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queryTables/queryTable1.xml" ContentType="application/vnd.openxmlformats-officedocument.spreadsheetml.queryTab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sakir\Downloads\"/>
    </mc:Choice>
  </mc:AlternateContent>
  <xr:revisionPtr revIDLastSave="0" documentId="13_ncr:1_{7808E0E2-500A-40E5-A98C-A66F429AB972}" xr6:coauthVersionLast="47" xr6:coauthVersionMax="47" xr10:uidLastSave="{00000000-0000-0000-0000-000000000000}"/>
  <bookViews>
    <workbookView xWindow="-108" yWindow="-108" windowWidth="23256" windowHeight="12456" firstSheet="2" activeTab="6" xr2:uid="{B6EDE802-4CAD-4934-8309-188D07175C1A}"/>
  </bookViews>
  <sheets>
    <sheet name="Pivot Table" sheetId="3" r:id="rId1"/>
    <sheet name="Dashboard" sheetId="4" r:id="rId2"/>
    <sheet name="Sheet2" sheetId="6" r:id="rId3"/>
    <sheet name="Sheet1" sheetId="7" r:id="rId4"/>
    <sheet name="Sheet3" sheetId="8" r:id="rId5"/>
    <sheet name="Sheet4" sheetId="9" r:id="rId6"/>
    <sheet name="Sheet5" sheetId="10" r:id="rId7"/>
    <sheet name="Furniture_data" sheetId="2" r:id="rId8"/>
  </sheets>
  <definedNames>
    <definedName name="_xlchart.v5.0" hidden="1">'Pivot Table'!$G$38</definedName>
    <definedName name="_xlchart.v5.1" hidden="1">'Pivot Table'!$G$39:$G$87</definedName>
    <definedName name="_xlchart.v5.2" hidden="1">'Pivot Table'!$H$37</definedName>
    <definedName name="_xlchart.v5.3" hidden="1">'Pivot Table'!$H$38</definedName>
    <definedName name="_xlchart.v5.4" hidden="1">'Pivot Table'!$H$39:$H$87</definedName>
    <definedName name="ExternalData_1" localSheetId="7" hidden="1">Furniture_data!$A$1:$S$2122</definedName>
    <definedName name="highestcategory">#REF!</definedName>
    <definedName name="ordersbyduration">#REF!</definedName>
    <definedName name="profit">#REF!</definedName>
    <definedName name="profityoy">#REF!</definedName>
    <definedName name="quantity">#REF!</definedName>
    <definedName name="quantityyoy">#REF!</definedName>
    <definedName name="sales">#REF!</definedName>
    <definedName name="salesbycategory">#REF!</definedName>
    <definedName name="salestrend">#REF!</definedName>
    <definedName name="salesyoy">#REF!</definedName>
    <definedName name="shipmode">#REF!</definedName>
    <definedName name="Slicer_Region">#N/A</definedName>
    <definedName name="topsellingcity">#REF!</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6" l="1"/>
  <c r="F14" i="6"/>
  <c r="F12" i="6"/>
  <c r="E12" i="6"/>
  <c r="E13" i="6"/>
  <c r="E14" i="6"/>
  <c r="D14" i="6"/>
  <c r="D13" i="6"/>
  <c r="D12" i="6"/>
  <c r="C14" i="6"/>
  <c r="C13" i="6"/>
  <c r="C12" i="6"/>
  <c r="C366" i="10"/>
  <c r="C370" i="10"/>
  <c r="C374" i="10"/>
  <c r="C378" i="10"/>
  <c r="C382" i="10"/>
  <c r="C386" i="10"/>
  <c r="C390" i="10"/>
  <c r="C394" i="10"/>
  <c r="C398" i="10"/>
  <c r="C402" i="10"/>
  <c r="C406" i="10"/>
  <c r="C410" i="10"/>
  <c r="C414" i="10"/>
  <c r="C418" i="10"/>
  <c r="C422" i="10"/>
  <c r="C426" i="10"/>
  <c r="C430" i="10"/>
  <c r="C434" i="10"/>
  <c r="C438" i="10"/>
  <c r="C442" i="10"/>
  <c r="C446" i="10"/>
  <c r="C450" i="10"/>
  <c r="C454" i="10"/>
  <c r="C367" i="10"/>
  <c r="C371" i="10"/>
  <c r="C375" i="10"/>
  <c r="C379" i="10"/>
  <c r="C383" i="10"/>
  <c r="C387" i="10"/>
  <c r="C391" i="10"/>
  <c r="C395" i="10"/>
  <c r="C399" i="10"/>
  <c r="C403" i="10"/>
  <c r="C407" i="10"/>
  <c r="C411" i="10"/>
  <c r="C415" i="10"/>
  <c r="C419" i="10"/>
  <c r="C423" i="10"/>
  <c r="C427" i="10"/>
  <c r="C431" i="10"/>
  <c r="C435" i="10"/>
  <c r="C439" i="10"/>
  <c r="C443" i="10"/>
  <c r="C447" i="10"/>
  <c r="C451" i="10"/>
  <c r="C455" i="10"/>
  <c r="C368" i="10"/>
  <c r="C376" i="10"/>
  <c r="C384" i="10"/>
  <c r="C392" i="10"/>
  <c r="C400" i="10"/>
  <c r="C408" i="10"/>
  <c r="C416" i="10"/>
  <c r="C424" i="10"/>
  <c r="C432" i="10"/>
  <c r="C440" i="10"/>
  <c r="C448" i="10"/>
  <c r="C456" i="10"/>
  <c r="C369" i="10"/>
  <c r="C377" i="10"/>
  <c r="C385" i="10"/>
  <c r="C393" i="10"/>
  <c r="C401" i="10"/>
  <c r="C409" i="10"/>
  <c r="C417" i="10"/>
  <c r="C425" i="10"/>
  <c r="C433" i="10"/>
  <c r="C441" i="10"/>
  <c r="C449" i="10"/>
  <c r="C372" i="10"/>
  <c r="C380" i="10"/>
  <c r="C388" i="10"/>
  <c r="C396" i="10"/>
  <c r="C404" i="10"/>
  <c r="C412" i="10"/>
  <c r="C420" i="10"/>
  <c r="C428" i="10"/>
  <c r="C436" i="10"/>
  <c r="C444" i="10"/>
  <c r="C452" i="10"/>
  <c r="C373" i="10"/>
  <c r="C381" i="10"/>
  <c r="C389" i="10"/>
  <c r="C397" i="10"/>
  <c r="C405" i="10"/>
  <c r="C413" i="10"/>
  <c r="C421" i="10"/>
  <c r="C429" i="10"/>
  <c r="C437" i="10"/>
  <c r="C445" i="10"/>
  <c r="C453" i="10"/>
  <c r="C366" i="8"/>
  <c r="C370" i="8"/>
  <c r="C374" i="8"/>
  <c r="C378" i="8"/>
  <c r="C382" i="8"/>
  <c r="C386" i="8"/>
  <c r="C390" i="8"/>
  <c r="C394" i="8"/>
  <c r="C398" i="8"/>
  <c r="C402" i="8"/>
  <c r="C406" i="8"/>
  <c r="C410" i="8"/>
  <c r="C414" i="8"/>
  <c r="C418" i="8"/>
  <c r="C422" i="8"/>
  <c r="C426" i="8"/>
  <c r="C430" i="8"/>
  <c r="C434" i="8"/>
  <c r="C438" i="8"/>
  <c r="C442" i="8"/>
  <c r="C446" i="8"/>
  <c r="C450" i="8"/>
  <c r="C454" i="8"/>
  <c r="C458" i="8"/>
  <c r="C462" i="8"/>
  <c r="C466" i="8"/>
  <c r="C470" i="8"/>
  <c r="C474" i="8"/>
  <c r="C478" i="8"/>
  <c r="C482" i="8"/>
  <c r="C486" i="8"/>
  <c r="C490" i="8"/>
  <c r="C494" i="8"/>
  <c r="C498" i="8"/>
  <c r="C502" i="8"/>
  <c r="C506" i="8"/>
  <c r="C510" i="8"/>
  <c r="C514" i="8"/>
  <c r="C518" i="8"/>
  <c r="C522" i="8"/>
  <c r="C526" i="8"/>
  <c r="C530" i="8"/>
  <c r="C534" i="8"/>
  <c r="C538" i="8"/>
  <c r="C542" i="8"/>
  <c r="C546" i="8"/>
  <c r="C367" i="8"/>
  <c r="C371" i="8"/>
  <c r="C375" i="8"/>
  <c r="C379" i="8"/>
  <c r="C383" i="8"/>
  <c r="C387" i="8"/>
  <c r="C391" i="8"/>
  <c r="C395" i="8"/>
  <c r="C399" i="8"/>
  <c r="C403" i="8"/>
  <c r="C407" i="8"/>
  <c r="C411" i="8"/>
  <c r="C415" i="8"/>
  <c r="C419" i="8"/>
  <c r="C423" i="8"/>
  <c r="C427" i="8"/>
  <c r="C431" i="8"/>
  <c r="C435" i="8"/>
  <c r="C439" i="8"/>
  <c r="C443" i="8"/>
  <c r="C447" i="8"/>
  <c r="C451" i="8"/>
  <c r="C455" i="8"/>
  <c r="C459" i="8"/>
  <c r="C463" i="8"/>
  <c r="C467" i="8"/>
  <c r="C471" i="8"/>
  <c r="C475" i="8"/>
  <c r="C479" i="8"/>
  <c r="C483" i="8"/>
  <c r="C487" i="8"/>
  <c r="C491" i="8"/>
  <c r="C495" i="8"/>
  <c r="C499" i="8"/>
  <c r="C503" i="8"/>
  <c r="C507" i="8"/>
  <c r="C511" i="8"/>
  <c r="C515" i="8"/>
  <c r="C519" i="8"/>
  <c r="C523" i="8"/>
  <c r="C527" i="8"/>
  <c r="C531" i="8"/>
  <c r="C535" i="8"/>
  <c r="C539" i="8"/>
  <c r="C543" i="8"/>
  <c r="C547" i="8"/>
  <c r="C368" i="8"/>
  <c r="C372" i="8"/>
  <c r="C376" i="8"/>
  <c r="C380" i="8"/>
  <c r="C384" i="8"/>
  <c r="C388" i="8"/>
  <c r="C392" i="8"/>
  <c r="C396" i="8"/>
  <c r="C400" i="8"/>
  <c r="C404" i="8"/>
  <c r="C408" i="8"/>
  <c r="C412" i="8"/>
  <c r="C416" i="8"/>
  <c r="C420" i="8"/>
  <c r="C424" i="8"/>
  <c r="C428" i="8"/>
  <c r="C432" i="8"/>
  <c r="C436" i="8"/>
  <c r="C440" i="8"/>
  <c r="C444" i="8"/>
  <c r="C448" i="8"/>
  <c r="C452" i="8"/>
  <c r="C456" i="8"/>
  <c r="C460" i="8"/>
  <c r="C464" i="8"/>
  <c r="C468" i="8"/>
  <c r="C472" i="8"/>
  <c r="C476" i="8"/>
  <c r="C480" i="8"/>
  <c r="C484" i="8"/>
  <c r="C488" i="8"/>
  <c r="C492" i="8"/>
  <c r="C496" i="8"/>
  <c r="C500" i="8"/>
  <c r="C504" i="8"/>
  <c r="C508" i="8"/>
  <c r="C512" i="8"/>
  <c r="C516" i="8"/>
  <c r="C520" i="8"/>
  <c r="C524" i="8"/>
  <c r="C528" i="8"/>
  <c r="C532" i="8"/>
  <c r="C536" i="8"/>
  <c r="C540" i="8"/>
  <c r="C544" i="8"/>
  <c r="C369" i="8"/>
  <c r="C373" i="8"/>
  <c r="C377" i="8"/>
  <c r="C381" i="8"/>
  <c r="C385" i="8"/>
  <c r="C389" i="8"/>
  <c r="C393" i="8"/>
  <c r="C397" i="8"/>
  <c r="C401" i="8"/>
  <c r="C405" i="8"/>
  <c r="C409" i="8"/>
  <c r="C413" i="8"/>
  <c r="C417" i="8"/>
  <c r="C421" i="8"/>
  <c r="C425" i="8"/>
  <c r="C429" i="8"/>
  <c r="C433" i="8"/>
  <c r="C437" i="8"/>
  <c r="C441" i="8"/>
  <c r="C445" i="8"/>
  <c r="C449" i="8"/>
  <c r="C453" i="8"/>
  <c r="C457" i="8"/>
  <c r="C461" i="8"/>
  <c r="C465" i="8"/>
  <c r="C469" i="8"/>
  <c r="C473" i="8"/>
  <c r="C477" i="8"/>
  <c r="C481" i="8"/>
  <c r="C485" i="8"/>
  <c r="C489" i="8"/>
  <c r="C493" i="8"/>
  <c r="C497" i="8"/>
  <c r="C501" i="8"/>
  <c r="C505" i="8"/>
  <c r="C509" i="8"/>
  <c r="C513" i="8"/>
  <c r="C517" i="8"/>
  <c r="C521" i="8"/>
  <c r="C525" i="8"/>
  <c r="C529" i="8"/>
  <c r="C533" i="8"/>
  <c r="C537" i="8"/>
  <c r="C541" i="8"/>
  <c r="C545" i="8"/>
  <c r="D16" i="3"/>
  <c r="C16" i="3"/>
  <c r="D19" i="3"/>
  <c r="C17" i="3"/>
  <c r="C19" i="3"/>
  <c r="D17" i="3"/>
  <c r="E19" i="3" l="1"/>
  <c r="F19" i="3" s="1"/>
  <c r="E16" i="3"/>
  <c r="F16" i="3" s="1"/>
  <c r="E17" i="3"/>
  <c r="F17" i="3" s="1"/>
  <c r="D453" i="10"/>
  <c r="D437" i="10"/>
  <c r="D421" i="10"/>
  <c r="D405" i="10"/>
  <c r="D389" i="10"/>
  <c r="D373" i="10"/>
  <c r="E444" i="10"/>
  <c r="E428" i="10"/>
  <c r="E412" i="10"/>
  <c r="E396" i="10"/>
  <c r="E380" i="10"/>
  <c r="D449" i="10"/>
  <c r="D433" i="10"/>
  <c r="D417" i="10"/>
  <c r="D401" i="10"/>
  <c r="D385" i="10"/>
  <c r="D369" i="10"/>
  <c r="E448" i="10"/>
  <c r="E432" i="10"/>
  <c r="E416" i="10"/>
  <c r="E400" i="10"/>
  <c r="E384" i="10"/>
  <c r="E368" i="10"/>
  <c r="D451" i="10"/>
  <c r="D443" i="10"/>
  <c r="D435" i="10"/>
  <c r="D427" i="10"/>
  <c r="D419" i="10"/>
  <c r="D411" i="10"/>
  <c r="D403" i="10"/>
  <c r="D395" i="10"/>
  <c r="D387" i="10"/>
  <c r="D379" i="10"/>
  <c r="D371" i="10"/>
  <c r="D454" i="10"/>
  <c r="D446" i="10"/>
  <c r="D438" i="10"/>
  <c r="D430" i="10"/>
  <c r="D422" i="10"/>
  <c r="D414" i="10"/>
  <c r="D406" i="10"/>
  <c r="D398" i="10"/>
  <c r="D390" i="10"/>
  <c r="D382" i="10"/>
  <c r="D374" i="10"/>
  <c r="D366" i="10"/>
  <c r="E419" i="10"/>
  <c r="E403" i="10"/>
  <c r="E395" i="10"/>
  <c r="E379" i="10"/>
  <c r="E371" i="10"/>
  <c r="E446" i="10"/>
  <c r="E430" i="10"/>
  <c r="E414" i="10"/>
  <c r="E398" i="10"/>
  <c r="E390" i="10"/>
  <c r="E374" i="10"/>
  <c r="E366" i="10"/>
  <c r="D429" i="10"/>
  <c r="E436" i="10"/>
  <c r="E404" i="10"/>
  <c r="E372" i="10"/>
  <c r="D425" i="10"/>
  <c r="E393" i="10"/>
  <c r="E456" i="10"/>
  <c r="E440" i="10"/>
  <c r="E408" i="10"/>
  <c r="E376" i="10"/>
  <c r="D447" i="10"/>
  <c r="D431" i="10"/>
  <c r="D423" i="10"/>
  <c r="D407" i="10"/>
  <c r="D391" i="10"/>
  <c r="D375" i="10"/>
  <c r="D450" i="10"/>
  <c r="D434" i="10"/>
  <c r="D418" i="10"/>
  <c r="D402" i="10"/>
  <c r="E386" i="10"/>
  <c r="E378" i="10"/>
  <c r="E445" i="10"/>
  <c r="E413" i="10"/>
  <c r="E397" i="10"/>
  <c r="D452" i="10"/>
  <c r="D420" i="10"/>
  <c r="D388" i="10"/>
  <c r="E441" i="10"/>
  <c r="E409" i="10"/>
  <c r="D377" i="10"/>
  <c r="D440" i="10"/>
  <c r="D408" i="10"/>
  <c r="D376" i="10"/>
  <c r="E455" i="10"/>
  <c r="E439" i="10"/>
  <c r="E423" i="10"/>
  <c r="E407" i="10"/>
  <c r="E391" i="10"/>
  <c r="E375" i="10"/>
  <c r="E450" i="10"/>
  <c r="E434" i="10"/>
  <c r="E418" i="10"/>
  <c r="E402" i="10"/>
  <c r="D386" i="10"/>
  <c r="D370" i="10"/>
  <c r="E453" i="10"/>
  <c r="E437" i="10"/>
  <c r="E421" i="10"/>
  <c r="E405" i="10"/>
  <c r="E389" i="10"/>
  <c r="E373" i="10"/>
  <c r="D444" i="10"/>
  <c r="D428" i="10"/>
  <c r="D412" i="10"/>
  <c r="D396" i="10"/>
  <c r="D380" i="10"/>
  <c r="E449" i="10"/>
  <c r="E433" i="10"/>
  <c r="E417" i="10"/>
  <c r="E401" i="10"/>
  <c r="E385" i="10"/>
  <c r="E369" i="10"/>
  <c r="D448" i="10"/>
  <c r="D432" i="10"/>
  <c r="D416" i="10"/>
  <c r="D400" i="10"/>
  <c r="D384" i="10"/>
  <c r="D368" i="10"/>
  <c r="E451" i="10"/>
  <c r="E443" i="10"/>
  <c r="E435" i="10"/>
  <c r="E427" i="10"/>
  <c r="E411" i="10"/>
  <c r="E387" i="10"/>
  <c r="E454" i="10"/>
  <c r="E438" i="10"/>
  <c r="E422" i="10"/>
  <c r="E406" i="10"/>
  <c r="E382" i="10"/>
  <c r="D445" i="10"/>
  <c r="D413" i="10"/>
  <c r="D397" i="10"/>
  <c r="D381" i="10"/>
  <c r="E452" i="10"/>
  <c r="E420" i="10"/>
  <c r="E388" i="10"/>
  <c r="D441" i="10"/>
  <c r="D409" i="10"/>
  <c r="E377" i="10"/>
  <c r="E424" i="10"/>
  <c r="E392" i="10"/>
  <c r="D455" i="10"/>
  <c r="D439" i="10"/>
  <c r="D415" i="10"/>
  <c r="D399" i="10"/>
  <c r="D383" i="10"/>
  <c r="D367" i="10"/>
  <c r="D442" i="10"/>
  <c r="D426" i="10"/>
  <c r="D410" i="10"/>
  <c r="E394" i="10"/>
  <c r="E370" i="10"/>
  <c r="E429" i="10"/>
  <c r="E381" i="10"/>
  <c r="D436" i="10"/>
  <c r="D404" i="10"/>
  <c r="D372" i="10"/>
  <c r="E425" i="10"/>
  <c r="D393" i="10"/>
  <c r="D456" i="10"/>
  <c r="D424" i="10"/>
  <c r="D392" i="10"/>
  <c r="E447" i="10"/>
  <c r="E431" i="10"/>
  <c r="E415" i="10"/>
  <c r="E399" i="10"/>
  <c r="E383" i="10"/>
  <c r="E367" i="10"/>
  <c r="E442" i="10"/>
  <c r="E426" i="10"/>
  <c r="E410" i="10"/>
  <c r="D394" i="10"/>
  <c r="D378" i="10"/>
  <c r="D545" i="8"/>
  <c r="D537" i="8"/>
  <c r="D529" i="8"/>
  <c r="D521" i="8"/>
  <c r="D513" i="8"/>
  <c r="D505" i="8"/>
  <c r="D497" i="8"/>
  <c r="D489" i="8"/>
  <c r="D481" i="8"/>
  <c r="D473" i="8"/>
  <c r="D465" i="8"/>
  <c r="D457" i="8"/>
  <c r="D449" i="8"/>
  <c r="D441" i="8"/>
  <c r="D433" i="8"/>
  <c r="D425" i="8"/>
  <c r="D417" i="8"/>
  <c r="D409" i="8"/>
  <c r="D401" i="8"/>
  <c r="D393" i="8"/>
  <c r="D385" i="8"/>
  <c r="D377" i="8"/>
  <c r="D369" i="8"/>
  <c r="D540" i="8"/>
  <c r="E532" i="8"/>
  <c r="D524" i="8"/>
  <c r="E516" i="8"/>
  <c r="D508" i="8"/>
  <c r="E500" i="8"/>
  <c r="D492" i="8"/>
  <c r="D484" i="8"/>
  <c r="D476" i="8"/>
  <c r="D468" i="8"/>
  <c r="D460" i="8"/>
  <c r="D452" i="8"/>
  <c r="D444" i="8"/>
  <c r="D436" i="8"/>
  <c r="D428" i="8"/>
  <c r="D420" i="8"/>
  <c r="D412" i="8"/>
  <c r="D404" i="8"/>
  <c r="D396" i="8"/>
  <c r="D388" i="8"/>
  <c r="D380" i="8"/>
  <c r="D372" i="8"/>
  <c r="D547" i="8"/>
  <c r="D539" i="8"/>
  <c r="D531" i="8"/>
  <c r="D523" i="8"/>
  <c r="D515" i="8"/>
  <c r="D507" i="8"/>
  <c r="D499" i="8"/>
  <c r="D491" i="8"/>
  <c r="D483" i="8"/>
  <c r="D475" i="8"/>
  <c r="D467" i="8"/>
  <c r="D459" i="8"/>
  <c r="D451" i="8"/>
  <c r="D443" i="8"/>
  <c r="D435" i="8"/>
  <c r="D427" i="8"/>
  <c r="D419" i="8"/>
  <c r="D411" i="8"/>
  <c r="D403" i="8"/>
  <c r="E395" i="8"/>
  <c r="E387" i="8"/>
  <c r="E379" i="8"/>
  <c r="E371" i="8"/>
  <c r="D546" i="8"/>
  <c r="D538" i="8"/>
  <c r="D530" i="8"/>
  <c r="D522" i="8"/>
  <c r="D514" i="8"/>
  <c r="D506" i="8"/>
  <c r="D498" i="8"/>
  <c r="D490" i="8"/>
  <c r="D482" i="8"/>
  <c r="D474" i="8"/>
  <c r="D466" i="8"/>
  <c r="D458" i="8"/>
  <c r="D450" i="8"/>
  <c r="D442" i="8"/>
  <c r="D434" i="8"/>
  <c r="D426" i="8"/>
  <c r="D418" i="8"/>
  <c r="D410" i="8"/>
  <c r="D402" i="8"/>
  <c r="D394" i="8"/>
  <c r="D386" i="8"/>
  <c r="D378" i="8"/>
  <c r="D370" i="8"/>
  <c r="E410" i="8"/>
  <c r="E402" i="8"/>
  <c r="E386" i="8"/>
  <c r="E370" i="8"/>
  <c r="E535" i="8"/>
  <c r="E455" i="8"/>
  <c r="E431" i="8"/>
  <c r="E407" i="8"/>
  <c r="D375" i="8"/>
  <c r="E534" i="8"/>
  <c r="E502" i="8"/>
  <c r="E478" i="8"/>
  <c r="E454" i="8"/>
  <c r="E430" i="8"/>
  <c r="E406" i="8"/>
  <c r="E382" i="8"/>
  <c r="E545" i="8"/>
  <c r="E537" i="8"/>
  <c r="E529" i="8"/>
  <c r="E521" i="8"/>
  <c r="E513" i="8"/>
  <c r="E505" i="8"/>
  <c r="E497" i="8"/>
  <c r="E489" i="8"/>
  <c r="E481" i="8"/>
  <c r="E473" i="8"/>
  <c r="E465" i="8"/>
  <c r="E457" i="8"/>
  <c r="E449" i="8"/>
  <c r="E441" i="8"/>
  <c r="E433" i="8"/>
  <c r="E425" i="8"/>
  <c r="E417" i="8"/>
  <c r="E409" i="8"/>
  <c r="E401" i="8"/>
  <c r="E393" i="8"/>
  <c r="E385" i="8"/>
  <c r="E377" i="8"/>
  <c r="E369" i="8"/>
  <c r="E540" i="8"/>
  <c r="D532" i="8"/>
  <c r="E524" i="8"/>
  <c r="D516" i="8"/>
  <c r="E508" i="8"/>
  <c r="D500" i="8"/>
  <c r="E492" i="8"/>
  <c r="E484" i="8"/>
  <c r="E476" i="8"/>
  <c r="E468" i="8"/>
  <c r="E460" i="8"/>
  <c r="E452" i="8"/>
  <c r="E444" i="8"/>
  <c r="E436" i="8"/>
  <c r="E428" i="8"/>
  <c r="E420" i="8"/>
  <c r="E412" i="8"/>
  <c r="E404" i="8"/>
  <c r="E396" i="8"/>
  <c r="E388" i="8"/>
  <c r="E380" i="8"/>
  <c r="E372" i="8"/>
  <c r="E547" i="8"/>
  <c r="E539" i="8"/>
  <c r="E531" i="8"/>
  <c r="E523" i="8"/>
  <c r="E515" i="8"/>
  <c r="E507" i="8"/>
  <c r="E499" i="8"/>
  <c r="E491" i="8"/>
  <c r="E483" i="8"/>
  <c r="E475" i="8"/>
  <c r="E467" i="8"/>
  <c r="E459" i="8"/>
  <c r="E451" i="8"/>
  <c r="E443" i="8"/>
  <c r="E435" i="8"/>
  <c r="E427" i="8"/>
  <c r="E419" i="8"/>
  <c r="E411" i="8"/>
  <c r="E403" i="8"/>
  <c r="D395" i="8"/>
  <c r="D387" i="8"/>
  <c r="D379" i="8"/>
  <c r="D371" i="8"/>
  <c r="E546" i="8"/>
  <c r="E538" i="8"/>
  <c r="E530" i="8"/>
  <c r="E522" i="8"/>
  <c r="E514" i="8"/>
  <c r="E506" i="8"/>
  <c r="E498" i="8"/>
  <c r="E490" i="8"/>
  <c r="E482" i="8"/>
  <c r="E474" i="8"/>
  <c r="E466" i="8"/>
  <c r="E458" i="8"/>
  <c r="E450" i="8"/>
  <c r="E442" i="8"/>
  <c r="E434" i="8"/>
  <c r="E426" i="8"/>
  <c r="E418" i="8"/>
  <c r="E394" i="8"/>
  <c r="E378" i="8"/>
  <c r="E527" i="8"/>
  <c r="E471" i="8"/>
  <c r="E439" i="8"/>
  <c r="E415" i="8"/>
  <c r="D383" i="8"/>
  <c r="E542" i="8"/>
  <c r="E518" i="8"/>
  <c r="E494" i="8"/>
  <c r="E470" i="8"/>
  <c r="E446" i="8"/>
  <c r="E422" i="8"/>
  <c r="E398" i="8"/>
  <c r="E374" i="8"/>
  <c r="D541" i="8"/>
  <c r="D533" i="8"/>
  <c r="D525" i="8"/>
  <c r="D517" i="8"/>
  <c r="D509" i="8"/>
  <c r="D501" i="8"/>
  <c r="D493" i="8"/>
  <c r="D485" i="8"/>
  <c r="D477" i="8"/>
  <c r="D469" i="8"/>
  <c r="D461" i="8"/>
  <c r="D453" i="8"/>
  <c r="D445" i="8"/>
  <c r="D437" i="8"/>
  <c r="D429" i="8"/>
  <c r="D421" i="8"/>
  <c r="D413" i="8"/>
  <c r="D405" i="8"/>
  <c r="D397" i="8"/>
  <c r="D389" i="8"/>
  <c r="D381" i="8"/>
  <c r="D373" i="8"/>
  <c r="D544" i="8"/>
  <c r="D536" i="8"/>
  <c r="D528" i="8"/>
  <c r="D520" i="8"/>
  <c r="D512" i="8"/>
  <c r="D504" i="8"/>
  <c r="D496" i="8"/>
  <c r="D488" i="8"/>
  <c r="D480" i="8"/>
  <c r="D472" i="8"/>
  <c r="D464" i="8"/>
  <c r="D456" i="8"/>
  <c r="D448" i="8"/>
  <c r="D440" i="8"/>
  <c r="D432" i="8"/>
  <c r="D424" i="8"/>
  <c r="D416" i="8"/>
  <c r="D408" i="8"/>
  <c r="D400" i="8"/>
  <c r="D392" i="8"/>
  <c r="D384" i="8"/>
  <c r="D376" i="8"/>
  <c r="D368" i="8"/>
  <c r="D543" i="8"/>
  <c r="D535" i="8"/>
  <c r="D527" i="8"/>
  <c r="D519" i="8"/>
  <c r="D511" i="8"/>
  <c r="D503" i="8"/>
  <c r="D495" i="8"/>
  <c r="D487" i="8"/>
  <c r="D479" i="8"/>
  <c r="D471" i="8"/>
  <c r="D463" i="8"/>
  <c r="D455" i="8"/>
  <c r="D447" i="8"/>
  <c r="D439" i="8"/>
  <c r="D431" i="8"/>
  <c r="D423" i="8"/>
  <c r="D415" i="8"/>
  <c r="D407" i="8"/>
  <c r="E399" i="8"/>
  <c r="E391" i="8"/>
  <c r="E383" i="8"/>
  <c r="E375" i="8"/>
  <c r="E367" i="8"/>
  <c r="D542" i="8"/>
  <c r="D534" i="8"/>
  <c r="D526" i="8"/>
  <c r="D518" i="8"/>
  <c r="D510" i="8"/>
  <c r="D502" i="8"/>
  <c r="D494" i="8"/>
  <c r="D486" i="8"/>
  <c r="D478" i="8"/>
  <c r="D470" i="8"/>
  <c r="D462" i="8"/>
  <c r="D454" i="8"/>
  <c r="D446" i="8"/>
  <c r="D438" i="8"/>
  <c r="D430" i="8"/>
  <c r="D422" i="8"/>
  <c r="D414" i="8"/>
  <c r="D406" i="8"/>
  <c r="D398" i="8"/>
  <c r="D390" i="8"/>
  <c r="D382" i="8"/>
  <c r="D374" i="8"/>
  <c r="D366" i="8"/>
  <c r="E541" i="8"/>
  <c r="E533" i="8"/>
  <c r="E525" i="8"/>
  <c r="E517" i="8"/>
  <c r="E509" i="8"/>
  <c r="E501" i="8"/>
  <c r="E493" i="8"/>
  <c r="E485" i="8"/>
  <c r="E477" i="8"/>
  <c r="E469" i="8"/>
  <c r="E461" i="8"/>
  <c r="E453" i="8"/>
  <c r="E445" i="8"/>
  <c r="E437" i="8"/>
  <c r="E429" i="8"/>
  <c r="E421" i="8"/>
  <c r="E413" i="8"/>
  <c r="E405" i="8"/>
  <c r="E397" i="8"/>
  <c r="E389" i="8"/>
  <c r="E381" i="8"/>
  <c r="E373" i="8"/>
  <c r="E544" i="8"/>
  <c r="E536" i="8"/>
  <c r="E528" i="8"/>
  <c r="E520" i="8"/>
  <c r="E512" i="8"/>
  <c r="E504" i="8"/>
  <c r="E496" i="8"/>
  <c r="E488" i="8"/>
  <c r="E480" i="8"/>
  <c r="E472" i="8"/>
  <c r="E464" i="8"/>
  <c r="E456" i="8"/>
  <c r="E448" i="8"/>
  <c r="E440" i="8"/>
  <c r="E432" i="8"/>
  <c r="E424" i="8"/>
  <c r="E416" i="8"/>
  <c r="E408" i="8"/>
  <c r="E400" i="8"/>
  <c r="E392" i="8"/>
  <c r="E384" i="8"/>
  <c r="E376" i="8"/>
  <c r="E368" i="8"/>
  <c r="E543" i="8"/>
  <c r="E519" i="8"/>
  <c r="E511" i="8"/>
  <c r="E503" i="8"/>
  <c r="E495" i="8"/>
  <c r="E487" i="8"/>
  <c r="E479" i="8"/>
  <c r="E463" i="8"/>
  <c r="E447" i="8"/>
  <c r="E423" i="8"/>
  <c r="D399" i="8"/>
  <c r="D391" i="8"/>
  <c r="D367" i="8"/>
  <c r="E526" i="8"/>
  <c r="E510" i="8"/>
  <c r="E486" i="8"/>
  <c r="E462" i="8"/>
  <c r="E438" i="8"/>
  <c r="E414" i="8"/>
  <c r="E390" i="8"/>
  <c r="E366" i="8"/>
  <c r="C18" i="3"/>
  <c r="D18" i="3"/>
  <c r="E18" i="3" l="1"/>
  <c r="F18"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945DC0-DB82-4C21-8E40-895FD1913DE5}" keepAlive="1" name="Query - Furniture_data" description="Connection to the 'Furniture_data' query in the workbook." type="5" refreshedVersion="7" background="1" saveData="1">
    <dbPr connection="Provider=Microsoft.Mashup.OleDb.1;Data Source=$Workbook$;Location=Furniture_data;Extended Properties=&quot;&quot;" command="SELECT * FROM [Furniture_data]"/>
  </connection>
</connections>
</file>

<file path=xl/sharedStrings.xml><?xml version="1.0" encoding="utf-8"?>
<sst xmlns="http://schemas.openxmlformats.org/spreadsheetml/2006/main" count="29920" uniqueCount="4427">
  <si>
    <t>Order ID</t>
  </si>
  <si>
    <t>Order Date</t>
  </si>
  <si>
    <t>Ship Date</t>
  </si>
  <si>
    <t>Ship Mode</t>
  </si>
  <si>
    <t>Customer ID</t>
  </si>
  <si>
    <t>Customer Name</t>
  </si>
  <si>
    <t>Segment</t>
  </si>
  <si>
    <t>Country</t>
  </si>
  <si>
    <t>City</t>
  </si>
  <si>
    <t>State</t>
  </si>
  <si>
    <t>Region</t>
  </si>
  <si>
    <t>Product ID</t>
  </si>
  <si>
    <t>Category</t>
  </si>
  <si>
    <t>Sub-Category</t>
  </si>
  <si>
    <t>Product Name</t>
  </si>
  <si>
    <t>Sales</t>
  </si>
  <si>
    <t>Quantity</t>
  </si>
  <si>
    <t>Profit</t>
  </si>
  <si>
    <t>Month</t>
  </si>
  <si>
    <t>CA-2016-152156</t>
  </si>
  <si>
    <t>Second Class</t>
  </si>
  <si>
    <t>CG-12520</t>
  </si>
  <si>
    <t>Claire Gute</t>
  </si>
  <si>
    <t>Consumer</t>
  </si>
  <si>
    <t>United States</t>
  </si>
  <si>
    <t>Henderson</t>
  </si>
  <si>
    <t>Kentucky</t>
  </si>
  <si>
    <t>South</t>
  </si>
  <si>
    <t>FUR-BO-10001798</t>
  </si>
  <si>
    <t>Furniture</t>
  </si>
  <si>
    <t>Bookcases</t>
  </si>
  <si>
    <t>Bush Somerset Collection Bookcase</t>
  </si>
  <si>
    <t>Nov</t>
  </si>
  <si>
    <t>FUR-CH-10000454</t>
  </si>
  <si>
    <t>Chairs</t>
  </si>
  <si>
    <t>Hon Deluxe Fabric Upholstered Stacking Chairs, Rounded Back</t>
  </si>
  <si>
    <t>US-2015-108966</t>
  </si>
  <si>
    <t>Standard Class</t>
  </si>
  <si>
    <t>SO-20335</t>
  </si>
  <si>
    <t>Sean O'Donnell</t>
  </si>
  <si>
    <t>Fort Lauderdale</t>
  </si>
  <si>
    <t>Florida</t>
  </si>
  <si>
    <t>FUR-TA-10000577</t>
  </si>
  <si>
    <t>Tables</t>
  </si>
  <si>
    <t>Bretford CR4500 Series Slim Rectangular Table</t>
  </si>
  <si>
    <t>Oct</t>
  </si>
  <si>
    <t>CA-2014-115812</t>
  </si>
  <si>
    <t>BH-11710</t>
  </si>
  <si>
    <t>Brosina Hoffman</t>
  </si>
  <si>
    <t>Los Angeles</t>
  </si>
  <si>
    <t>California</t>
  </si>
  <si>
    <t>West</t>
  </si>
  <si>
    <t>FUR-FU-10001487</t>
  </si>
  <si>
    <t>Furnishings</t>
  </si>
  <si>
    <t>Eldon Expressions Wood and Plastic Desk Accessories, Cherry Wood</t>
  </si>
  <si>
    <t>Jun</t>
  </si>
  <si>
    <t>FUR-TA-10001539</t>
  </si>
  <si>
    <t>Chromcraft Rectangular Conference Tables</t>
  </si>
  <si>
    <t>US-2017-156909</t>
  </si>
  <si>
    <t>SF-20065</t>
  </si>
  <si>
    <t>Sandra Flanagan</t>
  </si>
  <si>
    <t>Philadelphia</t>
  </si>
  <si>
    <t>Pennsylvania</t>
  </si>
  <si>
    <t>East</t>
  </si>
  <si>
    <t>FUR-CH-10002774</t>
  </si>
  <si>
    <t>Global Deluxe Stacking Chair, Gray</t>
  </si>
  <si>
    <t>Jul</t>
  </si>
  <si>
    <t>CA-2015-106320</t>
  </si>
  <si>
    <t>EB-13870</t>
  </si>
  <si>
    <t>Emily Burns</t>
  </si>
  <si>
    <t>Orem</t>
  </si>
  <si>
    <t>Utah</t>
  </si>
  <si>
    <t>Sep</t>
  </si>
  <si>
    <t>US-2015-150630</t>
  </si>
  <si>
    <t>TB-21520</t>
  </si>
  <si>
    <t>Tracy Blumstein</t>
  </si>
  <si>
    <t>FUR-BO-10004834</t>
  </si>
  <si>
    <t>Riverside Palais Royal Lawyers Bookcase, Royale Cherry Finish</t>
  </si>
  <si>
    <t>FUR-FU-10004848</t>
  </si>
  <si>
    <t>Howard Miller 13-3/4" Diameter Brushed Chrome Round Wall Clock</t>
  </si>
  <si>
    <t>CA-2016-117590</t>
  </si>
  <si>
    <t>First Class</t>
  </si>
  <si>
    <t>GH-14485</t>
  </si>
  <si>
    <t>Gene Hale</t>
  </si>
  <si>
    <t>Corporate</t>
  </si>
  <si>
    <t>Richardson</t>
  </si>
  <si>
    <t>Texas</t>
  </si>
  <si>
    <t>Central</t>
  </si>
  <si>
    <t>FUR-FU-10003664</t>
  </si>
  <si>
    <t>Electrix Architect's Clamp-On Swing Arm Lamp, Black</t>
  </si>
  <si>
    <t>Dec</t>
  </si>
  <si>
    <t>CA-2015-117415</t>
  </si>
  <si>
    <t>SN-20710</t>
  </si>
  <si>
    <t>Steve Nguyen</t>
  </si>
  <si>
    <t>Home Office</t>
  </si>
  <si>
    <t>Houston</t>
  </si>
  <si>
    <t>FUR-BO-10002545</t>
  </si>
  <si>
    <t>Atlantic Metals Mobile 3-Shelf Bookcases, Custom Colors</t>
  </si>
  <si>
    <t>FUR-CH-10004218</t>
  </si>
  <si>
    <t>Global Fabric Manager's Chair, Dark Gray</t>
  </si>
  <si>
    <t>CA-2015-115742</t>
  </si>
  <si>
    <t>DP-13000</t>
  </si>
  <si>
    <t>Darren Powers</t>
  </si>
  <si>
    <t>New Albany</t>
  </si>
  <si>
    <t>Indiana</t>
  </si>
  <si>
    <t>FUR-FU-10001706</t>
  </si>
  <si>
    <t>Longer-Life Soft White Bulbs</t>
  </si>
  <si>
    <t>Apr</t>
  </si>
  <si>
    <t>FUR-CH-10003061</t>
  </si>
  <si>
    <t>Global Leather Task Chair, Black</t>
  </si>
  <si>
    <t>CA-2016-111682</t>
  </si>
  <si>
    <t>TB-21055</t>
  </si>
  <si>
    <t>Ted Butterfield</t>
  </si>
  <si>
    <t>Troy</t>
  </si>
  <si>
    <t>New York</t>
  </si>
  <si>
    <t>FUR-CH-10003968</t>
  </si>
  <si>
    <t>Novimex Turbo Task Chair</t>
  </si>
  <si>
    <t>CA-2015-135545</t>
  </si>
  <si>
    <t>KM-16720</t>
  </si>
  <si>
    <t>Kunst Miller</t>
  </si>
  <si>
    <t>FUR-FU-10000397</t>
  </si>
  <si>
    <t>Luxo Economy Swing Arm Lamp</t>
  </si>
  <si>
    <t>US-2015-164175</t>
  </si>
  <si>
    <t>PS-18970</t>
  </si>
  <si>
    <t>Paul Stevenson</t>
  </si>
  <si>
    <t>Chicago</t>
  </si>
  <si>
    <t>Illinois</t>
  </si>
  <si>
    <t>FUR-CH-10001146</t>
  </si>
  <si>
    <t>Global Value Mid-Back Manager's Chair, Gray</t>
  </si>
  <si>
    <t>US-2015-134026</t>
  </si>
  <si>
    <t>JE-15745</t>
  </si>
  <si>
    <t>Joel Eaton</t>
  </si>
  <si>
    <t>Memphis</t>
  </si>
  <si>
    <t>Tennessee</t>
  </si>
  <si>
    <t>FUR-CH-10000513</t>
  </si>
  <si>
    <t>High-Back Leather Manager's Chair</t>
  </si>
  <si>
    <t>FUR-FU-10003708</t>
  </si>
  <si>
    <t>Tenex Traditional Chairmats for Medium Pile Carpet, Standard Lip, 36" x 48"</t>
  </si>
  <si>
    <t>US-2017-118038</t>
  </si>
  <si>
    <t>KB-16600</t>
  </si>
  <si>
    <t>Ken Brennan</t>
  </si>
  <si>
    <t>FUR-FU-10000260</t>
  </si>
  <si>
    <t>6" Cubicle Wall Clock, Black</t>
  </si>
  <si>
    <t>US-2014-147606</t>
  </si>
  <si>
    <t>FUR-FU-10003194</t>
  </si>
  <si>
    <t>Eldon Expressions Desk Accessory, Wood Pencil Holder, Oak</t>
  </si>
  <si>
    <t>CA-2017-140088</t>
  </si>
  <si>
    <t>PO-18865</t>
  </si>
  <si>
    <t>Patrick O'Donnell</t>
  </si>
  <si>
    <t>Columbia</t>
  </si>
  <si>
    <t>South Carolina</t>
  </si>
  <si>
    <t>FUR-CH-10000863</t>
  </si>
  <si>
    <t>Novimex Swivel Fabric Task Chair</t>
  </si>
  <si>
    <t>May</t>
  </si>
  <si>
    <t>CA-2015-149587</t>
  </si>
  <si>
    <t>KB-16315</t>
  </si>
  <si>
    <t>Karl Braun</t>
  </si>
  <si>
    <t>Minneapolis</t>
  </si>
  <si>
    <t>Minnesota</t>
  </si>
  <si>
    <t>FUR-FU-10003799</t>
  </si>
  <si>
    <t>Seth Thomas 13 1/2" Wall Clock</t>
  </si>
  <si>
    <t>Jan</t>
  </si>
  <si>
    <t>CA-2017-161018</t>
  </si>
  <si>
    <t>PN-18775</t>
  </si>
  <si>
    <t>Parhena Norris</t>
  </si>
  <si>
    <t>New York City</t>
  </si>
  <si>
    <t>FUR-FU-10000629</t>
  </si>
  <si>
    <t>9-3/4 Diameter Round Wall Clock</t>
  </si>
  <si>
    <t>US-2015-156867</t>
  </si>
  <si>
    <t>LC-16870</t>
  </si>
  <si>
    <t>Lena Cacioppo</t>
  </si>
  <si>
    <t>Aurora</t>
  </si>
  <si>
    <t>Colorado</t>
  </si>
  <si>
    <t>FUR-FU-10004006</t>
  </si>
  <si>
    <t>Deflect-o DuraMat Lighweight, Studded, Beveled Mat for Low Pile Carpeting</t>
  </si>
  <si>
    <t>CA-2017-146780</t>
  </si>
  <si>
    <t>CV-12805</t>
  </si>
  <si>
    <t>Cynthia Voltz</t>
  </si>
  <si>
    <t>FUR-FU-10001934</t>
  </si>
  <si>
    <t>Magnifier Swing Arm Lamp</t>
  </si>
  <si>
    <t>CA-2015-110457</t>
  </si>
  <si>
    <t>DK-13090</t>
  </si>
  <si>
    <t>Dave Kipp</t>
  </si>
  <si>
    <t>Seattle</t>
  </si>
  <si>
    <t>Washington</t>
  </si>
  <si>
    <t>FUR-TA-10001768</t>
  </si>
  <si>
    <t>Hon Racetrack Conference Tables</t>
  </si>
  <si>
    <t>Mar</t>
  </si>
  <si>
    <t>CA-2016-103730</t>
  </si>
  <si>
    <t>SC-20725</t>
  </si>
  <si>
    <t>Steven Cartwright</t>
  </si>
  <si>
    <t>Wilmington</t>
  </si>
  <si>
    <t>Delaware</t>
  </si>
  <si>
    <t>FUR-FU-10002157</t>
  </si>
  <si>
    <t>Artistic Insta-Plaque</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</si>
  <si>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</si>
  <si>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</si>
  <si>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</si>
  <si>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</si>
  <si>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</si>
  <si>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</si>
  <si>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</si>
  <si>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</si>
  <si>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</si>
  <si>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</si>
  <si>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</si>
  <si>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US-2016-125969</t>
  </si>
  <si>
    <t>LS-16975</t>
  </si>
  <si>
    <t>Lindsay Shagiari</t>
  </si>
  <si>
    <t>Global Task Chair, Black</t>
  </si>
  <si>
    <t>FUR-FU-10003773</t>
  </si>
  <si>
    <t>Eldon Cleatmat Plus Chair Mats for High Pile Carpets</t>
  </si>
  <si>
    <t>CA-2016-145583</t>
  </si>
  <si>
    <t>LC-16885</t>
  </si>
  <si>
    <t>Lena Creighton</t>
  </si>
  <si>
    <t>Roseville</t>
  </si>
  <si>
    <t>CA-2016-110366</t>
  </si>
  <si>
    <t>JD-15895</t>
  </si>
  <si>
    <t>Jonathan Doherty</t>
  </si>
  <si>
    <t>CA-2014-110072</t>
  </si>
  <si>
    <t>MG-17680</t>
  </si>
  <si>
    <t>Maureen Gastineau</t>
  </si>
  <si>
    <t>Newark</t>
  </si>
  <si>
    <t>Ohio</t>
  </si>
  <si>
    <t>FUR-FU-10000521</t>
  </si>
  <si>
    <t>Seth Thomas 14" Putty-Colored Wall Clock</t>
  </si>
  <si>
    <t>CA-2016-114489</t>
  </si>
  <si>
    <t>JE-16165</t>
  </si>
  <si>
    <t>Justin Ellison</t>
  </si>
  <si>
    <t>Franklin</t>
  </si>
  <si>
    <t>Wisconsin</t>
  </si>
  <si>
    <t>CA-2014-104269</t>
  </si>
  <si>
    <t>DB-13060</t>
  </si>
  <si>
    <t>Dave Brooks</t>
  </si>
  <si>
    <t>CA-2014-139892</t>
  </si>
  <si>
    <t>BM-11140</t>
  </si>
  <si>
    <t>Becky Martin</t>
  </si>
  <si>
    <t>San Antonio</t>
  </si>
  <si>
    <t>FUR-CH-10004287</t>
  </si>
  <si>
    <t>SAFCO Arco Folding Chair</t>
  </si>
  <si>
    <t>CA-2014-118962</t>
  </si>
  <si>
    <t>CS-12130</t>
  </si>
  <si>
    <t>Chad Sievert</t>
  </si>
  <si>
    <t>FUR-CH-10003817</t>
  </si>
  <si>
    <t>Global Value Steno Chair, Gray</t>
  </si>
  <si>
    <t>Aug</t>
  </si>
  <si>
    <t>US-2015-101511</t>
  </si>
  <si>
    <t>FUR-CH-10004698</t>
  </si>
  <si>
    <t>Padded Folding Chairs, Black, 4/Carton</t>
  </si>
  <si>
    <t>CA-2015-102281</t>
  </si>
  <si>
    <t>MP-17470</t>
  </si>
  <si>
    <t>Mark Packer</t>
  </si>
  <si>
    <t>FUR-BO-10002613</t>
  </si>
  <si>
    <t>Atlantic Metals Mobile 4-Shelf Bookcases, Custom Colors</t>
  </si>
  <si>
    <t>CA-2014-133690</t>
  </si>
  <si>
    <t>BS-11755</t>
  </si>
  <si>
    <t>Bruce Stewart</t>
  </si>
  <si>
    <t>Denver</t>
  </si>
  <si>
    <t>FUR-TA-10004289</t>
  </si>
  <si>
    <t>BoxOffice By Design Rectangular and Half-Moon Meeting Room Tables</t>
  </si>
  <si>
    <t>CA-2017-126382</t>
  </si>
  <si>
    <t>HK-14890</t>
  </si>
  <si>
    <t>Heather Kirkland</t>
  </si>
  <si>
    <t>FUR-FU-10002960</t>
  </si>
  <si>
    <t>Eldon 200 Class Desk Accessories, Burgundy</t>
  </si>
  <si>
    <t>CA-2015-146262</t>
  </si>
  <si>
    <t>VW-21775</t>
  </si>
  <si>
    <t>Victoria Wilson</t>
  </si>
  <si>
    <t>Medina</t>
  </si>
  <si>
    <t>FUR-BO-10004695</t>
  </si>
  <si>
    <t>O'Sullivan 2-Door Barrister Bookcase in Odessa Pine</t>
  </si>
  <si>
    <t>CA-2015-169397</t>
  </si>
  <si>
    <t>JB-15925</t>
  </si>
  <si>
    <t>Joni Blumstein</t>
  </si>
  <si>
    <t>Dublin</t>
  </si>
  <si>
    <t>FUR-FU-10000087</t>
  </si>
  <si>
    <t>Executive Impressions 14" Two-Color Numerals Wall Clock</t>
  </si>
  <si>
    <t>CA-2015-163055</t>
  </si>
  <si>
    <t>DS-13180</t>
  </si>
  <si>
    <t>David Smith</t>
  </si>
  <si>
    <t>Detroit</t>
  </si>
  <si>
    <t>Michigan</t>
  </si>
  <si>
    <t>FUR-TA-10003748</t>
  </si>
  <si>
    <t>Bevis 36 x 72 Conference Tables</t>
  </si>
  <si>
    <t>US-2015-145436</t>
  </si>
  <si>
    <t>VD-21670</t>
  </si>
  <si>
    <t>Valerie Dominguez</t>
  </si>
  <si>
    <t>FUR-CH-10004860</t>
  </si>
  <si>
    <t>Global Low Back Tilter Chair</t>
  </si>
  <si>
    <t>Feb</t>
  </si>
  <si>
    <t>FUR-CH-10004477</t>
  </si>
  <si>
    <t>Global Push Button Manager's Chair, Indigo</t>
  </si>
  <si>
    <t>US-2017-100930</t>
  </si>
  <si>
    <t>CS-12400</t>
  </si>
  <si>
    <t>Christopher Schild</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</si>
  <si>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</si>
  <si>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</si>
  <si>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</si>
  <si>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</si>
  <si>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</si>
  <si>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</si>
  <si>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</si>
  <si>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CA-2016-157749</t>
  </si>
  <si>
    <t>KL-16645</t>
  </si>
  <si>
    <t>Ken Lonsdale</t>
  </si>
  <si>
    <t>FUR-FU-10000576</t>
  </si>
  <si>
    <t>Luxo Professional Fluorescent Magnifier Lamp with Clamp-Mount Base</t>
  </si>
  <si>
    <t>FUR-FU-10004351</t>
  </si>
  <si>
    <t>Staple-based wall hangings</t>
  </si>
  <si>
    <t>FUR-TA-10002607</t>
  </si>
  <si>
    <t>KI Conference Tables</t>
  </si>
  <si>
    <t>FUR-FU-10002505</t>
  </si>
  <si>
    <t>Eldon 100 Class Desk Accessories</t>
  </si>
  <si>
    <t>CA-2014-131926</t>
  </si>
  <si>
    <t>DW-13480</t>
  </si>
  <si>
    <t>Dianna Wilson</t>
  </si>
  <si>
    <t>Lakeville</t>
  </si>
  <si>
    <t>CA-2016-154739</t>
  </si>
  <si>
    <t>LH-17155</t>
  </si>
  <si>
    <t>Logan Haushalter</t>
  </si>
  <si>
    <t>San Francisco</t>
  </si>
  <si>
    <t>FUR-CH-10002965</t>
  </si>
  <si>
    <t>Global Leather Highback Executive Chair with Pneumatic Height Adjustment, Black</t>
  </si>
  <si>
    <t>US-2015-159982</t>
  </si>
  <si>
    <t>DR-12880</t>
  </si>
  <si>
    <t>Dan Reichenbach</t>
  </si>
  <si>
    <t>CA-2015-155334</t>
  </si>
  <si>
    <t>HA-14920</t>
  </si>
  <si>
    <t>Helen Andreada</t>
  </si>
  <si>
    <t>FUR-FU-10003274</t>
  </si>
  <si>
    <t>Regeneration Desk Collection</t>
  </si>
  <si>
    <t>CA-2015-130890</t>
  </si>
  <si>
    <t>JO-15280</t>
  </si>
  <si>
    <t>Jas O'Carroll</t>
  </si>
  <si>
    <t>FUR-TA-10002903</t>
  </si>
  <si>
    <t>Bevis Round Bullnose 29" High Table Top</t>
  </si>
  <si>
    <t>CA-2016-110772</t>
  </si>
  <si>
    <t>NZ-18565</t>
  </si>
  <si>
    <t>Nick Zandusky</t>
  </si>
  <si>
    <t>Columbus</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</si>
  <si>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</si>
  <si>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</si>
  <si>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</si>
  <si>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</si>
  <si>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</si>
  <si>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</si>
  <si>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</si>
  <si>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</si>
  <si>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</si>
  <si>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</si>
  <si>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</si>
  <si>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</si>
  <si>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CA-2016-142545</t>
  </si>
  <si>
    <t>Belleville</t>
  </si>
  <si>
    <t>New Jersey</t>
  </si>
  <si>
    <t>FUR-FU-10001861</t>
  </si>
  <si>
    <t>Floodlight Indoor Halogen Bulbs, 1 Bulb per Pack, 60 Watts</t>
  </si>
  <si>
    <t>US-2017-152380</t>
  </si>
  <si>
    <t>JH-15910</t>
  </si>
  <si>
    <t>Jonathan Howell</t>
  </si>
  <si>
    <t>FUR-TA-10002533</t>
  </si>
  <si>
    <t>BPI Conference Tables</t>
  </si>
  <si>
    <t>CA-2015-144253</t>
  </si>
  <si>
    <t>AS-10225</t>
  </si>
  <si>
    <t>Alan Schoenberger</t>
  </si>
  <si>
    <t>FUR-FU-10002671</t>
  </si>
  <si>
    <t>Electrix 20W Halogen Replacement Bulb for Zoom-In Desk Lamp</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</si>
  <si>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</si>
  <si>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</si>
  <si>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</si>
  <si>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</si>
  <si>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</si>
  <si>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</si>
  <si>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</si>
  <si>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</si>
  <si>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</si>
  <si>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</si>
  <si>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CA-2014-120887</t>
  </si>
  <si>
    <t>TS-21205</t>
  </si>
  <si>
    <t>Thomas Seio</t>
  </si>
  <si>
    <t>Hackensack</t>
  </si>
  <si>
    <t>FUR-FU-10001588</t>
  </si>
  <si>
    <t>Deflect-o SuperTray Unbreakable Stackable Tray, Letter, Black</t>
  </si>
  <si>
    <t>CA-2014-164973</t>
  </si>
  <si>
    <t>NM-18445</t>
  </si>
  <si>
    <t>Nathan Mautz</t>
  </si>
  <si>
    <t>FUR-CH-10002602</t>
  </si>
  <si>
    <t>DMI Arturo Collection Mission-style Design Wood Chair</t>
  </si>
  <si>
    <t>CA-2017-153339</t>
  </si>
  <si>
    <t>DJ-13510</t>
  </si>
  <si>
    <t>Don Jones</t>
  </si>
  <si>
    <t>Murfreesboro</t>
  </si>
  <si>
    <t>FUR-FU-10001967</t>
  </si>
  <si>
    <t>Telescoping Adjustable Floor Lamp</t>
  </si>
  <si>
    <t>US-2016-141544</t>
  </si>
  <si>
    <t>PO-18850</t>
  </si>
  <si>
    <t>Patrick O'Brill</t>
  </si>
  <si>
    <t>FUR-CH-10003312</t>
  </si>
  <si>
    <t>Hon 2090 ÒPillow SoftÓ Series Mid Back Swivel/Tilt Chairs</t>
  </si>
  <si>
    <t>CA-2014-129924</t>
  </si>
  <si>
    <t>AC-10420</t>
  </si>
  <si>
    <t>Alyssa Crouse</t>
  </si>
  <si>
    <t>FUR-TA-10004575</t>
  </si>
  <si>
    <t>Hon 5100 Series Wood Tables</t>
  </si>
  <si>
    <t>CA-2016-138520</t>
  </si>
  <si>
    <t>JL-15505</t>
  </si>
  <si>
    <t>Jeremy Lonsdale</t>
  </si>
  <si>
    <t>FUR-BO-10002268</t>
  </si>
  <si>
    <t>Sauder Barrister Bookcases</t>
  </si>
  <si>
    <t>CA-2017-144904</t>
  </si>
  <si>
    <t>KW-16435</t>
  </si>
  <si>
    <t>Katrina Willman</t>
  </si>
  <si>
    <t>FUR-CH-10000785</t>
  </si>
  <si>
    <t>Global Ergonomic Managers Chair</t>
  </si>
  <si>
    <t>FUR-FU-10000023</t>
  </si>
  <si>
    <t>Eldon Wave Desk Accessories</t>
  </si>
  <si>
    <t>CA-2016-155516</t>
  </si>
  <si>
    <t>Same Day</t>
  </si>
  <si>
    <t>MK-17905</t>
  </si>
  <si>
    <t>Michael Kennedy</t>
  </si>
  <si>
    <t>Manchester</t>
  </si>
  <si>
    <t>Connecticut</t>
  </si>
  <si>
    <t>US-2017-134481</t>
  </si>
  <si>
    <t>AR-10405</t>
  </si>
  <si>
    <t>Allen Rosenblatt</t>
  </si>
  <si>
    <t>Massachusetts</t>
  </si>
  <si>
    <t>FUR-TA-10004915</t>
  </si>
  <si>
    <t>Office Impressions End Table, 20-1/2"H x 24"W x 20"D</t>
  </si>
  <si>
    <t>US-2015-168935</t>
  </si>
  <si>
    <t>DO-13435</t>
  </si>
  <si>
    <t>Denny Ordway</t>
  </si>
  <si>
    <t>Pembroke Pines</t>
  </si>
  <si>
    <t>FUR-TA-10000617</t>
  </si>
  <si>
    <t>Hon Practical Foundations 30 x 60 Training Table, Light Gray/Charcoal</t>
  </si>
  <si>
    <t>CA-2015-122756</t>
  </si>
  <si>
    <t>DK-13225</t>
  </si>
  <si>
    <t>Dean Katz</t>
  </si>
  <si>
    <t>FUR-FU-10001935</t>
  </si>
  <si>
    <t>3M Hangers With Command Adhesive</t>
  </si>
  <si>
    <t>CA-2016-108987</t>
  </si>
  <si>
    <t>AG-10675</t>
  </si>
  <si>
    <t>Anna Gayman</t>
  </si>
  <si>
    <t>CA-2017-117457</t>
  </si>
  <si>
    <t>KH-16510</t>
  </si>
  <si>
    <t>Keith Herrera</t>
  </si>
  <si>
    <t>FUR-TA-10002041</t>
  </si>
  <si>
    <t>Bevis Round Conference Table Top, X-Base</t>
  </si>
  <si>
    <t>FUR-BO-10001972</t>
  </si>
  <si>
    <t>O'Sullivan 4-Shelf Bookcase in Odessa Pine</t>
  </si>
  <si>
    <t>FUR-CH-10003956</t>
  </si>
  <si>
    <t>Novimex High-Tech Fabric Mesh Task Chair</t>
  </si>
  <si>
    <t>CA-2017-142636</t>
  </si>
  <si>
    <t>KC-16675</t>
  </si>
  <si>
    <t>Kimberly Carter</t>
  </si>
  <si>
    <t>CA-2016-148796</t>
  </si>
  <si>
    <t>PB-19150</t>
  </si>
  <si>
    <t>Philip Brown</t>
  </si>
  <si>
    <t>FUR-CH-10004886</t>
  </si>
  <si>
    <t>Bevis Steel Folding Chairs</t>
  </si>
  <si>
    <t>CA-2017-125388</t>
  </si>
  <si>
    <t>MP-17965</t>
  </si>
  <si>
    <t>Michael Paige</t>
  </si>
  <si>
    <t>Lawrence</t>
  </si>
  <si>
    <t>FUR-FU-10004712</t>
  </si>
  <si>
    <t>Westinghouse Mesh Shade Clip-On Gooseneck Lamp, Black</t>
  </si>
  <si>
    <t>CA-2017-155705</t>
  </si>
  <si>
    <t>NF-18385</t>
  </si>
  <si>
    <t>Natalie Fritzler</t>
  </si>
  <si>
    <t>Jackson</t>
  </si>
  <si>
    <t>Mississippi</t>
  </si>
  <si>
    <t>FUR-CH-10000015</t>
  </si>
  <si>
    <t>Hon Multipurpose Stacking Arm Chairs</t>
  </si>
  <si>
    <t>CA-2017-149160</t>
  </si>
  <si>
    <t>JM-15265</t>
  </si>
  <si>
    <t>Janet Molinari</t>
  </si>
  <si>
    <t>Canton</t>
  </si>
  <si>
    <t>FUR-FU-10003347</t>
  </si>
  <si>
    <t>Coloredge Poster Frame</t>
  </si>
  <si>
    <t>CA-2017-157252</t>
  </si>
  <si>
    <t>FUR-CH-10003396</t>
  </si>
  <si>
    <t>Global Deluxe Steno Chair</t>
  </si>
  <si>
    <t>CA-2016-115756</t>
  </si>
  <si>
    <t>PK-19075</t>
  </si>
  <si>
    <t>Pete Kriz</t>
  </si>
  <si>
    <t>FUR-FU-10000246</t>
  </si>
  <si>
    <t>Aluminum Document Frame</t>
  </si>
  <si>
    <t>FUR-CH-10002372</t>
  </si>
  <si>
    <t>Office Star - Ergonomically Designed Knee Chair</t>
  </si>
  <si>
    <t>CA-2017-154214</t>
  </si>
  <si>
    <t>TB-21595</t>
  </si>
  <si>
    <t>Troy Blackwell</t>
  </si>
  <si>
    <t>FUR-FU-10000206</t>
  </si>
  <si>
    <t>GE General Purpose, Extra Long Life, Showcase &amp; Floodlight Incandescent Bulbs</t>
  </si>
  <si>
    <t>CA-2017-147277</t>
  </si>
  <si>
    <t>EB-13705</t>
  </si>
  <si>
    <t>Ed Braxton</t>
  </si>
  <si>
    <t>Akron</t>
  </si>
  <si>
    <t>US-2014-110674</t>
  </si>
  <si>
    <t>SC-20095</t>
  </si>
  <si>
    <t>Sanjit Chand</t>
  </si>
  <si>
    <t>Concord</t>
  </si>
  <si>
    <t>FUR-CH-10000225</t>
  </si>
  <si>
    <t>Global Geo Office Task Chair, Gray</t>
  </si>
  <si>
    <t>US-2016-157945</t>
  </si>
  <si>
    <t>Decatur</t>
  </si>
  <si>
    <t>FUR-CH-10002331</t>
  </si>
  <si>
    <t>Hon 4700 Series Mobuis Mid-Back Task Chairs with Adjustable Arms</t>
  </si>
  <si>
    <t>CA-2016-109869</t>
  </si>
  <si>
    <t>TN-21040</t>
  </si>
  <si>
    <t>Tanja Norvell</t>
  </si>
  <si>
    <t>Phoenix</t>
  </si>
  <si>
    <t>Arizona</t>
  </si>
  <si>
    <t>FUR-TA-10001889</t>
  </si>
  <si>
    <t>Bush Advantage Collection Racetrack Conference Table</t>
  </si>
  <si>
    <t>US-2015-101399</t>
  </si>
  <si>
    <t>JS-15940</t>
  </si>
  <si>
    <t>Joni Sundaresam</t>
  </si>
  <si>
    <t>Park Ridge</t>
  </si>
  <si>
    <t>CA-2017-154907</t>
  </si>
  <si>
    <t>Amarillo</t>
  </si>
  <si>
    <t>FUR-BO-10002824</t>
  </si>
  <si>
    <t>Bush Mission Pointe Library</t>
  </si>
  <si>
    <t>CA-2014-144666</t>
  </si>
  <si>
    <t>JP-15520</t>
  </si>
  <si>
    <t>Jeremy Pistek</t>
  </si>
  <si>
    <t>FUR-BO-10001601</t>
  </si>
  <si>
    <t>Sauder Mission Library with Doors, Fruitwood Finish</t>
  </si>
  <si>
    <t>CA-2016-152632</t>
  </si>
  <si>
    <t>JE-15475</t>
  </si>
  <si>
    <t>Jeremy Ellison</t>
  </si>
  <si>
    <t>CA-2017-140963</t>
  </si>
  <si>
    <t>MT-18070</t>
  </si>
  <si>
    <t>Michelle Tran</t>
  </si>
  <si>
    <t>FUR-BO-10001337</t>
  </si>
  <si>
    <t>O'Sullivan Living Dimensions 2-Shelf Bookcases</t>
  </si>
  <si>
    <t>US-2016-120929</t>
  </si>
  <si>
    <t>RO-19780</t>
  </si>
  <si>
    <t>Rose O'Brian</t>
  </si>
  <si>
    <t>FUR-TA-10001857</t>
  </si>
  <si>
    <t>Balt Solid Wood Rectangular Table</t>
  </si>
  <si>
    <t>CA-2016-126158</t>
  </si>
  <si>
    <t>Costa Mesa</t>
  </si>
  <si>
    <t>FUR-FU-10004864</t>
  </si>
  <si>
    <t>Howard Miller 14-1/2" Diameter Chrome Round Wall Clock</t>
  </si>
  <si>
    <t>FUR-FU-10000073</t>
  </si>
  <si>
    <t>Deflect-O Glasstique Clear Desk Accessories</t>
  </si>
  <si>
    <t>US-2016-105578</t>
  </si>
  <si>
    <t>MY-17380</t>
  </si>
  <si>
    <t>Maribeth Yedwab</t>
  </si>
  <si>
    <t>Parker</t>
  </si>
  <si>
    <t>FUR-CH-10001215</t>
  </si>
  <si>
    <t>Global Troy Executive Leather Low-Back Tilter</t>
  </si>
  <si>
    <t>CA-2017-135307</t>
  </si>
  <si>
    <t>LS-17245</t>
  </si>
  <si>
    <t>Lynn Smith</t>
  </si>
  <si>
    <t>Gladstone</t>
  </si>
  <si>
    <t>Missouri</t>
  </si>
  <si>
    <t>FUR-FU-10001290</t>
  </si>
  <si>
    <t>Executive Impressions Supervisor Wall Clock</t>
  </si>
  <si>
    <t>CA-2017-145142</t>
  </si>
  <si>
    <t>MC-17605</t>
  </si>
  <si>
    <t>Matt Connell</t>
  </si>
  <si>
    <t>CA-2017-113558</t>
  </si>
  <si>
    <t>PH-18790</t>
  </si>
  <si>
    <t>Patricia Hirasaki</t>
  </si>
  <si>
    <t>Lakeland</t>
  </si>
  <si>
    <t>FUR-CH-10003379</t>
  </si>
  <si>
    <t>Global Commerce Series High-Back Swivel/Tilt Chairs</t>
  </si>
  <si>
    <t>CA-2015-102848</t>
  </si>
  <si>
    <t>KB-16240</t>
  </si>
  <si>
    <t>Karen Bern</t>
  </si>
  <si>
    <t>FUR-CH-10000595</t>
  </si>
  <si>
    <t>Safco Contoured Stacking Chairs</t>
  </si>
  <si>
    <t>US-2017-129441</t>
  </si>
  <si>
    <t>JC-15340</t>
  </si>
  <si>
    <t>Jasper Cacioppo</t>
  </si>
  <si>
    <t>FUR-FU-10000448</t>
  </si>
  <si>
    <t>Tenex Chairmats For Use With Carpeted Floors</t>
  </si>
  <si>
    <t>CA-2015-134894</t>
  </si>
  <si>
    <t>DK-12985</t>
  </si>
  <si>
    <t>Darren Koutras</t>
  </si>
  <si>
    <t>FUR-CH-10002647</t>
  </si>
  <si>
    <t>Situations Contoured Folding Chairs, 4/Set</t>
  </si>
  <si>
    <t>CA-2014-103849</t>
  </si>
  <si>
    <t>PG-18895</t>
  </si>
  <si>
    <t>Paul Gonzalez</t>
  </si>
  <si>
    <t>Fort Worth</t>
  </si>
  <si>
    <t>FUR-FU-10000723</t>
  </si>
  <si>
    <t>Deflect-o EconoMat Studded, No Bevel Mat for Low Pile Carpeting</t>
  </si>
  <si>
    <t>CA-2016-136406</t>
  </si>
  <si>
    <t>BD-11320</t>
  </si>
  <si>
    <t>Bill Donatelli</t>
  </si>
  <si>
    <t>FUR-CH-10002024</t>
  </si>
  <si>
    <t>HON 5400 Series Task Chairs for Big and Tall</t>
  </si>
  <si>
    <t>CA-2017-112774</t>
  </si>
  <si>
    <t>RC-19960</t>
  </si>
  <si>
    <t>Ryan Crowe</t>
  </si>
  <si>
    <t>Jacksonville</t>
  </si>
  <si>
    <t>FUR-FU-10003039</t>
  </si>
  <si>
    <t>Howard Miller 11-1/2" Diameter Grantwood Wall Clock</t>
  </si>
  <si>
    <t>CA-2016-113243</t>
  </si>
  <si>
    <t>OT-18730</t>
  </si>
  <si>
    <t>Olvera Toch</t>
  </si>
  <si>
    <t>FUR-TA-10004256</t>
  </si>
  <si>
    <t>Bretford ÒJust In TimeÓ Height-Adjustable Multi-Task Work Tables</t>
  </si>
  <si>
    <t>CA-2017-118731</t>
  </si>
  <si>
    <t>LP-17080</t>
  </si>
  <si>
    <t>Liz Pelletier</t>
  </si>
  <si>
    <t>CA-2014-145576</t>
  </si>
  <si>
    <t>CA-12775</t>
  </si>
  <si>
    <t>Cynthia Arntzen</t>
  </si>
  <si>
    <t>FUR-FU-10004020</t>
  </si>
  <si>
    <t>Advantus Panel Wall Acrylic Frame</t>
  </si>
  <si>
    <t>CA-2017-156951</t>
  </si>
  <si>
    <t>EB-13840</t>
  </si>
  <si>
    <t>Ellis Ballard</t>
  </si>
  <si>
    <t>FUR-CH-10004997</t>
  </si>
  <si>
    <t>Hon Every-Day Series Multi-Task Chairs</t>
  </si>
  <si>
    <t>CA-2017-118640</t>
  </si>
  <si>
    <t>CS-11950</t>
  </si>
  <si>
    <t>Carlos Soltero</t>
  </si>
  <si>
    <t>FUR-FU-10001475</t>
  </si>
  <si>
    <t>Contract Clock, 14", Brown</t>
  </si>
  <si>
    <t>CA-2015-128139</t>
  </si>
  <si>
    <t>BD-11725</t>
  </si>
  <si>
    <t>Bruce Degenhardt</t>
  </si>
  <si>
    <t>Richmond</t>
  </si>
  <si>
    <t>CA-2014-131450</t>
  </si>
  <si>
    <t>LR-16915</t>
  </si>
  <si>
    <t>Lena Radford</t>
  </si>
  <si>
    <t>San Diego</t>
  </si>
  <si>
    <t>FUR-FU-10001979</t>
  </si>
  <si>
    <t>Dana Halogen Swing-Arm Architect Lamp</t>
  </si>
  <si>
    <t>CA-2014-149958</t>
  </si>
  <si>
    <t>AS-10240</t>
  </si>
  <si>
    <t>Alan Shonely</t>
  </si>
  <si>
    <t>CA-2017-117947</t>
  </si>
  <si>
    <t>NG-18355</t>
  </si>
  <si>
    <t>Nat Gilpin</t>
  </si>
  <si>
    <t>FUR-FU-10003849</t>
  </si>
  <si>
    <t>DAX Metal Frame, Desktop, Stepped-Edge</t>
  </si>
  <si>
    <t>FUR-FU-10000010</t>
  </si>
  <si>
    <t>DAX Value U-Channel Document Frames, Easel Back</t>
  </si>
  <si>
    <t>CA-2015-138009</t>
  </si>
  <si>
    <t>SF-20965</t>
  </si>
  <si>
    <t>Sylvia Foulston</t>
  </si>
  <si>
    <t>Dearborn</t>
  </si>
  <si>
    <t>FUR-CH-10004853</t>
  </si>
  <si>
    <t>Global Manager's Adjustable Task Chair, Storm</t>
  </si>
  <si>
    <t>CA-2017-163020</t>
  </si>
  <si>
    <t>MO-17800</t>
  </si>
  <si>
    <t>Meg O'Connel</t>
  </si>
  <si>
    <t>FUR-FU-10000221</t>
  </si>
  <si>
    <t>Master Caster Door Stop, Brown</t>
  </si>
  <si>
    <t>CA-2015-168004</t>
  </si>
  <si>
    <t>DJ-13420</t>
  </si>
  <si>
    <t>Denny Joy</t>
  </si>
  <si>
    <t>Warner Robins</t>
  </si>
  <si>
    <t>Georgia</t>
  </si>
  <si>
    <t>FUR-CH-10001482</t>
  </si>
  <si>
    <t>Office Star - Mesh Screen back chair with Vinyl seat</t>
  </si>
  <si>
    <t>CA-2016-115917</t>
  </si>
  <si>
    <t>RB-19465</t>
  </si>
  <si>
    <t>Rick Bensley</t>
  </si>
  <si>
    <t>Vallejo</t>
  </si>
  <si>
    <t>CA-2016-147067</t>
  </si>
  <si>
    <t>JD-16150</t>
  </si>
  <si>
    <t>Justin Deggeller</t>
  </si>
  <si>
    <t>FUR-FU-10000732</t>
  </si>
  <si>
    <t>Eldon 200 Class Desk Accessories</t>
  </si>
  <si>
    <t>CA-2016-160745</t>
  </si>
  <si>
    <t>AR-10825</t>
  </si>
  <si>
    <t>Anthony Rawles</t>
  </si>
  <si>
    <t>Vancouver</t>
  </si>
  <si>
    <t>US-2016-156097</t>
  </si>
  <si>
    <t>EH-14125</t>
  </si>
  <si>
    <t>Eugene Hildebrand</t>
  </si>
  <si>
    <t>CA-2015-146563</t>
  </si>
  <si>
    <t>CB-12025</t>
  </si>
  <si>
    <t>Cassandra Brandow</t>
  </si>
  <si>
    <t>Arlington</t>
  </si>
  <si>
    <t>CA-2014-156314</t>
  </si>
  <si>
    <t>RP-19390</t>
  </si>
  <si>
    <t>Resi Pšlking</t>
  </si>
  <si>
    <t>Cleveland</t>
  </si>
  <si>
    <t>FUR-FU-10003096</t>
  </si>
  <si>
    <t>Master Giant Foot Doorstop, Safety Yellow</t>
  </si>
  <si>
    <t>US-2017-106663</t>
  </si>
  <si>
    <t>FUR-FU-10002759</t>
  </si>
  <si>
    <t>12-1/2 Diameter Round Wall Clock</t>
  </si>
  <si>
    <t>FUR-TA-10000688</t>
  </si>
  <si>
    <t>Chromcraft Bull-Nose Wood Round Conference Table Top, Wood Base</t>
  </si>
  <si>
    <t>US-2017-119438</t>
  </si>
  <si>
    <t>CD-11980</t>
  </si>
  <si>
    <t>Carol Darley</t>
  </si>
  <si>
    <t>Tyler</t>
  </si>
  <si>
    <t>FUR-FU-10003553</t>
  </si>
  <si>
    <t>Howard Miller 13-1/2" Diameter Rosebrook Wall Clock</t>
  </si>
  <si>
    <t>CA-2017-161480</t>
  </si>
  <si>
    <t>RA-19285</t>
  </si>
  <si>
    <t>Ralph Arnett</t>
  </si>
  <si>
    <t>FUR-BO-10004015</t>
  </si>
  <si>
    <t>Bush Andora Bookcase, Maple/Graphite Gray Finish</t>
  </si>
  <si>
    <t>US-2014-117135</t>
  </si>
  <si>
    <t>NP-18325</t>
  </si>
  <si>
    <t>Naresj Patel</t>
  </si>
  <si>
    <t>Waynesboro</t>
  </si>
  <si>
    <t>Virginia</t>
  </si>
  <si>
    <t>FUR-FU-10004071</t>
  </si>
  <si>
    <t>Luxo Professional Magnifying Clamp-On Fluorescent Lamps</t>
  </si>
  <si>
    <t>CA-2017-114552</t>
  </si>
  <si>
    <t>Dl-13600</t>
  </si>
  <si>
    <t>Dorris liebe</t>
  </si>
  <si>
    <t>CA-2016-163755</t>
  </si>
  <si>
    <t>AS-10285</t>
  </si>
  <si>
    <t>Alejandro Savely</t>
  </si>
  <si>
    <t>FUR-FU-10003394</t>
  </si>
  <si>
    <t>Tenex "The Solids" Textured Chair Mats</t>
  </si>
  <si>
    <t>CA-2015-142027</t>
  </si>
  <si>
    <t>JK-15370</t>
  </si>
  <si>
    <t>Jay Kimmel</t>
  </si>
  <si>
    <t>Long Beach</t>
  </si>
  <si>
    <t>FUR-TA-10002774</t>
  </si>
  <si>
    <t>Laminate Occasional Tables</t>
  </si>
  <si>
    <t>CA-2014-112158</t>
  </si>
  <si>
    <t>DP-13165</t>
  </si>
  <si>
    <t>David Philippe</t>
  </si>
  <si>
    <t>FUR-BO-10003272</t>
  </si>
  <si>
    <t>O'Sullivan Living Dimensions 5-Shelf Bookcases</t>
  </si>
  <si>
    <t>CA-2014-130092</t>
  </si>
  <si>
    <t>SV-20365</t>
  </si>
  <si>
    <t>Seth Vernon</t>
  </si>
  <si>
    <t>Dover</t>
  </si>
  <si>
    <t>CA-2017-108910</t>
  </si>
  <si>
    <t>KC-16540</t>
  </si>
  <si>
    <t>Kelly Collister</t>
  </si>
  <si>
    <t>FUR-FU-10002253</t>
  </si>
  <si>
    <t>Howard Miller 13" Diameter Pewter Finish Round Wall Clock</t>
  </si>
  <si>
    <t>CA-2014-104472</t>
  </si>
  <si>
    <t>CK-12325</t>
  </si>
  <si>
    <t>Christine Kargatis</t>
  </si>
  <si>
    <t>CA-2016-142335</t>
  </si>
  <si>
    <t>FUR-TA-10000198</t>
  </si>
  <si>
    <t>Chromcraft Bull-Nose Wood Oval Conference Tables &amp; Bases</t>
  </si>
  <si>
    <t>CA-2014-117429</t>
  </si>
  <si>
    <t>MR-17545</t>
  </si>
  <si>
    <t>Mathew Reese</t>
  </si>
  <si>
    <t>FUR-FU-10000222</t>
  </si>
  <si>
    <t>Seth Thomas 16" Steel Case Clock</t>
  </si>
  <si>
    <t>US-2016-150861</t>
  </si>
  <si>
    <t>EG-13900</t>
  </si>
  <si>
    <t>Emily Grady</t>
  </si>
  <si>
    <t>Oceanside</t>
  </si>
  <si>
    <t>FUR-TA-10002228</t>
  </si>
  <si>
    <t>Bevis Traditional Conference Table Top, Plinth Base</t>
  </si>
  <si>
    <t>CA-2017-131954</t>
  </si>
  <si>
    <t>DS-13030</t>
  </si>
  <si>
    <t>Darrin Sayre</t>
  </si>
  <si>
    <t>FUR-BO-10001619</t>
  </si>
  <si>
    <t>O'Sullivan Cherrywood Estates Traditional Bookcase</t>
  </si>
  <si>
    <t>CA-2014-124429</t>
  </si>
  <si>
    <t>MH-17785</t>
  </si>
  <si>
    <t>Maya Herman</t>
  </si>
  <si>
    <t>CA-2017-126074</t>
  </si>
  <si>
    <t>RF-19735</t>
  </si>
  <si>
    <t>Roland Fjeld</t>
  </si>
  <si>
    <t>Trenton</t>
  </si>
  <si>
    <t>FUR-FU-10003577</t>
  </si>
  <si>
    <t>Nu-Dell Leatherette Frames</t>
  </si>
  <si>
    <t>CA-2015-135272</t>
  </si>
  <si>
    <t>MS-17830</t>
  </si>
  <si>
    <t>Melanie Seite</t>
  </si>
  <si>
    <t>CA-2016-140928</t>
  </si>
  <si>
    <t>NB-18655</t>
  </si>
  <si>
    <t>Nona Balk</t>
  </si>
  <si>
    <t>FUR-TA-10001095</t>
  </si>
  <si>
    <t>Chromcraft Round Conference Tables</t>
  </si>
  <si>
    <t>CA-2014-106810</t>
  </si>
  <si>
    <t>AJ-10795</t>
  </si>
  <si>
    <t>Anthony Johnson</t>
  </si>
  <si>
    <t>Saint Petersburg</t>
  </si>
  <si>
    <t>FUR-FU-10004306</t>
  </si>
  <si>
    <t>Electrix Halogen Magnifier Lamp</t>
  </si>
  <si>
    <t>CA-2016-157245</t>
  </si>
  <si>
    <t>LE-16810</t>
  </si>
  <si>
    <t>Laurel Elliston</t>
  </si>
  <si>
    <t>FUR-CH-10003746</t>
  </si>
  <si>
    <t>Hon 4070 Series Pagoda Round Back Stacking Chairs</t>
  </si>
  <si>
    <t>CA-2017-104220</t>
  </si>
  <si>
    <t>BV-11245</t>
  </si>
  <si>
    <t>Benjamin Venier</t>
  </si>
  <si>
    <t>Des Moines</t>
  </si>
  <si>
    <t>Iowa</t>
  </si>
  <si>
    <t>FUR-FU-10002597</t>
  </si>
  <si>
    <t>C-Line Magnetic Cubicle Keepers, Clear Polypropylene</t>
  </si>
  <si>
    <t>CA-2015-144267</t>
  </si>
  <si>
    <t>FUR-CH-10002335</t>
  </si>
  <si>
    <t>Hon GuestStacker Chair</t>
  </si>
  <si>
    <t>US-2015-157014</t>
  </si>
  <si>
    <t>BM-11785</t>
  </si>
  <si>
    <t>Bryan Mills</t>
  </si>
  <si>
    <t>FUR-BO-10004409</t>
  </si>
  <si>
    <t>Safco Value Mate Series Steel Bookcases, Baked Enamel Finish on Steel, Gray</t>
  </si>
  <si>
    <t>CA-2015-154620</t>
  </si>
  <si>
    <t>LT-17110</t>
  </si>
  <si>
    <t>Liz Thompson</t>
  </si>
  <si>
    <t>Lancaster</t>
  </si>
  <si>
    <t>FUR-CH-10004675</t>
  </si>
  <si>
    <t>Lifetime Advantage Folding Chairs, 4/Carton</t>
  </si>
  <si>
    <t>CA-2015-115938</t>
  </si>
  <si>
    <t>SA-20830</t>
  </si>
  <si>
    <t>Sue Ann Reed</t>
  </si>
  <si>
    <t>FUR-CH-10003199</t>
  </si>
  <si>
    <t>Office Star - Contemporary Task Swivel Chair</t>
  </si>
  <si>
    <t>CA-2015-101910</t>
  </si>
  <si>
    <t>CD-11920</t>
  </si>
  <si>
    <t>Carlos Daly</t>
  </si>
  <si>
    <t>Lake Elsinore</t>
  </si>
  <si>
    <t>CA-2017-105809</t>
  </si>
  <si>
    <t>HW-14935</t>
  </si>
  <si>
    <t>Helen Wasserman</t>
  </si>
  <si>
    <t>FUR-FU-10004090</t>
  </si>
  <si>
    <t>Executive Impressions 14" Contract Wall Clock</t>
  </si>
  <si>
    <t>CA-2017-135783</t>
  </si>
  <si>
    <t>GM-14440</t>
  </si>
  <si>
    <t>Gary McGarr</t>
  </si>
  <si>
    <t>FUR-FU-10000794</t>
  </si>
  <si>
    <t>Eldon Stackable Tray, Side-Load, Legal, Smoke</t>
  </si>
  <si>
    <t>CA-2015-140921</t>
  </si>
  <si>
    <t>AA-10375</t>
  </si>
  <si>
    <t>Allen Armold</t>
  </si>
  <si>
    <t>Omaha</t>
  </si>
  <si>
    <t>Nebraska</t>
  </si>
  <si>
    <t>CA-2014-151995</t>
  </si>
  <si>
    <t>ZC-21910</t>
  </si>
  <si>
    <t>Zuschuss Carroll</t>
  </si>
  <si>
    <t>Edmonds</t>
  </si>
  <si>
    <t>CA-2017-143686</t>
  </si>
  <si>
    <t>PJ-19015</t>
  </si>
  <si>
    <t>Pauline Johnson</t>
  </si>
  <si>
    <t>Santa Ana</t>
  </si>
  <si>
    <t>CA-2014-140858</t>
  </si>
  <si>
    <t>FUR-CH-10001394</t>
  </si>
  <si>
    <t>Global Leather Executive Chair</t>
  </si>
  <si>
    <t>CA-2017-129462</t>
  </si>
  <si>
    <t>Florence</t>
  </si>
  <si>
    <t>FUR-CH-10000665</t>
  </si>
  <si>
    <t>Global Airflow Leather Mesh Back Chair, Black</t>
  </si>
  <si>
    <t>CA-2015-100454</t>
  </si>
  <si>
    <t>BM-11650</t>
  </si>
  <si>
    <t>Brian Moss</t>
  </si>
  <si>
    <t>FUR-BO-10001519</t>
  </si>
  <si>
    <t>O'Sullivan 3-Shelf Heavy-Duty Bookcases</t>
  </si>
  <si>
    <t>CA-2015-114300</t>
  </si>
  <si>
    <t>AF-10885</t>
  </si>
  <si>
    <t>Art Foster</t>
  </si>
  <si>
    <t>Louisville</t>
  </si>
  <si>
    <t>CA-2017-107503</t>
  </si>
  <si>
    <t>GA-14725</t>
  </si>
  <si>
    <t>Guy Armstrong</t>
  </si>
  <si>
    <t>Lorain</t>
  </si>
  <si>
    <t>FUR-FU-10003878</t>
  </si>
  <si>
    <t>Linden 10" Round Wall Clock, Black</t>
  </si>
  <si>
    <t>CA-2016-123274</t>
  </si>
  <si>
    <t>GT-14710</t>
  </si>
  <si>
    <t>Greg Tran</t>
  </si>
  <si>
    <t>CA-2014-149020</t>
  </si>
  <si>
    <t>AJ-10780</t>
  </si>
  <si>
    <t>Anthony Jacobs</t>
  </si>
  <si>
    <t>Springfield</t>
  </si>
  <si>
    <t>FUR-FU-10000965</t>
  </si>
  <si>
    <t>Howard Miller 11-1/2" Diameter Ridgewood Wall Clock</t>
  </si>
  <si>
    <t>CA-2016-116736</t>
  </si>
  <si>
    <t>CC-12430</t>
  </si>
  <si>
    <t>Chuck Clark</t>
  </si>
  <si>
    <t>New Hampshire</t>
  </si>
  <si>
    <t>CA-2017-111689</t>
  </si>
  <si>
    <t>HP-14815</t>
  </si>
  <si>
    <t>Harold Pawlan</t>
  </si>
  <si>
    <t>CA-2016-165148</t>
  </si>
  <si>
    <t>PM-19135</t>
  </si>
  <si>
    <t>Peter McVee</t>
  </si>
  <si>
    <t>CA-2014-134061</t>
  </si>
  <si>
    <t>LL-16840</t>
  </si>
  <si>
    <t>Lauren Leatherbury</t>
  </si>
  <si>
    <t>Rochester</t>
  </si>
  <si>
    <t>FUR-FU-10001424</t>
  </si>
  <si>
    <t>Dax Clear Box Frame</t>
  </si>
  <si>
    <t>CA-2017-143259</t>
  </si>
  <si>
    <t>FUR-BO-10003441</t>
  </si>
  <si>
    <t>Bush Westfield Collection Bookcases, Fully Assembled</t>
  </si>
  <si>
    <t>CA-2015-133627</t>
  </si>
  <si>
    <t>SC-20050</t>
  </si>
  <si>
    <t>Sample Company A</t>
  </si>
  <si>
    <t>Norwich</t>
  </si>
  <si>
    <t>CA-2017-102519</t>
  </si>
  <si>
    <t>Milwaukee</t>
  </si>
  <si>
    <t>US-2014-141215</t>
  </si>
  <si>
    <t>FUR-TA-10001520</t>
  </si>
  <si>
    <t>Lesro Sheffield Collection Coffee Table, End Table, Center Table, Corner Table</t>
  </si>
  <si>
    <t>CA-2016-142958</t>
  </si>
  <si>
    <t>RW-19630</t>
  </si>
  <si>
    <t>Rob Williams</t>
  </si>
  <si>
    <t>Torrance</t>
  </si>
  <si>
    <t>US-2015-140200</t>
  </si>
  <si>
    <t>Mesa</t>
  </si>
  <si>
    <t>FUR-TA-10002356</t>
  </si>
  <si>
    <t>Bevis Boat-Shaped Conference Table</t>
  </si>
  <si>
    <t>US-2017-110576</t>
  </si>
  <si>
    <t>RB-19795</t>
  </si>
  <si>
    <t>Ross Baird</t>
  </si>
  <si>
    <t>FUR-FU-10003601</t>
  </si>
  <si>
    <t>Deflect-o RollaMat Studded, Beveled Mat for Medium Pile Carpeting</t>
  </si>
  <si>
    <t>FUR-TA-10004154</t>
  </si>
  <si>
    <t>Riverside Furniture Oval Coffee Table, Oval End Table, End Table with Drawer</t>
  </si>
  <si>
    <t>CA-2017-131156</t>
  </si>
  <si>
    <t>KH-16360</t>
  </si>
  <si>
    <t>Katherine Hughes</t>
  </si>
  <si>
    <t>FUR-FU-10001940</t>
  </si>
  <si>
    <t>CA-2017-136539</t>
  </si>
  <si>
    <t>GH-14665</t>
  </si>
  <si>
    <t>Greg Hansen</t>
  </si>
  <si>
    <t>Round Rock</t>
  </si>
  <si>
    <t>CA-2015-112571</t>
  </si>
  <si>
    <t>DL-12925</t>
  </si>
  <si>
    <t>Daniel Lacy</t>
  </si>
  <si>
    <t>FUR-FU-10004188</t>
  </si>
  <si>
    <t>Luxo Professional Combination Clamp-On Lamps</t>
  </si>
  <si>
    <t>CA-2017-152142</t>
  </si>
  <si>
    <t>LW-16990</t>
  </si>
  <si>
    <t>Lindsay Williams</t>
  </si>
  <si>
    <t>CA-2014-115791</t>
  </si>
  <si>
    <t>DL-13315</t>
  </si>
  <si>
    <t>Delfina Latchford</t>
  </si>
  <si>
    <t>FUR-FU-10001095</t>
  </si>
  <si>
    <t>DAX Black Cherry Wood-Tone Poster Frame</t>
  </si>
  <si>
    <t>CA-2016-144939</t>
  </si>
  <si>
    <t>CA-2014-163419</t>
  </si>
  <si>
    <t>TZ-21580</t>
  </si>
  <si>
    <t>Tracy Zic</t>
  </si>
  <si>
    <t>CA-2017-167899</t>
  </si>
  <si>
    <t>JG-15805</t>
  </si>
  <si>
    <t>John Grady</t>
  </si>
  <si>
    <t>Auburn</t>
  </si>
  <si>
    <t>CA-2015-153549</t>
  </si>
  <si>
    <t>SL-20155</t>
  </si>
  <si>
    <t>Sara Luxemburg</t>
  </si>
  <si>
    <t>CA-2015-162537</t>
  </si>
  <si>
    <t>RD-19585</t>
  </si>
  <si>
    <t>Rob Dowd</t>
  </si>
  <si>
    <t>FUR-FU-10002885</t>
  </si>
  <si>
    <t>Magna Visual Magnetic Picture Hangers</t>
  </si>
  <si>
    <t>CA-2015-124891</t>
  </si>
  <si>
    <t>RH-19495</t>
  </si>
  <si>
    <t>Rick Hansen</t>
  </si>
  <si>
    <t>CA-2014-158540</t>
  </si>
  <si>
    <t>VG-21790</t>
  </si>
  <si>
    <t>Vivek Gonzalez</t>
  </si>
  <si>
    <t>FUR-FU-10001602</t>
  </si>
  <si>
    <t>Eldon Delta Triangular Chair Mat, 52" x 58", Clear</t>
  </si>
  <si>
    <t>CA-2017-118437</t>
  </si>
  <si>
    <t>Olympia</t>
  </si>
  <si>
    <t>US-2015-126214</t>
  </si>
  <si>
    <t>JS-15880</t>
  </si>
  <si>
    <t>John Stevenson</t>
  </si>
  <si>
    <t>CA-2015-108665</t>
  </si>
  <si>
    <t>KM-16225</t>
  </si>
  <si>
    <t>Kalyca Meade</t>
  </si>
  <si>
    <t>FUR-FU-10002191</t>
  </si>
  <si>
    <t>G.E. Halogen Desk Lamp Bulbs</t>
  </si>
  <si>
    <t>CA-2015-124450</t>
  </si>
  <si>
    <t>District of Columbia</t>
  </si>
  <si>
    <t>FUR-CH-10000309</t>
  </si>
  <si>
    <t>Global Comet Stacking Arm Chair</t>
  </si>
  <si>
    <t>CA-2014-163552</t>
  </si>
  <si>
    <t>LA-16780</t>
  </si>
  <si>
    <t>Laura Armstrong</t>
  </si>
  <si>
    <t>CA-2016-113061</t>
  </si>
  <si>
    <t>EL-13735</t>
  </si>
  <si>
    <t>Ed Ludwig</t>
  </si>
  <si>
    <t>Jefferson City</t>
  </si>
  <si>
    <t>FUR-FU-10003975</t>
  </si>
  <si>
    <t>Eldon Advantage Chair Mats for Low to Medium Pile Carpets</t>
  </si>
  <si>
    <t>CA-2016-127670</t>
  </si>
  <si>
    <t>RD-19660</t>
  </si>
  <si>
    <t>Robert Dilbeck</t>
  </si>
  <si>
    <t>Saint Peters</t>
  </si>
  <si>
    <t>CA-2016-102981</t>
  </si>
  <si>
    <t>MO-17500</t>
  </si>
  <si>
    <t>Mary O'Rourke</t>
  </si>
  <si>
    <t>FUR-BO-10001811</t>
  </si>
  <si>
    <t>Atlantic Metals Mobile 5-Shelf Bookcases, Custom Colors</t>
  </si>
  <si>
    <t>CA-2017-152702</t>
  </si>
  <si>
    <t>Rockford</t>
  </si>
  <si>
    <t>FUR-CH-10002304</t>
  </si>
  <si>
    <t>Global Stack Chair without Arms, Black</t>
  </si>
  <si>
    <t>CA-2016-169103</t>
  </si>
  <si>
    <t>Miami</t>
  </si>
  <si>
    <t>US-2015-153500</t>
  </si>
  <si>
    <t>DG-13300</t>
  </si>
  <si>
    <t>Deirdre Greer</t>
  </si>
  <si>
    <t>FUR-FU-10000293</t>
  </si>
  <si>
    <t>Eldon Antistatic Chair Mats for Low to Medium Pile Carpets</t>
  </si>
  <si>
    <t>FUR-FU-10004460</t>
  </si>
  <si>
    <t>Howard Miller 12" Round Wall Clock</t>
  </si>
  <si>
    <t>CA-2015-110667</t>
  </si>
  <si>
    <t>NF-18595</t>
  </si>
  <si>
    <t>Nicole Fjeld</t>
  </si>
  <si>
    <t>FUR-FU-10004622</t>
  </si>
  <si>
    <t>Eldon Advantage Foldable Chair Mats for Low Pile Carpets</t>
  </si>
  <si>
    <t>US-2015-125374</t>
  </si>
  <si>
    <t>JD-16060</t>
  </si>
  <si>
    <t>Julia Dunbar</t>
  </si>
  <si>
    <t>CA-2016-157686</t>
  </si>
  <si>
    <t>BD-11620</t>
  </si>
  <si>
    <t>Brian DeCherney</t>
  </si>
  <si>
    <t>CA-2015-110016</t>
  </si>
  <si>
    <t>BT-11395</t>
  </si>
  <si>
    <t>Bill Tyler</t>
  </si>
  <si>
    <t>FUR-CH-10002880</t>
  </si>
  <si>
    <t>Global High-Back Leather Tilter, Burgundy</t>
  </si>
  <si>
    <t>US-2016-143819</t>
  </si>
  <si>
    <t>KD-16270</t>
  </si>
  <si>
    <t>Karen Daniels</t>
  </si>
  <si>
    <t>Yonkers</t>
  </si>
  <si>
    <t>CA-2017-158407</t>
  </si>
  <si>
    <t>Monroe</t>
  </si>
  <si>
    <t>North Carolina</t>
  </si>
  <si>
    <t>CA-2014-159338</t>
  </si>
  <si>
    <t>NS-18640</t>
  </si>
  <si>
    <t>Noel Staavos</t>
  </si>
  <si>
    <t>FUR-TA-10004147</t>
  </si>
  <si>
    <t>Hon 4060 Series Tables</t>
  </si>
  <si>
    <t>CA-2016-107216</t>
  </si>
  <si>
    <t>PV-18985</t>
  </si>
  <si>
    <t>Paul Van Hugh</t>
  </si>
  <si>
    <t>US-2016-110156</t>
  </si>
  <si>
    <t>EH-13945</t>
  </si>
  <si>
    <t>Eric Hoffmann</t>
  </si>
  <si>
    <t>CA-2017-140585</t>
  </si>
  <si>
    <t>RA-19915</t>
  </si>
  <si>
    <t>Russell Applegate</t>
  </si>
  <si>
    <t>Encinitas</t>
  </si>
  <si>
    <t>FUR-BO-10002206</t>
  </si>
  <si>
    <t>Bush Saratoga Collection 5-Shelf Bookcase, Hanover Cherry, *Special Order</t>
  </si>
  <si>
    <t>US-2014-147627</t>
  </si>
  <si>
    <t>HL-15040</t>
  </si>
  <si>
    <t>Hunter Lopez</t>
  </si>
  <si>
    <t>Jonesboro</t>
  </si>
  <si>
    <t>Arkansas</t>
  </si>
  <si>
    <t>CA-2016-112102</t>
  </si>
  <si>
    <t>BD-11605</t>
  </si>
  <si>
    <t>Brian Dahlen</t>
  </si>
  <si>
    <t>FUR-TA-10004086</t>
  </si>
  <si>
    <t>KI Adjustable-Height Table</t>
  </si>
  <si>
    <t>CA-2014-146969</t>
  </si>
  <si>
    <t>AP-10915</t>
  </si>
  <si>
    <t>Arthur Prichep</t>
  </si>
  <si>
    <t>CA-2015-113971</t>
  </si>
  <si>
    <t>CB-12535</t>
  </si>
  <si>
    <t>Claudia Bergmann</t>
  </si>
  <si>
    <t>Cuyahoga Falls</t>
  </si>
  <si>
    <t>FUR-FU-10001852</t>
  </si>
  <si>
    <t>Eldon Regeneration Recycled Desk Accessories, Smoke</t>
  </si>
  <si>
    <t>CA-2014-136567</t>
  </si>
  <si>
    <t>PS-19045</t>
  </si>
  <si>
    <t>Penelope Sewall</t>
  </si>
  <si>
    <t>Harrisonburg</t>
  </si>
  <si>
    <t>FUR-TA-10001932</t>
  </si>
  <si>
    <t>Chromcraft 48" x 96" Racetrack Double Pedestal Table</t>
  </si>
  <si>
    <t>CA-2016-149314</t>
  </si>
  <si>
    <t>GB-14530</t>
  </si>
  <si>
    <t>George Bell</t>
  </si>
  <si>
    <t>FUR-CH-10002126</t>
  </si>
  <si>
    <t>Hon Deluxe Fabric Upholstered Stacking Chairs</t>
  </si>
  <si>
    <t>CA-2017-145226</t>
  </si>
  <si>
    <t>FUR-FU-10004952</t>
  </si>
  <si>
    <t>C-Line Cubicle Keepers Polyproplyene Holder w/Velcro Back, 8-1/2x11, 25/Bx</t>
  </si>
  <si>
    <t>CA-2016-113621</t>
  </si>
  <si>
    <t>Rockville</t>
  </si>
  <si>
    <t>Maryland</t>
  </si>
  <si>
    <t>FUR-CH-10001270</t>
  </si>
  <si>
    <t>Harbour Creations Steel Folding Chair</t>
  </si>
  <si>
    <t>CA-2017-117212</t>
  </si>
  <si>
    <t>BT-11530</t>
  </si>
  <si>
    <t>Bradley Talbott</t>
  </si>
  <si>
    <t>FUR-CH-10003973</t>
  </si>
  <si>
    <t>GuestStacker Chair with Chrome Finish Legs</t>
  </si>
  <si>
    <t>US-2015-130519</t>
  </si>
  <si>
    <t>Coral Springs</t>
  </si>
  <si>
    <t>FUR-FU-10002268</t>
  </si>
  <si>
    <t>Ultra Door Push Plate</t>
  </si>
  <si>
    <t>CA-2016-130946</t>
  </si>
  <si>
    <t>FUR-CH-10004540</t>
  </si>
  <si>
    <t>Global Chrome Stack Chair</t>
  </si>
  <si>
    <t>CA-2016-114727</t>
  </si>
  <si>
    <t>LS-16945</t>
  </si>
  <si>
    <t>Linda Southworth</t>
  </si>
  <si>
    <t>CA-2016-137050</t>
  </si>
  <si>
    <t>SW-20755</t>
  </si>
  <si>
    <t>Steven Ward</t>
  </si>
  <si>
    <t>US-2017-118087</t>
  </si>
  <si>
    <t>SP-20620</t>
  </si>
  <si>
    <t>Stefania Perrino</t>
  </si>
  <si>
    <t>FUR-FU-10001867</t>
  </si>
  <si>
    <t>Eldon Expressions Punched Metal &amp; Wood Desk Accessories, Pewter &amp; Cherry</t>
  </si>
  <si>
    <t>CA-2016-126004</t>
  </si>
  <si>
    <t>CA-2017-100013</t>
  </si>
  <si>
    <t>CA-2016-144344</t>
  </si>
  <si>
    <t>PG-18820</t>
  </si>
  <si>
    <t>Patrick Gardner</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</si>
  <si>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</si>
  <si>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</si>
  <si>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</si>
  <si>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</si>
  <si>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</si>
  <si>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</si>
  <si>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</si>
  <si>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</si>
  <si>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</si>
  <si>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</si>
  <si>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CA-2014-168494</t>
  </si>
  <si>
    <t>NP-18700</t>
  </si>
  <si>
    <t>Nora Preis</t>
  </si>
  <si>
    <t>Fresno</t>
  </si>
  <si>
    <t>FUR-TA-10004619</t>
  </si>
  <si>
    <t>Hon Non-Folding Utility Tables</t>
  </si>
  <si>
    <t>FUR-BO-10004467</t>
  </si>
  <si>
    <t>Bestar Classic Bookcase</t>
  </si>
  <si>
    <t>CA-2017-115602</t>
  </si>
  <si>
    <t>DJ-13630</t>
  </si>
  <si>
    <t>Doug Jacobs</t>
  </si>
  <si>
    <t>FUR-CH-10001708</t>
  </si>
  <si>
    <t>Office Star - Contemporary Swivel Chair with Padded Adjustable Arms and Flex Back</t>
  </si>
  <si>
    <t>CA-2017-144638</t>
  </si>
  <si>
    <t>MH-18115</t>
  </si>
  <si>
    <t>Mick Hernandez</t>
  </si>
  <si>
    <t>Chester</t>
  </si>
  <si>
    <t>FUR-FU-10003724</t>
  </si>
  <si>
    <t>Westinghouse Clip-On Gooseneck Lamps</t>
  </si>
  <si>
    <t>FUR-FU-10003535</t>
  </si>
  <si>
    <t>Howard Miller Distant Time Traveler Alarm Clock</t>
  </si>
  <si>
    <t>CA-2016-155992</t>
  </si>
  <si>
    <t>CC-12220</t>
  </si>
  <si>
    <t>Chris Cortes</t>
  </si>
  <si>
    <t>La Porte</t>
  </si>
  <si>
    <t>US-2014-167738</t>
  </si>
  <si>
    <t>JC-16105</t>
  </si>
  <si>
    <t>Julie Creighton</t>
  </si>
  <si>
    <t>CA-2017-121412</t>
  </si>
  <si>
    <t>BG-11695</t>
  </si>
  <si>
    <t>Brooke Gillingham</t>
  </si>
  <si>
    <t>CA-2016-119186</t>
  </si>
  <si>
    <t>MS-17710</t>
  </si>
  <si>
    <t>Maurice Satty</t>
  </si>
  <si>
    <t>FUR-CH-10001973</t>
  </si>
  <si>
    <t>Office Star Flex Back Scooter Chair with White Frame</t>
  </si>
  <si>
    <t>CA-2016-154711</t>
  </si>
  <si>
    <t>TB-21355</t>
  </si>
  <si>
    <t>Todd Boyes</t>
  </si>
  <si>
    <t>CA-2016-137043</t>
  </si>
  <si>
    <t>LC-17140</t>
  </si>
  <si>
    <t>Logan Currie</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</si>
  <si>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</si>
  <si>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</si>
  <si>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</si>
  <si>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</si>
  <si>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</si>
  <si>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</si>
  <si>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</si>
  <si>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</si>
  <si>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</si>
  <si>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</si>
  <si>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CA-2016-141397</t>
  </si>
  <si>
    <t>RC-19825</t>
  </si>
  <si>
    <t>Roy Collins</t>
  </si>
  <si>
    <t>Pasadena</t>
  </si>
  <si>
    <t>FUR-CH-10003846</t>
  </si>
  <si>
    <t>Hon Valutask Swivel Chairs</t>
  </si>
  <si>
    <t>US-2016-134488</t>
  </si>
  <si>
    <t>CA-2016-145919</t>
  </si>
  <si>
    <t>HG-14965</t>
  </si>
  <si>
    <t>Henry Goldwyn</t>
  </si>
  <si>
    <t>FUR-FU-10004960</t>
  </si>
  <si>
    <t>Seth Thomas 12" Clock w/ Goldtone Case</t>
  </si>
  <si>
    <t>CA-2015-120439</t>
  </si>
  <si>
    <t>CA-2016-142762</t>
  </si>
  <si>
    <t>LD-17005</t>
  </si>
  <si>
    <t>Lisa DeCherney</t>
  </si>
  <si>
    <t>US-2017-123281</t>
  </si>
  <si>
    <t>JF-15190</t>
  </si>
  <si>
    <t>Jamie Frazer</t>
  </si>
  <si>
    <t>CA-2017-100524</t>
  </si>
  <si>
    <t>CM-12115</t>
  </si>
  <si>
    <t>Chad McGuire</t>
  </si>
  <si>
    <t>FUR-FU-10004018</t>
  </si>
  <si>
    <t>Tensor Computer Mounted Lamp</t>
  </si>
  <si>
    <t>CA-2014-153976</t>
  </si>
  <si>
    <t>BP-11290</t>
  </si>
  <si>
    <t>Beth Paige</t>
  </si>
  <si>
    <t>Evanston</t>
  </si>
  <si>
    <t>CA-2017-162978</t>
  </si>
  <si>
    <t>CA-2017-160045</t>
  </si>
  <si>
    <t>LB-16735</t>
  </si>
  <si>
    <t>Larry Blacks</t>
  </si>
  <si>
    <t>US-2014-151925</t>
  </si>
  <si>
    <t>KT-16465</t>
  </si>
  <si>
    <t>Kean Takahito</t>
  </si>
  <si>
    <t>FUR-CH-10002961</t>
  </si>
  <si>
    <t>Leather Task Chair, Black</t>
  </si>
  <si>
    <t>US-2017-155425</t>
  </si>
  <si>
    <t>AB-10600</t>
  </si>
  <si>
    <t>Ann Blume</t>
  </si>
  <si>
    <t>Tucson</t>
  </si>
  <si>
    <t>CA-2017-133249</t>
  </si>
  <si>
    <t>SZ-20035</t>
  </si>
  <si>
    <t>Sam Zeldin</t>
  </si>
  <si>
    <t>Pico Rivera</t>
  </si>
  <si>
    <t>US-2015-103471</t>
  </si>
  <si>
    <t>JR-15670</t>
  </si>
  <si>
    <t>Jim Radford</t>
  </si>
  <si>
    <t>CA-2015-120362</t>
  </si>
  <si>
    <t>CA-12265</t>
  </si>
  <si>
    <t>Christina Anderson</t>
  </si>
  <si>
    <t>Provo</t>
  </si>
  <si>
    <t>FUR-TA-10003008</t>
  </si>
  <si>
    <t>Lesro Round Back Collection Coffee Table, End Table</t>
  </si>
  <si>
    <t>US-2016-100566</t>
  </si>
  <si>
    <t>JK-16120</t>
  </si>
  <si>
    <t>Julie Kriz</t>
  </si>
  <si>
    <t>US-2016-108504</t>
  </si>
  <si>
    <t>PP-18955</t>
  </si>
  <si>
    <t>Paul Prost</t>
  </si>
  <si>
    <t>Smyrna</t>
  </si>
  <si>
    <t>Eldon 200 Class Desk Accessories, Black</t>
  </si>
  <si>
    <t>US-2017-117247</t>
  </si>
  <si>
    <t>CK-12760</t>
  </si>
  <si>
    <t>Cyma Kinney</t>
  </si>
  <si>
    <t>FUR-TA-10002958</t>
  </si>
  <si>
    <t>Bevis Oval Conference Table, Walnut</t>
  </si>
  <si>
    <t>FUR-TA-10001676</t>
  </si>
  <si>
    <t>Hon 61000 Series Interactive Training Tables</t>
  </si>
  <si>
    <t>US-2016-161396</t>
  </si>
  <si>
    <t>GM-14455</t>
  </si>
  <si>
    <t>Gary Mitchum</t>
  </si>
  <si>
    <t>FUR-TA-10002622</t>
  </si>
  <si>
    <t>Bush Andora Conference Table, Maple/Graphite Gray Finish</t>
  </si>
  <si>
    <t>US-2014-118486</t>
  </si>
  <si>
    <t>SD-20485</t>
  </si>
  <si>
    <t>Shirley Daniels</t>
  </si>
  <si>
    <t>FUR-TA-10001039</t>
  </si>
  <si>
    <t>CA-2016-130407</t>
  </si>
  <si>
    <t>US-2016-122245</t>
  </si>
  <si>
    <t>AB-10105</t>
  </si>
  <si>
    <t>Adrian Barton</t>
  </si>
  <si>
    <t>CA-2016-136329</t>
  </si>
  <si>
    <t>CA-2017-115994</t>
  </si>
  <si>
    <t>BT-11305</t>
  </si>
  <si>
    <t>Beth Thompson</t>
  </si>
  <si>
    <t>FUR-FU-10003976</t>
  </si>
  <si>
    <t>DAX Executive Solid Wood Document Frame, Desktop or Hang, Mahogany, 5 x 7</t>
  </si>
  <si>
    <t>CA-2015-126697</t>
  </si>
  <si>
    <t>SV-20815</t>
  </si>
  <si>
    <t>Stuart Van</t>
  </si>
  <si>
    <t>CA-2014-120768</t>
  </si>
  <si>
    <t>IM-15070</t>
  </si>
  <si>
    <t>Irene Maddox</t>
  </si>
  <si>
    <t>Alabama</t>
  </si>
  <si>
    <t>CA-2015-139731</t>
  </si>
  <si>
    <t>CA-2017-102337</t>
  </si>
  <si>
    <t>FUR-CH-10004289</t>
  </si>
  <si>
    <t>Global Super Steno Chair</t>
  </si>
  <si>
    <t>CA-2017-148474</t>
  </si>
  <si>
    <t>ME-17320</t>
  </si>
  <si>
    <t>Maria Etezadi</t>
  </si>
  <si>
    <t>FUR-TA-10002530</t>
  </si>
  <si>
    <t>Iceberg OfficeWorks 42" Round Tables</t>
  </si>
  <si>
    <t>CA-2014-155271</t>
  </si>
  <si>
    <t>AA-10480</t>
  </si>
  <si>
    <t>Andrew Allen</t>
  </si>
  <si>
    <t>Middletown</t>
  </si>
  <si>
    <t>FUR-FU-10001473</t>
  </si>
  <si>
    <t>DAX Wood Document Frame</t>
  </si>
  <si>
    <t>US-2016-128902</t>
  </si>
  <si>
    <t>MB-18085</t>
  </si>
  <si>
    <t>Mick Brown</t>
  </si>
  <si>
    <t>Vineland</t>
  </si>
  <si>
    <t>CA-2016-152289</t>
  </si>
  <si>
    <t>LC-16930</t>
  </si>
  <si>
    <t>Linda Cazamias</t>
  </si>
  <si>
    <t>CA-2014-151708</t>
  </si>
  <si>
    <t>MB-17305</t>
  </si>
  <si>
    <t>Maria Bertelson</t>
  </si>
  <si>
    <t>Glendale</t>
  </si>
  <si>
    <t>CA-2017-139199</t>
  </si>
  <si>
    <t>DK-12835</t>
  </si>
  <si>
    <t>Damala Kotsonis</t>
  </si>
  <si>
    <t>FUR-CH-10000847</t>
  </si>
  <si>
    <t>Global Executive Mid-Back Manager's Chair</t>
  </si>
  <si>
    <t>US-2015-105676</t>
  </si>
  <si>
    <t>NM-18520</t>
  </si>
  <si>
    <t>Neoma Murray</t>
  </si>
  <si>
    <t>FUR-FU-10004270</t>
  </si>
  <si>
    <t>Eldon Image Series Desk Accessories, Burgundy</t>
  </si>
  <si>
    <t>CA-2015-140410</t>
  </si>
  <si>
    <t>CM-12655</t>
  </si>
  <si>
    <t>Corinna Mitchell</t>
  </si>
  <si>
    <t>CA-2017-166436</t>
  </si>
  <si>
    <t>TS-21370</t>
  </si>
  <si>
    <t>Todd Sumrall</t>
  </si>
  <si>
    <t>CA-2017-139661</t>
  </si>
  <si>
    <t>JW-15220</t>
  </si>
  <si>
    <t>Jane Waco</t>
  </si>
  <si>
    <t>CA-2016-100468</t>
  </si>
  <si>
    <t>AT-10435</t>
  </si>
  <si>
    <t>Alyssa Tate</t>
  </si>
  <si>
    <t>CA-2015-153388</t>
  </si>
  <si>
    <t>PC-19000</t>
  </si>
  <si>
    <t>Pauline Chand</t>
  </si>
  <si>
    <t>FUR-TA-10003715</t>
  </si>
  <si>
    <t>Hon 2111 Invitation Series Corner Table</t>
  </si>
  <si>
    <t>CA-2017-103611</t>
  </si>
  <si>
    <t>JM-15535</t>
  </si>
  <si>
    <t>Jessica Myrick</t>
  </si>
  <si>
    <t>US-2017-160759</t>
  </si>
  <si>
    <t>AI-10855</t>
  </si>
  <si>
    <t>Arianne Irving</t>
  </si>
  <si>
    <t>CA-2017-148446</t>
  </si>
  <si>
    <t>MC-17845</t>
  </si>
  <si>
    <t>Michael Chen</t>
  </si>
  <si>
    <t>North Las Vegas</t>
  </si>
  <si>
    <t>Nevada</t>
  </si>
  <si>
    <t>CA-2015-144806</t>
  </si>
  <si>
    <t>GH-14425</t>
  </si>
  <si>
    <t>Gary Hwang</t>
  </si>
  <si>
    <t>CA-2016-122392</t>
  </si>
  <si>
    <t>CJ-12010</t>
  </si>
  <si>
    <t>Caroline Jumper</t>
  </si>
  <si>
    <t>Allentown</t>
  </si>
  <si>
    <t>FUR-FU-10002456</t>
  </si>
  <si>
    <t>Master Caster Door Stop, Large Neon Orange</t>
  </si>
  <si>
    <t>CA-2017-124086</t>
  </si>
  <si>
    <t>MP-18175</t>
  </si>
  <si>
    <t>Mike Pelletier</t>
  </si>
  <si>
    <t>Laguna Niguel</t>
  </si>
  <si>
    <t>CA-2017-121888</t>
  </si>
  <si>
    <t>CL-11890</t>
  </si>
  <si>
    <t>Carl Ludwig</t>
  </si>
  <si>
    <t>Everett</t>
  </si>
  <si>
    <t>CA-2014-166884</t>
  </si>
  <si>
    <t>CK-12205</t>
  </si>
  <si>
    <t>Chloris Kastensmidt</t>
  </si>
  <si>
    <t>FUR-FU-10003981</t>
  </si>
  <si>
    <t>CA-2014-150245</t>
  </si>
  <si>
    <t>PC-18745</t>
  </si>
  <si>
    <t>Pamela Coakley</t>
  </si>
  <si>
    <t>Watertown</t>
  </si>
  <si>
    <t>CA-2015-112116</t>
  </si>
  <si>
    <t>US-2017-102890</t>
  </si>
  <si>
    <t>SG-20470</t>
  </si>
  <si>
    <t>Sheri Gordon</t>
  </si>
  <si>
    <t>US-2014-157385</t>
  </si>
  <si>
    <t>CA-2014-101602</t>
  </si>
  <si>
    <t>MC-18100</t>
  </si>
  <si>
    <t>Mick Crebagga</t>
  </si>
  <si>
    <t>El Paso</t>
  </si>
  <si>
    <t>CA-2015-131338</t>
  </si>
  <si>
    <t>CA-2015-118423</t>
  </si>
  <si>
    <t>DP-13390</t>
  </si>
  <si>
    <t>Dennis Pardue</t>
  </si>
  <si>
    <t>Peoria</t>
  </si>
  <si>
    <t>FUR-BO-10000362</t>
  </si>
  <si>
    <t>Sauder Inglewood Library Bookcases</t>
  </si>
  <si>
    <t>CA-2017-149181</t>
  </si>
  <si>
    <t>MD-17350</t>
  </si>
  <si>
    <t>Maribeth Dona</t>
  </si>
  <si>
    <t>CA-2017-132234</t>
  </si>
  <si>
    <t>CA-2017-158876</t>
  </si>
  <si>
    <t>AB-10150</t>
  </si>
  <si>
    <t>Aimee Bixby</t>
  </si>
  <si>
    <t>Carrollton</t>
  </si>
  <si>
    <t>CA-2016-164672</t>
  </si>
  <si>
    <t>FUR-FU-10001488</t>
  </si>
  <si>
    <t>Tenex 46" x 60" Computer Anti-Static Chairmat, Rectangular Shaped</t>
  </si>
  <si>
    <t>CA-2014-156349</t>
  </si>
  <si>
    <t>ML-17395</t>
  </si>
  <si>
    <t>Marina Lichtenstein</t>
  </si>
  <si>
    <t>CA-2017-108560</t>
  </si>
  <si>
    <t>JC-15385</t>
  </si>
  <si>
    <t>Jenna Caffey</t>
  </si>
  <si>
    <t>Kent</t>
  </si>
  <si>
    <t>FUR-FU-10002937</t>
  </si>
  <si>
    <t>GE 48" Fluorescent Tube, Cool White Energy Saver, 34 Watts, 30/Box</t>
  </si>
  <si>
    <t>CA-2015-143119</t>
  </si>
  <si>
    <t>MC-17275</t>
  </si>
  <si>
    <t>Marc Crier</t>
  </si>
  <si>
    <t>Lafayette</t>
  </si>
  <si>
    <t>Louisiana</t>
  </si>
  <si>
    <t>CA-2017-101049</t>
  </si>
  <si>
    <t>FUR-FU-10004415</t>
  </si>
  <si>
    <t>Stacking Tray, Side-Loading, Legal, Smoke</t>
  </si>
  <si>
    <t>CA-2016-157266</t>
  </si>
  <si>
    <t>TB-21280</t>
  </si>
  <si>
    <t>Toby Braunhardt</t>
  </si>
  <si>
    <t>CA-2014-127159</t>
  </si>
  <si>
    <t>US-2015-157154</t>
  </si>
  <si>
    <t>MM-17920</t>
  </si>
  <si>
    <t>Michael Moore</t>
  </si>
  <si>
    <t>CA-2015-143077</t>
  </si>
  <si>
    <t>CA-2014-122882</t>
  </si>
  <si>
    <t>SB-20290</t>
  </si>
  <si>
    <t>Sean Braxton</t>
  </si>
  <si>
    <t>FUR-FU-10000758</t>
  </si>
  <si>
    <t>DAX Natural Wood-Tone Poster Frame</t>
  </si>
  <si>
    <t>CA-2016-147585</t>
  </si>
  <si>
    <t>CA-2017-143798</t>
  </si>
  <si>
    <t>AW-10840</t>
  </si>
  <si>
    <t>Anthony Witt</t>
  </si>
  <si>
    <t>CA-2014-142839</t>
  </si>
  <si>
    <t>TS-21610</t>
  </si>
  <si>
    <t>Troy Staebel</t>
  </si>
  <si>
    <t>US-2016-154361</t>
  </si>
  <si>
    <t>HZ-14950</t>
  </si>
  <si>
    <t>Henia Zydlo</t>
  </si>
  <si>
    <t>CA-2014-135657</t>
  </si>
  <si>
    <t>CA-2015-114069</t>
  </si>
  <si>
    <t>ND-18370</t>
  </si>
  <si>
    <t>Natalie DeCherney</t>
  </si>
  <si>
    <t>CA-2017-123491</t>
  </si>
  <si>
    <t>JK-15205</t>
  </si>
  <si>
    <t>Jamie Kunitz</t>
  </si>
  <si>
    <t>US-2017-124968</t>
  </si>
  <si>
    <t>MM-18055</t>
  </si>
  <si>
    <t>Michelle Moray</t>
  </si>
  <si>
    <t>CA-2017-104003</t>
  </si>
  <si>
    <t>DC-13285</t>
  </si>
  <si>
    <t>Debra Catini</t>
  </si>
  <si>
    <t>FUR-BO-10003965</t>
  </si>
  <si>
    <t>O'Sullivan Manor Hill 2-Door Library in Brianna Oak</t>
  </si>
  <si>
    <t>CA-2016-169943</t>
  </si>
  <si>
    <t>BN-11515</t>
  </si>
  <si>
    <t>Bradley Nguyen</t>
  </si>
  <si>
    <t>FUR-FU-10002088</t>
  </si>
  <si>
    <t>Nu-Dell Float Frame 11 x 14 1/2</t>
  </si>
  <si>
    <t>US-2015-123218</t>
  </si>
  <si>
    <t>KD-16345</t>
  </si>
  <si>
    <t>Katherine Ducich</t>
  </si>
  <si>
    <t>FUR-BO-10003966</t>
  </si>
  <si>
    <t>Sauder Facets Collection Library, Sky Alder Finish</t>
  </si>
  <si>
    <t>US-2017-164056</t>
  </si>
  <si>
    <t>FM-14215</t>
  </si>
  <si>
    <t>Filia McAdams</t>
  </si>
  <si>
    <t>FUR-TA-10001307</t>
  </si>
  <si>
    <t>SAFCO PlanMaster Heigh-Adjustable Drafting Table Base, 43w x 30d x 30-37h, Black</t>
  </si>
  <si>
    <t>CA-2017-152807</t>
  </si>
  <si>
    <t>CA-2015-139094</t>
  </si>
  <si>
    <t>FUR-TA-10004607</t>
  </si>
  <si>
    <t>Hon 2111 Invitation Series Straight Table</t>
  </si>
  <si>
    <t>CA-2017-168837</t>
  </si>
  <si>
    <t>JW-15955</t>
  </si>
  <si>
    <t>Joni Wasserman</t>
  </si>
  <si>
    <t>Oakland</t>
  </si>
  <si>
    <t>CA-2015-130785</t>
  </si>
  <si>
    <t>AG-10900</t>
  </si>
  <si>
    <t>Arthur Gainer</t>
  </si>
  <si>
    <t>FUR-BO-10000330</t>
  </si>
  <si>
    <t>Sauder Camden County Barrister Bookcase, Planked Cherry Finish</t>
  </si>
  <si>
    <t>FUR-BO-10003159</t>
  </si>
  <si>
    <t>Sauder Camden County Collection Libraries, Planked Cherry Finish</t>
  </si>
  <si>
    <t>CA-2016-110254</t>
  </si>
  <si>
    <t>ML-17755</t>
  </si>
  <si>
    <t>Max Ludwig</t>
  </si>
  <si>
    <t>Suffolk</t>
  </si>
  <si>
    <t>FUR-FU-10001591</t>
  </si>
  <si>
    <t>Advantus Panel Wall Certificate Holder - 8.5x11</t>
  </si>
  <si>
    <t>CA-2014-120474</t>
  </si>
  <si>
    <t>Madison</t>
  </si>
  <si>
    <t>FUR-CH-10001854</t>
  </si>
  <si>
    <t>Office Star - Professional Matrix Back Chair with 2-to-1 Synchro Tilt and Mesh Fabric Seat</t>
  </si>
  <si>
    <t>CA-2016-100965</t>
  </si>
  <si>
    <t>RM-19375</t>
  </si>
  <si>
    <t>Raymond Messe</t>
  </si>
  <si>
    <t>San Jose</t>
  </si>
  <si>
    <t>CA-2016-149461</t>
  </si>
  <si>
    <t>AS-10135</t>
  </si>
  <si>
    <t>Adrian Shami</t>
  </si>
  <si>
    <t>CA-2016-165484</t>
  </si>
  <si>
    <t>FUR-FU-10001196</t>
  </si>
  <si>
    <t>DAX Cubicle Frames - 8x10</t>
  </si>
  <si>
    <t>CA-2014-132612</t>
  </si>
  <si>
    <t>FO-14305</t>
  </si>
  <si>
    <t>Frank Olsen</t>
  </si>
  <si>
    <t>US-2017-161193</t>
  </si>
  <si>
    <t>BT-11680</t>
  </si>
  <si>
    <t>Brian Thompson</t>
  </si>
  <si>
    <t>CA-2015-131597</t>
  </si>
  <si>
    <t>US-2014-130379</t>
  </si>
  <si>
    <t>JL-15235</t>
  </si>
  <si>
    <t>Janet Lee</t>
  </si>
  <si>
    <t>FUR-FU-10002553</t>
  </si>
  <si>
    <t>Electrix Incandescent Magnifying Lamp, Black</t>
  </si>
  <si>
    <t>CA-2016-168956</t>
  </si>
  <si>
    <t>EA-14035</t>
  </si>
  <si>
    <t>Erin Ashbrook</t>
  </si>
  <si>
    <t>FUR-CH-10004754</t>
  </si>
  <si>
    <t>Global Stack Chair with Arms, Black</t>
  </si>
  <si>
    <t>CA-2016-167507</t>
  </si>
  <si>
    <t>Redmond</t>
  </si>
  <si>
    <t>Oregon</t>
  </si>
  <si>
    <t>FUR-FU-10002878</t>
  </si>
  <si>
    <t>Seth Thomas 14" Day/Date Wall Clock</t>
  </si>
  <si>
    <t>CA-2017-145884</t>
  </si>
  <si>
    <t>Muskogee</t>
  </si>
  <si>
    <t>Oklahoma</t>
  </si>
  <si>
    <t>CA-2015-131422</t>
  </si>
  <si>
    <t>CA-2014-117345</t>
  </si>
  <si>
    <t>BF-10975</t>
  </si>
  <si>
    <t>Barbara Fisher</t>
  </si>
  <si>
    <t>Charlotte</t>
  </si>
  <si>
    <t>CA-2016-157763</t>
  </si>
  <si>
    <t>KH-16330</t>
  </si>
  <si>
    <t>Katharine Harms</t>
  </si>
  <si>
    <t>Bowling Green</t>
  </si>
  <si>
    <t>FUR-CH-10000988</t>
  </si>
  <si>
    <t>Hon Olson Stacker Stools</t>
  </si>
  <si>
    <t>CA-2015-135391</t>
  </si>
  <si>
    <t>FA-14230</t>
  </si>
  <si>
    <t>Frank Atkinson</t>
  </si>
  <si>
    <t>FUR-FU-10001986</t>
  </si>
  <si>
    <t>Dana Fluorescent Magnifying Lamp, White, 36"</t>
  </si>
  <si>
    <t>US-2017-158512</t>
  </si>
  <si>
    <t>DA-13450</t>
  </si>
  <si>
    <t>Dianna Arnett</t>
  </si>
  <si>
    <t>FUR-FU-10004973</t>
  </si>
  <si>
    <t>Flat Face Poster Frame</t>
  </si>
  <si>
    <t>CA-2017-128370</t>
  </si>
  <si>
    <t>FH-14275</t>
  </si>
  <si>
    <t>Frank Hawley</t>
  </si>
  <si>
    <t>US-2017-121251</t>
  </si>
  <si>
    <t>FUR-BO-10001918</t>
  </si>
  <si>
    <t>Sauder Forest Hills Library with Doors, Woodland Oak Finish</t>
  </si>
  <si>
    <t>US-2016-100839</t>
  </si>
  <si>
    <t>NC-18625</t>
  </si>
  <si>
    <t>Noah Childs</t>
  </si>
  <si>
    <t>FUR-FU-10001617</t>
  </si>
  <si>
    <t>Executive Impressions 8-1/2" Career Panel/Partition Cubicle Clock</t>
  </si>
  <si>
    <t>CA-2017-118857</t>
  </si>
  <si>
    <t>AH-10075</t>
  </si>
  <si>
    <t>Adam Hart</t>
  </si>
  <si>
    <t>CA-2014-116932</t>
  </si>
  <si>
    <t>ME-18010</t>
  </si>
  <si>
    <t>Michelle Ellison</t>
  </si>
  <si>
    <t>FUR-TA-10004175</t>
  </si>
  <si>
    <t>Hon 30" x 60" Table with Locking Drawer</t>
  </si>
  <si>
    <t>CA-2017-142888</t>
  </si>
  <si>
    <t>BP-11230</t>
  </si>
  <si>
    <t>Benjamin Patterson</t>
  </si>
  <si>
    <t>Spokane</t>
  </si>
  <si>
    <t>FUR-TA-10004767</t>
  </si>
  <si>
    <t>Safco Drafting Table</t>
  </si>
  <si>
    <t>US-2016-112977</t>
  </si>
  <si>
    <t>CA-2017-118885</t>
  </si>
  <si>
    <t>JG-15160</t>
  </si>
  <si>
    <t>James Galang</t>
  </si>
  <si>
    <t>CA-2015-109512</t>
  </si>
  <si>
    <t>LF-17185</t>
  </si>
  <si>
    <t>Luke Foster</t>
  </si>
  <si>
    <t>CA-2016-147578</t>
  </si>
  <si>
    <t>FUR-FU-10001889</t>
  </si>
  <si>
    <t>Ultra Door Pull Handle</t>
  </si>
  <si>
    <t>CA-2014-142587</t>
  </si>
  <si>
    <t>Fairfield</t>
  </si>
  <si>
    <t>CA-2014-169775</t>
  </si>
  <si>
    <t>RA-19945</t>
  </si>
  <si>
    <t>Ryan Akin</t>
  </si>
  <si>
    <t>CA-2017-167094</t>
  </si>
  <si>
    <t>FUR-CH-10000155</t>
  </si>
  <si>
    <t>Global Comet Stacking Armless Chair</t>
  </si>
  <si>
    <t>CA-2015-157959</t>
  </si>
  <si>
    <t>RW-19540</t>
  </si>
  <si>
    <t>Rick Wilson</t>
  </si>
  <si>
    <t>FUR-FU-10004093</t>
  </si>
  <si>
    <t>Hand-Finished Solid Wood Document Frame</t>
  </si>
  <si>
    <t>CA-2017-105886</t>
  </si>
  <si>
    <t>DB-13660</t>
  </si>
  <si>
    <t>Duane Benoit</t>
  </si>
  <si>
    <t>FUR-FU-10001037</t>
  </si>
  <si>
    <t>DAX Charcoal/Nickel-Tone Document Frame, 5 x 7</t>
  </si>
  <si>
    <t>US-2017-111423</t>
  </si>
  <si>
    <t>EH-13765</t>
  </si>
  <si>
    <t>Edward Hooks</t>
  </si>
  <si>
    <t>FUR-CH-10003981</t>
  </si>
  <si>
    <t>Global Commerce Series Low-Back Swivel/Tilt Chairs</t>
  </si>
  <si>
    <t>CA-2017-161200</t>
  </si>
  <si>
    <t>FUR-BO-10000468</t>
  </si>
  <si>
    <t>O'Sullivan 2-Shelf Heavy-Duty Bookcases</t>
  </si>
  <si>
    <t>CA-2015-141768</t>
  </si>
  <si>
    <t>NP-18685</t>
  </si>
  <si>
    <t>Nora Pelletier</t>
  </si>
  <si>
    <t>CA-2016-112109</t>
  </si>
  <si>
    <t>JE-15715</t>
  </si>
  <si>
    <t>Joe Elijah</t>
  </si>
  <si>
    <t>Broomfield</t>
  </si>
  <si>
    <t>CA-2017-157987</t>
  </si>
  <si>
    <t>AC-10615</t>
  </si>
  <si>
    <t>Ann Chong</t>
  </si>
  <si>
    <t>CA-2014-110408</t>
  </si>
  <si>
    <t>Montgomery</t>
  </si>
  <si>
    <t>FUR-CH-10003774</t>
  </si>
  <si>
    <t>Global Wood Trimmed Manager's Task Chair, Khaki</t>
  </si>
  <si>
    <t>CA-2016-112669</t>
  </si>
  <si>
    <t>CA-2014-164721</t>
  </si>
  <si>
    <t>LW-16825</t>
  </si>
  <si>
    <t>Laurel Workman</t>
  </si>
  <si>
    <t>Brentwood</t>
  </si>
  <si>
    <t>CA-2015-127509</t>
  </si>
  <si>
    <t>AS-10090</t>
  </si>
  <si>
    <t>Adam Shillingsburg</t>
  </si>
  <si>
    <t>FUR-TA-10002855</t>
  </si>
  <si>
    <t>Bevis Round Conference Table Top &amp; Single Column Base</t>
  </si>
  <si>
    <t>US-2017-147221</t>
  </si>
  <si>
    <t>JS-16030</t>
  </si>
  <si>
    <t>Joy Smith</t>
  </si>
  <si>
    <t>CA-2017-163510</t>
  </si>
  <si>
    <t>CA-2017-165386</t>
  </si>
  <si>
    <t>CM-12190</t>
  </si>
  <si>
    <t>Charlotte Melton</t>
  </si>
  <si>
    <t>FUR-BO-10003034</t>
  </si>
  <si>
    <t>O'Sullivan Elevations Bookcase, Cherry Finish</t>
  </si>
  <si>
    <t>CA-2016-145905</t>
  </si>
  <si>
    <t>AM-10705</t>
  </si>
  <si>
    <t>Anne McFarland</t>
  </si>
  <si>
    <t>CA-2016-168354</t>
  </si>
  <si>
    <t>RH-19510</t>
  </si>
  <si>
    <t>Rick Huthwaite</t>
  </si>
  <si>
    <t>Providence</t>
  </si>
  <si>
    <t>Rhode Island</t>
  </si>
  <si>
    <t>CA-2015-114237</t>
  </si>
  <si>
    <t>CA-2017-162481</t>
  </si>
  <si>
    <t>CT-11995</t>
  </si>
  <si>
    <t>Carol Triggs</t>
  </si>
  <si>
    <t>CA-2015-122287</t>
  </si>
  <si>
    <t>SN-20560</t>
  </si>
  <si>
    <t>Skye Norling</t>
  </si>
  <si>
    <t>CA-2015-142237</t>
  </si>
  <si>
    <t>CK-12595</t>
  </si>
  <si>
    <t>Clytie Kelty</t>
  </si>
  <si>
    <t>FUR-CH-10003833</t>
  </si>
  <si>
    <t>Novimex Fabric Task Chair</t>
  </si>
  <si>
    <t>FUR-FU-10003142</t>
  </si>
  <si>
    <t>Master Big Foot Doorstop, Beige</t>
  </si>
  <si>
    <t>CA-2016-136434</t>
  </si>
  <si>
    <t>RD-19480</t>
  </si>
  <si>
    <t>Rick Duston</t>
  </si>
  <si>
    <t>CA-2017-120376</t>
  </si>
  <si>
    <t>TP-21130</t>
  </si>
  <si>
    <t>Theone Pippenger</t>
  </si>
  <si>
    <t>CA-2014-106439</t>
  </si>
  <si>
    <t>GG-14650</t>
  </si>
  <si>
    <t>Greg Guthrie</t>
  </si>
  <si>
    <t>CA-2015-133452</t>
  </si>
  <si>
    <t>Pomona</t>
  </si>
  <si>
    <t>FUR-TA-10003954</t>
  </si>
  <si>
    <t>Hon 94000 Series Round Tables</t>
  </si>
  <si>
    <t>US-2017-110996</t>
  </si>
  <si>
    <t>KA-16525</t>
  </si>
  <si>
    <t>Kelly Andreada</t>
  </si>
  <si>
    <t>Ontario</t>
  </si>
  <si>
    <t>CA-2014-131051</t>
  </si>
  <si>
    <t>TR-21325</t>
  </si>
  <si>
    <t>Toby Ritter</t>
  </si>
  <si>
    <t>CA-2015-120103</t>
  </si>
  <si>
    <t>MS-17365</t>
  </si>
  <si>
    <t>Maribeth Schnelling</t>
  </si>
  <si>
    <t>CA-2017-166142</t>
  </si>
  <si>
    <t>MM-17260</t>
  </si>
  <si>
    <t>Magdelene Morse</t>
  </si>
  <si>
    <t>CA-2014-145926</t>
  </si>
  <si>
    <t>Moorhead</t>
  </si>
  <si>
    <t>CA-2014-123295</t>
  </si>
  <si>
    <t>AH-10120</t>
  </si>
  <si>
    <t>Adrian Hane</t>
  </si>
  <si>
    <t>CA-2015-164882</t>
  </si>
  <si>
    <t>SG-20080</t>
  </si>
  <si>
    <t>Sandra Glassco</t>
  </si>
  <si>
    <t>Redlands</t>
  </si>
  <si>
    <t>FUR-BO-10002213</t>
  </si>
  <si>
    <t>DMI Eclipse Executive Suite Bookcases</t>
  </si>
  <si>
    <t>CA-2015-159786</t>
  </si>
  <si>
    <t>RK-19300</t>
  </si>
  <si>
    <t>Ralph Kennedy</t>
  </si>
  <si>
    <t>CA-2017-158246</t>
  </si>
  <si>
    <t>JB-15400</t>
  </si>
  <si>
    <t>Jennifer Braxton</t>
  </si>
  <si>
    <t>Sunnyvale</t>
  </si>
  <si>
    <t>CA-2017-167381</t>
  </si>
  <si>
    <t>EH-14005</t>
  </si>
  <si>
    <t>Erica Hernandez</t>
  </si>
  <si>
    <t>Lansing</t>
  </si>
  <si>
    <t>CA-2015-134859</t>
  </si>
  <si>
    <t>FUR-FU-10003623</t>
  </si>
  <si>
    <t>DataProducts Ampli Magnifier Task Lamp, Black,</t>
  </si>
  <si>
    <t>US-2014-114188</t>
  </si>
  <si>
    <t>RF-19345</t>
  </si>
  <si>
    <t>Randy Ferguson</t>
  </si>
  <si>
    <t>CA-2015-156377</t>
  </si>
  <si>
    <t>TB-21625</t>
  </si>
  <si>
    <t>Trudy Brown</t>
  </si>
  <si>
    <t>Grand Prairie</t>
  </si>
  <si>
    <t>FUR-FU-10002364</t>
  </si>
  <si>
    <t>Eldon Expressions Wood Desk Accessories, Oak</t>
  </si>
  <si>
    <t>CA-2014-159520</t>
  </si>
  <si>
    <t>GT-14635</t>
  </si>
  <si>
    <t>Grant Thornton</t>
  </si>
  <si>
    <t>FUR-TA-10003238</t>
  </si>
  <si>
    <t>Chromcraft Bull-Nose Wood 48" x 96" Rectangular Conference Tables</t>
  </si>
  <si>
    <t>US-2016-152051</t>
  </si>
  <si>
    <t>TS-21160</t>
  </si>
  <si>
    <t>Theresa Swint</t>
  </si>
  <si>
    <t>York</t>
  </si>
  <si>
    <t>CA-2014-141607</t>
  </si>
  <si>
    <t>WB-21850</t>
  </si>
  <si>
    <t>William Brown</t>
  </si>
  <si>
    <t>US-2017-139969</t>
  </si>
  <si>
    <t>AF-10870</t>
  </si>
  <si>
    <t>Art Ferguson</t>
  </si>
  <si>
    <t>College Station</t>
  </si>
  <si>
    <t>US-2016-120460</t>
  </si>
  <si>
    <t>BF-11170</t>
  </si>
  <si>
    <t>Ben Ferrer</t>
  </si>
  <si>
    <t>Dallas</t>
  </si>
  <si>
    <t>CA-2016-141019</t>
  </si>
  <si>
    <t>Cincinnati</t>
  </si>
  <si>
    <t>CA-2016-154018</t>
  </si>
  <si>
    <t>Laredo</t>
  </si>
  <si>
    <t>US-2017-137491</t>
  </si>
  <si>
    <t>San Angelo</t>
  </si>
  <si>
    <t>CA-2016-128818</t>
  </si>
  <si>
    <t>FUR-CH-10002084</t>
  </si>
  <si>
    <t>Hon Mobius Operator's Chair</t>
  </si>
  <si>
    <t>CA-2017-143063</t>
  </si>
  <si>
    <t>IL-15100</t>
  </si>
  <si>
    <t>Ivan Liston</t>
  </si>
  <si>
    <t>US-2014-165659</t>
  </si>
  <si>
    <t>Little Rock</t>
  </si>
  <si>
    <t>CA-2015-138002</t>
  </si>
  <si>
    <t>FUR-FU-10004748</t>
  </si>
  <si>
    <t>Howard Miller 16" Diameter Gallery Wall Clock</t>
  </si>
  <si>
    <t>CA-2015-128860</t>
  </si>
  <si>
    <t>Eldon Executive Woodline II Desk Accessories, Mahogany</t>
  </si>
  <si>
    <t>CA-2017-107874</t>
  </si>
  <si>
    <t>SW-20275</t>
  </si>
  <si>
    <t>Scott Williamson</t>
  </si>
  <si>
    <t>CA-2017-129378</t>
  </si>
  <si>
    <t>NS-18505</t>
  </si>
  <si>
    <t>Neola Schneider</t>
  </si>
  <si>
    <t>FUR-CH-10000553</t>
  </si>
  <si>
    <t>Metal Folding Chairs, Beige, 4/Carton</t>
  </si>
  <si>
    <t>CA-2015-131884</t>
  </si>
  <si>
    <t>DK-13375</t>
  </si>
  <si>
    <t>Dennis Kane</t>
  </si>
  <si>
    <t>Marion</t>
  </si>
  <si>
    <t>CA-2016-106383</t>
  </si>
  <si>
    <t>BT-11440</t>
  </si>
  <si>
    <t>Bobby Trafton</t>
  </si>
  <si>
    <t>Littleton</t>
  </si>
  <si>
    <t>FUR-BO-10002202</t>
  </si>
  <si>
    <t>Atlantic Metals Mobile 2-Shelf Bookcases, Custom Colors</t>
  </si>
  <si>
    <t>CA-2016-139157</t>
  </si>
  <si>
    <t>CA-2017-157091</t>
  </si>
  <si>
    <t>DB-13405</t>
  </si>
  <si>
    <t>Denny Blanton</t>
  </si>
  <si>
    <t>CA-2017-166849</t>
  </si>
  <si>
    <t>SJ-20125</t>
  </si>
  <si>
    <t>Sanjit Jacobs</t>
  </si>
  <si>
    <t>FUR-FU-10004597</t>
  </si>
  <si>
    <t>Eldon Cleatmat Chair Mats for Medium Pile Carpets</t>
  </si>
  <si>
    <t>CA-2016-164091</t>
  </si>
  <si>
    <t>Bangor</t>
  </si>
  <si>
    <t>Maine</t>
  </si>
  <si>
    <t>CA-2017-105214</t>
  </si>
  <si>
    <t>CA-2017-122994</t>
  </si>
  <si>
    <t>MV-17485</t>
  </si>
  <si>
    <t>Mark Van Huff</t>
  </si>
  <si>
    <t>CA-2015-142944</t>
  </si>
  <si>
    <t>JL-15850</t>
  </si>
  <si>
    <t>John Lucas</t>
  </si>
  <si>
    <t>FUR-FU-10000308</t>
  </si>
  <si>
    <t>Deflect-o Glass Clear Studded Chair Mats</t>
  </si>
  <si>
    <t>CA-2014-157882</t>
  </si>
  <si>
    <t>FUR-TA-10001866</t>
  </si>
  <si>
    <t>Bevis Round Conference Room Tables and Bases</t>
  </si>
  <si>
    <t>CA-2014-104283</t>
  </si>
  <si>
    <t>LM-17065</t>
  </si>
  <si>
    <t>Liz MacKendrick</t>
  </si>
  <si>
    <t>Southaven</t>
  </si>
  <si>
    <t>CA-2017-142622</t>
  </si>
  <si>
    <t>JK-15625</t>
  </si>
  <si>
    <t>Jim Karlsson</t>
  </si>
  <si>
    <t>CA-2017-115154</t>
  </si>
  <si>
    <t>RS-19420</t>
  </si>
  <si>
    <t>Ricardo Sperren</t>
  </si>
  <si>
    <t>FUR-TA-10001950</t>
  </si>
  <si>
    <t>Balt Solid Wood Round Tables</t>
  </si>
  <si>
    <t>CA-2015-149342</t>
  </si>
  <si>
    <t>CA-2017-127929</t>
  </si>
  <si>
    <t>CA-2015-113145</t>
  </si>
  <si>
    <t>CA-2017-157931</t>
  </si>
  <si>
    <t>Roswell</t>
  </si>
  <si>
    <t>CA-2016-115574</t>
  </si>
  <si>
    <t>US-2017-120418</t>
  </si>
  <si>
    <t>BC-11125</t>
  </si>
  <si>
    <t>Becky Castell</t>
  </si>
  <si>
    <t>CA-2017-122035</t>
  </si>
  <si>
    <t>EM-13825</t>
  </si>
  <si>
    <t>Elizabeth Moffitt</t>
  </si>
  <si>
    <t>Sioux Falls</t>
  </si>
  <si>
    <t>South Dakota</t>
  </si>
  <si>
    <t>CA-2015-105102</t>
  </si>
  <si>
    <t>BM-11575</t>
  </si>
  <si>
    <t>Brendan Murry</t>
  </si>
  <si>
    <t>US-2015-147739</t>
  </si>
  <si>
    <t>FUR-FU-10001468</t>
  </si>
  <si>
    <t>Tenex Antistatic Computer Chair Mats</t>
  </si>
  <si>
    <t>US-2014-143231</t>
  </si>
  <si>
    <t>FUR-FU-10002501</t>
  </si>
  <si>
    <t>Nu-Dell Executive Frame</t>
  </si>
  <si>
    <t>CA-2016-159373</t>
  </si>
  <si>
    <t>CA-2015-111514</t>
  </si>
  <si>
    <t>SC-20260</t>
  </si>
  <si>
    <t>Scott Cohen</t>
  </si>
  <si>
    <t>US-2014-148838</t>
  </si>
  <si>
    <t>CP-12340</t>
  </si>
  <si>
    <t>Christine Phan</t>
  </si>
  <si>
    <t>US-2016-108637</t>
  </si>
  <si>
    <t>AB-10060</t>
  </si>
  <si>
    <t>Adam Bellavance</t>
  </si>
  <si>
    <t>CA-2014-102295</t>
  </si>
  <si>
    <t>EH-13990</t>
  </si>
  <si>
    <t>Erica Hackney</t>
  </si>
  <si>
    <t>Sacramento</t>
  </si>
  <si>
    <t>FUR-CH-10001714</t>
  </si>
  <si>
    <t>Global Leather &amp; Oak Executive Chair, Burgundy</t>
  </si>
  <si>
    <t>US-2016-129469</t>
  </si>
  <si>
    <t>FUR-FU-10002298</t>
  </si>
  <si>
    <t>Rubbermaid ClusterMat Chairmats, Mat Size- 66" x 60", Lip 20" x 11" -90 Degree Angle</t>
  </si>
  <si>
    <t>CA-2016-159940</t>
  </si>
  <si>
    <t>BF-11020</t>
  </si>
  <si>
    <t>Barry Franzšsisch</t>
  </si>
  <si>
    <t>CA-2016-118052</t>
  </si>
  <si>
    <t>BE-11455</t>
  </si>
  <si>
    <t>Brad Eason</t>
  </si>
  <si>
    <t>DAX Solid Wood Frames</t>
  </si>
  <si>
    <t>US-2015-127040</t>
  </si>
  <si>
    <t>SG-20605</t>
  </si>
  <si>
    <t>Speros Goranitis</t>
  </si>
  <si>
    <t>US-2016-110170</t>
  </si>
  <si>
    <t>HM-14860</t>
  </si>
  <si>
    <t>Harry Marie</t>
  </si>
  <si>
    <t>Huntsville</t>
  </si>
  <si>
    <t>FUR-BO-10000780</t>
  </si>
  <si>
    <t>O'Sullivan Plantations 2-Door Library in Landvery Oak</t>
  </si>
  <si>
    <t>CA-2017-155985</t>
  </si>
  <si>
    <t>BE-11335</t>
  </si>
  <si>
    <t>Bill Eplett</t>
  </si>
  <si>
    <t>CA-2014-151295</t>
  </si>
  <si>
    <t>JA-15970</t>
  </si>
  <si>
    <t>Joseph Airdo</t>
  </si>
  <si>
    <t>CA-2016-156300</t>
  </si>
  <si>
    <t>CA-2015-146087</t>
  </si>
  <si>
    <t>Holyoke</t>
  </si>
  <si>
    <t>US-2017-147669</t>
  </si>
  <si>
    <t>SV-20935</t>
  </si>
  <si>
    <t>Susan Vittorini</t>
  </si>
  <si>
    <t>FUR-TA-10002645</t>
  </si>
  <si>
    <t>Hon Rectangular Conference Tables</t>
  </si>
  <si>
    <t>CA-2016-169922</t>
  </si>
  <si>
    <t>MZ-17515</t>
  </si>
  <si>
    <t>Mary Zewe</t>
  </si>
  <si>
    <t>CA-2017-129805</t>
  </si>
  <si>
    <t>CA-2014-148586</t>
  </si>
  <si>
    <t>AZ-10750</t>
  </si>
  <si>
    <t>Annie Zypern</t>
  </si>
  <si>
    <t>FUR-CH-10002439</t>
  </si>
  <si>
    <t>Iceberg Nesting Folding Chair, 19w x 6d x 43h</t>
  </si>
  <si>
    <t>CA-2017-140053</t>
  </si>
  <si>
    <t>Farmington</t>
  </si>
  <si>
    <t>New Mexico</t>
  </si>
  <si>
    <t>CA-2014-164210</t>
  </si>
  <si>
    <t>PW-19240</t>
  </si>
  <si>
    <t>Pierre Wener</t>
  </si>
  <si>
    <t>FUR-TA-10000849</t>
  </si>
  <si>
    <t>Bevis Rectangular Conference Tables</t>
  </si>
  <si>
    <t>CA-2017-139948</t>
  </si>
  <si>
    <t>SW-20455</t>
  </si>
  <si>
    <t>Shaun Weien</t>
  </si>
  <si>
    <t>CA-2016-146934</t>
  </si>
  <si>
    <t>Passaic</t>
  </si>
  <si>
    <t>CA-2016-119165</t>
  </si>
  <si>
    <t>US-2016-135923</t>
  </si>
  <si>
    <t>CM-11935</t>
  </si>
  <si>
    <t>Carlos Meador</t>
  </si>
  <si>
    <t>Fayetteville</t>
  </si>
  <si>
    <t>FUR-FU-10002107</t>
  </si>
  <si>
    <t>Eldon Pizzaz Desk Accessories</t>
  </si>
  <si>
    <t>Sauder Forest Hills Library, Woodland Oak Finish</t>
  </si>
  <si>
    <t>CA-2016-114972</t>
  </si>
  <si>
    <t>PF-19225</t>
  </si>
  <si>
    <t>Phillip Flathmann</t>
  </si>
  <si>
    <t>FUR-CH-10001190</t>
  </si>
  <si>
    <t>Global Deluxe High-Back Office Chair in Storm</t>
  </si>
  <si>
    <t>CA-2017-102750</t>
  </si>
  <si>
    <t>GM-14695</t>
  </si>
  <si>
    <t>Greg Maxwell</t>
  </si>
  <si>
    <t>CA-2017-126067</t>
  </si>
  <si>
    <t>KN-16705</t>
  </si>
  <si>
    <t>Kristina Nunn</t>
  </si>
  <si>
    <t>CA-2016-146206</t>
  </si>
  <si>
    <t>KT-16480</t>
  </si>
  <si>
    <t>Kean Thornton</t>
  </si>
  <si>
    <t>CA-2014-136644</t>
  </si>
  <si>
    <t>SC-20575</t>
  </si>
  <si>
    <t>Sonia Cooley</t>
  </si>
  <si>
    <t>Mishawaka</t>
  </si>
  <si>
    <t>CA-2014-143917</t>
  </si>
  <si>
    <t>CA-2016-124506</t>
  </si>
  <si>
    <t>BB-11545</t>
  </si>
  <si>
    <t>Brenda Bowman</t>
  </si>
  <si>
    <t>CA-2017-123134</t>
  </si>
  <si>
    <t>DW-13585</t>
  </si>
  <si>
    <t>Dorothy Wardle</t>
  </si>
  <si>
    <t>Westfield</t>
  </si>
  <si>
    <t>CA-2015-168746</t>
  </si>
  <si>
    <t>CA-2015-113404</t>
  </si>
  <si>
    <t>EM-13810</t>
  </si>
  <si>
    <t>Eleni McCrary</t>
  </si>
  <si>
    <t>CA-2016-144792</t>
  </si>
  <si>
    <t>KD-16615</t>
  </si>
  <si>
    <t>Ken Dana</t>
  </si>
  <si>
    <t>Scottsdale</t>
  </si>
  <si>
    <t>US-2016-114174</t>
  </si>
  <si>
    <t>AP-10720</t>
  </si>
  <si>
    <t>Anne Pryor</t>
  </si>
  <si>
    <t>Malden</t>
  </si>
  <si>
    <t>FUR-BO-10003450</t>
  </si>
  <si>
    <t>Bush Westfield Collection Bookcases, Dark Cherry Finish</t>
  </si>
  <si>
    <t>CA-2017-108070</t>
  </si>
  <si>
    <t>CA-2017-101042</t>
  </si>
  <si>
    <t>FUR-FU-10004665</t>
  </si>
  <si>
    <t>3M Polarizing Task Lamp with Clamp Arm, Light Gray</t>
  </si>
  <si>
    <t>US-2016-126844</t>
  </si>
  <si>
    <t>BW-11110</t>
  </si>
  <si>
    <t>Bart Watters</t>
  </si>
  <si>
    <t>FUR-FU-10004909</t>
  </si>
  <si>
    <t>Contemporary Wood/Metal Frame</t>
  </si>
  <si>
    <t>CA-2015-147788</t>
  </si>
  <si>
    <t>TM-21010</t>
  </si>
  <si>
    <t>Tamara Manning</t>
  </si>
  <si>
    <t>FUR-BO-10004357</t>
  </si>
  <si>
    <t>O'Sullivan Living Dimensions 3-Shelf Bookcases</t>
  </si>
  <si>
    <t>CA-2017-123967</t>
  </si>
  <si>
    <t>SF-20200</t>
  </si>
  <si>
    <t>Sarah Foster</t>
  </si>
  <si>
    <t>Bellingham</t>
  </si>
  <si>
    <t>CA-2017-145128</t>
  </si>
  <si>
    <t>SM-20320</t>
  </si>
  <si>
    <t>Sean Miller</t>
  </si>
  <si>
    <t>US-2014-155502</t>
  </si>
  <si>
    <t>Alexandria</t>
  </si>
  <si>
    <t>FUR-FU-10004587</t>
  </si>
  <si>
    <t>GE General Use Halogen Bulbs, 100 Watts, 1 Bulb per Pack</t>
  </si>
  <si>
    <t>FUR-FU-10001847</t>
  </si>
  <si>
    <t>Eldon Image Series Black Desk Accessories</t>
  </si>
  <si>
    <t>CA-2017-131695</t>
  </si>
  <si>
    <t>FUR-FU-10002045</t>
  </si>
  <si>
    <t>Executive Impressions 14"</t>
  </si>
  <si>
    <t>US-2016-115455</t>
  </si>
  <si>
    <t>SE-20110</t>
  </si>
  <si>
    <t>Sanjit Engle</t>
  </si>
  <si>
    <t>Wheeling</t>
  </si>
  <si>
    <t>FUR-FU-10004671</t>
  </si>
  <si>
    <t>Executive Impressions 12" Wall Clock</t>
  </si>
  <si>
    <t>FUR-TA-10003569</t>
  </si>
  <si>
    <t>Bretford CR8500 Series Meeting Room Furniture</t>
  </si>
  <si>
    <t>CA-2016-165848</t>
  </si>
  <si>
    <t>EN-13780</t>
  </si>
  <si>
    <t>Edward Nazzal</t>
  </si>
  <si>
    <t>CA-2014-127446</t>
  </si>
  <si>
    <t>MC-17590</t>
  </si>
  <si>
    <t>Matt Collister</t>
  </si>
  <si>
    <t>CA-2016-137204</t>
  </si>
  <si>
    <t>BO-11350</t>
  </si>
  <si>
    <t>Bill Overfelt</t>
  </si>
  <si>
    <t>CA-2014-147298</t>
  </si>
  <si>
    <t>AG-10300</t>
  </si>
  <si>
    <t>Aleksandra Gannaway</t>
  </si>
  <si>
    <t>US-2017-110604</t>
  </si>
  <si>
    <t>JF-15295</t>
  </si>
  <si>
    <t>Jason Fortune-</t>
  </si>
  <si>
    <t>FUR-CH-10002017</t>
  </si>
  <si>
    <t>SAFCO Optional Arm Kit for Workspace Cribbage Stacking Chair</t>
  </si>
  <si>
    <t>CA-2015-116750</t>
  </si>
  <si>
    <t>FUR-FU-10003829</t>
  </si>
  <si>
    <t>Stackable Trays</t>
  </si>
  <si>
    <t>CA-2017-108441</t>
  </si>
  <si>
    <t>SB-20170</t>
  </si>
  <si>
    <t>Sarah Bern</t>
  </si>
  <si>
    <t>CA-2016-149111</t>
  </si>
  <si>
    <t>Raleigh</t>
  </si>
  <si>
    <t>CA-2014-131002</t>
  </si>
  <si>
    <t>TB-21400</t>
  </si>
  <si>
    <t>Tom Boeckenhauer</t>
  </si>
  <si>
    <t>Tulsa</t>
  </si>
  <si>
    <t>Executive Impressions 13" Clairmont Wall Clock</t>
  </si>
  <si>
    <t>US-2016-146794</t>
  </si>
  <si>
    <t>SH-19975</t>
  </si>
  <si>
    <t>Sally Hughsby</t>
  </si>
  <si>
    <t>Hesperia</t>
  </si>
  <si>
    <t>CA-2017-112515</t>
  </si>
  <si>
    <t>FUR-BO-10003404</t>
  </si>
  <si>
    <t>Global Adaptabilites Bookcase, Cherry/Storm Gray Finish</t>
  </si>
  <si>
    <t>CA-2015-135538</t>
  </si>
  <si>
    <t>HR-14830</t>
  </si>
  <si>
    <t>Harold Ryan</t>
  </si>
  <si>
    <t>Gilbert</t>
  </si>
  <si>
    <t>CA-2016-164784</t>
  </si>
  <si>
    <t>HF-14995</t>
  </si>
  <si>
    <t>Herbert Flentye</t>
  </si>
  <si>
    <t>US-2015-139759</t>
  </si>
  <si>
    <t>NL-18310</t>
  </si>
  <si>
    <t>Nancy Lomonaco</t>
  </si>
  <si>
    <t>CA-2014-126403</t>
  </si>
  <si>
    <t>RR-19525</t>
  </si>
  <si>
    <t>Rick Reed</t>
  </si>
  <si>
    <t>Lowell</t>
  </si>
  <si>
    <t>FUR-CH-10003761</t>
  </si>
  <si>
    <t>Global Italian Leather Office Chair</t>
  </si>
  <si>
    <t>CA-2016-138079</t>
  </si>
  <si>
    <t>CA-2014-143182</t>
  </si>
  <si>
    <t>DL-12865</t>
  </si>
  <si>
    <t>Dan Lawera</t>
  </si>
  <si>
    <t>Hialeah</t>
  </si>
  <si>
    <t>CA-2014-145317</t>
  </si>
  <si>
    <t>CA-2015-121797</t>
  </si>
  <si>
    <t>CC-12145</t>
  </si>
  <si>
    <t>Charles Crestani</t>
  </si>
  <si>
    <t>FUR-FU-10001876</t>
  </si>
  <si>
    <t>Computer Room Manger, 14"</t>
  </si>
  <si>
    <t>CA-2017-132430</t>
  </si>
  <si>
    <t>CP-12085</t>
  </si>
  <si>
    <t>Cathy Prescott</t>
  </si>
  <si>
    <t>Lakewood</t>
  </si>
  <si>
    <t>CA-2014-110030</t>
  </si>
  <si>
    <t>CA-2017-149888</t>
  </si>
  <si>
    <t>EP-13915</t>
  </si>
  <si>
    <t>Emily Phan</t>
  </si>
  <si>
    <t>CA-2017-104801</t>
  </si>
  <si>
    <t>FH-14350</t>
  </si>
  <si>
    <t>Fred Harton</t>
  </si>
  <si>
    <t>CA-2015-115798</t>
  </si>
  <si>
    <t>CA-2014-149244</t>
  </si>
  <si>
    <t>MS-17530</t>
  </si>
  <si>
    <t>MaryBeth Skach</t>
  </si>
  <si>
    <t>CA-2015-140144</t>
  </si>
  <si>
    <t>SC-20770</t>
  </si>
  <si>
    <t>Stewart Carmichael</t>
  </si>
  <si>
    <t>CA-2014-155887</t>
  </si>
  <si>
    <t>US-2014-141257</t>
  </si>
  <si>
    <t>FUR-CH-10002758</t>
  </si>
  <si>
    <t>Hon Deluxe Fabric Upholstered Stacking Chairs, Squared Back</t>
  </si>
  <si>
    <t>CA-2014-158029</t>
  </si>
  <si>
    <t>CA-2016-146171</t>
  </si>
  <si>
    <t>JP-16135</t>
  </si>
  <si>
    <t>Julie Prescott</t>
  </si>
  <si>
    <t>CA-2017-158967</t>
  </si>
  <si>
    <t>CA-2015-138534</t>
  </si>
  <si>
    <t>Bakersfield</t>
  </si>
  <si>
    <t>CA-2017-108322</t>
  </si>
  <si>
    <t>SS-20140</t>
  </si>
  <si>
    <t>Saphhira Shifley</t>
  </si>
  <si>
    <t>Pompano Beach</t>
  </si>
  <si>
    <t>CA-2015-149972</t>
  </si>
  <si>
    <t>CD-12790</t>
  </si>
  <si>
    <t>Cynthia Delaney</t>
  </si>
  <si>
    <t>US-2014-117744</t>
  </si>
  <si>
    <t>MD-17860</t>
  </si>
  <si>
    <t>Michael Dominguez</t>
  </si>
  <si>
    <t>Corpus Christi</t>
  </si>
  <si>
    <t>CA-2014-154599</t>
  </si>
  <si>
    <t>KN-16450</t>
  </si>
  <si>
    <t>Kean Nguyen</t>
  </si>
  <si>
    <t>Redondo Beach</t>
  </si>
  <si>
    <t>CA-2017-143329</t>
  </si>
  <si>
    <t>DL-13330</t>
  </si>
  <si>
    <t>Denise Leinenbach</t>
  </si>
  <si>
    <t>Las Cruces</t>
  </si>
  <si>
    <t>CA-2015-122623</t>
  </si>
  <si>
    <t>CA-2015-148635</t>
  </si>
  <si>
    <t>MH-18025</t>
  </si>
  <si>
    <t>Michelle Huthwaite</t>
  </si>
  <si>
    <t>CA-2015-135685</t>
  </si>
  <si>
    <t>FUR-FU-10001185</t>
  </si>
  <si>
    <t>Advantus Employee of the Month Certificate Frame, 11 x 13-1/2</t>
  </si>
  <si>
    <t>CA-2015-104626</t>
  </si>
  <si>
    <t>DR-12940</t>
  </si>
  <si>
    <t>Daniel Raglin</t>
  </si>
  <si>
    <t>CA-2016-160500</t>
  </si>
  <si>
    <t>DM-13015</t>
  </si>
  <si>
    <t>Darrin Martin</t>
  </si>
  <si>
    <t>US-2014-112914</t>
  </si>
  <si>
    <t>US-2014-125521</t>
  </si>
  <si>
    <t>Chesapeake</t>
  </si>
  <si>
    <t>US-2016-162852</t>
  </si>
  <si>
    <t>Woodstock</t>
  </si>
  <si>
    <t>CA-2017-157854</t>
  </si>
  <si>
    <t>DM-13345</t>
  </si>
  <si>
    <t>Denise Monton</t>
  </si>
  <si>
    <t>FUR-FU-10003832</t>
  </si>
  <si>
    <t>Eldon Expressions Punched Metal &amp; Wood Desk Accessories, Black &amp; Cherry</t>
  </si>
  <si>
    <t>CA-2016-136371</t>
  </si>
  <si>
    <t>FUR-FU-10000409</t>
  </si>
  <si>
    <t>GE 4 Foot Flourescent Tube, 40 Watt</t>
  </si>
  <si>
    <t>CA-2016-128594</t>
  </si>
  <si>
    <t>CA-2016-154690</t>
  </si>
  <si>
    <t>CC-12370</t>
  </si>
  <si>
    <t>Christopher Conant</t>
  </si>
  <si>
    <t>CA-2017-138975</t>
  </si>
  <si>
    <t>SC-20380</t>
  </si>
  <si>
    <t>Shahid Collister</t>
  </si>
  <si>
    <t>Atlanta</t>
  </si>
  <si>
    <t>CA-2017-143861</t>
  </si>
  <si>
    <t>FUR-FU-10001546</t>
  </si>
  <si>
    <t>Dana Swing-Arm Lamps</t>
  </si>
  <si>
    <t>CA-2014-148040</t>
  </si>
  <si>
    <t>BF-11275</t>
  </si>
  <si>
    <t>Beth Fritzler</t>
  </si>
  <si>
    <t>US-2016-167339</t>
  </si>
  <si>
    <t>TD-20995</t>
  </si>
  <si>
    <t>Tamara Dahlen</t>
  </si>
  <si>
    <t>CA-2016-130799</t>
  </si>
  <si>
    <t>BK-11260</t>
  </si>
  <si>
    <t>Berenike Kampe</t>
  </si>
  <si>
    <t>US-2016-159856</t>
  </si>
  <si>
    <t>Tempe</t>
  </si>
  <si>
    <t>CA-2014-142727</t>
  </si>
  <si>
    <t>HG-14845</t>
  </si>
  <si>
    <t>Harry Greene</t>
  </si>
  <si>
    <t>Lake Charles</t>
  </si>
  <si>
    <t>CA-2017-139913</t>
  </si>
  <si>
    <t>FUR-FU-10000771</t>
  </si>
  <si>
    <t>Eldon 200 Class Desk Accessories, Smoke</t>
  </si>
  <si>
    <t>US-2015-114839</t>
  </si>
  <si>
    <t>CA-2016-153577</t>
  </si>
  <si>
    <t>Highland Park</t>
  </si>
  <si>
    <t>CA-2016-160129</t>
  </si>
  <si>
    <t>LS-17200</t>
  </si>
  <si>
    <t>Luke Schmidt</t>
  </si>
  <si>
    <t>CA-2014-157721</t>
  </si>
  <si>
    <t>JM-16195</t>
  </si>
  <si>
    <t>Justin MacKendrick</t>
  </si>
  <si>
    <t>FUR-FU-10002116</t>
  </si>
  <si>
    <t>Tenex Carpeted, Granite-Look or Clear Contemporary Contour Shape Chair Mats</t>
  </si>
  <si>
    <t>CA-2017-128629</t>
  </si>
  <si>
    <t>BP-11155</t>
  </si>
  <si>
    <t>Becky Pak</t>
  </si>
  <si>
    <t>CA-2017-143434</t>
  </si>
  <si>
    <t>Saginaw</t>
  </si>
  <si>
    <t>CA-2015-168564</t>
  </si>
  <si>
    <t>TT-21220</t>
  </si>
  <si>
    <t>Thomas Thornton</t>
  </si>
  <si>
    <t>CA-2017-155880</t>
  </si>
  <si>
    <t>FUR-CH-10000422</t>
  </si>
  <si>
    <t>Global Highback Leather Tilter in Burgundy</t>
  </si>
  <si>
    <t>CA-2017-126242</t>
  </si>
  <si>
    <t>FUR-FU-10002685</t>
  </si>
  <si>
    <t>Executive Impressions 13-1/2" Indoor/Outdoor Wall Clock</t>
  </si>
  <si>
    <t>CA-2016-166443</t>
  </si>
  <si>
    <t>LH-17020</t>
  </si>
  <si>
    <t>Lisa Hazard</t>
  </si>
  <si>
    <t>CA-2017-169859</t>
  </si>
  <si>
    <t>FUR-FU-10004963</t>
  </si>
  <si>
    <t>Eldon 400 Class Desk Accessories, Black Carbon</t>
  </si>
  <si>
    <t>CA-2017-134915</t>
  </si>
  <si>
    <t>EM-14140</t>
  </si>
  <si>
    <t>Eugene Moren</t>
  </si>
  <si>
    <t>FUR-CH-10004875</t>
  </si>
  <si>
    <t>Harbour Creations 67200 Series Stacking Chairs</t>
  </si>
  <si>
    <t>FUR-FU-10000305</t>
  </si>
  <si>
    <t>Tenex V2T-RE Standard Weight Series Chair Mat, 45" x 53", Lip 25" x 12"</t>
  </si>
  <si>
    <t>CA-2017-123638</t>
  </si>
  <si>
    <t>MA-17995</t>
  </si>
  <si>
    <t>Michelle Arnett</t>
  </si>
  <si>
    <t>CA-2017-137428</t>
  </si>
  <si>
    <t>AY-10555</t>
  </si>
  <si>
    <t>Andy Yotov</t>
  </si>
  <si>
    <t>FUR-FU-10002445</t>
  </si>
  <si>
    <t>DAX Two-Tone Rosewood/Black Document Frame, Desktop, 5 x 7</t>
  </si>
  <si>
    <t>CA-2014-162866</t>
  </si>
  <si>
    <t>Co-12640</t>
  </si>
  <si>
    <t>Corey-Lock</t>
  </si>
  <si>
    <t>Skokie</t>
  </si>
  <si>
    <t>CA-2017-167941</t>
  </si>
  <si>
    <t>JF-15565</t>
  </si>
  <si>
    <t>Jill Fjeld</t>
  </si>
  <si>
    <t>CA-2015-137512</t>
  </si>
  <si>
    <t>Allen</t>
  </si>
  <si>
    <t>CA-2017-139773</t>
  </si>
  <si>
    <t>DV-13045</t>
  </si>
  <si>
    <t>Darrin Van Huff</t>
  </si>
  <si>
    <t>FUR-CH-10001797</t>
  </si>
  <si>
    <t>Safco Chair Connectors, 6/Carton</t>
  </si>
  <si>
    <t>CA-2014-109232</t>
  </si>
  <si>
    <t>Mount Pleasant</t>
  </si>
  <si>
    <t>CA-2015-139850</t>
  </si>
  <si>
    <t>GB-14575</t>
  </si>
  <si>
    <t>Giulietta Baptist</t>
  </si>
  <si>
    <t>CA-2014-131310</t>
  </si>
  <si>
    <t>CL-12565</t>
  </si>
  <si>
    <t>Clay Ludtke</t>
  </si>
  <si>
    <t>US-2014-112872</t>
  </si>
  <si>
    <t>CA-2016-139269</t>
  </si>
  <si>
    <t>JB-16045</t>
  </si>
  <si>
    <t>Julia Barnett</t>
  </si>
  <si>
    <t>FUR-FU-10000755</t>
  </si>
  <si>
    <t>Eldon Expressions Mahogany Wood Desk Collection</t>
  </si>
  <si>
    <t>CA-2014-138317</t>
  </si>
  <si>
    <t>NW-18400</t>
  </si>
  <si>
    <t>Natalie Webber</t>
  </si>
  <si>
    <t>FUR-FU-10000550</t>
  </si>
  <si>
    <t>Stacking Trays by OIC</t>
  </si>
  <si>
    <t>CA-2016-124772</t>
  </si>
  <si>
    <t>Murray</t>
  </si>
  <si>
    <t>US-2015-138919</t>
  </si>
  <si>
    <t>US-2016-160528</t>
  </si>
  <si>
    <t>Pharr</t>
  </si>
  <si>
    <t>CA-2015-123568</t>
  </si>
  <si>
    <t>West Jordan</t>
  </si>
  <si>
    <t>CA-2017-124674</t>
  </si>
  <si>
    <t>JB-16000</t>
  </si>
  <si>
    <t>Joy Bell-</t>
  </si>
  <si>
    <t>Brownsville</t>
  </si>
  <si>
    <t>CA-2017-169054</t>
  </si>
  <si>
    <t>CA-2017-116855</t>
  </si>
  <si>
    <t>CA-2015-168480</t>
  </si>
  <si>
    <t>DM-12955</t>
  </si>
  <si>
    <t>Dario Medina</t>
  </si>
  <si>
    <t>Lincoln Park</t>
  </si>
  <si>
    <t>US-2016-114293</t>
  </si>
  <si>
    <t>JH-16180</t>
  </si>
  <si>
    <t>Justin Hirsh</t>
  </si>
  <si>
    <t>Gresham</t>
  </si>
  <si>
    <t>US-2015-123960</t>
  </si>
  <si>
    <t>FUR-FU-10004666</t>
  </si>
  <si>
    <t>DAX Clear Channel Poster Frame</t>
  </si>
  <si>
    <t>CA-2017-101749</t>
  </si>
  <si>
    <t>AS-10045</t>
  </si>
  <si>
    <t>Aaron Smayling</t>
  </si>
  <si>
    <t>US-2016-147991</t>
  </si>
  <si>
    <t>ZD-21925</t>
  </si>
  <si>
    <t>Zuschuss Donatelli</t>
  </si>
  <si>
    <t>Chattanooga</t>
  </si>
  <si>
    <t>CA-2017-149559</t>
  </si>
  <si>
    <t>KF-16285</t>
  </si>
  <si>
    <t>Karen Ferguson</t>
  </si>
  <si>
    <t>FUR-CH-10002320</t>
  </si>
  <si>
    <t>Hon Pagoda Stacking Chairs</t>
  </si>
  <si>
    <t>CA-2017-121419</t>
  </si>
  <si>
    <t>TC-21475</t>
  </si>
  <si>
    <t>Tony Chapman</t>
  </si>
  <si>
    <t>US-2017-148054</t>
  </si>
  <si>
    <t>Meridian</t>
  </si>
  <si>
    <t>Idaho</t>
  </si>
  <si>
    <t>FUR-FU-10003247</t>
  </si>
  <si>
    <t>36X48 HARDFLOOR CHAIRMAT</t>
  </si>
  <si>
    <t>CA-2017-131492</t>
  </si>
  <si>
    <t>HH-15010</t>
  </si>
  <si>
    <t>Hilary Holden</t>
  </si>
  <si>
    <t>FUR-TA-10003837</t>
  </si>
  <si>
    <t>Anderson Hickey Conga Table Tops &amp; Accessories</t>
  </si>
  <si>
    <t>CA-2014-119375</t>
  </si>
  <si>
    <t>YC-21895</t>
  </si>
  <si>
    <t>Yoseph Carroll</t>
  </si>
  <si>
    <t>FUR-FU-10002379</t>
  </si>
  <si>
    <t>Eldon Econocleat Chair Mats for Low Pile Carpets</t>
  </si>
  <si>
    <t>CA-2015-126137</t>
  </si>
  <si>
    <t>CA-2014-143903</t>
  </si>
  <si>
    <t>KM-16375</t>
  </si>
  <si>
    <t>Katherine Murray</t>
  </si>
  <si>
    <t>CA-2017-118773</t>
  </si>
  <si>
    <t>TP-21415</t>
  </si>
  <si>
    <t>Tom Prescott</t>
  </si>
  <si>
    <t>US-2017-159205</t>
  </si>
  <si>
    <t>DB-12910</t>
  </si>
  <si>
    <t>Daniel Byrd</t>
  </si>
  <si>
    <t>CA-2017-135692</t>
  </si>
  <si>
    <t>CA-2017-131233</t>
  </si>
  <si>
    <t>CS-12355</t>
  </si>
  <si>
    <t>Christine Sundaresam</t>
  </si>
  <si>
    <t>CA-2017-119578</t>
  </si>
  <si>
    <t>JG-15310</t>
  </si>
  <si>
    <t>Jason Gross</t>
  </si>
  <si>
    <t>FUR-BO-10003660</t>
  </si>
  <si>
    <t>Bush Cubix Collection Bookcases, Fully Assembled</t>
  </si>
  <si>
    <t>CA-2016-150350</t>
  </si>
  <si>
    <t>MS-17770</t>
  </si>
  <si>
    <t>Maxwell Schwartz</t>
  </si>
  <si>
    <t>CA-2015-121720</t>
  </si>
  <si>
    <t>JE-15610</t>
  </si>
  <si>
    <t>Jim Epp</t>
  </si>
  <si>
    <t>FUR-FU-10003464</t>
  </si>
  <si>
    <t>Seth Thomas 8 1/2" Cubicle Clock</t>
  </si>
  <si>
    <t>CA-2014-136399</t>
  </si>
  <si>
    <t>CC-12100</t>
  </si>
  <si>
    <t>Chad Cunningham</t>
  </si>
  <si>
    <t>CA-2014-107916</t>
  </si>
  <si>
    <t>JP-15460</t>
  </si>
  <si>
    <t>Jennifer Patt</t>
  </si>
  <si>
    <t>FUR-FU-10004586</t>
  </si>
  <si>
    <t>G.E. Longer-Life Indoor Recessed Floodlight Bulbs</t>
  </si>
  <si>
    <t>CA-2017-164168</t>
  </si>
  <si>
    <t>US-2016-148110</t>
  </si>
  <si>
    <t>Austin</t>
  </si>
  <si>
    <t>CA-2017-131828</t>
  </si>
  <si>
    <t>CS-11845</t>
  </si>
  <si>
    <t>Cari Sayre</t>
  </si>
  <si>
    <t>FUR-CH-10004495</t>
  </si>
  <si>
    <t>Global Leather and Oak Executive Chair, Black</t>
  </si>
  <si>
    <t>CA-2015-147830</t>
  </si>
  <si>
    <t>CA-2015-139584</t>
  </si>
  <si>
    <t>CA-2016-146682</t>
  </si>
  <si>
    <t>CA-2016-138695</t>
  </si>
  <si>
    <t>Tallahassee</t>
  </si>
  <si>
    <t>US-2016-133879</t>
  </si>
  <si>
    <t>US-2017-132059</t>
  </si>
  <si>
    <t>Fort Collins</t>
  </si>
  <si>
    <t>CA-2017-105235</t>
  </si>
  <si>
    <t>SM-20950</t>
  </si>
  <si>
    <t>Suzanne McNair</t>
  </si>
  <si>
    <t>CA-2014-164224</t>
  </si>
  <si>
    <t>TT-21070</t>
  </si>
  <si>
    <t>Ted Trevino</t>
  </si>
  <si>
    <t>CA-2014-158372</t>
  </si>
  <si>
    <t>RD-19900</t>
  </si>
  <si>
    <t>Ruben Dartt</t>
  </si>
  <si>
    <t>CA-2017-131625</t>
  </si>
  <si>
    <t>CA-2016-140746</t>
  </si>
  <si>
    <t>US-2016-127971</t>
  </si>
  <si>
    <t>DW-13195</t>
  </si>
  <si>
    <t>David Wiener</t>
  </si>
  <si>
    <t>CA-2017-113355</t>
  </si>
  <si>
    <t>SJ-20215</t>
  </si>
  <si>
    <t>Sarah Jordon</t>
  </si>
  <si>
    <t>CA-2016-159730</t>
  </si>
  <si>
    <t>CA-2017-119389</t>
  </si>
  <si>
    <t>BG-11740</t>
  </si>
  <si>
    <t>Bruce Geld</t>
  </si>
  <si>
    <t>US-2016-161844</t>
  </si>
  <si>
    <t>CA-2015-146038</t>
  </si>
  <si>
    <t>CA-2014-159478</t>
  </si>
  <si>
    <t>CA-2014-106264</t>
  </si>
  <si>
    <t>US-2014-159926</t>
  </si>
  <si>
    <t>CA-2016-162747</t>
  </si>
  <si>
    <t>AH-10030</t>
  </si>
  <si>
    <t>Aaron Hawkins</t>
  </si>
  <si>
    <t>Gulfport</t>
  </si>
  <si>
    <t>US-2014-133130</t>
  </si>
  <si>
    <t>TH-21100</t>
  </si>
  <si>
    <t>Thea Hendricks</t>
  </si>
  <si>
    <t>CA-2017-169978</t>
  </si>
  <si>
    <t>HG-15025</t>
  </si>
  <si>
    <t>Hunter Glantz</t>
  </si>
  <si>
    <t>CA-2017-161739</t>
  </si>
  <si>
    <t>EB-13750</t>
  </si>
  <si>
    <t>Edward Becker</t>
  </si>
  <si>
    <t>CA-2014-134551</t>
  </si>
  <si>
    <t>TS-21505</t>
  </si>
  <si>
    <t>Tony Sayre</t>
  </si>
  <si>
    <t>CA-2015-120810</t>
  </si>
  <si>
    <t>TH-21550</t>
  </si>
  <si>
    <t>Tracy Hopkins</t>
  </si>
  <si>
    <t>CA-2017-122595</t>
  </si>
  <si>
    <t>FUR-FU-10002963</t>
  </si>
  <si>
    <t>Master Caster Door Stop, Gray</t>
  </si>
  <si>
    <t>US-2017-109253</t>
  </si>
  <si>
    <t>PR-18880</t>
  </si>
  <si>
    <t>Patrick Ryan</t>
  </si>
  <si>
    <t>FUR-FU-10000193</t>
  </si>
  <si>
    <t>Tenex Chairmats For Use with Hard Floors</t>
  </si>
  <si>
    <t>CA-2016-145982</t>
  </si>
  <si>
    <t>Quincy</t>
  </si>
  <si>
    <t>US-2014-134733</t>
  </si>
  <si>
    <t>FUR-BO-10002916</t>
  </si>
  <si>
    <t>Rush Hierlooms Collection 1" Thick Stackable Bookcases</t>
  </si>
  <si>
    <t>US-2014-150434</t>
  </si>
  <si>
    <t>CA-12310</t>
  </si>
  <si>
    <t>Christine Abelman</t>
  </si>
  <si>
    <t>Bristol</t>
  </si>
  <si>
    <t>FUR-TA-10004152</t>
  </si>
  <si>
    <t>Barricks 18" x 48" Non-Folding Utility Table with Bottom Storage Shelf</t>
  </si>
  <si>
    <t>US-2015-142020</t>
  </si>
  <si>
    <t>FUR-FU-10000672</t>
  </si>
  <si>
    <t>Executive Impressions 10" Spectator Wall Clock</t>
  </si>
  <si>
    <t>CA-2016-130050</t>
  </si>
  <si>
    <t>MC-17425</t>
  </si>
  <si>
    <t>Mark Cousins</t>
  </si>
  <si>
    <t>CA-2014-115161</t>
  </si>
  <si>
    <t>LC-17050</t>
  </si>
  <si>
    <t>Liz Carlisle</t>
  </si>
  <si>
    <t>Mission Viejo</t>
  </si>
  <si>
    <t>CA-2015-115511</t>
  </si>
  <si>
    <t>Las Vegas</t>
  </si>
  <si>
    <t>FUR-BO-10002598</t>
  </si>
  <si>
    <t>Hon Metal Bookcases, Putty</t>
  </si>
  <si>
    <t>CA-2015-161718</t>
  </si>
  <si>
    <t>Hempstead</t>
  </si>
  <si>
    <t>CA-2017-103156</t>
  </si>
  <si>
    <t>FUR-FU-10000320</t>
  </si>
  <si>
    <t>OIC Stacking Trays</t>
  </si>
  <si>
    <t>CA-2015-130659</t>
  </si>
  <si>
    <t>FUR-CH-10003535</t>
  </si>
  <si>
    <t>Global Armless Task Chair, Royal Blue</t>
  </si>
  <si>
    <t>CA-2017-148404</t>
  </si>
  <si>
    <t>Dp-13240</t>
  </si>
  <si>
    <t>Dean percer</t>
  </si>
  <si>
    <t>CA-2015-129700</t>
  </si>
  <si>
    <t>Tinley Park</t>
  </si>
  <si>
    <t>CA-2017-168739</t>
  </si>
  <si>
    <t>FUR-FU-10003919</t>
  </si>
  <si>
    <t>Eldon Executive Woodline II Cherry Finish Desk Accessories</t>
  </si>
  <si>
    <t>US-2014-150119</t>
  </si>
  <si>
    <t>LB-16795</t>
  </si>
  <si>
    <t>Laurel Beltran</t>
  </si>
  <si>
    <t>CA-2015-150791</t>
  </si>
  <si>
    <t>CA-2015-153381</t>
  </si>
  <si>
    <t>DE-13255</t>
  </si>
  <si>
    <t>Deanra Eno</t>
  </si>
  <si>
    <t>Dubuque</t>
  </si>
  <si>
    <t>US-2017-111024</t>
  </si>
  <si>
    <t>CA-2017-148264</t>
  </si>
  <si>
    <t>Inglewood</t>
  </si>
  <si>
    <t>FUR-FU-10002703</t>
  </si>
  <si>
    <t>Tenex Traditional Chairmats for Hard Floors, Average Lip, 36" x 48"</t>
  </si>
  <si>
    <t>US-2015-100531</t>
  </si>
  <si>
    <t>CA-2017-152583</t>
  </si>
  <si>
    <t>CA-2017-136448</t>
  </si>
  <si>
    <t>US-2015-147242</t>
  </si>
  <si>
    <t>Revere</t>
  </si>
  <si>
    <t>CA-2016-146143</t>
  </si>
  <si>
    <t>US-2016-150035</t>
  </si>
  <si>
    <t>CA-2017-111815</t>
  </si>
  <si>
    <t>Dearborn Heights</t>
  </si>
  <si>
    <t>CA-2016-131289</t>
  </si>
  <si>
    <t>CA-2014-124023</t>
  </si>
  <si>
    <t>Mobile</t>
  </si>
  <si>
    <t>CA-2014-124688</t>
  </si>
  <si>
    <t>CC-12610</t>
  </si>
  <si>
    <t>Corey Catlett</t>
  </si>
  <si>
    <t>CA-2015-157322</t>
  </si>
  <si>
    <t>RH-19600</t>
  </si>
  <si>
    <t>Rob Haberlin</t>
  </si>
  <si>
    <t>Carol Stream</t>
  </si>
  <si>
    <t>CA-2017-142034</t>
  </si>
  <si>
    <t>Saint Cloud</t>
  </si>
  <si>
    <t>CA-2016-107328</t>
  </si>
  <si>
    <t>CA-12055</t>
  </si>
  <si>
    <t>Cathy Armstrong</t>
  </si>
  <si>
    <t>CA-2014-166863</t>
  </si>
  <si>
    <t>SC-20020</t>
  </si>
  <si>
    <t>Sam Craven</t>
  </si>
  <si>
    <t>Plano</t>
  </si>
  <si>
    <t>FUR-BO-10001608</t>
  </si>
  <si>
    <t>Hon Metal Bookcases, Black</t>
  </si>
  <si>
    <t>CA-2017-140326</t>
  </si>
  <si>
    <t>FUR-BO-10000112</t>
  </si>
  <si>
    <t>Bush Birmingham Collection Bookcase, Dark Cherry</t>
  </si>
  <si>
    <t>CA-2015-124975</t>
  </si>
  <si>
    <t>MG-17875</t>
  </si>
  <si>
    <t>Michael Grace</t>
  </si>
  <si>
    <t>CA-2016-157511</t>
  </si>
  <si>
    <t>CA-2017-155292</t>
  </si>
  <si>
    <t>RD-19810</t>
  </si>
  <si>
    <t>Ross DeVincentis</t>
  </si>
  <si>
    <t>CA-2016-152555</t>
  </si>
  <si>
    <t>CA-2016-137176</t>
  </si>
  <si>
    <t>CA-2016-104157</t>
  </si>
  <si>
    <t>MT-17815</t>
  </si>
  <si>
    <t>Meg Tillman</t>
  </si>
  <si>
    <t>CA-2015-121650</t>
  </si>
  <si>
    <t>KD-16495</t>
  </si>
  <si>
    <t>Keith Dawkins</t>
  </si>
  <si>
    <t>CA-2014-102869</t>
  </si>
  <si>
    <t>CA-2014-159835</t>
  </si>
  <si>
    <t>RB-19330</t>
  </si>
  <si>
    <t>Randy Bradley</t>
  </si>
  <si>
    <t>CA-2017-112956</t>
  </si>
  <si>
    <t>CA-2017-112529</t>
  </si>
  <si>
    <t>CA-2014-159184</t>
  </si>
  <si>
    <t>JC-15775</t>
  </si>
  <si>
    <t>John Castell</t>
  </si>
  <si>
    <t>Macon</t>
  </si>
  <si>
    <t>CA-2017-113530</t>
  </si>
  <si>
    <t>CA-2016-145177</t>
  </si>
  <si>
    <t>CA-2015-128083</t>
  </si>
  <si>
    <t>Plantation</t>
  </si>
  <si>
    <t>FUR-FU-10001731</t>
  </si>
  <si>
    <t>Acrylic Self-Standing Desk Frames</t>
  </si>
  <si>
    <t>CA-2017-154109</t>
  </si>
  <si>
    <t>ML-17410</t>
  </si>
  <si>
    <t>Maris LaWare</t>
  </si>
  <si>
    <t>CA-2015-156440</t>
  </si>
  <si>
    <t>MH-17620</t>
  </si>
  <si>
    <t>Matt Hagelstein</t>
  </si>
  <si>
    <t>CA-2015-132626</t>
  </si>
  <si>
    <t>Clinton</t>
  </si>
  <si>
    <t>US-2015-131359</t>
  </si>
  <si>
    <t>FUR-FU-10003026</t>
  </si>
  <si>
    <t>Eldon Regeneration Recycled Desk Accessories, Black</t>
  </si>
  <si>
    <t>CA-2015-151680</t>
  </si>
  <si>
    <t>CA-2017-169411</t>
  </si>
  <si>
    <t>CA-2016-126543</t>
  </si>
  <si>
    <t>MF-17665</t>
  </si>
  <si>
    <t>Maureen Fritzler</t>
  </si>
  <si>
    <t>Toledo</t>
  </si>
  <si>
    <t>CA-2014-120544</t>
  </si>
  <si>
    <t>Mesquite</t>
  </si>
  <si>
    <t>CA-2017-113670</t>
  </si>
  <si>
    <t>RS-19765</t>
  </si>
  <si>
    <t>Roland Schwarz</t>
  </si>
  <si>
    <t>CA-2017-166198</t>
  </si>
  <si>
    <t>CA-2014-135608</t>
  </si>
  <si>
    <t>CA-2016-151155</t>
  </si>
  <si>
    <t>AB-10255</t>
  </si>
  <si>
    <t>Alejandro Ballentine</t>
  </si>
  <si>
    <t>CA-2017-168193</t>
  </si>
  <si>
    <t>RM-19750</t>
  </si>
  <si>
    <t>Roland Murray</t>
  </si>
  <si>
    <t>CA-2016-149979</t>
  </si>
  <si>
    <t>CA-2017-161956</t>
  </si>
  <si>
    <t>CA-2016-116799</t>
  </si>
  <si>
    <t>Odessa</t>
  </si>
  <si>
    <t>FUR-CH-10004983</t>
  </si>
  <si>
    <t>Office Star - Mid Back Dual function Ergonomic High Back Chair with 2-Way Adjustable Arms</t>
  </si>
  <si>
    <t>CA-2015-167745</t>
  </si>
  <si>
    <t>CA-2016-156251</t>
  </si>
  <si>
    <t>West Allis</t>
  </si>
  <si>
    <t>CA-2016-163153</t>
  </si>
  <si>
    <t>CA-2014-153913</t>
  </si>
  <si>
    <t>KB-16585</t>
  </si>
  <si>
    <t>Ken Black</t>
  </si>
  <si>
    <t>CA-2016-155530</t>
  </si>
  <si>
    <t>CM-12160</t>
  </si>
  <si>
    <t>Charles McCrossin</t>
  </si>
  <si>
    <t>CA-2015-107937</t>
  </si>
  <si>
    <t>Chula Vista</t>
  </si>
  <si>
    <t>US-2014-117163</t>
  </si>
  <si>
    <t>EJ-13720</t>
  </si>
  <si>
    <t>Ed Jacobs</t>
  </si>
  <si>
    <t>FUR-TA-10003469</t>
  </si>
  <si>
    <t>Balt Split Level Computer Training Table</t>
  </si>
  <si>
    <t>CA-2017-147760</t>
  </si>
  <si>
    <t>Greensboro</t>
  </si>
  <si>
    <t>CA-2016-156503</t>
  </si>
  <si>
    <t>NC-18415</t>
  </si>
  <si>
    <t>Nathan Cano</t>
  </si>
  <si>
    <t>FUR-CH-10003606</t>
  </si>
  <si>
    <t>SAFCO Folding Chair Trolley</t>
  </si>
  <si>
    <t>CA-2015-113628</t>
  </si>
  <si>
    <t>AH-10690</t>
  </si>
  <si>
    <t>Anna HŠberlin</t>
  </si>
  <si>
    <t>FUR-CH-10003298</t>
  </si>
  <si>
    <t>Office Star - Contemporary Task Swivel chair with Loop Arms, Charcoal</t>
  </si>
  <si>
    <t>CA-2015-102582</t>
  </si>
  <si>
    <t>CA-2017-141873</t>
  </si>
  <si>
    <t>CA-2017-141733</t>
  </si>
  <si>
    <t>US-2015-111927</t>
  </si>
  <si>
    <t>LS-17230</t>
  </si>
  <si>
    <t>Lycoris Saunders</t>
  </si>
  <si>
    <t>Executive Impressions 13" Chairman Wall Clock</t>
  </si>
  <si>
    <t>CA-2014-105984</t>
  </si>
  <si>
    <t>MY-18295</t>
  </si>
  <si>
    <t>Muhammed Yedwab</t>
  </si>
  <si>
    <t>CA-2014-126760</t>
  </si>
  <si>
    <t>US-2014-109162</t>
  </si>
  <si>
    <t>KE-16420</t>
  </si>
  <si>
    <t>Katrina Edelman</t>
  </si>
  <si>
    <t>CA-2014-101931</t>
  </si>
  <si>
    <t>CA-2015-127593</t>
  </si>
  <si>
    <t>DH-13675</t>
  </si>
  <si>
    <t>Duane Huffman</t>
  </si>
  <si>
    <t>US-2017-131849</t>
  </si>
  <si>
    <t>GH-14410</t>
  </si>
  <si>
    <t>Gary Hansen</t>
  </si>
  <si>
    <t>FUR-FU-10004164</t>
  </si>
  <si>
    <t>Eldon 300 Class Desk Accessories, Black</t>
  </si>
  <si>
    <t>CA-2017-154039</t>
  </si>
  <si>
    <t>CA-2015-157133</t>
  </si>
  <si>
    <t>Champaign</t>
  </si>
  <si>
    <t>FUR-FU-10004904</t>
  </si>
  <si>
    <t>Eldon "L" Workstation Diamond Chairmat</t>
  </si>
  <si>
    <t>CA-2015-132486</t>
  </si>
  <si>
    <t>JF-15355</t>
  </si>
  <si>
    <t>Jay Fein</t>
  </si>
  <si>
    <t>CA-2015-129896</t>
  </si>
  <si>
    <t>PF-19120</t>
  </si>
  <si>
    <t>Peter Fuller</t>
  </si>
  <si>
    <t>FUR-FU-10002396</t>
  </si>
  <si>
    <t>DAX Copper Panel Document Frame, 5 x 7 Size</t>
  </si>
  <si>
    <t>US-2016-163881</t>
  </si>
  <si>
    <t>SP-20860</t>
  </si>
  <si>
    <t>Sung Pak</t>
  </si>
  <si>
    <t>CA-2015-167010</t>
  </si>
  <si>
    <t>VT-21700</t>
  </si>
  <si>
    <t>Valerie Takahito</t>
  </si>
  <si>
    <t>FUR-BO-10004218</t>
  </si>
  <si>
    <t>Bush Heritage Pine Collection 5-Shelf Bookcase, Albany Pine Finish, *Special Order</t>
  </si>
  <si>
    <t>CA-2017-148068</t>
  </si>
  <si>
    <t>MM-18280</t>
  </si>
  <si>
    <t>Muhammed MacIntyre</t>
  </si>
  <si>
    <t>US-2017-142573</t>
  </si>
  <si>
    <t>CA-2014-103940</t>
  </si>
  <si>
    <t>CA-2016-162082</t>
  </si>
  <si>
    <t>Harlingen</t>
  </si>
  <si>
    <t>CA-2015-118955</t>
  </si>
  <si>
    <t>US-2016-143448</t>
  </si>
  <si>
    <t>MH-17455</t>
  </si>
  <si>
    <t>Mark Hamilton</t>
  </si>
  <si>
    <t>Greenwood</t>
  </si>
  <si>
    <t>CA-2017-117863</t>
  </si>
  <si>
    <t>TS-21340</t>
  </si>
  <si>
    <t>Toby Swindell</t>
  </si>
  <si>
    <t>CA-2016-119963</t>
  </si>
  <si>
    <t>CA-2014-133228</t>
  </si>
  <si>
    <t>CA-2016-114951</t>
  </si>
  <si>
    <t>DN-13690</t>
  </si>
  <si>
    <t>Duane Noonan</t>
  </si>
  <si>
    <t>CA-2016-156573</t>
  </si>
  <si>
    <t>RB-19360</t>
  </si>
  <si>
    <t>Raymond Buch</t>
  </si>
  <si>
    <t>Nashville</t>
  </si>
  <si>
    <t>FUR-FU-10001085</t>
  </si>
  <si>
    <t>3M Polarizing Light Filter Sleeves</t>
  </si>
  <si>
    <t>CA-2017-134838</t>
  </si>
  <si>
    <t>ED-13885</t>
  </si>
  <si>
    <t>Emily Ducich</t>
  </si>
  <si>
    <t>CA-2016-167556</t>
  </si>
  <si>
    <t>JM-15250</t>
  </si>
  <si>
    <t>Janet Martin</t>
  </si>
  <si>
    <t>US-2016-116400</t>
  </si>
  <si>
    <t>EB-13930</t>
  </si>
  <si>
    <t>Eric Barreto</t>
  </si>
  <si>
    <t>FUR-FU-10003731</t>
  </si>
  <si>
    <t>Eldon Expressions Wood and Plastic Desk Accessories, Oak</t>
  </si>
  <si>
    <t>CA-2014-114517</t>
  </si>
  <si>
    <t>TH-21235</t>
  </si>
  <si>
    <t>Tiffany House</t>
  </si>
  <si>
    <t>CA-2017-119564</t>
  </si>
  <si>
    <t>PL-18925</t>
  </si>
  <si>
    <t>Paul Lucas</t>
  </si>
  <si>
    <t>CA-2016-135265</t>
  </si>
  <si>
    <t>CA-2016-108735</t>
  </si>
  <si>
    <t>US-2016-159415</t>
  </si>
  <si>
    <t>CS-12175</t>
  </si>
  <si>
    <t>Charles Sheldon</t>
  </si>
  <si>
    <t>FUR-FU-10003798</t>
  </si>
  <si>
    <t>Ultra Door Kickplate, 8"H x 34"W</t>
  </si>
  <si>
    <t>CA-2014-122588</t>
  </si>
  <si>
    <t>AR-10540</t>
  </si>
  <si>
    <t>Andy Reiter</t>
  </si>
  <si>
    <t>Woonsocket</t>
  </si>
  <si>
    <t>CA-2015-161998</t>
  </si>
  <si>
    <t>DB-13120</t>
  </si>
  <si>
    <t>David Bremer</t>
  </si>
  <si>
    <t>CA-2015-105627</t>
  </si>
  <si>
    <t>DK-12895</t>
  </si>
  <si>
    <t>Dana Kaydos</t>
  </si>
  <si>
    <t>Kenosha</t>
  </si>
  <si>
    <t>US-2015-149629</t>
  </si>
  <si>
    <t>Port Saint Lucie</t>
  </si>
  <si>
    <t>CA-2014-116834</t>
  </si>
  <si>
    <t>CA-2016-145730</t>
  </si>
  <si>
    <t>CA-2017-144463</t>
  </si>
  <si>
    <t>FUR-FU-10001215</t>
  </si>
  <si>
    <t>Howard Miller 11-1/2" Diameter Brentwood Wall Clock</t>
  </si>
  <si>
    <t>CA-2014-154963</t>
  </si>
  <si>
    <t>AA-10645</t>
  </si>
  <si>
    <t>Anna Andreadi</t>
  </si>
  <si>
    <t>CA-2017-130764</t>
  </si>
  <si>
    <t>JO-15145</t>
  </si>
  <si>
    <t>Jack O'Briant</t>
  </si>
  <si>
    <t>CA-2017-124296</t>
  </si>
  <si>
    <t>CA-2014-110786</t>
  </si>
  <si>
    <t>CA-2015-137750</t>
  </si>
  <si>
    <t>CA-2017-136350</t>
  </si>
  <si>
    <t>GA-14515</t>
  </si>
  <si>
    <t>George Ashbrook</t>
  </si>
  <si>
    <t>CA-2014-122931</t>
  </si>
  <si>
    <t>CA-2015-124058</t>
  </si>
  <si>
    <t>CA-2016-145303</t>
  </si>
  <si>
    <t>CA-2017-108112</t>
  </si>
  <si>
    <t>Miramar</t>
  </si>
  <si>
    <t>US-2014-156559</t>
  </si>
  <si>
    <t>LH-16900</t>
  </si>
  <si>
    <t>Lena Hernandez</t>
  </si>
  <si>
    <t>FUR-BO-10000711</t>
  </si>
  <si>
    <t>Hon Metal Bookcases, Gray</t>
  </si>
  <si>
    <t>CA-2017-137456</t>
  </si>
  <si>
    <t>Fremont</t>
  </si>
  <si>
    <t>CA-2015-105599</t>
  </si>
  <si>
    <t>CA-2015-153717</t>
  </si>
  <si>
    <t>DL-13495</t>
  </si>
  <si>
    <t>Dionis Lloyd</t>
  </si>
  <si>
    <t>FUR-BO-10004360</t>
  </si>
  <si>
    <t>Rush Hierlooms Collection Rich Wood Bookcases</t>
  </si>
  <si>
    <t>CA-2017-123239</t>
  </si>
  <si>
    <t>MG-18145</t>
  </si>
  <si>
    <t>Mike Gockenbach</t>
  </si>
  <si>
    <t>CA-2017-127313</t>
  </si>
  <si>
    <t>CA-2017-112725</t>
  </si>
  <si>
    <t>CA-2015-136196</t>
  </si>
  <si>
    <t>Freeport</t>
  </si>
  <si>
    <t>CA-2014-157924</t>
  </si>
  <si>
    <t>FUR-CH-10000229</t>
  </si>
  <si>
    <t>Global Enterprise Series Seating High-Back Swivel/Tilt Chairs</t>
  </si>
  <si>
    <t>CA-2016-143749</t>
  </si>
  <si>
    <t>FUR-BO-10002853</t>
  </si>
  <si>
    <t>O'Sullivan 5-Shelf Heavy-Duty Bookcases</t>
  </si>
  <si>
    <t>CA-2015-150875</t>
  </si>
  <si>
    <t>Boise</t>
  </si>
  <si>
    <t>CA-2016-124233</t>
  </si>
  <si>
    <t>CA-2014-145387</t>
  </si>
  <si>
    <t>Cranston</t>
  </si>
  <si>
    <t>CA-2017-149881</t>
  </si>
  <si>
    <t>NC-18535</t>
  </si>
  <si>
    <t>Nick Crebassa</t>
  </si>
  <si>
    <t>FUR-BO-10003894</t>
  </si>
  <si>
    <t>Safco Value Mate Steel Bookcase, Baked Enamel Finish on Steel, Black</t>
  </si>
  <si>
    <t>CA-2017-134565</t>
  </si>
  <si>
    <t>US-2014-102631</t>
  </si>
  <si>
    <t>FUR-FU-10003930</t>
  </si>
  <si>
    <t>Howard Miller 12-3/4 Diameter Accuwave DS  Wall Clock</t>
  </si>
  <si>
    <t>CA-2015-154970</t>
  </si>
  <si>
    <t>SR-20740</t>
  </si>
  <si>
    <t>Steven Roelle</t>
  </si>
  <si>
    <t>CA-2017-100223</t>
  </si>
  <si>
    <t>CA-2017-117702</t>
  </si>
  <si>
    <t>Baltimore</t>
  </si>
  <si>
    <t>CA-2016-157336</t>
  </si>
  <si>
    <t>SJ-20500</t>
  </si>
  <si>
    <t>Shirley Jackson</t>
  </si>
  <si>
    <t>CA-2014-168130</t>
  </si>
  <si>
    <t>BS-11365</t>
  </si>
  <si>
    <t>Bill Shonely</t>
  </si>
  <si>
    <t>CA-2017-163160</t>
  </si>
  <si>
    <t>CA-2016-124793</t>
  </si>
  <si>
    <t>US-2016-131611</t>
  </si>
  <si>
    <t>US-2017-124821</t>
  </si>
  <si>
    <t>CA-2015-166975</t>
  </si>
  <si>
    <t>SH-20635</t>
  </si>
  <si>
    <t>Stefanie Holloman</t>
  </si>
  <si>
    <t>CA-2016-123806</t>
  </si>
  <si>
    <t>US-2016-107440</t>
  </si>
  <si>
    <t>CA-2014-166989</t>
  </si>
  <si>
    <t>RM-19675</t>
  </si>
  <si>
    <t>Robert Marley</t>
  </si>
  <si>
    <t>CA-2015-105690</t>
  </si>
  <si>
    <t>CA-11965</t>
  </si>
  <si>
    <t>Carol Adams</t>
  </si>
  <si>
    <t>Port Arthur</t>
  </si>
  <si>
    <t>CA-2017-102407</t>
  </si>
  <si>
    <t>CA-2017-101581</t>
  </si>
  <si>
    <t>CA-2017-169124</t>
  </si>
  <si>
    <t>Citrus Heights</t>
  </si>
  <si>
    <t>CA-2017-129021</t>
  </si>
  <si>
    <t>CA-2014-162278</t>
  </si>
  <si>
    <t>AH-10585</t>
  </si>
  <si>
    <t>Angele Hood</t>
  </si>
  <si>
    <t>CA-2014-125829</t>
  </si>
  <si>
    <t>US-2017-136189</t>
  </si>
  <si>
    <t>FUR-FU-10000175</t>
  </si>
  <si>
    <t>DAX Wood Document Frame.</t>
  </si>
  <si>
    <t>CA-2015-154795</t>
  </si>
  <si>
    <t>GZ-14470</t>
  </si>
  <si>
    <t>Gary Zandusky</t>
  </si>
  <si>
    <t>Bullhead City</t>
  </si>
  <si>
    <t>CA-2016-120355</t>
  </si>
  <si>
    <t>New Rochelle</t>
  </si>
  <si>
    <t>FUR-FU-10004053</t>
  </si>
  <si>
    <t>DAX Two-Tone Silver Metal Document Frame</t>
  </si>
  <si>
    <t>CA-2017-162565</t>
  </si>
  <si>
    <t>RR-19315</t>
  </si>
  <si>
    <t>Ralph Ritter</t>
  </si>
  <si>
    <t>CA-2014-166954</t>
  </si>
  <si>
    <t>San Gabriel</t>
  </si>
  <si>
    <t>CA-2015-152891</t>
  </si>
  <si>
    <t>US-2015-122784</t>
  </si>
  <si>
    <t>FUR-BO-10004690</t>
  </si>
  <si>
    <t>O'Sullivan Cherrywood Estates Traditional Barrister Bookcase</t>
  </si>
  <si>
    <t>CA-2017-111556</t>
  </si>
  <si>
    <t>US-2014-138758</t>
  </si>
  <si>
    <t>JL-15835</t>
  </si>
  <si>
    <t>John Lee</t>
  </si>
  <si>
    <t>CA-2016-131737</t>
  </si>
  <si>
    <t>CA-2014-160157</t>
  </si>
  <si>
    <t>Hamilton</t>
  </si>
  <si>
    <t>CA-2017-159464</t>
  </si>
  <si>
    <t>Sandy Springs</t>
  </si>
  <si>
    <t>FUR-BO-10003546</t>
  </si>
  <si>
    <t>Hon 4-Shelf Metal Bookcases</t>
  </si>
  <si>
    <t>CA-2017-119452</t>
  </si>
  <si>
    <t>CA-2016-168893</t>
  </si>
  <si>
    <t>FUR-TA-10003392</t>
  </si>
  <si>
    <t>Global Adaptabilities Conference Tables</t>
  </si>
  <si>
    <t>CA-2015-121965</t>
  </si>
  <si>
    <t>CA-2016-147137</t>
  </si>
  <si>
    <t>US-2015-146745</t>
  </si>
  <si>
    <t>AS-10630</t>
  </si>
  <si>
    <t>Ann Steele</t>
  </si>
  <si>
    <t>US-2017-125717</t>
  </si>
  <si>
    <t>CA-2017-168641</t>
  </si>
  <si>
    <t>CA-2017-156895</t>
  </si>
  <si>
    <t>CA-2017-121300</t>
  </si>
  <si>
    <t>Mentor</t>
  </si>
  <si>
    <t>FUR-TA-10004442</t>
  </si>
  <si>
    <t>Riverside Furniture Stanwyck Manor Table Series</t>
  </si>
  <si>
    <t>CA-2017-130211</t>
  </si>
  <si>
    <t>Lawton</t>
  </si>
  <si>
    <t>CA-2017-105921</t>
  </si>
  <si>
    <t>CA-2014-150798</t>
  </si>
  <si>
    <t>JK-15730</t>
  </si>
  <si>
    <t>Joe Kamberova</t>
  </si>
  <si>
    <t>CA-2017-112753</t>
  </si>
  <si>
    <t>CC-12670</t>
  </si>
  <si>
    <t>Craig Carreira</t>
  </si>
  <si>
    <t>US-2014-138247</t>
  </si>
  <si>
    <t>CA-2017-167003</t>
  </si>
  <si>
    <t>VS-21820</t>
  </si>
  <si>
    <t>Vivek Sundaresam</t>
  </si>
  <si>
    <t>CA-2016-119935</t>
  </si>
  <si>
    <t>CA-2016-120873</t>
  </si>
  <si>
    <t>BW-11200</t>
  </si>
  <si>
    <t>Ben Wallace</t>
  </si>
  <si>
    <t>Hampton</t>
  </si>
  <si>
    <t>CA-2014-109491</t>
  </si>
  <si>
    <t>CA-2014-107454</t>
  </si>
  <si>
    <t>RD-19720</t>
  </si>
  <si>
    <t>Roger Demir</t>
  </si>
  <si>
    <t>US-2017-105046</t>
  </si>
  <si>
    <t>Rome</t>
  </si>
  <si>
    <t>CA-2016-118759</t>
  </si>
  <si>
    <t>CA-2014-140403</t>
  </si>
  <si>
    <t>Manteca</t>
  </si>
  <si>
    <t>CA-2017-138464</t>
  </si>
  <si>
    <t>VF-21715</t>
  </si>
  <si>
    <t>Vicky Freymann</t>
  </si>
  <si>
    <t>CA-2015-104129</t>
  </si>
  <si>
    <t>ES-14080</t>
  </si>
  <si>
    <t>Erin Smith</t>
  </si>
  <si>
    <t>CA-2015-126557</t>
  </si>
  <si>
    <t>RL-19615</t>
  </si>
  <si>
    <t>Rob Lucas</t>
  </si>
  <si>
    <t>US-2014-165862</t>
  </si>
  <si>
    <t>GK-14620</t>
  </si>
  <si>
    <t>Grace Kelly</t>
  </si>
  <si>
    <t>US-2014-106334</t>
  </si>
  <si>
    <t>JF-15490</t>
  </si>
  <si>
    <t>Jeremy Farry</t>
  </si>
  <si>
    <t>CA-2014-110219</t>
  </si>
  <si>
    <t>CA-2015-118871</t>
  </si>
  <si>
    <t>FUR-FU-10002111</t>
  </si>
  <si>
    <t>Master Caster Door Stop, Large Brown</t>
  </si>
  <si>
    <t>CA-2017-129490</t>
  </si>
  <si>
    <t>CA-2014-169460</t>
  </si>
  <si>
    <t>CA-2016-139395</t>
  </si>
  <si>
    <t>MG-17650</t>
  </si>
  <si>
    <t>Matthew Grinstein</t>
  </si>
  <si>
    <t>CA-2016-120250</t>
  </si>
  <si>
    <t>FUR-FU-10003424</t>
  </si>
  <si>
    <t>Nu-Dell Oak Frame</t>
  </si>
  <si>
    <t>US-2017-163790</t>
  </si>
  <si>
    <t>Danville</t>
  </si>
  <si>
    <t>FUR-FU-10002508</t>
  </si>
  <si>
    <t>Document Clip Frames</t>
  </si>
  <si>
    <t>CA-2016-129868</t>
  </si>
  <si>
    <t>MC-18130</t>
  </si>
  <si>
    <t>Mike Caudle</t>
  </si>
  <si>
    <t>CA-2015-146948</t>
  </si>
  <si>
    <t>MG-17890</t>
  </si>
  <si>
    <t>Michael Granlund</t>
  </si>
  <si>
    <t>US-2017-141852</t>
  </si>
  <si>
    <t>CA-2015-117800</t>
  </si>
  <si>
    <t>CA-2017-147228</t>
  </si>
  <si>
    <t>US-2015-126235</t>
  </si>
  <si>
    <t>FUR-FU-10000719</t>
  </si>
  <si>
    <t>DAX Cubicle Frames, 8-1/2 x 11</t>
  </si>
  <si>
    <t>CA-2017-168396</t>
  </si>
  <si>
    <t>CA-2015-130456</t>
  </si>
  <si>
    <t>FUR-BO-10003893</t>
  </si>
  <si>
    <t>Sauder Camden County Collection Library</t>
  </si>
  <si>
    <t>CA-2017-130141</t>
  </si>
  <si>
    <t>HA-14905</t>
  </si>
  <si>
    <t>Helen Abelman</t>
  </si>
  <si>
    <t>FUR-CH-10000749</t>
  </si>
  <si>
    <t>Office Star - Ergonomic Mid Back Chair with 2-Way Adjustable Arms</t>
  </si>
  <si>
    <t>CA-2016-143910</t>
  </si>
  <si>
    <t>CA-2016-139556</t>
  </si>
  <si>
    <t>DB-13360</t>
  </si>
  <si>
    <t>Dennis Bolton</t>
  </si>
  <si>
    <t>CA-2015-112130</t>
  </si>
  <si>
    <t>SV-20785</t>
  </si>
  <si>
    <t>Stewart Visinsky</t>
  </si>
  <si>
    <t>CA-2016-116547</t>
  </si>
  <si>
    <t>US-2017-133200</t>
  </si>
  <si>
    <t>DB-13555</t>
  </si>
  <si>
    <t>Dorothy Badders</t>
  </si>
  <si>
    <t>CA-2016-133550</t>
  </si>
  <si>
    <t>CA-2017-139416</t>
  </si>
  <si>
    <t>AG-10270</t>
  </si>
  <si>
    <t>Alejandro Grove</t>
  </si>
  <si>
    <t>CA-2016-159912</t>
  </si>
  <si>
    <t>CA-2014-138681</t>
  </si>
  <si>
    <t>US-2015-138121</t>
  </si>
  <si>
    <t>CA-2017-140298</t>
  </si>
  <si>
    <t>CA-2016-158435</t>
  </si>
  <si>
    <t>Waterbury</t>
  </si>
  <si>
    <t>CA-2014-108273</t>
  </si>
  <si>
    <t>CA-2017-143126</t>
  </si>
  <si>
    <t>CA-2014-106229</t>
  </si>
  <si>
    <t>NR-18550</t>
  </si>
  <si>
    <t>Nick Radford</t>
  </si>
  <si>
    <t>CA-2014-119151</t>
  </si>
  <si>
    <t>US-2015-103996</t>
  </si>
  <si>
    <t>RB-19435</t>
  </si>
  <si>
    <t>Richard Bierner</t>
  </si>
  <si>
    <t>CA-2016-120530</t>
  </si>
  <si>
    <t>CA-2015-105725</t>
  </si>
  <si>
    <t>GT-14755</t>
  </si>
  <si>
    <t>Guy Thornton</t>
  </si>
  <si>
    <t>CA-2016-120005</t>
  </si>
  <si>
    <t>CA-2017-103499</t>
  </si>
  <si>
    <t>ES-14020</t>
  </si>
  <si>
    <t>Erica Smith</t>
  </si>
  <si>
    <t>CA-2017-119746</t>
  </si>
  <si>
    <t>CM-12385</t>
  </si>
  <si>
    <t>Christopher Martinez</t>
  </si>
  <si>
    <t>CA-2014-150301</t>
  </si>
  <si>
    <t>Buffalo</t>
  </si>
  <si>
    <t>CA-2014-159310</t>
  </si>
  <si>
    <t>CA-2015-104346</t>
  </si>
  <si>
    <t>CA-2015-144722</t>
  </si>
  <si>
    <t>MF-18250</t>
  </si>
  <si>
    <t>Monica Federle</t>
  </si>
  <si>
    <t>US-2016-148901</t>
  </si>
  <si>
    <t>CA-2017-136364</t>
  </si>
  <si>
    <t>CA-2016-121370</t>
  </si>
  <si>
    <t>EB-14110</t>
  </si>
  <si>
    <t>Eugene Barchas</t>
  </si>
  <si>
    <t>FUR-FU-10002813</t>
  </si>
  <si>
    <t>DAX Contemporary Wood Frame with Silver Metal Mat, Desktop, 11 x 14 Size</t>
  </si>
  <si>
    <t>CA-2016-140018</t>
  </si>
  <si>
    <t>CA-2017-154123</t>
  </si>
  <si>
    <t>CA-2014-107818</t>
  </si>
  <si>
    <t>Pasco</t>
  </si>
  <si>
    <t>CA-2014-113320</t>
  </si>
  <si>
    <t>CA-2015-137526</t>
  </si>
  <si>
    <t>FUR-FU-10004845</t>
  </si>
  <si>
    <t>Deflect-o EconoMat Nonstudded, No Bevel Mat</t>
  </si>
  <si>
    <t>CA-2017-122490</t>
  </si>
  <si>
    <t>CA-2017-143567</t>
  </si>
  <si>
    <t>TB-21175</t>
  </si>
  <si>
    <t>Thomas Boland</t>
  </si>
  <si>
    <t>CA-2016-163167</t>
  </si>
  <si>
    <t>Marietta</t>
  </si>
  <si>
    <t>US-2014-122021</t>
  </si>
  <si>
    <t>AC-10660</t>
  </si>
  <si>
    <t>Anna Chung</t>
  </si>
  <si>
    <t>Parma</t>
  </si>
  <si>
    <t>US-2014-161613</t>
  </si>
  <si>
    <t>CA-2017-163125</t>
  </si>
  <si>
    <t>League City</t>
  </si>
  <si>
    <t>FUR-CH-10001802</t>
  </si>
  <si>
    <t>Hon Every-Day Chair Series Swivel Task Chairs</t>
  </si>
  <si>
    <t>CA-2016-160304</t>
  </si>
  <si>
    <t>Gaithersburg</t>
  </si>
  <si>
    <t>CA-2017-117653</t>
  </si>
  <si>
    <t>CA-2017-143245</t>
  </si>
  <si>
    <t>CA-2014-157147</t>
  </si>
  <si>
    <t>CA-2015-156482</t>
  </si>
  <si>
    <t>CA-2017-107125</t>
  </si>
  <si>
    <t>CA-2014-160262</t>
  </si>
  <si>
    <t>CA-2014-156587</t>
  </si>
  <si>
    <t>AB-10015</t>
  </si>
  <si>
    <t>Aaron Bergman</t>
  </si>
  <si>
    <t>CA-2015-122406</t>
  </si>
  <si>
    <t>US-2016-153815</t>
  </si>
  <si>
    <t>CA-2016-149279</t>
  </si>
  <si>
    <t>CL-12700</t>
  </si>
  <si>
    <t>Craig Leslie</t>
  </si>
  <si>
    <t>CA-2015-153038</t>
  </si>
  <si>
    <t>RB-19645</t>
  </si>
  <si>
    <t>Robert Barroso</t>
  </si>
  <si>
    <t>US-2017-139647</t>
  </si>
  <si>
    <t>CA-2014-153850</t>
  </si>
  <si>
    <t>CA-2014-127558</t>
  </si>
  <si>
    <t>SS-20410</t>
  </si>
  <si>
    <t>Shahid Shariari</t>
  </si>
  <si>
    <t>CA-2016-133795</t>
  </si>
  <si>
    <t>US-2017-130953</t>
  </si>
  <si>
    <t>Oklahoma City</t>
  </si>
  <si>
    <t>FUR-CH-10004626</t>
  </si>
  <si>
    <t>Office Star Flex Back Scooter Chair with Aluminum Finish Frame</t>
  </si>
  <si>
    <t>CA-2016-155166</t>
  </si>
  <si>
    <t>CA-2015-103954</t>
  </si>
  <si>
    <t>HR-14770</t>
  </si>
  <si>
    <t>Hallie Redmond</t>
  </si>
  <si>
    <t>CA-2014-169803</t>
  </si>
  <si>
    <t>CA-2015-136469</t>
  </si>
  <si>
    <t>CA-2016-158694</t>
  </si>
  <si>
    <t>CA-2015-141243</t>
  </si>
  <si>
    <t>AH-10465</t>
  </si>
  <si>
    <t>Amy Hunt</t>
  </si>
  <si>
    <t>CA-2015-136798</t>
  </si>
  <si>
    <t>CA-2017-142090</t>
  </si>
  <si>
    <t>Burlington</t>
  </si>
  <si>
    <t>CA-2014-124478</t>
  </si>
  <si>
    <t>MA-17560</t>
  </si>
  <si>
    <t>Matt Abelman</t>
  </si>
  <si>
    <t>CA-2014-134572</t>
  </si>
  <si>
    <t>US-2017-133312</t>
  </si>
  <si>
    <t>BD-11500</t>
  </si>
  <si>
    <t>Bradley Drucker</t>
  </si>
  <si>
    <t>US-2014-140452</t>
  </si>
  <si>
    <t>CA-2014-116568</t>
  </si>
  <si>
    <t>Deltona</t>
  </si>
  <si>
    <t>CA-2015-153073</t>
  </si>
  <si>
    <t>FUR-FU-10001025</t>
  </si>
  <si>
    <t>Eldon Imˆge Series Desk Accessories, Clear</t>
  </si>
  <si>
    <t>CA-2014-160766</t>
  </si>
  <si>
    <t>CA-2017-146626</t>
  </si>
  <si>
    <t>Anaheim</t>
  </si>
  <si>
    <t>CA-2016-128972</t>
  </si>
  <si>
    <t>TS-21430</t>
  </si>
  <si>
    <t>Tom Stivers</t>
  </si>
  <si>
    <t>CA-2016-111213</t>
  </si>
  <si>
    <t>FP-14320</t>
  </si>
  <si>
    <t>Frank Preis</t>
  </si>
  <si>
    <t>CA-2017-161333</t>
  </si>
  <si>
    <t>CA-2017-128734</t>
  </si>
  <si>
    <t>JL-15175</t>
  </si>
  <si>
    <t>James Lanier</t>
  </si>
  <si>
    <t>Chandler</t>
  </si>
  <si>
    <t>US-2015-124219</t>
  </si>
  <si>
    <t>KW-16570</t>
  </si>
  <si>
    <t>Kelly Williams</t>
  </si>
  <si>
    <t>Kirkwood</t>
  </si>
  <si>
    <t>CA-2017-163006</t>
  </si>
  <si>
    <t>CA-2014-111192</t>
  </si>
  <si>
    <t>CA-2016-115378</t>
  </si>
  <si>
    <t>AJ-10945</t>
  </si>
  <si>
    <t>Ashley Jarboe</t>
  </si>
  <si>
    <t>Taylor</t>
  </si>
  <si>
    <t>CA-2015-161627</t>
  </si>
  <si>
    <t>CA-2014-121006</t>
  </si>
  <si>
    <t>Midland</t>
  </si>
  <si>
    <t>CA-2016-122903</t>
  </si>
  <si>
    <t>CA-2017-106432</t>
  </si>
  <si>
    <t>Waco</t>
  </si>
  <si>
    <t>US-2015-120502</t>
  </si>
  <si>
    <t>CA-2015-115567</t>
  </si>
  <si>
    <t>CA-2014-101560</t>
  </si>
  <si>
    <t>CS-12250</t>
  </si>
  <si>
    <t>Chris Selesnick</t>
  </si>
  <si>
    <t>CA-2015-142454</t>
  </si>
  <si>
    <t>RE-19450</t>
  </si>
  <si>
    <t>Richard Eichhorn</t>
  </si>
  <si>
    <t>CA-2017-145653</t>
  </si>
  <si>
    <t>CA-2014-140487</t>
  </si>
  <si>
    <t>SR-20425</t>
  </si>
  <si>
    <t>Sharelle Roach</t>
  </si>
  <si>
    <t>CA-2016-119865</t>
  </si>
  <si>
    <t>CA-2017-124436</t>
  </si>
  <si>
    <t>CA-2014-115084</t>
  </si>
  <si>
    <t>Texarkana</t>
  </si>
  <si>
    <t>CA-2017-131037</t>
  </si>
  <si>
    <t>TM-21490</t>
  </si>
  <si>
    <t>Tony Molinari</t>
  </si>
  <si>
    <t>CA-2014-166744</t>
  </si>
  <si>
    <t>CA-2016-156265</t>
  </si>
  <si>
    <t>FUR-TA-10001691</t>
  </si>
  <si>
    <t>Barricks Non-Folding Utility Table with Steel Legs, Laminate Tops</t>
  </si>
  <si>
    <t>CA-2015-125185</t>
  </si>
  <si>
    <t>AH-10195</t>
  </si>
  <si>
    <t>Alan Haines</t>
  </si>
  <si>
    <t>Bethlehem</t>
  </si>
  <si>
    <t>CA-2014-105165</t>
  </si>
  <si>
    <t>CA-2017-144484</t>
  </si>
  <si>
    <t>CA-2017-125913</t>
  </si>
  <si>
    <t>CA-2015-162887</t>
  </si>
  <si>
    <t>Vermont</t>
  </si>
  <si>
    <t>CA-2014-113859</t>
  </si>
  <si>
    <t>CA-2015-105158</t>
  </si>
  <si>
    <t>CA-2017-105991</t>
  </si>
  <si>
    <t>CA-2014-146283</t>
  </si>
  <si>
    <t>CA-2015-111073</t>
  </si>
  <si>
    <t>CA-2017-108791</t>
  </si>
  <si>
    <t>CA-2016-113831</t>
  </si>
  <si>
    <t>US-2014-139500</t>
  </si>
  <si>
    <t>AB-10165</t>
  </si>
  <si>
    <t>Alan Barnes</t>
  </si>
  <si>
    <t>US-2014-166310</t>
  </si>
  <si>
    <t>Garland</t>
  </si>
  <si>
    <t>US-2016-168410</t>
  </si>
  <si>
    <t>CA-2017-131254</t>
  </si>
  <si>
    <t>CA-2017-137876</t>
  </si>
  <si>
    <t>CA-2016-154060</t>
  </si>
  <si>
    <t>US-2017-162558</t>
  </si>
  <si>
    <t>Knoxville</t>
  </si>
  <si>
    <t>Eldon 500 Class Desk Accessories</t>
  </si>
  <si>
    <t>CA-2015-119508</t>
  </si>
  <si>
    <t>CA-2016-123120</t>
  </si>
  <si>
    <t>CV-12295</t>
  </si>
  <si>
    <t>Christina VanderZanden</t>
  </si>
  <si>
    <t>CA-2014-103331</t>
  </si>
  <si>
    <t>CA-2014-113768</t>
  </si>
  <si>
    <t>US-2017-126060</t>
  </si>
  <si>
    <t>CA-2016-122017</t>
  </si>
  <si>
    <t>Wichita</t>
  </si>
  <si>
    <t>Kansas</t>
  </si>
  <si>
    <t>US-2017-136721</t>
  </si>
  <si>
    <t>NH-18610</t>
  </si>
  <si>
    <t>Nicole Hansen</t>
  </si>
  <si>
    <t>Oak Park</t>
  </si>
  <si>
    <t>CA-2015-118738</t>
  </si>
  <si>
    <t>AG-10495</t>
  </si>
  <si>
    <t>Andrew Gjertsen</t>
  </si>
  <si>
    <t>US-2014-123183</t>
  </si>
  <si>
    <t>GR-14560</t>
  </si>
  <si>
    <t>Georgia Rosenberg</t>
  </si>
  <si>
    <t>US-2016-147340</t>
  </si>
  <si>
    <t>CA-2016-117681</t>
  </si>
  <si>
    <t>CA-2016-153598</t>
  </si>
  <si>
    <t>US-2016-108497</t>
  </si>
  <si>
    <t>MH-17290</t>
  </si>
  <si>
    <t>Marc Harrigan</t>
  </si>
  <si>
    <t>CA-2014-136861</t>
  </si>
  <si>
    <t>CA-2014-103317</t>
  </si>
  <si>
    <t>DM-13525</t>
  </si>
  <si>
    <t>Don Miller</t>
  </si>
  <si>
    <t>Palm Coast</t>
  </si>
  <si>
    <t>FUR-FU-10003192</t>
  </si>
  <si>
    <t>Luxo Adjustable Task Clamp Lamp</t>
  </si>
  <si>
    <t>US-2014-119081</t>
  </si>
  <si>
    <t>TA-21385</t>
  </si>
  <si>
    <t>Tom Ashbrook</t>
  </si>
  <si>
    <t>Olathe</t>
  </si>
  <si>
    <t>CA-2017-130631</t>
  </si>
  <si>
    <t>CA-2017-116680</t>
  </si>
  <si>
    <t>FUR-TA-10001771</t>
  </si>
  <si>
    <t>Bush Cubix Conference Tables, Fully Assembled</t>
  </si>
  <si>
    <t>CA-2017-101574</t>
  </si>
  <si>
    <t>CA-2014-146591</t>
  </si>
  <si>
    <t>CA-2016-122448</t>
  </si>
  <si>
    <t>DB-13210</t>
  </si>
  <si>
    <t>Dean Braden</t>
  </si>
  <si>
    <t>CA-2014-132451</t>
  </si>
  <si>
    <t>CA-2017-116946</t>
  </si>
  <si>
    <t>CA-2017-148999</t>
  </si>
  <si>
    <t>FUR-CH-10002044</t>
  </si>
  <si>
    <t>Office Star - Contemporary Task Swivel chair with 2-way adjustable arms, Plum</t>
  </si>
  <si>
    <t>CA-2017-134495</t>
  </si>
  <si>
    <t>CA-2014-105249</t>
  </si>
  <si>
    <t>CA-2017-164378</t>
  </si>
  <si>
    <t>CA-2017-127782</t>
  </si>
  <si>
    <t>TH-21115</t>
  </si>
  <si>
    <t>Thea Hudgings</t>
  </si>
  <si>
    <t>CA-2015-168529</t>
  </si>
  <si>
    <t>CA-2017-117667</t>
  </si>
  <si>
    <t>MS-17980</t>
  </si>
  <si>
    <t>Michael Stewart</t>
  </si>
  <si>
    <t>US-2017-150595</t>
  </si>
  <si>
    <t>CA-2016-134936</t>
  </si>
  <si>
    <t>FUR-TA-10001086</t>
  </si>
  <si>
    <t>SAFCO PlanMaster Boards, 60w x 37-1/2d, White Melamine</t>
  </si>
  <si>
    <t>CA-2017-151008</t>
  </si>
  <si>
    <t>Draper</t>
  </si>
  <si>
    <t>US-2014-159618</t>
  </si>
  <si>
    <t>DB-12970</t>
  </si>
  <si>
    <t>Darren Budd</t>
  </si>
  <si>
    <t>CA-2017-116113</t>
  </si>
  <si>
    <t>CA-2015-125066</t>
  </si>
  <si>
    <t>CA-2017-157966</t>
  </si>
  <si>
    <t>SU-20665</t>
  </si>
  <si>
    <t>Stephanie Ulpright</t>
  </si>
  <si>
    <t>CA-2016-136686</t>
  </si>
  <si>
    <t>RF-19840</t>
  </si>
  <si>
    <t>Roy Franzšsisch</t>
  </si>
  <si>
    <t>CA-2017-137498</t>
  </si>
  <si>
    <t>CA-2017-163818</t>
  </si>
  <si>
    <t>CA-2014-116673</t>
  </si>
  <si>
    <t>CA-2014-164742</t>
  </si>
  <si>
    <t>CA-2016-134516</t>
  </si>
  <si>
    <t>CA-2017-125745</t>
  </si>
  <si>
    <t>US-2016-124163</t>
  </si>
  <si>
    <t>SC-20695</t>
  </si>
  <si>
    <t>Steve Chapman</t>
  </si>
  <si>
    <t>La Crosse</t>
  </si>
  <si>
    <t>CA-2014-126683</t>
  </si>
  <si>
    <t>CA-2017-148810</t>
  </si>
  <si>
    <t>FUR-CH-10001545</t>
  </si>
  <si>
    <t>Hon Comfortask Task/Swivel Chairs</t>
  </si>
  <si>
    <t>US-2016-146066</t>
  </si>
  <si>
    <t>CA-2014-127614</t>
  </si>
  <si>
    <t>CA-2017-113208</t>
  </si>
  <si>
    <t>ML-18040</t>
  </si>
  <si>
    <t>Michelle Lonsdale</t>
  </si>
  <si>
    <t>FUR-FU-10004245</t>
  </si>
  <si>
    <t>Career Cubicle Clock, 8 1/4", Black</t>
  </si>
  <si>
    <t>CA-2014-154893</t>
  </si>
  <si>
    <t>CA-2016-127985</t>
  </si>
  <si>
    <t>CA-2017-127117</t>
  </si>
  <si>
    <t>Morristown</t>
  </si>
  <si>
    <t>CA-2015-104241</t>
  </si>
  <si>
    <t>CA-2017-142342</t>
  </si>
  <si>
    <t>Apple Valley</t>
  </si>
  <si>
    <t>CA-2016-145261</t>
  </si>
  <si>
    <t>Salem</t>
  </si>
  <si>
    <t>CA-2016-108875</t>
  </si>
  <si>
    <t>CA-2015-141012</t>
  </si>
  <si>
    <t>TG-21640</t>
  </si>
  <si>
    <t>Trudy Glocke</t>
  </si>
  <si>
    <t>Pocatello</t>
  </si>
  <si>
    <t>CA-2014-126802</t>
  </si>
  <si>
    <t>CA-2014-131541</t>
  </si>
  <si>
    <t>Apopka</t>
  </si>
  <si>
    <t>CA-2015-119550</t>
  </si>
  <si>
    <t>RB-19705</t>
  </si>
  <si>
    <t>Roger Barcio</t>
  </si>
  <si>
    <t>US-2015-138093</t>
  </si>
  <si>
    <t>CA-2016-126165</t>
  </si>
  <si>
    <t>US-2014-123519</t>
  </si>
  <si>
    <t>SS-20875</t>
  </si>
  <si>
    <t>Sung Shariari</t>
  </si>
  <si>
    <t>US-2015-160857</t>
  </si>
  <si>
    <t>CA-2017-117324</t>
  </si>
  <si>
    <t>CA-2017-143574</t>
  </si>
  <si>
    <t>Milford</t>
  </si>
  <si>
    <t>CA-2014-148614</t>
  </si>
  <si>
    <t>US-2017-147886</t>
  </si>
  <si>
    <t>DH-13075</t>
  </si>
  <si>
    <t>Dave Hallsten</t>
  </si>
  <si>
    <t>CA-2014-145800</t>
  </si>
  <si>
    <t>Buffalo Grove</t>
  </si>
  <si>
    <t>CA-2016-118514</t>
  </si>
  <si>
    <t>CA-2015-119634</t>
  </si>
  <si>
    <t>BW-11065</t>
  </si>
  <si>
    <t>Barry Weirich</t>
  </si>
  <si>
    <t>CA-2017-158169</t>
  </si>
  <si>
    <t>Lake Forest</t>
  </si>
  <si>
    <t>CA-2015-162047</t>
  </si>
  <si>
    <t>FH-14365</t>
  </si>
  <si>
    <t>Fred Hopkins</t>
  </si>
  <si>
    <t>CA-2015-103835</t>
  </si>
  <si>
    <t>SC-20440</t>
  </si>
  <si>
    <t>Shaun Chance</t>
  </si>
  <si>
    <t>CA-2016-142398</t>
  </si>
  <si>
    <t>CA-2014-105270</t>
  </si>
  <si>
    <t>CA-2017-141117</t>
  </si>
  <si>
    <t>JK-16090</t>
  </si>
  <si>
    <t>Juliana Krohn</t>
  </si>
  <si>
    <t>CA-2017-115070</t>
  </si>
  <si>
    <t>MG-18205</t>
  </si>
  <si>
    <t>Mitch Gastineau</t>
  </si>
  <si>
    <t>CA-2017-140186</t>
  </si>
  <si>
    <t>CA-2014-124856</t>
  </si>
  <si>
    <t>CA-2014-166716</t>
  </si>
  <si>
    <t>CR-12730</t>
  </si>
  <si>
    <t>Craig Reiter</t>
  </si>
  <si>
    <t>CA-2017-113873</t>
  </si>
  <si>
    <t>CA-2016-125017</t>
  </si>
  <si>
    <t>US-2015-163279</t>
  </si>
  <si>
    <t>FUR-FU-10000747</t>
  </si>
  <si>
    <t>Tenex B1-RE Series Chair Mats for Low Pile Carpets</t>
  </si>
  <si>
    <t>CA-2017-117632</t>
  </si>
  <si>
    <t>CA-2017-161067</t>
  </si>
  <si>
    <t>KB-16405</t>
  </si>
  <si>
    <t>Katrina Bavinger</t>
  </si>
  <si>
    <t>CA-2016-122063</t>
  </si>
  <si>
    <t>CA-2016-142895</t>
  </si>
  <si>
    <t>CA-2015-134992</t>
  </si>
  <si>
    <t>CA-2015-126725</t>
  </si>
  <si>
    <t>BS-11665</t>
  </si>
  <si>
    <t>Brian Stugart</t>
  </si>
  <si>
    <t>CA-2015-121783</t>
  </si>
  <si>
    <t>PO-19180</t>
  </si>
  <si>
    <t>Philisse Overcash</t>
  </si>
  <si>
    <t>CA-2015-112214</t>
  </si>
  <si>
    <t>US-2017-153255</t>
  </si>
  <si>
    <t>CA-2015-108119</t>
  </si>
  <si>
    <t>Conway</t>
  </si>
  <si>
    <t>US-2014-117968</t>
  </si>
  <si>
    <t>Meriden</t>
  </si>
  <si>
    <t>CA-2016-152247</t>
  </si>
  <si>
    <t>Cheyenne</t>
  </si>
  <si>
    <t>Wyoming</t>
  </si>
  <si>
    <t>CA-2016-128223</t>
  </si>
  <si>
    <t>CA-2016-154235</t>
  </si>
  <si>
    <t>CA-2016-133935</t>
  </si>
  <si>
    <t>CA-2016-136301</t>
  </si>
  <si>
    <t>CA-2016-167682</t>
  </si>
  <si>
    <t>CA-2016-159639</t>
  </si>
  <si>
    <t>US-2016-113985</t>
  </si>
  <si>
    <t>US-2015-126977</t>
  </si>
  <si>
    <t>CA-2016-130288</t>
  </si>
  <si>
    <t>US-2014-118997</t>
  </si>
  <si>
    <t>RA-19885</t>
  </si>
  <si>
    <t>Ruben Ausman</t>
  </si>
  <si>
    <t>CA-2014-114314</t>
  </si>
  <si>
    <t>US-2017-169551</t>
  </si>
  <si>
    <t>CA-2016-103107</t>
  </si>
  <si>
    <t>CA-2014-104178</t>
  </si>
  <si>
    <t>CA-2014-155796</t>
  </si>
  <si>
    <t>Reading</t>
  </si>
  <si>
    <t>CA-2016-127138</t>
  </si>
  <si>
    <t>CA-2017-150602</t>
  </si>
  <si>
    <t>CA-2014-141726</t>
  </si>
  <si>
    <t>CA-2017-115105</t>
  </si>
  <si>
    <t>BD-11770</t>
  </si>
  <si>
    <t>Bryan Davis</t>
  </si>
  <si>
    <t>CA-2014-117765</t>
  </si>
  <si>
    <t>CA-2016-163776</t>
  </si>
  <si>
    <t>Hattiesburg</t>
  </si>
  <si>
    <t>US-2017-163300</t>
  </si>
  <si>
    <t>CA-2016-162187</t>
  </si>
  <si>
    <t>US-2014-112991</t>
  </si>
  <si>
    <t>Caldwell</t>
  </si>
  <si>
    <t>CA-2014-124079</t>
  </si>
  <si>
    <t>CA-2017-107244</t>
  </si>
  <si>
    <t>AG-10390</t>
  </si>
  <si>
    <t>Allen Goldenen</t>
  </si>
  <si>
    <t>CA-2015-100657</t>
  </si>
  <si>
    <t>SW-20245</t>
  </si>
  <si>
    <t>Scot Wooten</t>
  </si>
  <si>
    <t>CA-2017-129028</t>
  </si>
  <si>
    <t>CA-2014-102652</t>
  </si>
  <si>
    <t>US-2017-152492</t>
  </si>
  <si>
    <t>CA-2016-101168</t>
  </si>
  <si>
    <t>Nashua</t>
  </si>
  <si>
    <t>CA-2015-130253</t>
  </si>
  <si>
    <t>CA-2016-131205</t>
  </si>
  <si>
    <t>Georgetown</t>
  </si>
  <si>
    <t>CA-2016-117912</t>
  </si>
  <si>
    <t>Sierra Vista</t>
  </si>
  <si>
    <t>CA-2017-145702</t>
  </si>
  <si>
    <t>CA-2015-113215</t>
  </si>
  <si>
    <t>CA-2016-154662</t>
  </si>
  <si>
    <t>BF-11215</t>
  </si>
  <si>
    <t>Benjamin Farhat</t>
  </si>
  <si>
    <t>CA-2016-124016</t>
  </si>
  <si>
    <t>CA-2017-166695</t>
  </si>
  <si>
    <t>CA-2016-151561</t>
  </si>
  <si>
    <t>US-2014-165589</t>
  </si>
  <si>
    <t>Lubbock</t>
  </si>
  <si>
    <t>CA-2015-114048</t>
  </si>
  <si>
    <t>CA-2017-100111</t>
  </si>
  <si>
    <t>US-2017-132381</t>
  </si>
  <si>
    <t>CA-2016-124590</t>
  </si>
  <si>
    <t>SP-20920</t>
  </si>
  <si>
    <t>Susan Pistek</t>
  </si>
  <si>
    <t>CA-2017-143378</t>
  </si>
  <si>
    <t>JR-16210</t>
  </si>
  <si>
    <t>Justin Ritter</t>
  </si>
  <si>
    <t>CA-2016-124100</t>
  </si>
  <si>
    <t>CA-2014-163447</t>
  </si>
  <si>
    <t>TB-21190</t>
  </si>
  <si>
    <t>Thomas Brumley</t>
  </si>
  <si>
    <t>CA-2016-148096</t>
  </si>
  <si>
    <t>AO-10810</t>
  </si>
  <si>
    <t>Anthony O'Donnell</t>
  </si>
  <si>
    <t>CA-2014-131247</t>
  </si>
  <si>
    <t>CA-2017-101322</t>
  </si>
  <si>
    <t>US-2016-106600</t>
  </si>
  <si>
    <t>CA-2014-111871</t>
  </si>
  <si>
    <t>EK-13795</t>
  </si>
  <si>
    <t>Eileen Kiefer</t>
  </si>
  <si>
    <t>CA-2017-151484</t>
  </si>
  <si>
    <t>CA-2014-103989</t>
  </si>
  <si>
    <t>CA-2015-158421</t>
  </si>
  <si>
    <t>CA-2016-143609</t>
  </si>
  <si>
    <t>DB-13270</t>
  </si>
  <si>
    <t>Deborah Brumfield</t>
  </si>
  <si>
    <t>Portland</t>
  </si>
  <si>
    <t>CA-2016-157259</t>
  </si>
  <si>
    <t>CA-2016-118332</t>
  </si>
  <si>
    <t>CA-2017-145660</t>
  </si>
  <si>
    <t>CA-2016-133697</t>
  </si>
  <si>
    <t>CM-12445</t>
  </si>
  <si>
    <t>Chuck Magee</t>
  </si>
  <si>
    <t>CA-2017-119809</t>
  </si>
  <si>
    <t>YS-21880</t>
  </si>
  <si>
    <t>Yana Sorensen</t>
  </si>
  <si>
    <t>CA-2015-161711</t>
  </si>
  <si>
    <t>CA-2017-140627</t>
  </si>
  <si>
    <t>Hendersonville</t>
  </si>
  <si>
    <t>CA-2015-133445</t>
  </si>
  <si>
    <t>US-2017-142188</t>
  </si>
  <si>
    <t>JF-15415</t>
  </si>
  <si>
    <t>Jennifer Ferguson</t>
  </si>
  <si>
    <t>CA-2015-134075</t>
  </si>
  <si>
    <t>CA-2017-141572</t>
  </si>
  <si>
    <t>LO-17170</t>
  </si>
  <si>
    <t>Lori Olson</t>
  </si>
  <si>
    <t>CA-2015-112305</t>
  </si>
  <si>
    <t>CA-2017-121580</t>
  </si>
  <si>
    <t>CA-2015-151624</t>
  </si>
  <si>
    <t>CA-2017-102379</t>
  </si>
  <si>
    <t>US-2016-139087</t>
  </si>
  <si>
    <t>CA-2015-116484</t>
  </si>
  <si>
    <t>FUR-FU-10002874</t>
  </si>
  <si>
    <t>Ultra Commercial Grade Dual Valve Door Closer</t>
  </si>
  <si>
    <t>CA-2016-100944</t>
  </si>
  <si>
    <t>CA-2016-125080</t>
  </si>
  <si>
    <t>CA-2014-100090</t>
  </si>
  <si>
    <t>US-2015-139675</t>
  </si>
  <si>
    <t>Chico</t>
  </si>
  <si>
    <t>CA-2017-143756</t>
  </si>
  <si>
    <t>ME-17725</t>
  </si>
  <si>
    <t>Max Engle</t>
  </si>
  <si>
    <t>CA-2017-107314</t>
  </si>
  <si>
    <t>MZ-17335</t>
  </si>
  <si>
    <t>Maria Zettner</t>
  </si>
  <si>
    <t>FUR-FU-10003489</t>
  </si>
  <si>
    <t>Contemporary Borderless Frame</t>
  </si>
  <si>
    <t>CA-2016-163328</t>
  </si>
  <si>
    <t>TP-21565</t>
  </si>
  <si>
    <t>Tracy Poddar</t>
  </si>
  <si>
    <t>Eugene</t>
  </si>
  <si>
    <t>CA-2014-112837</t>
  </si>
  <si>
    <t>LW-17125</t>
  </si>
  <si>
    <t>Liz Willingham</t>
  </si>
  <si>
    <t>Oxnard</t>
  </si>
  <si>
    <t>CA-2014-167927</t>
  </si>
  <si>
    <t>XP-21865</t>
  </si>
  <si>
    <t>Xylona Preis</t>
  </si>
  <si>
    <t>Westland</t>
  </si>
  <si>
    <t>CA-2016-165995</t>
  </si>
  <si>
    <t>CA-2017-143112</t>
  </si>
  <si>
    <t>CA-2017-161557</t>
  </si>
  <si>
    <t>CA-2016-103919</t>
  </si>
  <si>
    <t>CA-2016-113425</t>
  </si>
  <si>
    <t>CA-2017-143035</t>
  </si>
  <si>
    <t>CA-2014-107811</t>
  </si>
  <si>
    <t>US-2016-116442</t>
  </si>
  <si>
    <t>CA-2016-127236</t>
  </si>
  <si>
    <t>CA-2016-129126</t>
  </si>
  <si>
    <t>CA-2017-125472</t>
  </si>
  <si>
    <t>CA-2017-154074</t>
  </si>
  <si>
    <t>CA-2017-161774</t>
  </si>
  <si>
    <t>CA-2016-140130</t>
  </si>
  <si>
    <t>CA-2015-149650</t>
  </si>
  <si>
    <t>CA-2014-165764</t>
  </si>
  <si>
    <t>SH-20395</t>
  </si>
  <si>
    <t>Shahid Hopkins</t>
  </si>
  <si>
    <t>US-2017-116897</t>
  </si>
  <si>
    <t>US-2017-113992</t>
  </si>
  <si>
    <t>CA-2014-166891</t>
  </si>
  <si>
    <t>CA-2016-101161</t>
  </si>
  <si>
    <t>US-2017-119816</t>
  </si>
  <si>
    <t>TT-21460</t>
  </si>
  <si>
    <t>Tonja Turnell</t>
  </si>
  <si>
    <t>CA-2017-161102</t>
  </si>
  <si>
    <t>EC-14050</t>
  </si>
  <si>
    <t>Erin Creighton</t>
  </si>
  <si>
    <t>US-2017-133361</t>
  </si>
  <si>
    <t>US-2016-155404</t>
  </si>
  <si>
    <t>CA-2016-163804</t>
  </si>
  <si>
    <t>CA-2014-149524</t>
  </si>
  <si>
    <t>BS-11590</t>
  </si>
  <si>
    <t>Brendan Sweed</t>
  </si>
  <si>
    <t>CA-2017-140872</t>
  </si>
  <si>
    <t>CA-2017-113908</t>
  </si>
  <si>
    <t>KN-16390</t>
  </si>
  <si>
    <t>Katherine Nockton</t>
  </si>
  <si>
    <t>CA-2014-149594</t>
  </si>
  <si>
    <t>CA-2016-113845</t>
  </si>
  <si>
    <t>Orlando</t>
  </si>
  <si>
    <t>CA-2015-103135</t>
  </si>
  <si>
    <t>SS-20515</t>
  </si>
  <si>
    <t>Shirley Schmidt</t>
  </si>
  <si>
    <t>US-2016-128909</t>
  </si>
  <si>
    <t>SP-20545</t>
  </si>
  <si>
    <t>Sibella Parks</t>
  </si>
  <si>
    <t>US-2017-116652</t>
  </si>
  <si>
    <t>CA-2017-138289</t>
  </si>
  <si>
    <t>CA-2014-128209</t>
  </si>
  <si>
    <t>CA-2014-169684</t>
  </si>
  <si>
    <t>CA-2015-109862</t>
  </si>
  <si>
    <t>US-2017-107888</t>
  </si>
  <si>
    <t>CA-2014-113880</t>
  </si>
  <si>
    <t>Elmhurst</t>
  </si>
  <si>
    <t>US-2015-164966</t>
  </si>
  <si>
    <t>CA-2015-126739</t>
  </si>
  <si>
    <t>CA-2015-166947</t>
  </si>
  <si>
    <t>CA-2014-166086</t>
  </si>
  <si>
    <t>CA-2014-100678</t>
  </si>
  <si>
    <t>CA-2017-123085</t>
  </si>
  <si>
    <t>CA-2016-169887</t>
  </si>
  <si>
    <t>FUR-FU-10003095</t>
  </si>
  <si>
    <t>Linden 12" Wall Clock With Oak Frame</t>
  </si>
  <si>
    <t>CA-2017-104731</t>
  </si>
  <si>
    <t>CA-2014-154095</t>
  </si>
  <si>
    <t>ON-18715</t>
  </si>
  <si>
    <t>Odella Nelson</t>
  </si>
  <si>
    <t>CA-2016-148852</t>
  </si>
  <si>
    <t>CA-2015-107678</t>
  </si>
  <si>
    <t>CA-2016-123512</t>
  </si>
  <si>
    <t>MV-18190</t>
  </si>
  <si>
    <t>Mike Vittorini</t>
  </si>
  <si>
    <t>US-2017-167402</t>
  </si>
  <si>
    <t>CA-2014-130449</t>
  </si>
  <si>
    <t>VP-21760</t>
  </si>
  <si>
    <t>Victoria Pisteka</t>
  </si>
  <si>
    <t>CA-2015-141250</t>
  </si>
  <si>
    <t>PM-18940</t>
  </si>
  <si>
    <t>Paul MacIntyre</t>
  </si>
  <si>
    <t>Texas City</t>
  </si>
  <si>
    <t>CA-2016-105081</t>
  </si>
  <si>
    <t>CA-2014-108609</t>
  </si>
  <si>
    <t>US-2016-127334</t>
  </si>
  <si>
    <t>US-2017-124779</t>
  </si>
  <si>
    <t>CA-2017-135937</t>
  </si>
  <si>
    <t>CA-2017-162173</t>
  </si>
  <si>
    <t>Virginia Beach</t>
  </si>
  <si>
    <t>CA-2017-122175</t>
  </si>
  <si>
    <t>CA-2015-135510</t>
  </si>
  <si>
    <t>TW-21025</t>
  </si>
  <si>
    <t>Tamara Willingham</t>
  </si>
  <si>
    <t>Charlottesville</t>
  </si>
  <si>
    <t>FUR-FU-10000820</t>
  </si>
  <si>
    <t>Tensor Brushed Steel Torchiere Floor Lamp</t>
  </si>
  <si>
    <t>CA-2014-150329</t>
  </si>
  <si>
    <t>CA-2014-109134</t>
  </si>
  <si>
    <t>US-2015-129637</t>
  </si>
  <si>
    <t>CA-2017-145429</t>
  </si>
  <si>
    <t>CA-2015-153535</t>
  </si>
  <si>
    <t>Wilson</t>
  </si>
  <si>
    <t>CA-2015-123141</t>
  </si>
  <si>
    <t>Rio Rancho</t>
  </si>
  <si>
    <t>CA-2017-107629</t>
  </si>
  <si>
    <t>CA-2016-134789</t>
  </si>
  <si>
    <t>Hot Springs</t>
  </si>
  <si>
    <t>CA-2016-165827</t>
  </si>
  <si>
    <t>CA-2015-156734</t>
  </si>
  <si>
    <t>CA-2014-144029</t>
  </si>
  <si>
    <t>US-2017-101784</t>
  </si>
  <si>
    <t>CA-2016-154767</t>
  </si>
  <si>
    <t>Paterson</t>
  </si>
  <si>
    <t>CA-2017-124205</t>
  </si>
  <si>
    <t>TC-21145</t>
  </si>
  <si>
    <t>Theresa Coyne</t>
  </si>
  <si>
    <t>CA-2016-162943</t>
  </si>
  <si>
    <t>CA-2017-100615</t>
  </si>
  <si>
    <t>US-2016-147711</t>
  </si>
  <si>
    <t>CA-2017-121293</t>
  </si>
  <si>
    <t>CA-2015-118843</t>
  </si>
  <si>
    <t>CA-2016-162348</t>
  </si>
  <si>
    <t>CA-2015-145394</t>
  </si>
  <si>
    <t>CA-2015-168809</t>
  </si>
  <si>
    <t>FUR-FU-10002240</t>
  </si>
  <si>
    <t>Nu-Dell EZ-Mount Plastic Wall Frames</t>
  </si>
  <si>
    <t>CA-2016-109827</t>
  </si>
  <si>
    <t>CA-2015-128125</t>
  </si>
  <si>
    <t>CA-2017-156237</t>
  </si>
  <si>
    <t>PS-18760</t>
  </si>
  <si>
    <t>Pamela Stobb</t>
  </si>
  <si>
    <t>FUR-FU-10001057</t>
  </si>
  <si>
    <t>Tensor Track Tree Floor Lamp</t>
  </si>
  <si>
    <t>CA-2014-144414</t>
  </si>
  <si>
    <t>CA-2017-163860</t>
  </si>
  <si>
    <t>CA-2015-154291</t>
  </si>
  <si>
    <t>CA-2016-153101</t>
  </si>
  <si>
    <t>CA-2017-142643</t>
  </si>
  <si>
    <t>Thousand Oaks</t>
  </si>
  <si>
    <t>CA-2016-123946</t>
  </si>
  <si>
    <t>FUR-CH-10002073</t>
  </si>
  <si>
    <t>Hon Olson Stacker Chairs</t>
  </si>
  <si>
    <t>CA-2014-147543</t>
  </si>
  <si>
    <t>El Cajon</t>
  </si>
  <si>
    <t>CA-2014-101462</t>
  </si>
  <si>
    <t>US-2016-100461</t>
  </si>
  <si>
    <t>CA-2017-128965</t>
  </si>
  <si>
    <t>US-2016-126452</t>
  </si>
  <si>
    <t>SC-20230</t>
  </si>
  <si>
    <t>Scot Coram</t>
  </si>
  <si>
    <t>US-2016-121013</t>
  </si>
  <si>
    <t>US-2015-123918</t>
  </si>
  <si>
    <t>CA-2015-137113</t>
  </si>
  <si>
    <t>CA-2015-120677</t>
  </si>
  <si>
    <t>CA-2017-164756</t>
  </si>
  <si>
    <t>US-2015-165512</t>
  </si>
  <si>
    <t>Naperville</t>
  </si>
  <si>
    <t>US-2017-135503</t>
  </si>
  <si>
    <t>North Charleston</t>
  </si>
  <si>
    <t>US-2017-115301</t>
  </si>
  <si>
    <t>CA-2014-124247</t>
  </si>
  <si>
    <t>CA-2015-137925</t>
  </si>
  <si>
    <t>CA-2014-164182</t>
  </si>
  <si>
    <t>ST-20530</t>
  </si>
  <si>
    <t>Shui Tom</t>
  </si>
  <si>
    <t>CA-2016-129847</t>
  </si>
  <si>
    <t>FUR-FU-10000277</t>
  </si>
  <si>
    <t>Deflect-o DuraMat Antistatic Studded Beveled Mat for Medium Pile Carpeting</t>
  </si>
  <si>
    <t>CA-2016-106243</t>
  </si>
  <si>
    <t>CA-2015-130365</t>
  </si>
  <si>
    <t>CA-2017-143021</t>
  </si>
  <si>
    <t>CA-2016-157588</t>
  </si>
  <si>
    <t>AR-10570</t>
  </si>
  <si>
    <t>Anemone Ratner</t>
  </si>
  <si>
    <t>CA-2016-163937</t>
  </si>
  <si>
    <t>Longview</t>
  </si>
  <si>
    <t>CA-2015-112144</t>
  </si>
  <si>
    <t>CY-12745</t>
  </si>
  <si>
    <t>Craig Yedwab</t>
  </si>
  <si>
    <t>CA-2015-109386</t>
  </si>
  <si>
    <t>CA-2015-104871</t>
  </si>
  <si>
    <t>Normal</t>
  </si>
  <si>
    <t>CA-2014-133158</t>
  </si>
  <si>
    <t>CA-2015-141740</t>
  </si>
  <si>
    <t>CA-2014-119466</t>
  </si>
  <si>
    <t>CA-2015-154823</t>
  </si>
  <si>
    <t>CA-2017-141201</t>
  </si>
  <si>
    <t>Salinas</t>
  </si>
  <si>
    <t>CA-2014-124737</t>
  </si>
  <si>
    <t>CA-2016-145548</t>
  </si>
  <si>
    <t>CA-2017-119494</t>
  </si>
  <si>
    <t>CA-2017-103443</t>
  </si>
  <si>
    <t>AT-10735</t>
  </si>
  <si>
    <t>Annie Thurman</t>
  </si>
  <si>
    <t>US-2017-165358</t>
  </si>
  <si>
    <t>CA-2014-150581</t>
  </si>
  <si>
    <t>CA-2016-165330</t>
  </si>
  <si>
    <t>CA-2016-106950</t>
  </si>
  <si>
    <t>CA-2017-128944</t>
  </si>
  <si>
    <t>US-2016-102239</t>
  </si>
  <si>
    <t>CA-2017-166926</t>
  </si>
  <si>
    <t>CA-2015-128013</t>
  </si>
  <si>
    <t>US-2016-117541</t>
  </si>
  <si>
    <t>CA-2017-141439</t>
  </si>
  <si>
    <t>CA-2015-163965</t>
  </si>
  <si>
    <t>CA-2017-128783</t>
  </si>
  <si>
    <t>Saint Charles</t>
  </si>
  <si>
    <t>CA-2014-122217</t>
  </si>
  <si>
    <t>US-2017-141558</t>
  </si>
  <si>
    <t>CA-2017-100412</t>
  </si>
  <si>
    <t>Tuscaloosa</t>
  </si>
  <si>
    <t>CA-2017-142909</t>
  </si>
  <si>
    <t>AG-10330</t>
  </si>
  <si>
    <t>Alex Grayson</t>
  </si>
  <si>
    <t>US-2015-136749</t>
  </si>
  <si>
    <t>CA-2014-117464</t>
  </si>
  <si>
    <t>US-2017-168613</t>
  </si>
  <si>
    <t>CA-2017-128853</t>
  </si>
  <si>
    <t>CA-2017-133102</t>
  </si>
  <si>
    <t>CA-2016-164399</t>
  </si>
  <si>
    <t>CA-2016-147683</t>
  </si>
  <si>
    <t>CA-2016-104276</t>
  </si>
  <si>
    <t>CA-2016-120369</t>
  </si>
  <si>
    <t>VB-21745</t>
  </si>
  <si>
    <t>Victoria Brennan</t>
  </si>
  <si>
    <t>FUR-FU-10003806</t>
  </si>
  <si>
    <t>Tenex Chairmat w/ Average Lip, 45" x 53"</t>
  </si>
  <si>
    <t>CA-2014-118276</t>
  </si>
  <si>
    <t>CA-2017-137414</t>
  </si>
  <si>
    <t>CA-2016-109953</t>
  </si>
  <si>
    <t>CA-2016-137337</t>
  </si>
  <si>
    <t>CA-2016-101651</t>
  </si>
  <si>
    <t>SC-20305</t>
  </si>
  <si>
    <t>Sean Christensen</t>
  </si>
  <si>
    <t>CA-2017-136651</t>
  </si>
  <si>
    <t>CA-2017-118892</t>
  </si>
  <si>
    <t>US-2014-127978</t>
  </si>
  <si>
    <t>JS-15595</t>
  </si>
  <si>
    <t>Jill Stevenson</t>
  </si>
  <si>
    <t>CA-2016-152730</t>
  </si>
  <si>
    <t>Superior</t>
  </si>
  <si>
    <t>US-2014-143721</t>
  </si>
  <si>
    <t>CA-2016-133368</t>
  </si>
  <si>
    <t>FUR-FU-10003374</t>
  </si>
  <si>
    <t>Electrix Fluorescent Magnifier Lamps &amp; Weighted Base</t>
  </si>
  <si>
    <t>CA-2016-123337</t>
  </si>
  <si>
    <t>CA-2015-144519</t>
  </si>
  <si>
    <t>AW-10930</t>
  </si>
  <si>
    <t>Arthur Wiediger</t>
  </si>
  <si>
    <t>Helena</t>
  </si>
  <si>
    <t>Montana</t>
  </si>
  <si>
    <t>CA-2017-169439</t>
  </si>
  <si>
    <t>CA-2016-149965</t>
  </si>
  <si>
    <t>CA-2016-113656</t>
  </si>
  <si>
    <t>CB-12415</t>
  </si>
  <si>
    <t>Christy Brittain</t>
  </si>
  <si>
    <t>CA-2015-148964</t>
  </si>
  <si>
    <t>Bellevue</t>
  </si>
  <si>
    <t>CA-2014-163468</t>
  </si>
  <si>
    <t>Des Plaines</t>
  </si>
  <si>
    <t>US-2017-117450</t>
  </si>
  <si>
    <t>DO-13645</t>
  </si>
  <si>
    <t>Doug O'Connell</t>
  </si>
  <si>
    <t>CA-2014-137274</t>
  </si>
  <si>
    <t>CA-2016-144092</t>
  </si>
  <si>
    <t>CA-2016-132066</t>
  </si>
  <si>
    <t>CA-2017-100097</t>
  </si>
  <si>
    <t>MN-17935</t>
  </si>
  <si>
    <t>Michael Nguyen</t>
  </si>
  <si>
    <t>US-2017-126053</t>
  </si>
  <si>
    <t>US-2014-131275</t>
  </si>
  <si>
    <t>Burbank</t>
  </si>
  <si>
    <t>CA-2016-149349</t>
  </si>
  <si>
    <t>SP-20650</t>
  </si>
  <si>
    <t>Stephanie Phelps</t>
  </si>
  <si>
    <t>CA-2015-125563</t>
  </si>
  <si>
    <t>CA-2015-113152</t>
  </si>
  <si>
    <t>CA-2014-163412</t>
  </si>
  <si>
    <t>CA-2014-116190</t>
  </si>
  <si>
    <t>CA-2017-168389</t>
  </si>
  <si>
    <t>CA-2016-114748</t>
  </si>
  <si>
    <t>US-2014-115189</t>
  </si>
  <si>
    <t>AR-10345</t>
  </si>
  <si>
    <t>Alex Russell</t>
  </si>
  <si>
    <t>CA-2016-163594</t>
  </si>
  <si>
    <t>CA-2016-127243</t>
  </si>
  <si>
    <t>CA-2016-105732</t>
  </si>
  <si>
    <t>CA-2017-108035</t>
  </si>
  <si>
    <t>CA-2016-110975</t>
  </si>
  <si>
    <t>CA-2016-110009</t>
  </si>
  <si>
    <t>CA-2015-100146</t>
  </si>
  <si>
    <t>Camarillo</t>
  </si>
  <si>
    <t>CA-2016-129728</t>
  </si>
  <si>
    <t>CA-2014-121769</t>
  </si>
  <si>
    <t>CA-2017-121125</t>
  </si>
  <si>
    <t>Tigard</t>
  </si>
  <si>
    <t>US-2016-114013</t>
  </si>
  <si>
    <t>CA-2017-135069</t>
  </si>
  <si>
    <t>CA-2016-101693</t>
  </si>
  <si>
    <t>CA-2015-145457</t>
  </si>
  <si>
    <t>Covington</t>
  </si>
  <si>
    <t>US-2017-163657</t>
  </si>
  <si>
    <t>CA-2017-127474</t>
  </si>
  <si>
    <t>CA-2017-115448</t>
  </si>
  <si>
    <t>CA-2017-105669</t>
  </si>
  <si>
    <t>CA-2015-137974</t>
  </si>
  <si>
    <t>CA-2017-148985</t>
  </si>
  <si>
    <t>CA-2014-138100</t>
  </si>
  <si>
    <t>AA-10315</t>
  </si>
  <si>
    <t>Alex Avila</t>
  </si>
  <si>
    <t>CA-2014-167199</t>
  </si>
  <si>
    <t>CA-2014-129938</t>
  </si>
  <si>
    <t>US-2015-134558</t>
  </si>
  <si>
    <t>CA-2015-108672</t>
  </si>
  <si>
    <t>US-2017-160836</t>
  </si>
  <si>
    <t>CC-12475</t>
  </si>
  <si>
    <t>Cindy Chapman</t>
  </si>
  <si>
    <t>CA-2017-121048</t>
  </si>
  <si>
    <t>TC-21295</t>
  </si>
  <si>
    <t>Toby Carlisle</t>
  </si>
  <si>
    <t>Westminster</t>
  </si>
  <si>
    <t>US-2017-161935</t>
  </si>
  <si>
    <t>CA-2016-162383</t>
  </si>
  <si>
    <t>CA-2014-125731</t>
  </si>
  <si>
    <t>US-2017-106145</t>
  </si>
  <si>
    <t>CA-2016-107146</t>
  </si>
  <si>
    <t>Longmont</t>
  </si>
  <si>
    <t>US-2017-134642</t>
  </si>
  <si>
    <t>Greenville</t>
  </si>
  <si>
    <t>CA-2017-103415</t>
  </si>
  <si>
    <t>US-2017-112347</t>
  </si>
  <si>
    <t>BS-11380</t>
  </si>
  <si>
    <t>Bill Stewart</t>
  </si>
  <si>
    <t>CA-2016-136595</t>
  </si>
  <si>
    <t>CA-2014-114181</t>
  </si>
  <si>
    <t>US-2014-137155</t>
  </si>
  <si>
    <t>CA-2016-105746</t>
  </si>
  <si>
    <t>US-2016-104815</t>
  </si>
  <si>
    <t>RB-19570</t>
  </si>
  <si>
    <t>Rob Beeghly</t>
  </si>
  <si>
    <t>US-2016-166660</t>
  </si>
  <si>
    <t>TB-21250</t>
  </si>
  <si>
    <t>Tim Brockman</t>
  </si>
  <si>
    <t>CA-2014-100916</t>
  </si>
  <si>
    <t>Newport News</t>
  </si>
  <si>
    <t>CA-2016-138597</t>
  </si>
  <si>
    <t>CA-2015-142734</t>
  </si>
  <si>
    <t>CA-2017-122945</t>
  </si>
  <si>
    <t>CA-2016-158778</t>
  </si>
  <si>
    <t>CA-2016-101791</t>
  </si>
  <si>
    <t>CA-2015-113740</t>
  </si>
  <si>
    <t>CA-2017-151225</t>
  </si>
  <si>
    <t>JM-15655</t>
  </si>
  <si>
    <t>Jim Mitchum</t>
  </si>
  <si>
    <t>US-2014-144078</t>
  </si>
  <si>
    <t>CA-2015-136805</t>
  </si>
  <si>
    <t>CA-2014-162089</t>
  </si>
  <si>
    <t>US-2017-158526</t>
  </si>
  <si>
    <t>CA-2017-104885</t>
  </si>
  <si>
    <t>CA-2015-161452</t>
  </si>
  <si>
    <t>CA-2016-138968</t>
  </si>
  <si>
    <t>FC-14335</t>
  </si>
  <si>
    <t>Fred Chung</t>
  </si>
  <si>
    <t>CA-2015-101889</t>
  </si>
  <si>
    <t>CA-2015-107685</t>
  </si>
  <si>
    <t>JM-15865</t>
  </si>
  <si>
    <t>John Murray</t>
  </si>
  <si>
    <t>US-2014-120740</t>
  </si>
  <si>
    <t>CA-2014-105417</t>
  </si>
  <si>
    <t>CA-2014-151967</t>
  </si>
  <si>
    <t>NB-18580</t>
  </si>
  <si>
    <t>Nicole Brennan</t>
  </si>
  <si>
    <t>Bossier City</t>
  </si>
  <si>
    <t>CA-2015-130974</t>
  </si>
  <si>
    <t>FUR-FU-10002506</t>
  </si>
  <si>
    <t>Tensor "Hersey Kiss" Styled Floor Lamp</t>
  </si>
  <si>
    <t>CA-2014-133592</t>
  </si>
  <si>
    <t>CA-2016-169838</t>
  </si>
  <si>
    <t>US-2017-128951</t>
  </si>
  <si>
    <t>CA-2016-118899</t>
  </si>
  <si>
    <t>CA-2017-151799</t>
  </si>
  <si>
    <t>CA-2016-114601</t>
  </si>
  <si>
    <t>CA-2017-139353</t>
  </si>
  <si>
    <t>CA-2015-139374</t>
  </si>
  <si>
    <t>CA-2017-104850</t>
  </si>
  <si>
    <t>CA-2015-133242</t>
  </si>
  <si>
    <t>CA-2015-158323</t>
  </si>
  <si>
    <t>CA-2017-112844</t>
  </si>
  <si>
    <t>US-2017-118941</t>
  </si>
  <si>
    <t>CA-2016-162236</t>
  </si>
  <si>
    <t>ER-13855</t>
  </si>
  <si>
    <t>Elpida Rittenbach</t>
  </si>
  <si>
    <t>US-2016-117037</t>
  </si>
  <si>
    <t>LW-17215</t>
  </si>
  <si>
    <t>Luke Weiss</t>
  </si>
  <si>
    <t>CA-2017-166184</t>
  </si>
  <si>
    <t>CA-2014-143637</t>
  </si>
  <si>
    <t>CA-2016-134334</t>
  </si>
  <si>
    <t>US-2017-109316</t>
  </si>
  <si>
    <t>CA-2014-125150</t>
  </si>
  <si>
    <t>PW-19030</t>
  </si>
  <si>
    <t>Pauline Webber</t>
  </si>
  <si>
    <t>CA-2015-127327</t>
  </si>
  <si>
    <t>CA-2015-137302</t>
  </si>
  <si>
    <t>CA-2015-106257</t>
  </si>
  <si>
    <t>CA-2015-149083</t>
  </si>
  <si>
    <t>US-2014-137869</t>
  </si>
  <si>
    <t>US-2017-123834</t>
  </si>
  <si>
    <t>GM-14500</t>
  </si>
  <si>
    <t>Gene McClure</t>
  </si>
  <si>
    <t>CA-2016-128706</t>
  </si>
  <si>
    <t>DW-13540</t>
  </si>
  <si>
    <t>Don Weiss</t>
  </si>
  <si>
    <t>CA-2015-143364</t>
  </si>
  <si>
    <t>TG-21310</t>
  </si>
  <si>
    <t>Toby Gnade</t>
  </si>
  <si>
    <t>CA-2016-101672</t>
  </si>
  <si>
    <t>CA-2016-160241</t>
  </si>
  <si>
    <t>CA-2016-155747</t>
  </si>
  <si>
    <t>JS-15685</t>
  </si>
  <si>
    <t>Jim Sink</t>
  </si>
  <si>
    <t>CA-2017-118017</t>
  </si>
  <si>
    <t>Thornton</t>
  </si>
  <si>
    <t>CA-2016-148684</t>
  </si>
  <si>
    <t>TS-21655</t>
  </si>
  <si>
    <t>Trudy Schmidt</t>
  </si>
  <si>
    <t>CA-2017-128363</t>
  </si>
  <si>
    <t>DC-12850</t>
  </si>
  <si>
    <t>Dan Campbell</t>
  </si>
  <si>
    <t>CA-2016-149762</t>
  </si>
  <si>
    <t>Morgan Hill</t>
  </si>
  <si>
    <t>CA-2016-167605</t>
  </si>
  <si>
    <t>CA-2015-110891</t>
  </si>
  <si>
    <t>PO-19195</t>
  </si>
  <si>
    <t>Phillina Ober</t>
  </si>
  <si>
    <t>CA-2017-120404</t>
  </si>
  <si>
    <t>CA-2017-167549</t>
  </si>
  <si>
    <t>EM-14200</t>
  </si>
  <si>
    <t>Evan Minnotte</t>
  </si>
  <si>
    <t>US-2016-168095</t>
  </si>
  <si>
    <t>CA-2016-146325</t>
  </si>
  <si>
    <t>CA-2014-131009</t>
  </si>
  <si>
    <t>CA-2017-131807</t>
  </si>
  <si>
    <t>CA-2016-157707</t>
  </si>
  <si>
    <t>FUR-BO-10001567</t>
  </si>
  <si>
    <t>Bush Westfield Collection Bookcases, Dark Cherry Finish, Fully Assembled</t>
  </si>
  <si>
    <t>US-2015-126753</t>
  </si>
  <si>
    <t>CA-2014-113383</t>
  </si>
  <si>
    <t>Clifton</t>
  </si>
  <si>
    <t>US-2015-165743</t>
  </si>
  <si>
    <t>US-2017-105998</t>
  </si>
  <si>
    <t>CR-12580</t>
  </si>
  <si>
    <t>Clay Rozendal</t>
  </si>
  <si>
    <t>US-2014-148194</t>
  </si>
  <si>
    <t>CA-2014-143210</t>
  </si>
  <si>
    <t>CA-2015-110863</t>
  </si>
  <si>
    <t>CA-2017-120168</t>
  </si>
  <si>
    <t>US-2014-131870</t>
  </si>
  <si>
    <t>CA-2014-129189</t>
  </si>
  <si>
    <t>CA-2015-132465</t>
  </si>
  <si>
    <t>CA-2016-158806</t>
  </si>
  <si>
    <t>CA-2015-119690</t>
  </si>
  <si>
    <t>CA-2017-109393</t>
  </si>
  <si>
    <t>CA-2017-121489</t>
  </si>
  <si>
    <t>CM-11815</t>
  </si>
  <si>
    <t>Candace McMahon</t>
  </si>
  <si>
    <t>US-2017-133081</t>
  </si>
  <si>
    <t>Cambridge</t>
  </si>
  <si>
    <t>FUR-FU-10001379</t>
  </si>
  <si>
    <t>Executive Impressions 16-1/2" Circular Wall Clock</t>
  </si>
  <si>
    <t>CA-2014-144974</t>
  </si>
  <si>
    <t>CM-12715</t>
  </si>
  <si>
    <t>Craig Molinari</t>
  </si>
  <si>
    <t>CA-2015-121188</t>
  </si>
  <si>
    <t>US-2015-160563</t>
  </si>
  <si>
    <t>CA-2017-151750</t>
  </si>
  <si>
    <t>CA-2015-106187</t>
  </si>
  <si>
    <t>East Point</t>
  </si>
  <si>
    <t>CA-2016-105753</t>
  </si>
  <si>
    <t>LC-16960</t>
  </si>
  <si>
    <t>Lindsay Castell</t>
  </si>
  <si>
    <t>CA-2017-133046</t>
  </si>
  <si>
    <t>CA-2017-159149</t>
  </si>
  <si>
    <t>CR-12820</t>
  </si>
  <si>
    <t>Cyra Reiten</t>
  </si>
  <si>
    <t>US-2017-167570</t>
  </si>
  <si>
    <t>CA-2017-160122</t>
  </si>
  <si>
    <t>RD-19930</t>
  </si>
  <si>
    <t>Russell D'Ascenzo</t>
  </si>
  <si>
    <t>CA-2016-130393</t>
  </si>
  <si>
    <t>CA-2017-101014</t>
  </si>
  <si>
    <t>US-2017-106551</t>
  </si>
  <si>
    <t>CA-2016-116722</t>
  </si>
  <si>
    <t>US-2017-150070</t>
  </si>
  <si>
    <t>Modesto</t>
  </si>
  <si>
    <t>CA-2017-157350</t>
  </si>
  <si>
    <t>CA-2015-131352</t>
  </si>
  <si>
    <t>CA-2016-118073</t>
  </si>
  <si>
    <t>CS-12490</t>
  </si>
  <si>
    <t>Cindy Schnelling</t>
  </si>
  <si>
    <t>CA-2014-103219</t>
  </si>
  <si>
    <t>CA-2016-100993</t>
  </si>
  <si>
    <t>CA-2014-167997</t>
  </si>
  <si>
    <t>Rapid City</t>
  </si>
  <si>
    <t>CA-2016-131296</t>
  </si>
  <si>
    <t>CA-2016-134138</t>
  </si>
  <si>
    <t>JD-15790</t>
  </si>
  <si>
    <t>John Dryer</t>
  </si>
  <si>
    <t>CA-2015-168207</t>
  </si>
  <si>
    <t>CA-2016-144148</t>
  </si>
  <si>
    <t>CA-2017-107174</t>
  </si>
  <si>
    <t>CA-2015-112767</t>
  </si>
  <si>
    <t>CA-2015-119879</t>
  </si>
  <si>
    <t>CA-2017-155642</t>
  </si>
  <si>
    <t>CA-2015-136728</t>
  </si>
  <si>
    <t>US-2017-155866</t>
  </si>
  <si>
    <t>CA-2015-141327</t>
  </si>
  <si>
    <t>Durham</t>
  </si>
  <si>
    <t>CA-2015-114811</t>
  </si>
  <si>
    <t>CA-2015-122266</t>
  </si>
  <si>
    <t>Daytona Beach</t>
  </si>
  <si>
    <t>CA-2016-116337</t>
  </si>
  <si>
    <t>FUR-FU-10002030</t>
  </si>
  <si>
    <t>Executive Impressions 14" Contract Wall Clock with Quartz Movement</t>
  </si>
  <si>
    <t>CA-2014-120775</t>
  </si>
  <si>
    <t>CA-2016-123050</t>
  </si>
  <si>
    <t>CA-2016-162355</t>
  </si>
  <si>
    <t>CA-2017-102204</t>
  </si>
  <si>
    <t>CA-2017-103065</t>
  </si>
  <si>
    <t>PT-19090</t>
  </si>
  <si>
    <t>Pete Takahito</t>
  </si>
  <si>
    <t>CA-2014-109897</t>
  </si>
  <si>
    <t>CA-2015-140221</t>
  </si>
  <si>
    <t>CA-2017-121790</t>
  </si>
  <si>
    <t>LP-17095</t>
  </si>
  <si>
    <t>Liz Preis</t>
  </si>
  <si>
    <t>CA-2016-169670</t>
  </si>
  <si>
    <t>CA-2016-139549</t>
  </si>
  <si>
    <t>CA-2017-134810</t>
  </si>
  <si>
    <t>CA-2015-154284</t>
  </si>
  <si>
    <t>US-2015-158911</t>
  </si>
  <si>
    <t>US-2017-167318</t>
  </si>
  <si>
    <t>GZ-14545</t>
  </si>
  <si>
    <t>George Zrebassa</t>
  </si>
  <si>
    <t>CA-2017-135419</t>
  </si>
  <si>
    <t>CA-2014-168312</t>
  </si>
  <si>
    <t>GW-14605</t>
  </si>
  <si>
    <t>Giulietta Weimer</t>
  </si>
  <si>
    <t>US-2017-105935</t>
  </si>
  <si>
    <t>CA-2014-161508</t>
  </si>
  <si>
    <t>CA-2016-153269</t>
  </si>
  <si>
    <t>Andover</t>
  </si>
  <si>
    <t>CA-2017-135076</t>
  </si>
  <si>
    <t>US-2014-155544</t>
  </si>
  <si>
    <t>US-2015-115238</t>
  </si>
  <si>
    <t>CA-2017-132199</t>
  </si>
  <si>
    <t>CA-2016-163174</t>
  </si>
  <si>
    <t>Athens</t>
  </si>
  <si>
    <t>CA-2017-147207</t>
  </si>
  <si>
    <t>CA-2016-118745</t>
  </si>
  <si>
    <t>CA-2016-163972</t>
  </si>
  <si>
    <t>CA-2016-113726</t>
  </si>
  <si>
    <t>SC-20680</t>
  </si>
  <si>
    <t>Steve Carroll</t>
  </si>
  <si>
    <t>CA-2016-163048</t>
  </si>
  <si>
    <t>MH-17440</t>
  </si>
  <si>
    <t>Mark Haberlin</t>
  </si>
  <si>
    <t>CA-2017-110625</t>
  </si>
  <si>
    <t>Danbury</t>
  </si>
  <si>
    <t>CA-2016-142594</t>
  </si>
  <si>
    <t>EJ-14155</t>
  </si>
  <si>
    <t>Eva Jacobs</t>
  </si>
  <si>
    <t>CA-2017-120061</t>
  </si>
  <si>
    <t>CA-2015-110814</t>
  </si>
  <si>
    <t>BD-11635</t>
  </si>
  <si>
    <t>Brian Derr</t>
  </si>
  <si>
    <t>CA-2017-140480</t>
  </si>
  <si>
    <t>HE-14800</t>
  </si>
  <si>
    <t>Harold Engle</t>
  </si>
  <si>
    <t>CA-2016-130820</t>
  </si>
  <si>
    <t>CA-2017-132290</t>
  </si>
  <si>
    <t>CA-2017-118199</t>
  </si>
  <si>
    <t>CA-2017-150091</t>
  </si>
  <si>
    <t>NP-18670</t>
  </si>
  <si>
    <t>Nora Paige</t>
  </si>
  <si>
    <t>CA-2016-118129</t>
  </si>
  <si>
    <t>CA-2017-155621</t>
  </si>
  <si>
    <t>US-2014-127635</t>
  </si>
  <si>
    <t>CA-2017-125451</t>
  </si>
  <si>
    <t>CA-2016-125087</t>
  </si>
  <si>
    <t>US-2017-118556</t>
  </si>
  <si>
    <t>US-2016-164196</t>
  </si>
  <si>
    <t>Noblesville</t>
  </si>
  <si>
    <t>US-2017-132031</t>
  </si>
  <si>
    <t>Clarksville</t>
  </si>
  <si>
    <t>CA-2017-142391</t>
  </si>
  <si>
    <t>CA-2016-158841</t>
  </si>
  <si>
    <t>CA-2015-102316</t>
  </si>
  <si>
    <t>CA-2016-109400</t>
  </si>
  <si>
    <t>CA-2016-144645</t>
  </si>
  <si>
    <t>CA-2017-149720</t>
  </si>
  <si>
    <t>EM-14065</t>
  </si>
  <si>
    <t>Erin Mull</t>
  </si>
  <si>
    <t>Frisco</t>
  </si>
  <si>
    <t>CA-2017-118003</t>
  </si>
  <si>
    <t>CA-2016-141887</t>
  </si>
  <si>
    <t>CA-2017-161172</t>
  </si>
  <si>
    <t>CA-2017-137624</t>
  </si>
  <si>
    <t>CA-2016-156748</t>
  </si>
  <si>
    <t>CA-2015-157287</t>
  </si>
  <si>
    <t>CA-2016-119074</t>
  </si>
  <si>
    <t>CA-2015-126186</t>
  </si>
  <si>
    <t>CA-2016-102092</t>
  </si>
  <si>
    <t>CA-2016-132829</t>
  </si>
  <si>
    <t>CA-2016-123540</t>
  </si>
  <si>
    <t>US-2017-108315</t>
  </si>
  <si>
    <t>Sanford</t>
  </si>
  <si>
    <t>CA-2017-106747</t>
  </si>
  <si>
    <t>CA-2017-146164</t>
  </si>
  <si>
    <t>CA-2014-130673</t>
  </si>
  <si>
    <t>San Marcos</t>
  </si>
  <si>
    <t>CA-2017-101700</t>
  </si>
  <si>
    <t>Greeley</t>
  </si>
  <si>
    <t>CA-2014-151946</t>
  </si>
  <si>
    <t>CA-2017-117513</t>
  </si>
  <si>
    <t>US-2017-119319</t>
  </si>
  <si>
    <t>CA-2015-164084</t>
  </si>
  <si>
    <t>AG-10525</t>
  </si>
  <si>
    <t>Andy Gerbode</t>
  </si>
  <si>
    <t>CA-2016-107783</t>
  </si>
  <si>
    <t>CA-2017-159793</t>
  </si>
  <si>
    <t>CA-2017-151281</t>
  </si>
  <si>
    <t>HM-14980</t>
  </si>
  <si>
    <t>Henry MacAllister</t>
  </si>
  <si>
    <t>CA-2015-108259</t>
  </si>
  <si>
    <t>CA-2016-113341</t>
  </si>
  <si>
    <t>US-2015-131842</t>
  </si>
  <si>
    <t>CA-2014-142769</t>
  </si>
  <si>
    <t>CA-2017-124765</t>
  </si>
  <si>
    <t>CA-2015-131856</t>
  </si>
  <si>
    <t>CA-2017-126634</t>
  </si>
  <si>
    <t>US-2014-159611</t>
  </si>
  <si>
    <t>CA-2017-163265</t>
  </si>
  <si>
    <t>CA-2017-141705</t>
  </si>
  <si>
    <t>Mansfield</t>
  </si>
  <si>
    <t>CA-2017-127096</t>
  </si>
  <si>
    <t>CA-2017-119284</t>
  </si>
  <si>
    <t>CA-2014-146815</t>
  </si>
  <si>
    <t>CA-2014-119144</t>
  </si>
  <si>
    <t>CA-2014-105648</t>
  </si>
  <si>
    <t>US-2015-145422</t>
  </si>
  <si>
    <t>CA-2016-120824</t>
  </si>
  <si>
    <t>CA-2015-103870</t>
  </si>
  <si>
    <t>CA-2017-116988</t>
  </si>
  <si>
    <t>US-2015-144771</t>
  </si>
  <si>
    <t>Hillsboro</t>
  </si>
  <si>
    <t>CA-2017-128076</t>
  </si>
  <si>
    <t>CA-2016-114307</t>
  </si>
  <si>
    <t>CA-2016-151148</t>
  </si>
  <si>
    <t>CA-2016-102813</t>
  </si>
  <si>
    <t>CA-2017-135377</t>
  </si>
  <si>
    <t>BP-11095</t>
  </si>
  <si>
    <t>Bart Pistole</t>
  </si>
  <si>
    <t>CA-2015-133585</t>
  </si>
  <si>
    <t>CA-2016-116911</t>
  </si>
  <si>
    <t>Twin Falls</t>
  </si>
  <si>
    <t>CA-2017-126914</t>
  </si>
  <si>
    <t>CA-2016-140935</t>
  </si>
  <si>
    <t>CA-2016-113082</t>
  </si>
  <si>
    <t>Utica</t>
  </si>
  <si>
    <t>CA-2015-127754</t>
  </si>
  <si>
    <t>CA-2015-145324</t>
  </si>
  <si>
    <t>CA-2015-140718</t>
  </si>
  <si>
    <t>CA-2015-125934</t>
  </si>
  <si>
    <t>CA-2014-120411</t>
  </si>
  <si>
    <t>SB-20185</t>
  </si>
  <si>
    <t>Sarah Brown</t>
  </si>
  <si>
    <t>CA-2017-101805</t>
  </si>
  <si>
    <t>CA-2017-103968</t>
  </si>
  <si>
    <t>Stockton</t>
  </si>
  <si>
    <t>CA-2016-162159</t>
  </si>
  <si>
    <t>CR-12625</t>
  </si>
  <si>
    <t>Corey Roper</t>
  </si>
  <si>
    <t>CA-2015-111038</t>
  </si>
  <si>
    <t>CA-2014-124723</t>
  </si>
  <si>
    <t>CA-2016-167241</t>
  </si>
  <si>
    <t>CA-2016-150483</t>
  </si>
  <si>
    <t>CA-2014-160276</t>
  </si>
  <si>
    <t>CA-2016-145709</t>
  </si>
  <si>
    <t>Coral Gables</t>
  </si>
  <si>
    <t>CA-2016-168032</t>
  </si>
  <si>
    <t>DF-13135</t>
  </si>
  <si>
    <t>David Flashing</t>
  </si>
  <si>
    <t>US-2015-168704</t>
  </si>
  <si>
    <t>CA-2017-143252</t>
  </si>
  <si>
    <t>CA-2016-102134</t>
  </si>
  <si>
    <t>Green Bay</t>
  </si>
  <si>
    <t>CA-2017-111717</t>
  </si>
  <si>
    <t>CA-2017-150910</t>
  </si>
  <si>
    <t>JL-15130</t>
  </si>
  <si>
    <t>Jack Lebron</t>
  </si>
  <si>
    <t>CA-2014-156790</t>
  </si>
  <si>
    <t>CA-2017-105620</t>
  </si>
  <si>
    <t>JH-15430</t>
  </si>
  <si>
    <t>Jennifer Halladay</t>
  </si>
  <si>
    <t>CA-2017-150266</t>
  </si>
  <si>
    <t>CA-2016-157280</t>
  </si>
  <si>
    <t>CA-2016-134180</t>
  </si>
  <si>
    <t>CA-2017-122308</t>
  </si>
  <si>
    <t>CA-2017-159226</t>
  </si>
  <si>
    <t>CA-2017-156622</t>
  </si>
  <si>
    <t>CA-2016-110898</t>
  </si>
  <si>
    <t>CA-2015-123092</t>
  </si>
  <si>
    <t>JG-15115</t>
  </si>
  <si>
    <t>Jack Garza</t>
  </si>
  <si>
    <t>US-2015-128587</t>
  </si>
  <si>
    <t>CA-2017-159100</t>
  </si>
  <si>
    <t>CA-2017-137785</t>
  </si>
  <si>
    <t>CA-2017-107825</t>
  </si>
  <si>
    <t>CA-2016-121447</t>
  </si>
  <si>
    <t>CA-2014-100706</t>
  </si>
  <si>
    <t>US-2016-141880</t>
  </si>
  <si>
    <t>CA-2015-165799</t>
  </si>
  <si>
    <t>CA-2016-102127</t>
  </si>
  <si>
    <t>US-2016-152415</t>
  </si>
  <si>
    <t>Marlborough</t>
  </si>
  <si>
    <t>CA-2017-128041</t>
  </si>
  <si>
    <t>CA-2017-105823</t>
  </si>
  <si>
    <t>CA-2014-138177</t>
  </si>
  <si>
    <t>ND-18460</t>
  </si>
  <si>
    <t>Neil Ducich</t>
  </si>
  <si>
    <t>CA-2014-114335</t>
  </si>
  <si>
    <t>Hollywood</t>
  </si>
  <si>
    <t>CA-2015-160227</t>
  </si>
  <si>
    <t>CA-2015-149097</t>
  </si>
  <si>
    <t>CA-2016-132304</t>
  </si>
  <si>
    <t>CA-2016-106278</t>
  </si>
  <si>
    <t>CA-2017-147550</t>
  </si>
  <si>
    <t>CA-2016-108105</t>
  </si>
  <si>
    <t>CA-2016-143406</t>
  </si>
  <si>
    <t>LR-17035</t>
  </si>
  <si>
    <t>Lisa Ryan</t>
  </si>
  <si>
    <t>CA-2015-162950</t>
  </si>
  <si>
    <t>CA-2015-163181</t>
  </si>
  <si>
    <t>CA-2017-153045</t>
  </si>
  <si>
    <t>CA-2016-128916</t>
  </si>
  <si>
    <t>CA-2016-130911</t>
  </si>
  <si>
    <t>CA-2017-100055</t>
  </si>
  <si>
    <t>Laurel</t>
  </si>
  <si>
    <t>CA-2016-132990</t>
  </si>
  <si>
    <t>KM-16660</t>
  </si>
  <si>
    <t>Khloe Miller</t>
  </si>
  <si>
    <t>CA-2016-160108</t>
  </si>
  <si>
    <t>Eau Claire</t>
  </si>
  <si>
    <t>US-2016-155768</t>
  </si>
  <si>
    <t>CA-2017-156776</t>
  </si>
  <si>
    <t>FUR-CH-10002317</t>
  </si>
  <si>
    <t>Global Enterprise Series Seating Low-Back Swivel/Tilt Chairs</t>
  </si>
  <si>
    <t>CA-2014-103310</t>
  </si>
  <si>
    <t>CA-2016-152688</t>
  </si>
  <si>
    <t>Perth Amboy</t>
  </si>
  <si>
    <t>CA-2014-144071</t>
  </si>
  <si>
    <t>US-2015-164238</t>
  </si>
  <si>
    <t>CA-2017-103212</t>
  </si>
  <si>
    <t>CA-2016-126732</t>
  </si>
  <si>
    <t>CA-2017-138156</t>
  </si>
  <si>
    <t>CA-2014-113271</t>
  </si>
  <si>
    <t>CA-2014-168368</t>
  </si>
  <si>
    <t>CA-2017-111388</t>
  </si>
  <si>
    <t>CA-2015-124499</t>
  </si>
  <si>
    <t>FM-14380</t>
  </si>
  <si>
    <t>Fred McMath</t>
  </si>
  <si>
    <t>CA-2014-125759</t>
  </si>
  <si>
    <t>CA-2015-151869</t>
  </si>
  <si>
    <t>CA-2016-100510</t>
  </si>
  <si>
    <t>CA-2017-122539</t>
  </si>
  <si>
    <t>CA-2016-166772</t>
  </si>
  <si>
    <t>HJ-14875</t>
  </si>
  <si>
    <t>Heather Jas</t>
  </si>
  <si>
    <t>CA-2014-161032</t>
  </si>
  <si>
    <t>CA-2015-102778</t>
  </si>
  <si>
    <t>JH-15820</t>
  </si>
  <si>
    <t>John Huston</t>
  </si>
  <si>
    <t>CA-2017-154011</t>
  </si>
  <si>
    <t>US-2017-165456</t>
  </si>
  <si>
    <t>CA-2017-161340</t>
  </si>
  <si>
    <t>AM-10360</t>
  </si>
  <si>
    <t>Alice McCarthy</t>
  </si>
  <si>
    <t>US-2015-163433</t>
  </si>
  <si>
    <t>Mcallen</t>
  </si>
  <si>
    <t>US-2017-108343</t>
  </si>
  <si>
    <t>FUR-CH-10002780</t>
  </si>
  <si>
    <t>Office Star - Task Chair with Contemporary Loop Arms</t>
  </si>
  <si>
    <t>US-2016-111563</t>
  </si>
  <si>
    <t>SM-20005</t>
  </si>
  <si>
    <t>Sally Matthias</t>
  </si>
  <si>
    <t>CA-2017-121853</t>
  </si>
  <si>
    <t>US-2017-130687</t>
  </si>
  <si>
    <t>CA-2017-110198</t>
  </si>
  <si>
    <t>CA-2017-109085</t>
  </si>
  <si>
    <t>CA-2016-114860</t>
  </si>
  <si>
    <t>Moreno Valley</t>
  </si>
  <si>
    <t>CA-2016-159009</t>
  </si>
  <si>
    <t>DP-13105</t>
  </si>
  <si>
    <t>Dave Poirier</t>
  </si>
  <si>
    <t>CA-2017-148411</t>
  </si>
  <si>
    <t>CA-2016-168046</t>
  </si>
  <si>
    <t>CA-2017-111591</t>
  </si>
  <si>
    <t>CA-2017-113460</t>
  </si>
  <si>
    <t>CA-2015-111339</t>
  </si>
  <si>
    <t>CA-2014-154158</t>
  </si>
  <si>
    <t>CA-2017-163097</t>
  </si>
  <si>
    <t>CA-2015-130848</t>
  </si>
  <si>
    <t>CA-2014-125997</t>
  </si>
  <si>
    <t>MW-18220</t>
  </si>
  <si>
    <t>Mitch Webber</t>
  </si>
  <si>
    <t>CA-2014-159814</t>
  </si>
  <si>
    <t>CA-2016-105459</t>
  </si>
  <si>
    <t>CA-2017-162789</t>
  </si>
  <si>
    <t>US-2017-110149</t>
  </si>
  <si>
    <t>CA-2015-164777</t>
  </si>
  <si>
    <t>CA-2015-127824</t>
  </si>
  <si>
    <t>CA-2014-116246</t>
  </si>
  <si>
    <t>CA-2014-167486</t>
  </si>
  <si>
    <t>CA-2014-152100</t>
  </si>
  <si>
    <t>CA-2015-166219</t>
  </si>
  <si>
    <t>CA-2017-136882</t>
  </si>
  <si>
    <t>US-2017-109610</t>
  </si>
  <si>
    <t>CA-2016-126858</t>
  </si>
  <si>
    <t>CA-2017-102925</t>
  </si>
  <si>
    <t>CD-12280</t>
  </si>
  <si>
    <t>Christina DeMoss</t>
  </si>
  <si>
    <t>CA-2015-100818</t>
  </si>
  <si>
    <t>CA-2016-164770</t>
  </si>
  <si>
    <t>CA-2017-130505</t>
  </si>
  <si>
    <t>West Virginia</t>
  </si>
  <si>
    <t>CA-2016-105207</t>
  </si>
  <si>
    <t>Broken Arrow</t>
  </si>
  <si>
    <t>CA-2016-149237</t>
  </si>
  <si>
    <t>CM-12235</t>
  </si>
  <si>
    <t>Chris McAfee</t>
  </si>
  <si>
    <t>US-2015-158589</t>
  </si>
  <si>
    <t>CA-2017-142461</t>
  </si>
  <si>
    <t>CA-2017-156958</t>
  </si>
  <si>
    <t>PB-18805</t>
  </si>
  <si>
    <t>Patrick Bzostek</t>
  </si>
  <si>
    <t>CA-2016-116596</t>
  </si>
  <si>
    <t>CA-2017-124191</t>
  </si>
  <si>
    <t>CA-2016-148747</t>
  </si>
  <si>
    <t>CA-2015-135727</t>
  </si>
  <si>
    <t>CA-2015-135251</t>
  </si>
  <si>
    <t>RP-19270</t>
  </si>
  <si>
    <t>Rachel Payne</t>
  </si>
  <si>
    <t>CA-2016-125724</t>
  </si>
  <si>
    <t>CA-2015-111612</t>
  </si>
  <si>
    <t>CA-2014-103086</t>
  </si>
  <si>
    <t>EB-14170</t>
  </si>
  <si>
    <t>Evan Bailliet</t>
  </si>
  <si>
    <t>CA-2016-129280</t>
  </si>
  <si>
    <t>SM-20905</t>
  </si>
  <si>
    <t>Susan MacKendrick</t>
  </si>
  <si>
    <t>CA-2014-130428</t>
  </si>
  <si>
    <t>CA-2015-148495</t>
  </si>
  <si>
    <t>CA-2015-143147</t>
  </si>
  <si>
    <t>CA-2017-152975</t>
  </si>
  <si>
    <t>CA-2017-116127</t>
  </si>
  <si>
    <t>US-2016-105452</t>
  </si>
  <si>
    <t>BF-11005</t>
  </si>
  <si>
    <t>Barry Franz</t>
  </si>
  <si>
    <t>CA-2015-149517</t>
  </si>
  <si>
    <t>FC-14245</t>
  </si>
  <si>
    <t>Frank Carlisle</t>
  </si>
  <si>
    <t>CA-2016-129861</t>
  </si>
  <si>
    <t>CA-2016-130638</t>
  </si>
  <si>
    <t>CA-2017-137449</t>
  </si>
  <si>
    <t>CA-2014-151330</t>
  </si>
  <si>
    <t>CA-2014-124702</t>
  </si>
  <si>
    <t>CA-2015-116638</t>
  </si>
  <si>
    <t>JH-15985</t>
  </si>
  <si>
    <t>Joseph Holt</t>
  </si>
  <si>
    <t>CA-2014-104563</t>
  </si>
  <si>
    <t>CA-2016-107104</t>
  </si>
  <si>
    <t>CA-2014-156160</t>
  </si>
  <si>
    <t>CA-2017-157448</t>
  </si>
  <si>
    <t>CA-2016-137393</t>
  </si>
  <si>
    <t>CA-2017-122770</t>
  </si>
  <si>
    <t>CA-2015-130183</t>
  </si>
  <si>
    <t>CA-2016-122511</t>
  </si>
  <si>
    <t>BT-11485</t>
  </si>
  <si>
    <t>Brad Thomas</t>
  </si>
  <si>
    <t>CA-2016-161746</t>
  </si>
  <si>
    <t>CA-2014-114251</t>
  </si>
  <si>
    <t>CA-2016-119641</t>
  </si>
  <si>
    <t>CA-2016-105781</t>
  </si>
  <si>
    <t>CA-2014-114321</t>
  </si>
  <si>
    <t>CA-2015-117086</t>
  </si>
  <si>
    <t>QJ-19255</t>
  </si>
  <si>
    <t>Quincy Jones</t>
  </si>
  <si>
    <t>CA-2017-137505</t>
  </si>
  <si>
    <t>US-2014-140914</t>
  </si>
  <si>
    <t>CA-2017-113705</t>
  </si>
  <si>
    <t>CA-2016-146913</t>
  </si>
  <si>
    <t>CA-2016-123533</t>
  </si>
  <si>
    <t>CA-2014-169019</t>
  </si>
  <si>
    <t>CA-2015-149748</t>
  </si>
  <si>
    <t>US-2014-114377</t>
  </si>
  <si>
    <t>BG-11035</t>
  </si>
  <si>
    <t>Barry Gonzalez</t>
  </si>
  <si>
    <t>CA-2017-144491</t>
  </si>
  <si>
    <t>CA-2014-127166</t>
  </si>
  <si>
    <t>CA-2015-122973</t>
  </si>
  <si>
    <t>CA-2016-136322</t>
  </si>
  <si>
    <t>CA-2017-107209</t>
  </si>
  <si>
    <t>CA-2015-162201</t>
  </si>
  <si>
    <t>US-2014-164406</t>
  </si>
  <si>
    <t>US-2017-152842</t>
  </si>
  <si>
    <t>CA-2014-113257</t>
  </si>
  <si>
    <t>Beaumont</t>
  </si>
  <si>
    <t>CA-2016-126627</t>
  </si>
  <si>
    <t>US-2016-125402</t>
  </si>
  <si>
    <t>CA-2014-163867</t>
  </si>
  <si>
    <t>CA-2017-169327</t>
  </si>
  <si>
    <t>CA-2016-158155</t>
  </si>
  <si>
    <t>CA-2017-138870</t>
  </si>
  <si>
    <t>CA-2015-164301</t>
  </si>
  <si>
    <t>CA-2017-113278</t>
  </si>
  <si>
    <t>CA-2014-114195</t>
  </si>
  <si>
    <t>Mason</t>
  </si>
  <si>
    <t>CA-2016-122581</t>
  </si>
  <si>
    <t>US-2016-115441</t>
  </si>
  <si>
    <t>CA-2016-112830</t>
  </si>
  <si>
    <t>US-2014-117380</t>
  </si>
  <si>
    <t>CA-2017-117646</t>
  </si>
  <si>
    <t>SC-20845</t>
  </si>
  <si>
    <t>Sung Chung</t>
  </si>
  <si>
    <t>CA-2014-122609</t>
  </si>
  <si>
    <t>US-2015-129007</t>
  </si>
  <si>
    <t>CA-2015-132388</t>
  </si>
  <si>
    <t>Santa Barbara</t>
  </si>
  <si>
    <t>CA-2017-160927</t>
  </si>
  <si>
    <t>CA-2016-149272</t>
  </si>
  <si>
    <t>Bryan</t>
  </si>
  <si>
    <t>CA-2016-129630</t>
  </si>
  <si>
    <t>IM-15055</t>
  </si>
  <si>
    <t>Ionia McGrath</t>
  </si>
  <si>
    <t>CA-2015-104948</t>
  </si>
  <si>
    <t>San Bernardino</t>
  </si>
  <si>
    <t>CA-2016-164889</t>
  </si>
  <si>
    <t>CA-2016-169824</t>
  </si>
  <si>
    <t>CA-2017-121559</t>
  </si>
  <si>
    <t>Indianapolis</t>
  </si>
  <si>
    <t>CA-2015-141593</t>
  </si>
  <si>
    <t>CA-2015-168088</t>
  </si>
  <si>
    <t>CA-2016-146374</t>
  </si>
  <si>
    <t>US-2015-151435</t>
  </si>
  <si>
    <t>CA-2014-110422</t>
  </si>
  <si>
    <t>CA-2017-121258</t>
  </si>
  <si>
    <t>Sum of Sales</t>
  </si>
  <si>
    <t>Sum of Quantity</t>
  </si>
  <si>
    <t>Sum of Profit</t>
  </si>
  <si>
    <t>Row Labels</t>
  </si>
  <si>
    <t>Grand Total</t>
  </si>
  <si>
    <t>2014</t>
  </si>
  <si>
    <t>2015</t>
  </si>
  <si>
    <t>2016</t>
  </si>
  <si>
    <t>2017</t>
  </si>
  <si>
    <t>CY</t>
  </si>
  <si>
    <t>PY</t>
  </si>
  <si>
    <t>YOY%</t>
  </si>
  <si>
    <t>MONTHLY SALES TREND</t>
  </si>
  <si>
    <t>MONTHLY PROFIT TREND</t>
  </si>
  <si>
    <t>HIGHEST SALES BY CATEGORY</t>
  </si>
  <si>
    <t>Count of Ship Mode</t>
  </si>
  <si>
    <t>TOP SELLING CITY</t>
  </si>
  <si>
    <t>SHIPPING MODE</t>
  </si>
  <si>
    <t>SALES BY STATE</t>
  </si>
  <si>
    <t>Count of Product ID</t>
  </si>
  <si>
    <t>Product</t>
  </si>
  <si>
    <t xml:space="preserve"> </t>
  </si>
  <si>
    <t>Current Year</t>
  </si>
  <si>
    <t>Previous Year</t>
  </si>
  <si>
    <t>Year on Year (YoY%)</t>
  </si>
  <si>
    <t>Forecast(Sales)</t>
  </si>
  <si>
    <t>Lower Confidence Bound(Sales)</t>
  </si>
  <si>
    <t>Upper Confidence Bound(Sales)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</si>
</sst>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5C]#,##0.00"/>
    <numFmt numFmtId="165" formatCode="[$]dd/mm/yyyy;@" x16r2:formatCode16="[$-en-NG,1]dd/mm/yyyy;@"/>
    <numFmt numFmtId="166" formatCode="[&gt;=1000000]\$0.0,,&quot;M&quot;;[&gt;=1000]\$0.0,&quot;K&quot;;0"/>
  </numFmts>
  <fonts count="3" x14ac:knownFonts="1">
    <font>
      <sz val="11"/>
      <color theme="1"/>
      <name val="Calibri"/>
      <family val="2"/>
      <scheme val="minor"/>
    </font>
    <font>
      <b/>
      <sz val="11"/>
      <color theme="1"/>
      <name val="Calibri"/>
      <family val="2"/>
      <scheme val="minor"/>
    </font>
    <font>
      <sz val="11"/>
      <color theme="8" tint="0.79998168889431442"/>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E6EBF6"/>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11">
    <xf numFmtId="0" fontId="0" fillId="0" borderId="0" xfId="0"/>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166" fontId="0" fillId="0" borderId="0" xfId="0" applyNumberFormat="1"/>
    <xf numFmtId="0" fontId="2" fillId="3" borderId="0" xfId="0" applyFont="1" applyFill="1"/>
    <xf numFmtId="0" fontId="1" fillId="2" borderId="1" xfId="0" applyFont="1" applyFill="1" applyBorder="1" applyAlignment="1">
      <alignment horizontal="left"/>
    </xf>
    <xf numFmtId="166" fontId="1" fillId="2" borderId="1" xfId="0" applyNumberFormat="1" applyFont="1" applyFill="1" applyBorder="1"/>
  </cellXfs>
  <cellStyles count="1">
    <cellStyle name="Normal" xfId="0" builtinId="0"/>
  </cellStyles>
  <dxfs count="40">
    <dxf>
      <numFmt numFmtId="164" formatCode="[$$-45C]#,##0.00"/>
    </dxf>
    <dxf>
      <numFmt numFmtId="164" formatCode="[$$-45C]#,##0.00"/>
    </dxf>
    <dxf>
      <numFmt numFmtId="164" formatCode="[$$-45C]#,##0.00"/>
    </dxf>
    <dxf>
      <numFmt numFmtId="165" formatCode="[$]dd/mm/yyyy;@" x16r2:formatCode16="[$-en-NG,1]dd/mm/yyyy;@"/>
    </dxf>
    <dxf>
      <numFmt numFmtId="164" formatCode="[$$-45C]#,##0.00"/>
    </dxf>
    <dxf>
      <numFmt numFmtId="164" formatCode="[$$-45C]#,##0.00"/>
    </dxf>
    <dxf>
      <numFmt numFmtId="164" formatCode="[$$-45C]#,##0.00"/>
    </dxf>
    <dxf>
      <numFmt numFmtId="165" formatCode="[$]dd/mm/yyyy;@" x16r2:formatCode16="[$-en-NG,1]dd/mm/yyyy;@"/>
    </dxf>
    <dxf>
      <numFmt numFmtId="0" formatCode="General"/>
    </dxf>
    <dxf>
      <numFmt numFmtId="164" formatCode="[$$-45C]#,##0.00"/>
    </dxf>
    <dxf>
      <numFmt numFmtId="164" formatCode="[$$-45C]#,##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dd/mm/yyyy;@" x16r2:formatCode16="[$-en-NG,1]dd/mm/yyyy;@"/>
    </dxf>
    <dxf>
      <numFmt numFmtId="165" formatCode="[$]dd/mm/yyyy;@" x16r2:formatCode16="[$-en-NG,1]dd/mm/yyyy;@"/>
    </dxf>
    <dxf>
      <numFmt numFmtId="0" formatCode="General"/>
    </dxf>
    <dxf>
      <numFmt numFmtId="166" formatCode="[&gt;=1000000]\$0.0,,&quot;M&quot;;[&gt;=1000]\$0.0,&quot;K&quot;;0"/>
    </dxf>
    <dxf>
      <numFmt numFmtId="166" formatCode="[&gt;=1000000]\$0.0,,&quot;M&quot;;[&gt;=1000]\$0.0,&quot;K&quot;;0"/>
    </dxf>
    <dxf>
      <numFmt numFmtId="166" formatCode="[&gt;=1000000]\$0.0,,&quot;M&quot;;[&gt;=1000]\$0.0,&quot;K&quot;;0"/>
    </dxf>
    <dxf>
      <numFmt numFmtId="13" formatCode="0%"/>
    </dxf>
    <dxf>
      <numFmt numFmtId="166" formatCode="[&gt;=1000000]\$0.0,,&quot;M&quot;;[&gt;=1000]\$0.0,&quot;K&quot;;0"/>
    </dxf>
    <dxf>
      <numFmt numFmtId="166" formatCode="[&gt;=1000000]\$0.0,,&quot;M&quot;;[&gt;=1000]\$0.0,&quot;K&quot;;0"/>
    </dxf>
    <dxf>
      <numFmt numFmtId="166" formatCode="[&gt;=1000000]\$0.0,,&quot;M&quot;;[&gt;=1000]\$0.0,&quot;K&quot;;0"/>
    </dxf>
    <dxf>
      <numFmt numFmtId="166" formatCode="[&gt;=1000000]\$0.0,,&quot;M&quot;;[&gt;=1000]\$0.0,&quot;K&quot;;0"/>
    </dxf>
    <dxf>
      <numFmt numFmtId="166" formatCode="[&gt;=1000000]\$0.0,,&quot;M&quot;;[&gt;=1000]\$0.0,&quot;K&quot;;0"/>
    </dxf>
    <dxf>
      <numFmt numFmtId="166" formatCode="[&gt;=1000000]\$0.0,,&quot;M&quot;;[&gt;=1000]\$0.0,&quot;K&quot;;0"/>
    </dxf>
    <dxf>
      <font>
        <b/>
        <i val="0"/>
        <sz val="10"/>
        <color theme="1"/>
      </font>
      <border diagonalUp="0" diagonalDown="0">
        <left/>
        <right/>
        <top/>
        <bottom/>
        <vertical/>
        <horizontal/>
      </border>
    </dxf>
    <dxf>
      <font>
        <b/>
        <i val="0"/>
        <sz val="10"/>
        <color rgb="FF385F7C"/>
      </font>
      <fill>
        <patternFill patternType="solid">
          <bgColor rgb="FFE1EAF1"/>
        </patternFill>
      </fill>
      <border diagonalUp="0" diagonalDown="0">
        <left/>
        <right/>
        <top/>
        <bottom/>
        <vertical/>
        <horizontal/>
      </border>
    </dxf>
    <dxf>
      <font>
        <b/>
        <color theme="1"/>
      </font>
      <border>
        <bottom style="thin">
          <color theme="4"/>
        </bottom>
        <vertical/>
        <horizontal/>
      </border>
    </dxf>
    <dxf>
      <font>
        <color rgb="FF84CEEC"/>
      </font>
      <fill>
        <patternFill>
          <bgColor rgb="FF000D0E"/>
        </patternFill>
      </fill>
      <border diagonalUp="0" diagonalDown="0">
        <left/>
        <right/>
        <top/>
        <bottom/>
        <vertical/>
        <horizontal/>
      </border>
    </dxf>
  </dxfs>
  <tableStyles count="2" defaultTableStyle="TableStyleMedium2" defaultPivotStyle="PivotStyleLight16">
    <tableStyle name="SlicerStyleDark1 2" pivot="0" table="0" count="10" xr9:uid="{558181E6-4D52-4276-98A8-110E9D2C64E0}">
      <tableStyleElement type="wholeTable" dxfId="39"/>
      <tableStyleElement type="headerRow" dxfId="38"/>
    </tableStyle>
    <tableStyle name="SlicerStyleOther1 2" pivot="0" table="0" count="10" xr9:uid="{D7FA1737-594E-47A8-9DE0-9FE75B825199}">
      <tableStyleElement type="wholeTable" dxfId="37"/>
      <tableStyleElement type="headerRow" dxfId="36"/>
    </tableStyle>
  </tableStyles>
  <colors>
    <mruColors>
      <color rgb="FF84CEEC"/>
      <color rgb="FF000DE0"/>
      <color rgb="FF000D0E"/>
      <color rgb="FF004850"/>
      <color rgb="FF87D0ED"/>
      <color rgb="FFFFFFFF"/>
      <color rgb="FF00383E"/>
      <color rgb="FFD7EFF9"/>
      <color rgb="FF001C1F"/>
      <color rgb="FFE6EBF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b/>
            <i val="0"/>
            <sz val="10"/>
            <color rgb="FF385F7C"/>
          </font>
          <fill>
            <patternFill patternType="solid">
              <fgColor indexed="64"/>
              <bgColor rgb="FFF9FBFC"/>
            </patternFill>
          </fill>
          <border diagonalUp="0" diagonalDown="0">
            <left/>
            <right/>
            <top/>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theme="1" tint="0.499984740745262"/>
          </font>
          <fill>
            <patternFill patternType="none">
              <fgColor indexed="64"/>
              <bgColor auto="1"/>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rgb="FF84CEEC"/>
          </font>
          <fill>
            <patternFill patternType="solid">
              <fgColor theme="4"/>
              <bgColor rgb="FF004850"/>
            </patternFill>
          </fill>
          <border diagonalUp="0" diagonalDown="0">
            <left style="thin">
              <color auto="1"/>
            </left>
            <right style="thin">
              <color auto="1"/>
            </right>
            <top style="thin">
              <color auto="1"/>
            </top>
            <bottom style="thin">
              <color auto="1"/>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4850"/>
          </font>
          <fill>
            <patternFill patternType="solid">
              <fgColor rgb="FFC0C0C0"/>
              <bgColor rgb="FF87D0ED"/>
            </patternFill>
          </fill>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dataset.xlsx]Pivot Table!PivotTable3</c:name>
    <c:fmtId val="5"/>
  </c:pivotSource>
  <c:chart>
    <c:autoTitleDeleted val="1"/>
    <c:pivotFmts>
      <c:pivotFmt>
        <c:idx val="0"/>
        <c:spPr>
          <a:solidFill>
            <a:schemeClr val="accent1"/>
          </a:solidFill>
          <a:ln w="28575" cap="rnd">
            <a:solidFill>
              <a:srgbClr val="E6EBF6"/>
            </a:solidFill>
            <a:round/>
          </a:ln>
          <a:effectLst/>
        </c:spPr>
        <c:marker>
          <c:symbol val="square"/>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6EBF6"/>
            </a:solidFill>
            <a:round/>
          </a:ln>
          <a:effectLst/>
        </c:spPr>
        <c:marker>
          <c:symbol val="square"/>
          <c:size val="7"/>
          <c:spPr>
            <a:solidFill>
              <a:schemeClr val="accent1"/>
            </a:solidFill>
            <a:ln w="9525">
              <a:solidFill>
                <a:schemeClr val="accent1"/>
              </a:solidFill>
            </a:ln>
            <a:effectLst/>
          </c:spPr>
        </c:marker>
      </c:pivotFmt>
      <c:pivotFmt>
        <c:idx val="2"/>
        <c:spPr>
          <a:solidFill>
            <a:schemeClr val="accent1"/>
          </a:solidFill>
          <a:ln w="28575" cap="rnd">
            <a:solidFill>
              <a:srgbClr val="E6EBF6"/>
            </a:solidFill>
            <a:round/>
          </a:ln>
          <a:effectLst/>
        </c:spPr>
        <c:marker>
          <c:symbol val="square"/>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E6EBF6"/>
            </a:solidFill>
            <a:round/>
          </a:ln>
          <a:effectLst/>
        </c:spPr>
        <c:marker>
          <c:symbol val="circle"/>
          <c:size val="7"/>
          <c:spPr>
            <a:solidFill>
              <a:srgbClr val="00383E"/>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Table'!$J$3</c:f>
              <c:strCache>
                <c:ptCount val="1"/>
                <c:pt idx="0">
                  <c:v>Total</c:v>
                </c:pt>
              </c:strCache>
            </c:strRef>
          </c:tx>
          <c:spPr>
            <a:ln w="28575" cap="rnd">
              <a:solidFill>
                <a:srgbClr val="E6EBF6"/>
              </a:solidFill>
              <a:round/>
            </a:ln>
            <a:effectLst/>
          </c:spPr>
          <c:marker>
            <c:symbol val="circle"/>
            <c:size val="7"/>
            <c:spPr>
              <a:solidFill>
                <a:srgbClr val="00383E"/>
              </a:solidFill>
              <a:ln w="9525">
                <a:solidFill>
                  <a:schemeClr val="accent1"/>
                </a:solidFill>
              </a:ln>
              <a:effectLst/>
            </c:spPr>
          </c:marker>
          <c:cat>
            <c:strRef>
              <c:f>'Pivot Table'!$I$4:$I$16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Table'!$J$4:$J$16</c:f>
              <c:numCache>
                <c:formatCode>[&gt;=1000000]\$0.0,,"M";[&gt;=1000]\$0.0,"K";0</c:formatCode>
                <c:ptCount val="12"/>
                <c:pt idx="0">
                  <c:v>31569.241599999998</c:v>
                </c:pt>
                <c:pt idx="1">
                  <c:v>15765.920399999994</c:v>
                </c:pt>
                <c:pt idx="2">
                  <c:v>50768.275799999996</c:v>
                </c:pt>
                <c:pt idx="3">
                  <c:v>40698.583600000013</c:v>
                </c:pt>
                <c:pt idx="4">
                  <c:v>48365.130699999951</c:v>
                </c:pt>
                <c:pt idx="5">
                  <c:v>52999.463299999974</c:v>
                </c:pt>
                <c:pt idx="6">
                  <c:v>49377.011999999966</c:v>
                </c:pt>
                <c:pt idx="7">
                  <c:v>44884.044999999991</c:v>
                </c:pt>
                <c:pt idx="8">
                  <c:v>106380.59069999997</c:v>
                </c:pt>
                <c:pt idx="9">
                  <c:v>58087.515699999982</c:v>
                </c:pt>
                <c:pt idx="10">
                  <c:v>121286.04899999996</c:v>
                </c:pt>
                <c:pt idx="11">
                  <c:v>121817.96749999993</c:v>
                </c:pt>
              </c:numCache>
            </c:numRef>
          </c:val>
          <c:smooth val="1"/>
          <c:extLst>
            <c:ext xmlns:c16="http://schemas.microsoft.com/office/drawing/2014/chart" uri="{C3380CC4-5D6E-409C-BE32-E72D297353CC}">
              <c16:uniqueId val="{00000000-DCA9-4A73-86E7-5674B29354F6}"/>
            </c:ext>
          </c:extLst>
        </c:ser>
        <c:dLbls>
          <c:showLegendKey val="0"/>
          <c:showVal val="0"/>
          <c:showCatName val="0"/>
          <c:showSerName val="0"/>
          <c:showPercent val="0"/>
          <c:showBubbleSize val="0"/>
        </c:dLbls>
        <c:marker val="1"/>
        <c:smooth val="0"/>
        <c:axId val="592668064"/>
        <c:axId val="592668480"/>
      </c:lineChart>
      <c:catAx>
        <c:axId val="5926680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E6EBF6"/>
                </a:solidFill>
                <a:latin typeface="+mn-lt"/>
                <a:ea typeface="+mn-ea"/>
                <a:cs typeface="+mn-cs"/>
              </a:defRPr>
            </a:pPr>
            <a:endParaRPr lang="en-NG"/>
          </a:p>
        </c:txPr>
        <c:crossAx val="592668480"/>
        <c:crosses val="autoZero"/>
        <c:auto val="1"/>
        <c:lblAlgn val="ctr"/>
        <c:lblOffset val="100"/>
        <c:noMultiLvlLbl val="0"/>
      </c:catAx>
      <c:valAx>
        <c:axId val="592668480"/>
        <c:scaling>
          <c:orientation val="minMax"/>
        </c:scaling>
        <c:delete val="1"/>
        <c:axPos val="l"/>
        <c:numFmt formatCode="[&gt;=1000000]\$0.0,,&quot;M&quot;;[&gt;=1000]\$0.0,&quot;K&quot;;0" sourceLinked="1"/>
        <c:majorTickMark val="none"/>
        <c:minorTickMark val="none"/>
        <c:tickLblPos val="nextTo"/>
        <c:crossAx val="592668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dataset.xlsx]Pivot Table!PivotTable8</c:name>
    <c:fmtId val="4"/>
  </c:pivotSource>
  <c:chart>
    <c:autoTitleDeleted val="1"/>
    <c:pivotFmts>
      <c:pivotFmt>
        <c:idx val="0"/>
        <c:spPr>
          <a:solidFill>
            <a:schemeClr val="accent1"/>
          </a:solidFill>
          <a:ln w="19050">
            <a:solidFill>
              <a:sysClr val="windowText" lastClr="000000">
                <a:lumMod val="25000"/>
                <a:lumOff val="75000"/>
                <a:alpha val="94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D0E"/>
          </a:solidFill>
          <a:ln w="19050">
            <a:solidFill>
              <a:sysClr val="windowText" lastClr="000000">
                <a:lumMod val="25000"/>
                <a:lumOff val="75000"/>
                <a:alpha val="94000"/>
              </a:sysClr>
            </a:solidFill>
          </a:ln>
          <a:effectLst/>
        </c:spPr>
        <c:dLbl>
          <c:idx val="0"/>
          <c:layout>
            <c:manualLayout>
              <c:x val="6.9444444444444448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6EBF6"/>
          </a:solidFill>
          <a:ln w="19050">
            <a:solidFill>
              <a:sysClr val="windowText" lastClr="000000">
                <a:lumMod val="25000"/>
                <a:lumOff val="75000"/>
                <a:alpha val="94000"/>
              </a:sysClr>
            </a:solidFill>
          </a:ln>
          <a:effectLst/>
        </c:spPr>
        <c:dLbl>
          <c:idx val="0"/>
          <c:layout>
            <c:manualLayout>
              <c:x val="5.5555555555555455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4CEEC"/>
          </a:solidFill>
          <a:ln w="19050">
            <a:solidFill>
              <a:sysClr val="windowText" lastClr="000000">
                <a:lumMod val="25000"/>
                <a:lumOff val="75000"/>
                <a:alpha val="94000"/>
              </a:sysClr>
            </a:solidFill>
          </a:ln>
          <a:effectLst/>
        </c:spPr>
        <c:dLbl>
          <c:idx val="0"/>
          <c:layout>
            <c:manualLayout>
              <c:x val="9.444444444444434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383E"/>
          </a:solidFill>
          <a:ln w="19050">
            <a:solidFill>
              <a:sysClr val="windowText" lastClr="000000">
                <a:lumMod val="25000"/>
                <a:lumOff val="75000"/>
                <a:alpha val="94000"/>
              </a:sysClr>
            </a:solidFill>
          </a:ln>
          <a:effectLst/>
        </c:spPr>
        <c:dLbl>
          <c:idx val="0"/>
          <c:layout>
            <c:manualLayout>
              <c:x val="-8.611111111111111E-2"/>
              <c:y val="-1.85185185185186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ysClr val="windowText" lastClr="000000">
                <a:lumMod val="25000"/>
                <a:lumOff val="75000"/>
                <a:alpha val="94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6EBF6"/>
          </a:solidFill>
          <a:ln w="19050">
            <a:solidFill>
              <a:sysClr val="windowText" lastClr="000000">
                <a:lumMod val="25000"/>
                <a:lumOff val="75000"/>
                <a:alpha val="94000"/>
              </a:sysClr>
            </a:solidFill>
          </a:ln>
          <a:effectLst/>
        </c:spPr>
        <c:dLbl>
          <c:idx val="0"/>
          <c:layout>
            <c:manualLayout>
              <c:x val="5.5555555555555455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0D0E"/>
          </a:solidFill>
          <a:ln w="19050">
            <a:solidFill>
              <a:sysClr val="windowText" lastClr="000000">
                <a:lumMod val="25000"/>
                <a:lumOff val="75000"/>
                <a:alpha val="94000"/>
              </a:sysClr>
            </a:solidFill>
          </a:ln>
          <a:effectLst/>
        </c:spPr>
        <c:dLbl>
          <c:idx val="0"/>
          <c:layout>
            <c:manualLayout>
              <c:x val="6.9444444444444448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4CEEC"/>
          </a:solidFill>
          <a:ln w="19050">
            <a:solidFill>
              <a:sysClr val="windowText" lastClr="000000">
                <a:lumMod val="25000"/>
                <a:lumOff val="75000"/>
                <a:alpha val="94000"/>
              </a:sysClr>
            </a:solidFill>
          </a:ln>
          <a:effectLst/>
        </c:spPr>
        <c:dLbl>
          <c:idx val="0"/>
          <c:layout>
            <c:manualLayout>
              <c:x val="9.444444444444434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383E"/>
          </a:solidFill>
          <a:ln w="19050">
            <a:solidFill>
              <a:sysClr val="windowText" lastClr="000000">
                <a:lumMod val="25000"/>
                <a:lumOff val="75000"/>
                <a:alpha val="94000"/>
              </a:sysClr>
            </a:solidFill>
          </a:ln>
          <a:effectLst/>
        </c:spPr>
        <c:dLbl>
          <c:idx val="0"/>
          <c:layout>
            <c:manualLayout>
              <c:x val="-8.611111111111111E-2"/>
              <c:y val="-1.85185185185186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ysClr val="windowText" lastClr="000000">
                <a:lumMod val="25000"/>
                <a:lumOff val="75000"/>
                <a:alpha val="94000"/>
              </a:sys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7EFF9"/>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6EBF6"/>
          </a:solidFill>
          <a:ln w="19050">
            <a:solidFill>
              <a:sysClr val="windowText" lastClr="000000">
                <a:lumMod val="25000"/>
                <a:lumOff val="75000"/>
                <a:alpha val="94000"/>
              </a:sysClr>
            </a:solidFill>
          </a:ln>
          <a:effectLst/>
        </c:spPr>
        <c:dLbl>
          <c:idx val="0"/>
          <c:layout>
            <c:manualLayout>
              <c:x val="5.5555555555555455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7EFF9"/>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0D0E"/>
          </a:solidFill>
          <a:ln w="19050">
            <a:solidFill>
              <a:sysClr val="windowText" lastClr="000000">
                <a:lumMod val="25000"/>
                <a:lumOff val="75000"/>
                <a:alpha val="94000"/>
              </a:sysClr>
            </a:solidFill>
          </a:ln>
          <a:effectLst/>
        </c:spPr>
        <c:dLbl>
          <c:idx val="0"/>
          <c:layout>
            <c:manualLayout>
              <c:x val="6.9444444444444448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7EFF9"/>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84CEEC"/>
          </a:solidFill>
          <a:ln w="19050">
            <a:solidFill>
              <a:sysClr val="windowText" lastClr="000000">
                <a:lumMod val="25000"/>
                <a:lumOff val="75000"/>
                <a:alpha val="94000"/>
              </a:sysClr>
            </a:solidFill>
          </a:ln>
          <a:effectLst/>
        </c:spPr>
        <c:dLbl>
          <c:idx val="0"/>
          <c:layout>
            <c:manualLayout>
              <c:x val="9.444444444444434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7EFF9"/>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383E"/>
          </a:solidFill>
          <a:ln w="19050">
            <a:solidFill>
              <a:sysClr val="windowText" lastClr="000000">
                <a:lumMod val="25000"/>
                <a:lumOff val="75000"/>
                <a:alpha val="94000"/>
              </a:sysClr>
            </a:solidFill>
          </a:ln>
          <a:effectLst/>
        </c:spPr>
        <c:dLbl>
          <c:idx val="0"/>
          <c:layout>
            <c:manualLayout>
              <c:x val="-8.611111111111111E-2"/>
              <c:y val="-1.851851851851860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7EFF9"/>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57830678714372"/>
          <c:y val="0.13301275337535162"/>
          <c:w val="0.41073418879947576"/>
          <c:h val="0.73397449324929676"/>
        </c:manualLayout>
      </c:layout>
      <c:doughnutChart>
        <c:varyColors val="1"/>
        <c:ser>
          <c:idx val="0"/>
          <c:order val="0"/>
          <c:tx>
            <c:strRef>
              <c:f>'Pivot Table'!$C$45</c:f>
              <c:strCache>
                <c:ptCount val="1"/>
                <c:pt idx="0">
                  <c:v>Total</c:v>
                </c:pt>
              </c:strCache>
            </c:strRef>
          </c:tx>
          <c:spPr>
            <a:ln>
              <a:solidFill>
                <a:sysClr val="windowText" lastClr="000000">
                  <a:lumMod val="25000"/>
                  <a:lumOff val="75000"/>
                  <a:alpha val="94000"/>
                </a:sysClr>
              </a:solidFill>
            </a:ln>
          </c:spPr>
          <c:dPt>
            <c:idx val="0"/>
            <c:bubble3D val="0"/>
            <c:spPr>
              <a:solidFill>
                <a:srgbClr val="E6EBF6"/>
              </a:solidFill>
              <a:ln w="19050">
                <a:solidFill>
                  <a:sysClr val="windowText" lastClr="000000">
                    <a:lumMod val="25000"/>
                    <a:lumOff val="75000"/>
                    <a:alpha val="94000"/>
                  </a:sysClr>
                </a:solidFill>
              </a:ln>
              <a:effectLst/>
            </c:spPr>
            <c:extLst>
              <c:ext xmlns:c16="http://schemas.microsoft.com/office/drawing/2014/chart" uri="{C3380CC4-5D6E-409C-BE32-E72D297353CC}">
                <c16:uniqueId val="{00000001-055A-434E-AFC6-BD8CD3F93779}"/>
              </c:ext>
            </c:extLst>
          </c:dPt>
          <c:dPt>
            <c:idx val="1"/>
            <c:bubble3D val="0"/>
            <c:spPr>
              <a:solidFill>
                <a:srgbClr val="000D0E"/>
              </a:solidFill>
              <a:ln w="19050">
                <a:solidFill>
                  <a:sysClr val="windowText" lastClr="000000">
                    <a:lumMod val="25000"/>
                    <a:lumOff val="75000"/>
                    <a:alpha val="94000"/>
                  </a:sysClr>
                </a:solidFill>
              </a:ln>
              <a:effectLst/>
            </c:spPr>
            <c:extLst>
              <c:ext xmlns:c16="http://schemas.microsoft.com/office/drawing/2014/chart" uri="{C3380CC4-5D6E-409C-BE32-E72D297353CC}">
                <c16:uniqueId val="{00000003-055A-434E-AFC6-BD8CD3F93779}"/>
              </c:ext>
            </c:extLst>
          </c:dPt>
          <c:dPt>
            <c:idx val="2"/>
            <c:bubble3D val="0"/>
            <c:spPr>
              <a:solidFill>
                <a:srgbClr val="84CEEC"/>
              </a:solidFill>
              <a:ln w="19050">
                <a:solidFill>
                  <a:sysClr val="windowText" lastClr="000000">
                    <a:lumMod val="25000"/>
                    <a:lumOff val="75000"/>
                    <a:alpha val="94000"/>
                  </a:sysClr>
                </a:solidFill>
              </a:ln>
              <a:effectLst/>
            </c:spPr>
            <c:extLst>
              <c:ext xmlns:c16="http://schemas.microsoft.com/office/drawing/2014/chart" uri="{C3380CC4-5D6E-409C-BE32-E72D297353CC}">
                <c16:uniqueId val="{00000005-055A-434E-AFC6-BD8CD3F93779}"/>
              </c:ext>
            </c:extLst>
          </c:dPt>
          <c:dPt>
            <c:idx val="3"/>
            <c:bubble3D val="0"/>
            <c:spPr>
              <a:solidFill>
                <a:srgbClr val="00383E"/>
              </a:solidFill>
              <a:ln w="19050">
                <a:solidFill>
                  <a:sysClr val="windowText" lastClr="000000">
                    <a:lumMod val="25000"/>
                    <a:lumOff val="75000"/>
                    <a:alpha val="94000"/>
                  </a:sysClr>
                </a:solidFill>
              </a:ln>
              <a:effectLst/>
            </c:spPr>
            <c:extLst>
              <c:ext xmlns:c16="http://schemas.microsoft.com/office/drawing/2014/chart" uri="{C3380CC4-5D6E-409C-BE32-E72D297353CC}">
                <c16:uniqueId val="{00000007-055A-434E-AFC6-BD8CD3F93779}"/>
              </c:ext>
            </c:extLst>
          </c:dPt>
          <c:dLbls>
            <c:dLbl>
              <c:idx val="0"/>
              <c:layout>
                <c:manualLayout>
                  <c:x val="5.5555555555555455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5A-434E-AFC6-BD8CD3F93779}"/>
                </c:ext>
              </c:extLst>
            </c:dLbl>
            <c:dLbl>
              <c:idx val="1"/>
              <c:layout>
                <c:manualLayout>
                  <c:x val="6.9444444444444448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5A-434E-AFC6-BD8CD3F93779}"/>
                </c:ext>
              </c:extLst>
            </c:dLbl>
            <c:dLbl>
              <c:idx val="2"/>
              <c:layout>
                <c:manualLayout>
                  <c:x val="9.4444444444444345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5A-434E-AFC6-BD8CD3F93779}"/>
                </c:ext>
              </c:extLst>
            </c:dLbl>
            <c:dLbl>
              <c:idx val="3"/>
              <c:layout>
                <c:manualLayout>
                  <c:x val="-8.611111111111111E-2"/>
                  <c:y val="-1.85185185185186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5A-434E-AFC6-BD8CD3F9377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D7EFF9"/>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Table'!$B$46:$B$50</c:f>
              <c:strCache>
                <c:ptCount val="4"/>
                <c:pt idx="0">
                  <c:v>First Class</c:v>
                </c:pt>
                <c:pt idx="1">
                  <c:v>Same Day</c:v>
                </c:pt>
                <c:pt idx="2">
                  <c:v>Second Class</c:v>
                </c:pt>
                <c:pt idx="3">
                  <c:v>Standard Class</c:v>
                </c:pt>
              </c:strCache>
            </c:strRef>
          </c:cat>
          <c:val>
            <c:numRef>
              <c:f>'Pivot Table'!$C$46:$C$50</c:f>
              <c:numCache>
                <c:formatCode>0%</c:formatCode>
                <c:ptCount val="4"/>
                <c:pt idx="0">
                  <c:v>0.15417256011315417</c:v>
                </c:pt>
                <c:pt idx="1">
                  <c:v>5.6105610561056105E-2</c:v>
                </c:pt>
                <c:pt idx="2">
                  <c:v>0.20132013201320131</c:v>
                </c:pt>
                <c:pt idx="3">
                  <c:v>0.5884016973125884</c:v>
                </c:pt>
              </c:numCache>
            </c:numRef>
          </c:val>
          <c:extLst>
            <c:ext xmlns:c16="http://schemas.microsoft.com/office/drawing/2014/chart" uri="{C3380CC4-5D6E-409C-BE32-E72D297353CC}">
              <c16:uniqueId val="{00000008-055A-434E-AFC6-BD8CD3F93779}"/>
            </c:ext>
          </c:extLst>
        </c:ser>
        <c:dLbls>
          <c:showLegendKey val="0"/>
          <c:showVal val="1"/>
          <c:showCatName val="0"/>
          <c:showSerName val="0"/>
          <c:showPercent val="0"/>
          <c:showBubbleSize val="0"/>
          <c:showLeaderLines val="1"/>
        </c:dLbls>
        <c:firstSliceAng val="0"/>
        <c:holeSize val="81"/>
      </c:doughnutChart>
      <c:spPr>
        <a:noFill/>
        <a:ln>
          <a:noFill/>
        </a:ln>
        <a:effectLst/>
      </c:spPr>
    </c:plotArea>
    <c:legend>
      <c:legendPos val="r"/>
      <c:layout>
        <c:manualLayout>
          <c:xMode val="edge"/>
          <c:yMode val="edge"/>
          <c:x val="0.72366193363970444"/>
          <c:y val="0.17886322488228101"/>
          <c:w val="0.2404661094744335"/>
          <c:h val="0.67147654377319621"/>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D7EFF9"/>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dataset.xlsx]Pivot Table!PivotTable6</c:name>
    <c:fmtId val="9"/>
  </c:pivotSource>
  <c:chart>
    <c:autoTitleDeleted val="1"/>
    <c:pivotFmts>
      <c:pivotFmt>
        <c:idx val="0"/>
        <c:spPr>
          <a:solidFill>
            <a:srgbClr val="003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383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4CEEC">
              <a:alpha val="7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Table'!$C$34</c:f>
              <c:strCache>
                <c:ptCount val="1"/>
                <c:pt idx="0">
                  <c:v>Total</c:v>
                </c:pt>
              </c:strCache>
            </c:strRef>
          </c:tx>
          <c:spPr>
            <a:solidFill>
              <a:srgbClr val="84CEEC">
                <a:alpha val="72000"/>
              </a:srgbClr>
            </a:solidFill>
            <a:ln>
              <a:noFill/>
            </a:ln>
            <a:effectLst/>
          </c:spPr>
          <c:invertIfNegative val="0"/>
          <c:cat>
            <c:strRef>
              <c:f>'Pivot Table'!$B$35:$B$41</c:f>
              <c:strCache>
                <c:ptCount val="6"/>
                <c:pt idx="0">
                  <c:v>Houston</c:v>
                </c:pt>
                <c:pt idx="1">
                  <c:v>Los Angeles</c:v>
                </c:pt>
                <c:pt idx="2">
                  <c:v>New York City</c:v>
                </c:pt>
                <c:pt idx="3">
                  <c:v>Philadelphia</c:v>
                </c:pt>
                <c:pt idx="4">
                  <c:v>San Francisco</c:v>
                </c:pt>
                <c:pt idx="5">
                  <c:v>Seattle</c:v>
                </c:pt>
              </c:strCache>
            </c:strRef>
          </c:cat>
          <c:val>
            <c:numRef>
              <c:f>'Pivot Table'!$C$35:$C$41</c:f>
              <c:numCache>
                <c:formatCode>[&gt;=1000000]\$0.0,,"M";[&gt;=1000]\$0.0,"K";0</c:formatCode>
                <c:ptCount val="6"/>
                <c:pt idx="0">
                  <c:v>23183.214400000001</c:v>
                </c:pt>
                <c:pt idx="1">
                  <c:v>54000.040999999976</c:v>
                </c:pt>
                <c:pt idx="2">
                  <c:v>75691.049000000014</c:v>
                </c:pt>
                <c:pt idx="3">
                  <c:v>36495.541000000012</c:v>
                </c:pt>
                <c:pt idx="4">
                  <c:v>36357.307999999997</c:v>
                </c:pt>
                <c:pt idx="5">
                  <c:v>40995.877999999997</c:v>
                </c:pt>
              </c:numCache>
            </c:numRef>
          </c:val>
          <c:extLst>
            <c:ext xmlns:c16="http://schemas.microsoft.com/office/drawing/2014/chart" uri="{C3380CC4-5D6E-409C-BE32-E72D297353CC}">
              <c16:uniqueId val="{00000000-7251-427F-A8AF-3D4D48275C17}"/>
            </c:ext>
          </c:extLst>
        </c:ser>
        <c:dLbls>
          <c:showLegendKey val="0"/>
          <c:showVal val="0"/>
          <c:showCatName val="0"/>
          <c:showSerName val="0"/>
          <c:showPercent val="0"/>
          <c:showBubbleSize val="0"/>
        </c:dLbls>
        <c:gapWidth val="219"/>
        <c:overlap val="-27"/>
        <c:axId val="415997216"/>
        <c:axId val="415993888"/>
      </c:barChart>
      <c:catAx>
        <c:axId val="41599721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50" b="0" i="0" u="none" strike="noStrike" kern="1200" baseline="0">
                <a:solidFill>
                  <a:srgbClr val="D7EFF9"/>
                </a:solidFill>
                <a:latin typeface="+mn-lt"/>
                <a:ea typeface="+mn-ea"/>
                <a:cs typeface="+mn-cs"/>
              </a:defRPr>
            </a:pPr>
            <a:endParaRPr lang="en-NG"/>
          </a:p>
        </c:txPr>
        <c:crossAx val="415993888"/>
        <c:crosses val="autoZero"/>
        <c:auto val="1"/>
        <c:lblAlgn val="ctr"/>
        <c:lblOffset val="100"/>
        <c:noMultiLvlLbl val="0"/>
      </c:catAx>
      <c:valAx>
        <c:axId val="415993888"/>
        <c:scaling>
          <c:orientation val="minMax"/>
        </c:scaling>
        <c:delete val="1"/>
        <c:axPos val="l"/>
        <c:numFmt formatCode="[&gt;=1000000]\$0.0,,&quot;M&quot;;[&gt;=1000]\$0.0,&quot;K&quot;;0" sourceLinked="1"/>
        <c:majorTickMark val="none"/>
        <c:minorTickMark val="none"/>
        <c:tickLblPos val="nextTo"/>
        <c:crossAx val="41599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dataset.xlsx]Pivot Table!PivotTable4</c:name>
    <c:fmtId val="5"/>
  </c:pivotSource>
  <c:chart>
    <c:autoTitleDeleted val="1"/>
    <c:pivotFmts>
      <c:pivotFmt>
        <c:idx val="0"/>
        <c:spPr>
          <a:solidFill>
            <a:schemeClr val="accent1"/>
          </a:solidFill>
          <a:ln w="28575" cap="rnd">
            <a:solidFill>
              <a:srgbClr val="84CEEC"/>
            </a:solidFill>
            <a:round/>
          </a:ln>
          <a:effectLst/>
        </c:spPr>
        <c:marker>
          <c:symbol val="circle"/>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4CEEC"/>
            </a:solidFill>
            <a:round/>
          </a:ln>
          <a:effectLst/>
        </c:spPr>
        <c:marker>
          <c:symbol val="circle"/>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84CEEC"/>
            </a:solidFill>
            <a:round/>
          </a:ln>
          <a:effectLst/>
        </c:spPr>
        <c:marker>
          <c:symbol val="circle"/>
          <c:size val="7"/>
          <c:spPr>
            <a:solidFill>
              <a:srgbClr val="00383E"/>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Table'!$J$21</c:f>
              <c:strCache>
                <c:ptCount val="1"/>
                <c:pt idx="0">
                  <c:v>Total</c:v>
                </c:pt>
              </c:strCache>
            </c:strRef>
          </c:tx>
          <c:spPr>
            <a:ln w="28575" cap="rnd">
              <a:solidFill>
                <a:srgbClr val="84CEEC"/>
              </a:solidFill>
              <a:round/>
            </a:ln>
            <a:effectLst/>
          </c:spPr>
          <c:marker>
            <c:symbol val="circle"/>
            <c:size val="7"/>
            <c:spPr>
              <a:solidFill>
                <a:srgbClr val="00383E"/>
              </a:solidFill>
              <a:ln w="9525">
                <a:solidFill>
                  <a:schemeClr val="accent1"/>
                </a:solidFill>
              </a:ln>
              <a:effectLst/>
            </c:spPr>
          </c:marker>
          <c:cat>
            <c:strRef>
              <c:f>'Pivot Table'!$I$22:$I$34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Table'!$J$22:$J$34</c:f>
              <c:numCache>
                <c:formatCode>[&gt;=1000000]\$0.0,,"M";[&gt;=1000]\$0.0,"K";0</c:formatCode>
                <c:ptCount val="12"/>
                <c:pt idx="0">
                  <c:v>-1944.2130000000002</c:v>
                </c:pt>
                <c:pt idx="1">
                  <c:v>693.57959999999969</c:v>
                </c:pt>
                <c:pt idx="2">
                  <c:v>771.98750000000041</c:v>
                </c:pt>
                <c:pt idx="3">
                  <c:v>1460.3261000000007</c:v>
                </c:pt>
                <c:pt idx="4">
                  <c:v>2302.2980999999968</c:v>
                </c:pt>
                <c:pt idx="5">
                  <c:v>982.38469999999984</c:v>
                </c:pt>
                <c:pt idx="6">
                  <c:v>1412.6846</c:v>
                </c:pt>
                <c:pt idx="7">
                  <c:v>4.0941000000005454</c:v>
                </c:pt>
                <c:pt idx="8">
                  <c:v>5460.002300000001</c:v>
                </c:pt>
                <c:pt idx="9">
                  <c:v>-3027.9320999999995</c:v>
                </c:pt>
                <c:pt idx="10">
                  <c:v>3920.0007000000023</c:v>
                </c:pt>
                <c:pt idx="11">
                  <c:v>6416.0602000000035</c:v>
                </c:pt>
              </c:numCache>
            </c:numRef>
          </c:val>
          <c:smooth val="1"/>
          <c:extLst>
            <c:ext xmlns:c16="http://schemas.microsoft.com/office/drawing/2014/chart" uri="{C3380CC4-5D6E-409C-BE32-E72D297353CC}">
              <c16:uniqueId val="{00000000-320A-4DE4-9AC1-7DD76229AF88}"/>
            </c:ext>
          </c:extLst>
        </c:ser>
        <c:dLbls>
          <c:showLegendKey val="0"/>
          <c:showVal val="0"/>
          <c:showCatName val="0"/>
          <c:showSerName val="0"/>
          <c:showPercent val="0"/>
          <c:showBubbleSize val="0"/>
        </c:dLbls>
        <c:marker val="1"/>
        <c:smooth val="0"/>
        <c:axId val="1061552736"/>
        <c:axId val="1316500608"/>
      </c:lineChart>
      <c:catAx>
        <c:axId val="10615527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0" i="0" u="none" strike="noStrike" kern="1200" baseline="0">
                <a:solidFill>
                  <a:srgbClr val="E6EBF6"/>
                </a:solidFill>
                <a:latin typeface="+mn-lt"/>
                <a:ea typeface="+mn-ea"/>
                <a:cs typeface="+mn-cs"/>
              </a:defRPr>
            </a:pPr>
            <a:endParaRPr lang="en-NG"/>
          </a:p>
        </c:txPr>
        <c:crossAx val="1316500608"/>
        <c:crosses val="autoZero"/>
        <c:auto val="1"/>
        <c:lblAlgn val="ctr"/>
        <c:lblOffset val="100"/>
        <c:noMultiLvlLbl val="0"/>
      </c:catAx>
      <c:valAx>
        <c:axId val="1316500608"/>
        <c:scaling>
          <c:orientation val="minMax"/>
        </c:scaling>
        <c:delete val="1"/>
        <c:axPos val="l"/>
        <c:numFmt formatCode="[&gt;=1000000]\$0.0,,&quot;M&quot;;[&gt;=1000]\$0.0,&quot;K&quot;;0" sourceLinked="1"/>
        <c:majorTickMark val="none"/>
        <c:minorTickMark val="none"/>
        <c:tickLblPos val="nextTo"/>
        <c:crossAx val="106155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dataset.xlsx]Pivot Table!PivotTable5</c:name>
    <c:fmtId val="10"/>
  </c:pivotSource>
  <c:chart>
    <c:autoTitleDeleted val="1"/>
    <c:pivotFmts>
      <c:pivotFmt>
        <c:idx val="0"/>
        <c:spPr>
          <a:solidFill>
            <a:srgbClr val="84CE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4CE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83E">
              <a:alpha val="7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Table'!$C$24</c:f>
              <c:strCache>
                <c:ptCount val="1"/>
                <c:pt idx="0">
                  <c:v>Total</c:v>
                </c:pt>
              </c:strCache>
            </c:strRef>
          </c:tx>
          <c:spPr>
            <a:solidFill>
              <a:srgbClr val="00383E">
                <a:alpha val="72000"/>
              </a:srgbClr>
            </a:solidFill>
            <a:ln>
              <a:noFill/>
            </a:ln>
            <a:effectLst/>
          </c:spPr>
          <c:invertIfNegative val="0"/>
          <c:cat>
            <c:strRef>
              <c:f>'Pivot Table'!$B$25:$B$29</c:f>
              <c:strCache>
                <c:ptCount val="4"/>
                <c:pt idx="0">
                  <c:v>Bookcases</c:v>
                </c:pt>
                <c:pt idx="1">
                  <c:v>Chairs</c:v>
                </c:pt>
                <c:pt idx="2">
                  <c:v>Furnishings</c:v>
                </c:pt>
                <c:pt idx="3">
                  <c:v>Tables</c:v>
                </c:pt>
              </c:strCache>
            </c:strRef>
          </c:cat>
          <c:val>
            <c:numRef>
              <c:f>'Pivot Table'!$C$25:$C$29</c:f>
              <c:numCache>
                <c:formatCode>General</c:formatCode>
                <c:ptCount val="4"/>
                <c:pt idx="0">
                  <c:v>114879.99629999997</c:v>
                </c:pt>
                <c:pt idx="1">
                  <c:v>328449.10300000076</c:v>
                </c:pt>
                <c:pt idx="2">
                  <c:v>91705.164000000048</c:v>
                </c:pt>
                <c:pt idx="3">
                  <c:v>206965.53200000009</c:v>
                </c:pt>
              </c:numCache>
            </c:numRef>
          </c:val>
          <c:extLst>
            <c:ext xmlns:c16="http://schemas.microsoft.com/office/drawing/2014/chart" uri="{C3380CC4-5D6E-409C-BE32-E72D297353CC}">
              <c16:uniqueId val="{00000000-B3DF-484D-B8D7-D8921F401434}"/>
            </c:ext>
          </c:extLst>
        </c:ser>
        <c:dLbls>
          <c:showLegendKey val="0"/>
          <c:showVal val="0"/>
          <c:showCatName val="0"/>
          <c:showSerName val="0"/>
          <c:showPercent val="0"/>
          <c:showBubbleSize val="0"/>
        </c:dLbls>
        <c:gapWidth val="182"/>
        <c:axId val="2145829248"/>
        <c:axId val="2145828000"/>
      </c:barChart>
      <c:catAx>
        <c:axId val="21458292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50" b="0" i="0" u="none" strike="noStrike" kern="1200" baseline="0">
                <a:solidFill>
                  <a:srgbClr val="D7EFF9"/>
                </a:solidFill>
                <a:latin typeface="+mn-lt"/>
                <a:ea typeface="+mn-ea"/>
                <a:cs typeface="+mn-cs"/>
              </a:defRPr>
            </a:pPr>
            <a:endParaRPr lang="en-NG"/>
          </a:p>
        </c:txPr>
        <c:crossAx val="2145828000"/>
        <c:crosses val="autoZero"/>
        <c:auto val="1"/>
        <c:lblAlgn val="ctr"/>
        <c:lblOffset val="100"/>
        <c:noMultiLvlLbl val="0"/>
      </c:catAx>
      <c:valAx>
        <c:axId val="2145828000"/>
        <c:scaling>
          <c:orientation val="minMax"/>
        </c:scaling>
        <c:delete val="1"/>
        <c:axPos val="b"/>
        <c:numFmt formatCode="General" sourceLinked="1"/>
        <c:majorTickMark val="none"/>
        <c:minorTickMark val="none"/>
        <c:tickLblPos val="nextTo"/>
        <c:crossAx val="214582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Sheet3!$B$1</c:f>
              <c:strCache>
                <c:ptCount val="1"/>
                <c:pt idx="0">
                  <c:v>Sales</c:v>
                </c:pt>
              </c:strCache>
            </c:strRef>
          </c:tx>
          <c:spPr>
            <a:ln w="28575" cap="rnd">
              <a:solidFill>
                <a:schemeClr val="accent1"/>
              </a:solidFill>
              <a:round/>
            </a:ln>
            <a:effectLst/>
          </c:spPr>
          <c:marker>
            <c:symbol val="none"/>
          </c:marker>
          <c:val>
            <c:numRef>
              <c:f>Sheet3!$B$2:$B$547</c:f>
              <c:numCache>
                <c:formatCode>[$$-45C]#,##0.00</c:formatCode>
                <c:ptCount val="546"/>
                <c:pt idx="0">
                  <c:v>243.8725</c:v>
                </c:pt>
                <c:pt idx="1">
                  <c:v>913.43</c:v>
                </c:pt>
                <c:pt idx="2">
                  <c:v>910.02166666666665</c:v>
                </c:pt>
                <c:pt idx="3">
                  <c:v>906.61333333333334</c:v>
                </c:pt>
                <c:pt idx="4">
                  <c:v>903.20499999999993</c:v>
                </c:pt>
                <c:pt idx="5">
                  <c:v>899.79666666666662</c:v>
                </c:pt>
                <c:pt idx="6">
                  <c:v>896.38833333333332</c:v>
                </c:pt>
                <c:pt idx="7">
                  <c:v>892.98</c:v>
                </c:pt>
                <c:pt idx="8">
                  <c:v>679.15499999999997</c:v>
                </c:pt>
                <c:pt idx="9">
                  <c:v>465.33</c:v>
                </c:pt>
                <c:pt idx="10">
                  <c:v>251.505</c:v>
                </c:pt>
                <c:pt idx="11">
                  <c:v>37.68</c:v>
                </c:pt>
                <c:pt idx="12">
                  <c:v>212.94</c:v>
                </c:pt>
                <c:pt idx="13">
                  <c:v>18.96</c:v>
                </c:pt>
                <c:pt idx="14">
                  <c:v>131.19033333333334</c:v>
                </c:pt>
                <c:pt idx="15">
                  <c:v>243.42066666666668</c:v>
                </c:pt>
                <c:pt idx="16">
                  <c:v>315.48694444444442</c:v>
                </c:pt>
                <c:pt idx="17">
                  <c:v>387.55322222222219</c:v>
                </c:pt>
                <c:pt idx="18">
                  <c:v>459.61949999999996</c:v>
                </c:pt>
                <c:pt idx="19">
                  <c:v>207.846</c:v>
                </c:pt>
                <c:pt idx="20">
                  <c:v>84.98</c:v>
                </c:pt>
                <c:pt idx="21">
                  <c:v>147.97999999999999</c:v>
                </c:pt>
                <c:pt idx="22">
                  <c:v>210.98</c:v>
                </c:pt>
                <c:pt idx="23">
                  <c:v>161.56</c:v>
                </c:pt>
                <c:pt idx="24">
                  <c:v>112.14</c:v>
                </c:pt>
                <c:pt idx="25">
                  <c:v>62.72</c:v>
                </c:pt>
                <c:pt idx="26">
                  <c:v>50.230000000000004</c:v>
                </c:pt>
                <c:pt idx="27">
                  <c:v>37.74</c:v>
                </c:pt>
                <c:pt idx="28">
                  <c:v>14.91</c:v>
                </c:pt>
                <c:pt idx="29">
                  <c:v>160.96875</c:v>
                </c:pt>
                <c:pt idx="30">
                  <c:v>156.78583333333333</c:v>
                </c:pt>
                <c:pt idx="31">
                  <c:v>152.60291666666669</c:v>
                </c:pt>
                <c:pt idx="32">
                  <c:v>148.42000000000002</c:v>
                </c:pt>
                <c:pt idx="33">
                  <c:v>22.2</c:v>
                </c:pt>
                <c:pt idx="34">
                  <c:v>114.92566666666667</c:v>
                </c:pt>
                <c:pt idx="35">
                  <c:v>207.65133333333333</c:v>
                </c:pt>
                <c:pt idx="36">
                  <c:v>300.37700000000001</c:v>
                </c:pt>
                <c:pt idx="37">
                  <c:v>204.43533333333335</c:v>
                </c:pt>
                <c:pt idx="38">
                  <c:v>108.49366666666668</c:v>
                </c:pt>
                <c:pt idx="39">
                  <c:v>12.552</c:v>
                </c:pt>
                <c:pt idx="40">
                  <c:v>203.983</c:v>
                </c:pt>
                <c:pt idx="41">
                  <c:v>555.35199999999998</c:v>
                </c:pt>
                <c:pt idx="42">
                  <c:v>331.44099999999997</c:v>
                </c:pt>
                <c:pt idx="43">
                  <c:v>107.53</c:v>
                </c:pt>
                <c:pt idx="44">
                  <c:v>173.06166666666667</c:v>
                </c:pt>
                <c:pt idx="45">
                  <c:v>238.59333333333333</c:v>
                </c:pt>
                <c:pt idx="46">
                  <c:v>304.125</c:v>
                </c:pt>
                <c:pt idx="47">
                  <c:v>391.11408</c:v>
                </c:pt>
                <c:pt idx="48">
                  <c:v>217.89204000000001</c:v>
                </c:pt>
                <c:pt idx="49">
                  <c:v>44.67</c:v>
                </c:pt>
                <c:pt idx="50">
                  <c:v>159.28133333333335</c:v>
                </c:pt>
                <c:pt idx="51">
                  <c:v>170.29546666666667</c:v>
                </c:pt>
                <c:pt idx="52">
                  <c:v>181.30959999999999</c:v>
                </c:pt>
                <c:pt idx="53">
                  <c:v>192.32373333333334</c:v>
                </c:pt>
                <c:pt idx="54">
                  <c:v>203.33786666666666</c:v>
                </c:pt>
                <c:pt idx="55">
                  <c:v>214.35199999999998</c:v>
                </c:pt>
                <c:pt idx="56">
                  <c:v>492.09200000000004</c:v>
                </c:pt>
                <c:pt idx="57">
                  <c:v>479.55900000000003</c:v>
                </c:pt>
                <c:pt idx="58">
                  <c:v>467.02600000000001</c:v>
                </c:pt>
                <c:pt idx="59">
                  <c:v>454.49299999999999</c:v>
                </c:pt>
                <c:pt idx="60">
                  <c:v>441.96</c:v>
                </c:pt>
                <c:pt idx="61">
                  <c:v>250.33466666666666</c:v>
                </c:pt>
                <c:pt idx="62">
                  <c:v>103.5</c:v>
                </c:pt>
                <c:pt idx="63">
                  <c:v>87.734999999999999</c:v>
                </c:pt>
                <c:pt idx="64">
                  <c:v>71.97</c:v>
                </c:pt>
                <c:pt idx="65">
                  <c:v>135.97550000000001</c:v>
                </c:pt>
                <c:pt idx="66">
                  <c:v>199.98100000000002</c:v>
                </c:pt>
                <c:pt idx="67">
                  <c:v>263.98650000000004</c:v>
                </c:pt>
                <c:pt idx="68">
                  <c:v>327.99200000000002</c:v>
                </c:pt>
                <c:pt idx="69">
                  <c:v>90.742000000000004</c:v>
                </c:pt>
                <c:pt idx="70">
                  <c:v>90.254999999999995</c:v>
                </c:pt>
                <c:pt idx="71">
                  <c:v>89.768000000000001</c:v>
                </c:pt>
                <c:pt idx="72">
                  <c:v>76.933333333333337</c:v>
                </c:pt>
                <c:pt idx="73">
                  <c:v>64.098666666666674</c:v>
                </c:pt>
                <c:pt idx="74">
                  <c:v>51.264000000000003</c:v>
                </c:pt>
                <c:pt idx="75">
                  <c:v>66.894000000000005</c:v>
                </c:pt>
                <c:pt idx="76">
                  <c:v>82.524000000000001</c:v>
                </c:pt>
                <c:pt idx="77">
                  <c:v>364.04499999999996</c:v>
                </c:pt>
                <c:pt idx="78">
                  <c:v>2.91</c:v>
                </c:pt>
                <c:pt idx="79">
                  <c:v>914.0100000000001</c:v>
                </c:pt>
                <c:pt idx="80">
                  <c:v>562.92500000000007</c:v>
                </c:pt>
                <c:pt idx="81">
                  <c:v>211.84</c:v>
                </c:pt>
                <c:pt idx="82">
                  <c:v>239.80500000000001</c:v>
                </c:pt>
                <c:pt idx="83">
                  <c:v>662.17333333333329</c:v>
                </c:pt>
                <c:pt idx="84">
                  <c:v>159.20400000000001</c:v>
                </c:pt>
                <c:pt idx="85">
                  <c:v>428.44880000000001</c:v>
                </c:pt>
                <c:pt idx="86">
                  <c:v>24.02</c:v>
                </c:pt>
                <c:pt idx="87">
                  <c:v>59.11</c:v>
                </c:pt>
                <c:pt idx="88">
                  <c:v>94.2</c:v>
                </c:pt>
                <c:pt idx="89">
                  <c:v>98.704266666666669</c:v>
                </c:pt>
                <c:pt idx="90">
                  <c:v>276.322</c:v>
                </c:pt>
                <c:pt idx="91">
                  <c:v>218.45500000000001</c:v>
                </c:pt>
                <c:pt idx="92">
                  <c:v>25.472000000000001</c:v>
                </c:pt>
                <c:pt idx="93">
                  <c:v>111.81620833333332</c:v>
                </c:pt>
                <c:pt idx="94">
                  <c:v>198.16041666666666</c:v>
                </c:pt>
                <c:pt idx="95">
                  <c:v>284.50462499999998</c:v>
                </c:pt>
                <c:pt idx="96">
                  <c:v>370.84883333333329</c:v>
                </c:pt>
                <c:pt idx="97">
                  <c:v>212.38</c:v>
                </c:pt>
                <c:pt idx="98">
                  <c:v>118.438</c:v>
                </c:pt>
                <c:pt idx="99">
                  <c:v>24.495999999999999</c:v>
                </c:pt>
                <c:pt idx="100">
                  <c:v>161.89866666666668</c:v>
                </c:pt>
                <c:pt idx="101">
                  <c:v>299.30133333333333</c:v>
                </c:pt>
                <c:pt idx="102">
                  <c:v>436.70400000000001</c:v>
                </c:pt>
                <c:pt idx="103">
                  <c:v>171.69133333333335</c:v>
                </c:pt>
                <c:pt idx="104">
                  <c:v>196.45</c:v>
                </c:pt>
                <c:pt idx="105">
                  <c:v>102.833</c:v>
                </c:pt>
                <c:pt idx="106">
                  <c:v>139.33199999999999</c:v>
                </c:pt>
                <c:pt idx="107">
                  <c:v>124.24759999999999</c:v>
                </c:pt>
                <c:pt idx="108">
                  <c:v>109.1632</c:v>
                </c:pt>
                <c:pt idx="109">
                  <c:v>94.078800000000001</c:v>
                </c:pt>
                <c:pt idx="110">
                  <c:v>535.71</c:v>
                </c:pt>
                <c:pt idx="111">
                  <c:v>136.316</c:v>
                </c:pt>
                <c:pt idx="112">
                  <c:v>113.45040000000002</c:v>
                </c:pt>
                <c:pt idx="113">
                  <c:v>229.21570000000003</c:v>
                </c:pt>
                <c:pt idx="114">
                  <c:v>344.98099999999999</c:v>
                </c:pt>
                <c:pt idx="115">
                  <c:v>1.988</c:v>
                </c:pt>
                <c:pt idx="116">
                  <c:v>179.9228</c:v>
                </c:pt>
                <c:pt idx="117">
                  <c:v>614.13639999999987</c:v>
                </c:pt>
                <c:pt idx="118">
                  <c:v>1048.3499999999999</c:v>
                </c:pt>
                <c:pt idx="119">
                  <c:v>103.11466666666666</c:v>
                </c:pt>
                <c:pt idx="120">
                  <c:v>1350.5113333333334</c:v>
                </c:pt>
                <c:pt idx="121">
                  <c:v>129.93</c:v>
                </c:pt>
                <c:pt idx="122">
                  <c:v>202.959</c:v>
                </c:pt>
                <c:pt idx="123">
                  <c:v>300.904</c:v>
                </c:pt>
                <c:pt idx="124">
                  <c:v>89.991</c:v>
                </c:pt>
                <c:pt idx="125">
                  <c:v>623.46479999999997</c:v>
                </c:pt>
                <c:pt idx="126">
                  <c:v>654.03000000000009</c:v>
                </c:pt>
                <c:pt idx="127">
                  <c:v>88.024999999999991</c:v>
                </c:pt>
                <c:pt idx="128">
                  <c:v>246.92500000000001</c:v>
                </c:pt>
                <c:pt idx="129">
                  <c:v>177.95625000000001</c:v>
                </c:pt>
                <c:pt idx="130">
                  <c:v>108.98750000000001</c:v>
                </c:pt>
                <c:pt idx="131">
                  <c:v>164.16500000000002</c:v>
                </c:pt>
                <c:pt idx="132">
                  <c:v>458.43</c:v>
                </c:pt>
                <c:pt idx="133">
                  <c:v>393.22333333333336</c:v>
                </c:pt>
                <c:pt idx="134">
                  <c:v>101.18133333333334</c:v>
                </c:pt>
                <c:pt idx="135">
                  <c:v>95.954222222222228</c:v>
                </c:pt>
                <c:pt idx="136">
                  <c:v>90.727111111111114</c:v>
                </c:pt>
                <c:pt idx="137">
                  <c:v>85.5</c:v>
                </c:pt>
                <c:pt idx="138">
                  <c:v>874.86</c:v>
                </c:pt>
                <c:pt idx="139">
                  <c:v>262.62600000000003</c:v>
                </c:pt>
                <c:pt idx="140">
                  <c:v>520.04999999999995</c:v>
                </c:pt>
                <c:pt idx="141">
                  <c:v>181.98599999999999</c:v>
                </c:pt>
                <c:pt idx="142">
                  <c:v>171.28800000000001</c:v>
                </c:pt>
                <c:pt idx="143">
                  <c:v>95.064000000000007</c:v>
                </c:pt>
                <c:pt idx="144">
                  <c:v>18.84</c:v>
                </c:pt>
                <c:pt idx="145">
                  <c:v>137.49499999999998</c:v>
                </c:pt>
                <c:pt idx="146">
                  <c:v>256.14999999999998</c:v>
                </c:pt>
                <c:pt idx="147">
                  <c:v>159.93780000000001</c:v>
                </c:pt>
                <c:pt idx="148">
                  <c:v>35.832000000000001</c:v>
                </c:pt>
                <c:pt idx="149">
                  <c:v>117.05710000000001</c:v>
                </c:pt>
                <c:pt idx="150">
                  <c:v>1021.4685500000001</c:v>
                </c:pt>
                <c:pt idx="151">
                  <c:v>1925.88</c:v>
                </c:pt>
                <c:pt idx="152">
                  <c:v>1073.1906666666669</c:v>
                </c:pt>
                <c:pt idx="153">
                  <c:v>220.50133333333329</c:v>
                </c:pt>
                <c:pt idx="154">
                  <c:v>31.16</c:v>
                </c:pt>
                <c:pt idx="155">
                  <c:v>18.055</c:v>
                </c:pt>
                <c:pt idx="156">
                  <c:v>4.95</c:v>
                </c:pt>
                <c:pt idx="157">
                  <c:v>751.30799999999999</c:v>
                </c:pt>
                <c:pt idx="158">
                  <c:v>1497.6659999999999</c:v>
                </c:pt>
                <c:pt idx="159">
                  <c:v>66.450500000000005</c:v>
                </c:pt>
                <c:pt idx="160">
                  <c:v>514.16499999999996</c:v>
                </c:pt>
                <c:pt idx="161">
                  <c:v>227.60599999999999</c:v>
                </c:pt>
                <c:pt idx="162">
                  <c:v>334.28100000000001</c:v>
                </c:pt>
                <c:pt idx="163">
                  <c:v>380.71900000000005</c:v>
                </c:pt>
                <c:pt idx="164">
                  <c:v>306.38550000000004</c:v>
                </c:pt>
                <c:pt idx="165">
                  <c:v>232.05199999999999</c:v>
                </c:pt>
                <c:pt idx="166">
                  <c:v>757.46</c:v>
                </c:pt>
                <c:pt idx="167">
                  <c:v>155.25</c:v>
                </c:pt>
                <c:pt idx="168">
                  <c:v>917.92349999999999</c:v>
                </c:pt>
                <c:pt idx="169">
                  <c:v>326.67624999999998</c:v>
                </c:pt>
                <c:pt idx="170">
                  <c:v>172.298125</c:v>
                </c:pt>
                <c:pt idx="171">
                  <c:v>17.920000000000002</c:v>
                </c:pt>
                <c:pt idx="172">
                  <c:v>487.96</c:v>
                </c:pt>
                <c:pt idx="173">
                  <c:v>356.34350000000001</c:v>
                </c:pt>
                <c:pt idx="174">
                  <c:v>224.727</c:v>
                </c:pt>
                <c:pt idx="175">
                  <c:v>636.09199999999998</c:v>
                </c:pt>
                <c:pt idx="176">
                  <c:v>400.00100000000003</c:v>
                </c:pt>
                <c:pt idx="177">
                  <c:v>158.97299999999998</c:v>
                </c:pt>
                <c:pt idx="178">
                  <c:v>252.14814999999999</c:v>
                </c:pt>
                <c:pt idx="179">
                  <c:v>345.32330000000002</c:v>
                </c:pt>
                <c:pt idx="180">
                  <c:v>350.94350000000003</c:v>
                </c:pt>
                <c:pt idx="181">
                  <c:v>301.7408666666667</c:v>
                </c:pt>
                <c:pt idx="182">
                  <c:v>252.53823333333332</c:v>
                </c:pt>
                <c:pt idx="183">
                  <c:v>203.3356</c:v>
                </c:pt>
                <c:pt idx="184">
                  <c:v>267.68180000000001</c:v>
                </c:pt>
                <c:pt idx="185">
                  <c:v>332.02800000000002</c:v>
                </c:pt>
                <c:pt idx="186">
                  <c:v>180.68799999999999</c:v>
                </c:pt>
                <c:pt idx="187">
                  <c:v>87.21</c:v>
                </c:pt>
                <c:pt idx="188">
                  <c:v>96.820000000000007</c:v>
                </c:pt>
                <c:pt idx="189">
                  <c:v>526.45000000000005</c:v>
                </c:pt>
                <c:pt idx="190">
                  <c:v>18.84</c:v>
                </c:pt>
                <c:pt idx="191">
                  <c:v>42.896000000000001</c:v>
                </c:pt>
                <c:pt idx="192">
                  <c:v>66.951999999999998</c:v>
                </c:pt>
                <c:pt idx="193">
                  <c:v>91.007999999999996</c:v>
                </c:pt>
                <c:pt idx="194">
                  <c:v>230.81666666666669</c:v>
                </c:pt>
                <c:pt idx="195">
                  <c:v>615.84299999999996</c:v>
                </c:pt>
                <c:pt idx="196">
                  <c:v>156.86199999999999</c:v>
                </c:pt>
                <c:pt idx="197">
                  <c:v>413.7163333333333</c:v>
                </c:pt>
                <c:pt idx="198">
                  <c:v>368.47199999999998</c:v>
                </c:pt>
                <c:pt idx="199">
                  <c:v>251.66299999999998</c:v>
                </c:pt>
                <c:pt idx="200">
                  <c:v>134.85399999999998</c:v>
                </c:pt>
                <c:pt idx="201">
                  <c:v>165.35999999999999</c:v>
                </c:pt>
                <c:pt idx="202">
                  <c:v>526.34400000000005</c:v>
                </c:pt>
                <c:pt idx="203">
                  <c:v>401.6515555555556</c:v>
                </c:pt>
                <c:pt idx="204">
                  <c:v>276.95911111111116</c:v>
                </c:pt>
                <c:pt idx="205">
                  <c:v>152.26666666666665</c:v>
                </c:pt>
                <c:pt idx="206">
                  <c:v>362.35199999999998</c:v>
                </c:pt>
                <c:pt idx="207">
                  <c:v>81.162499999999994</c:v>
                </c:pt>
                <c:pt idx="208">
                  <c:v>145.23874999999998</c:v>
                </c:pt>
                <c:pt idx="209">
                  <c:v>209.315</c:v>
                </c:pt>
                <c:pt idx="210">
                  <c:v>123.1375</c:v>
                </c:pt>
                <c:pt idx="211">
                  <c:v>36.96</c:v>
                </c:pt>
                <c:pt idx="212">
                  <c:v>75.861999999999995</c:v>
                </c:pt>
                <c:pt idx="213">
                  <c:v>114.76399999999998</c:v>
                </c:pt>
                <c:pt idx="214">
                  <c:v>153.666</c:v>
                </c:pt>
                <c:pt idx="215">
                  <c:v>129.30066666666667</c:v>
                </c:pt>
                <c:pt idx="216">
                  <c:v>104.93533333333335</c:v>
                </c:pt>
                <c:pt idx="217">
                  <c:v>80.570000000000007</c:v>
                </c:pt>
                <c:pt idx="218">
                  <c:v>129.46699999999998</c:v>
                </c:pt>
                <c:pt idx="219">
                  <c:v>126.74466666666666</c:v>
                </c:pt>
                <c:pt idx="220">
                  <c:v>124.02233333333332</c:v>
                </c:pt>
                <c:pt idx="221">
                  <c:v>121.3</c:v>
                </c:pt>
                <c:pt idx="222">
                  <c:v>519.35500000000002</c:v>
                </c:pt>
                <c:pt idx="223">
                  <c:v>917.41000000000008</c:v>
                </c:pt>
                <c:pt idx="224">
                  <c:v>227.816</c:v>
                </c:pt>
                <c:pt idx="225">
                  <c:v>418.29599999999999</c:v>
                </c:pt>
                <c:pt idx="226">
                  <c:v>693.04016666666666</c:v>
                </c:pt>
                <c:pt idx="227">
                  <c:v>967.78433333333328</c:v>
                </c:pt>
                <c:pt idx="228">
                  <c:v>1242.5284999999999</c:v>
                </c:pt>
                <c:pt idx="229">
                  <c:v>51.094999999999999</c:v>
                </c:pt>
                <c:pt idx="230">
                  <c:v>133.7578095238095</c:v>
                </c:pt>
                <c:pt idx="231">
                  <c:v>216.42061904761903</c:v>
                </c:pt>
                <c:pt idx="232">
                  <c:v>299.08342857142856</c:v>
                </c:pt>
                <c:pt idx="233">
                  <c:v>262.27</c:v>
                </c:pt>
                <c:pt idx="234">
                  <c:v>2.7839999999999998</c:v>
                </c:pt>
                <c:pt idx="235">
                  <c:v>66.882000000000005</c:v>
                </c:pt>
                <c:pt idx="236">
                  <c:v>130.97999999999999</c:v>
                </c:pt>
                <c:pt idx="237">
                  <c:v>64.959999999999994</c:v>
                </c:pt>
                <c:pt idx="238">
                  <c:v>509.435</c:v>
                </c:pt>
                <c:pt idx="239">
                  <c:v>1137.75</c:v>
                </c:pt>
                <c:pt idx="240">
                  <c:v>148.02000000000001</c:v>
                </c:pt>
                <c:pt idx="241">
                  <c:v>358.79399999999998</c:v>
                </c:pt>
                <c:pt idx="242">
                  <c:v>569.56799999999998</c:v>
                </c:pt>
                <c:pt idx="243">
                  <c:v>298.90666666666664</c:v>
                </c:pt>
                <c:pt idx="244">
                  <c:v>361.07885714285709</c:v>
                </c:pt>
                <c:pt idx="245">
                  <c:v>155.15775000000002</c:v>
                </c:pt>
                <c:pt idx="246">
                  <c:v>930.74549999999999</c:v>
                </c:pt>
                <c:pt idx="247">
                  <c:v>646.64633333333336</c:v>
                </c:pt>
                <c:pt idx="248">
                  <c:v>362.54716666666661</c:v>
                </c:pt>
                <c:pt idx="249">
                  <c:v>78.447999999999993</c:v>
                </c:pt>
                <c:pt idx="250">
                  <c:v>333.41300000000001</c:v>
                </c:pt>
                <c:pt idx="251">
                  <c:v>96.512799999999999</c:v>
                </c:pt>
                <c:pt idx="252">
                  <c:v>362.35199999999998</c:v>
                </c:pt>
                <c:pt idx="253">
                  <c:v>562.17880000000002</c:v>
                </c:pt>
                <c:pt idx="254">
                  <c:v>8.36</c:v>
                </c:pt>
                <c:pt idx="255">
                  <c:v>142.63299999999998</c:v>
                </c:pt>
                <c:pt idx="256">
                  <c:v>276.90600000000001</c:v>
                </c:pt>
                <c:pt idx="257">
                  <c:v>326.596</c:v>
                </c:pt>
                <c:pt idx="258">
                  <c:v>22.512</c:v>
                </c:pt>
                <c:pt idx="259">
                  <c:v>778.43</c:v>
                </c:pt>
                <c:pt idx="260">
                  <c:v>15.07</c:v>
                </c:pt>
                <c:pt idx="261">
                  <c:v>240.90199999999999</c:v>
                </c:pt>
                <c:pt idx="262">
                  <c:v>1374.0435</c:v>
                </c:pt>
                <c:pt idx="263">
                  <c:v>750.52925000000005</c:v>
                </c:pt>
                <c:pt idx="264">
                  <c:v>127.015</c:v>
                </c:pt>
                <c:pt idx="265">
                  <c:v>268.24399999999997</c:v>
                </c:pt>
                <c:pt idx="266">
                  <c:v>356.81</c:v>
                </c:pt>
                <c:pt idx="267">
                  <c:v>268.57866666666666</c:v>
                </c:pt>
                <c:pt idx="268">
                  <c:v>214.18800000000002</c:v>
                </c:pt>
                <c:pt idx="269">
                  <c:v>117.59800000000001</c:v>
                </c:pt>
                <c:pt idx="270">
                  <c:v>21.008000000000003</c:v>
                </c:pt>
                <c:pt idx="271">
                  <c:v>110.73760000000001</c:v>
                </c:pt>
                <c:pt idx="272">
                  <c:v>195.30880000000002</c:v>
                </c:pt>
                <c:pt idx="273">
                  <c:v>279.88</c:v>
                </c:pt>
                <c:pt idx="274">
                  <c:v>344.80799999999999</c:v>
                </c:pt>
                <c:pt idx="275">
                  <c:v>127.60400000000001</c:v>
                </c:pt>
                <c:pt idx="276">
                  <c:v>19.98</c:v>
                </c:pt>
                <c:pt idx="277">
                  <c:v>233.95050000000001</c:v>
                </c:pt>
                <c:pt idx="278">
                  <c:v>41.96</c:v>
                </c:pt>
                <c:pt idx="279">
                  <c:v>231.215</c:v>
                </c:pt>
                <c:pt idx="280">
                  <c:v>145.76400000000001</c:v>
                </c:pt>
                <c:pt idx="281">
                  <c:v>266.67860000000002</c:v>
                </c:pt>
                <c:pt idx="282">
                  <c:v>239.358</c:v>
                </c:pt>
                <c:pt idx="283">
                  <c:v>510.09499999999997</c:v>
                </c:pt>
                <c:pt idx="284">
                  <c:v>780.83199999999999</c:v>
                </c:pt>
                <c:pt idx="285">
                  <c:v>757.49800000000005</c:v>
                </c:pt>
                <c:pt idx="286">
                  <c:v>9.4600000000000009</c:v>
                </c:pt>
                <c:pt idx="287">
                  <c:v>266.48</c:v>
                </c:pt>
                <c:pt idx="288">
                  <c:v>1211.279</c:v>
                </c:pt>
                <c:pt idx="289">
                  <c:v>842.93014666666659</c:v>
                </c:pt>
                <c:pt idx="290">
                  <c:v>474.58129333333329</c:v>
                </c:pt>
                <c:pt idx="291">
                  <c:v>106.23244</c:v>
                </c:pt>
                <c:pt idx="292">
                  <c:v>164.14999999999998</c:v>
                </c:pt>
                <c:pt idx="293">
                  <c:v>367.55950000000001</c:v>
                </c:pt>
                <c:pt idx="294">
                  <c:v>335.11366666666663</c:v>
                </c:pt>
                <c:pt idx="295">
                  <c:v>238.68</c:v>
                </c:pt>
                <c:pt idx="296">
                  <c:v>517.40499999999997</c:v>
                </c:pt>
                <c:pt idx="297">
                  <c:v>437.1275</c:v>
                </c:pt>
                <c:pt idx="298">
                  <c:v>356.85</c:v>
                </c:pt>
                <c:pt idx="299">
                  <c:v>373.12049999999999</c:v>
                </c:pt>
                <c:pt idx="300">
                  <c:v>77.951999999999998</c:v>
                </c:pt>
                <c:pt idx="301">
                  <c:v>111.2958888888889</c:v>
                </c:pt>
                <c:pt idx="302">
                  <c:v>144.63977777777779</c:v>
                </c:pt>
                <c:pt idx="303">
                  <c:v>1405.1298888888887</c:v>
                </c:pt>
                <c:pt idx="304">
                  <c:v>2665.62</c:v>
                </c:pt>
                <c:pt idx="305">
                  <c:v>289.90600000000001</c:v>
                </c:pt>
                <c:pt idx="306">
                  <c:v>504.81000000000006</c:v>
                </c:pt>
                <c:pt idx="307">
                  <c:v>523.76400000000001</c:v>
                </c:pt>
                <c:pt idx="308">
                  <c:v>132.00800000000001</c:v>
                </c:pt>
                <c:pt idx="309">
                  <c:v>446.8936666666666</c:v>
                </c:pt>
                <c:pt idx="310">
                  <c:v>311.661</c:v>
                </c:pt>
                <c:pt idx="311">
                  <c:v>274.2</c:v>
                </c:pt>
                <c:pt idx="312">
                  <c:v>220.75450000000001</c:v>
                </c:pt>
                <c:pt idx="313">
                  <c:v>494.17333333333335</c:v>
                </c:pt>
                <c:pt idx="314">
                  <c:v>61.92</c:v>
                </c:pt>
                <c:pt idx="315">
                  <c:v>83.434666666666672</c:v>
                </c:pt>
                <c:pt idx="316">
                  <c:v>921.88440000000003</c:v>
                </c:pt>
                <c:pt idx="317">
                  <c:v>321.56799999999998</c:v>
                </c:pt>
                <c:pt idx="318">
                  <c:v>279.60000000000002</c:v>
                </c:pt>
                <c:pt idx="319">
                  <c:v>72.397499999999994</c:v>
                </c:pt>
                <c:pt idx="320">
                  <c:v>257.74639999999999</c:v>
                </c:pt>
                <c:pt idx="321">
                  <c:v>50.988666666666667</c:v>
                </c:pt>
                <c:pt idx="322">
                  <c:v>289.24055555555555</c:v>
                </c:pt>
                <c:pt idx="323">
                  <c:v>110.10775000000001</c:v>
                </c:pt>
                <c:pt idx="324">
                  <c:v>49.2</c:v>
                </c:pt>
                <c:pt idx="325">
                  <c:v>47.937125000000002</c:v>
                </c:pt>
                <c:pt idx="326">
                  <c:v>46.674250000000001</c:v>
                </c:pt>
                <c:pt idx="327">
                  <c:v>433.50700000000001</c:v>
                </c:pt>
                <c:pt idx="328">
                  <c:v>659.82725000000005</c:v>
                </c:pt>
                <c:pt idx="329">
                  <c:v>275.12</c:v>
                </c:pt>
                <c:pt idx="330">
                  <c:v>32.89</c:v>
                </c:pt>
                <c:pt idx="331">
                  <c:v>931.82800000000009</c:v>
                </c:pt>
                <c:pt idx="332">
                  <c:v>245.94399999999999</c:v>
                </c:pt>
                <c:pt idx="333">
                  <c:v>1032.432</c:v>
                </c:pt>
                <c:pt idx="334">
                  <c:v>317.78649999999993</c:v>
                </c:pt>
                <c:pt idx="335">
                  <c:v>587.91733333333343</c:v>
                </c:pt>
                <c:pt idx="336">
                  <c:v>118.36800000000001</c:v>
                </c:pt>
                <c:pt idx="337">
                  <c:v>141.82599999999999</c:v>
                </c:pt>
                <c:pt idx="338">
                  <c:v>80.37</c:v>
                </c:pt>
                <c:pt idx="339">
                  <c:v>81.375</c:v>
                </c:pt>
                <c:pt idx="340">
                  <c:v>82.38</c:v>
                </c:pt>
                <c:pt idx="341">
                  <c:v>481.18071428571426</c:v>
                </c:pt>
                <c:pt idx="342">
                  <c:v>481.80825000000004</c:v>
                </c:pt>
                <c:pt idx="343">
                  <c:v>420.45279999999991</c:v>
                </c:pt>
                <c:pt idx="344">
                  <c:v>289.70580000000001</c:v>
                </c:pt>
                <c:pt idx="345">
                  <c:v>267.1069</c:v>
                </c:pt>
                <c:pt idx="346">
                  <c:v>244.50799999999998</c:v>
                </c:pt>
                <c:pt idx="347">
                  <c:v>308.75533333333334</c:v>
                </c:pt>
                <c:pt idx="348">
                  <c:v>22.77</c:v>
                </c:pt>
                <c:pt idx="349">
                  <c:v>65.904000000000011</c:v>
                </c:pt>
                <c:pt idx="350">
                  <c:v>314.63</c:v>
                </c:pt>
                <c:pt idx="351">
                  <c:v>345.17025000000007</c:v>
                </c:pt>
                <c:pt idx="352">
                  <c:v>57.689</c:v>
                </c:pt>
                <c:pt idx="353">
                  <c:v>36.804500000000004</c:v>
                </c:pt>
                <c:pt idx="354">
                  <c:v>15.92</c:v>
                </c:pt>
                <c:pt idx="355">
                  <c:v>583.77942857142864</c:v>
                </c:pt>
                <c:pt idx="356">
                  <c:v>94.037999999999997</c:v>
                </c:pt>
                <c:pt idx="357">
                  <c:v>278.69880000000001</c:v>
                </c:pt>
                <c:pt idx="358">
                  <c:v>166.49080000000001</c:v>
                </c:pt>
                <c:pt idx="359">
                  <c:v>141.61924444444446</c:v>
                </c:pt>
                <c:pt idx="360">
                  <c:v>116.74768888888889</c:v>
                </c:pt>
                <c:pt idx="361">
                  <c:v>91.876133333333328</c:v>
                </c:pt>
                <c:pt idx="362">
                  <c:v>388.45299999999997</c:v>
                </c:pt>
                <c:pt idx="363">
                  <c:v>323.13600000000002</c:v>
                </c:pt>
              </c:numCache>
            </c:numRef>
          </c:val>
          <c:smooth val="0"/>
          <c:extLst>
            <c:ext xmlns:c16="http://schemas.microsoft.com/office/drawing/2014/chart" uri="{C3380CC4-5D6E-409C-BE32-E72D297353CC}">
              <c16:uniqueId val="{00000000-B481-4ACF-8B55-73D9E91D8D80}"/>
            </c:ext>
          </c:extLst>
        </c:ser>
        <c:ser>
          <c:idx val="1"/>
          <c:order val="1"/>
          <c:tx>
            <c:strRef>
              <c:f>Sheet3!$C$1</c:f>
              <c:strCache>
                <c:ptCount val="1"/>
                <c:pt idx="0">
                  <c:v>Forecast(Sales)</c:v>
                </c:pt>
              </c:strCache>
            </c:strRef>
          </c:tx>
          <c:spPr>
            <a:ln w="25400" cap="rnd">
              <a:solidFill>
                <a:schemeClr val="accent2"/>
              </a:solidFill>
              <a:round/>
            </a:ln>
            <a:effectLst/>
          </c:spPr>
          <c:marker>
            <c:symbol val="none"/>
          </c:marker>
          <c:cat>
            <c:numRef>
              <c:f>Sheet3!$A$2:$A$547</c:f>
              <c:numCache>
                <mc:AlternateContent xmlns:mc="http://schemas.openxmlformats.org/markup-compatibility/2006">
                  <mc:Choice Requires="c16r2">
                    <c16r2:formatcode2>[$-en-NG,1]dd/mm/yyyy;@</c16r2:formatcode2>
                  </mc:Choice>
                  <mc:Fallback>
                    <c:formatCode>[$]dd/mm/yyyy;@</c:formatCode>
                  </mc:Fallback>
                </mc:AlternateContent>
                <c:ptCount val="546"/>
                <c:pt idx="0">
                  <c:v>42736</c:v>
                </c:pt>
                <c:pt idx="1">
                  <c:v>42737</c:v>
                </c:pt>
                <c:pt idx="2">
                  <c:v>42738</c:v>
                </c:pt>
                <c:pt idx="3">
                  <c:v>42739</c:v>
                </c:pt>
                <c:pt idx="4">
                  <c:v>42740</c:v>
                </c:pt>
                <c:pt idx="5">
                  <c:v>42741</c:v>
                </c:pt>
                <c:pt idx="6">
                  <c:v>42742</c:v>
                </c:pt>
                <c:pt idx="7">
                  <c:v>42743</c:v>
                </c:pt>
                <c:pt idx="8">
                  <c:v>42744</c:v>
                </c:pt>
                <c:pt idx="9">
                  <c:v>42745</c:v>
                </c:pt>
                <c:pt idx="10">
                  <c:v>42746</c:v>
                </c:pt>
                <c:pt idx="11">
                  <c:v>42747</c:v>
                </c:pt>
                <c:pt idx="12">
                  <c:v>42748</c:v>
                </c:pt>
                <c:pt idx="13">
                  <c:v>42749</c:v>
                </c:pt>
                <c:pt idx="14">
                  <c:v>42750</c:v>
                </c:pt>
                <c:pt idx="15">
                  <c:v>42751</c:v>
                </c:pt>
                <c:pt idx="16">
                  <c:v>42752</c:v>
                </c:pt>
                <c:pt idx="17">
                  <c:v>42753</c:v>
                </c:pt>
                <c:pt idx="18">
                  <c:v>42754</c:v>
                </c:pt>
                <c:pt idx="19">
                  <c:v>42755</c:v>
                </c:pt>
                <c:pt idx="20">
                  <c:v>42756</c:v>
                </c:pt>
                <c:pt idx="21">
                  <c:v>42757</c:v>
                </c:pt>
                <c:pt idx="22">
                  <c:v>42758</c:v>
                </c:pt>
                <c:pt idx="23">
                  <c:v>42759</c:v>
                </c:pt>
                <c:pt idx="24">
                  <c:v>42760</c:v>
                </c:pt>
                <c:pt idx="25">
                  <c:v>42761</c:v>
                </c:pt>
                <c:pt idx="26">
                  <c:v>42762</c:v>
                </c:pt>
                <c:pt idx="27">
                  <c:v>42763</c:v>
                </c:pt>
                <c:pt idx="28">
                  <c:v>42764</c:v>
                </c:pt>
                <c:pt idx="29">
                  <c:v>42765</c:v>
                </c:pt>
                <c:pt idx="30">
                  <c:v>42766</c:v>
                </c:pt>
                <c:pt idx="31">
                  <c:v>42767</c:v>
                </c:pt>
                <c:pt idx="32">
                  <c:v>42768</c:v>
                </c:pt>
                <c:pt idx="33">
                  <c:v>42769</c:v>
                </c:pt>
                <c:pt idx="34">
                  <c:v>42770</c:v>
                </c:pt>
                <c:pt idx="35">
                  <c:v>42771</c:v>
                </c:pt>
                <c:pt idx="36">
                  <c:v>42772</c:v>
                </c:pt>
                <c:pt idx="37">
                  <c:v>42773</c:v>
                </c:pt>
                <c:pt idx="38">
                  <c:v>42774</c:v>
                </c:pt>
                <c:pt idx="39">
                  <c:v>42775</c:v>
                </c:pt>
                <c:pt idx="40">
                  <c:v>42776</c:v>
                </c:pt>
                <c:pt idx="41">
                  <c:v>42777</c:v>
                </c:pt>
                <c:pt idx="42">
                  <c:v>42778</c:v>
                </c:pt>
                <c:pt idx="43">
                  <c:v>42779</c:v>
                </c:pt>
                <c:pt idx="44">
                  <c:v>42780</c:v>
                </c:pt>
                <c:pt idx="45">
                  <c:v>42781</c:v>
                </c:pt>
                <c:pt idx="46">
                  <c:v>42782</c:v>
                </c:pt>
                <c:pt idx="47">
                  <c:v>42783</c:v>
                </c:pt>
                <c:pt idx="48">
                  <c:v>42784</c:v>
                </c:pt>
                <c:pt idx="49">
                  <c:v>42785</c:v>
                </c:pt>
                <c:pt idx="50">
                  <c:v>42786</c:v>
                </c:pt>
                <c:pt idx="51">
                  <c:v>42787</c:v>
                </c:pt>
                <c:pt idx="52">
                  <c:v>42788</c:v>
                </c:pt>
                <c:pt idx="53">
                  <c:v>42789</c:v>
                </c:pt>
                <c:pt idx="54">
                  <c:v>42790</c:v>
                </c:pt>
                <c:pt idx="55">
                  <c:v>42791</c:v>
                </c:pt>
                <c:pt idx="56">
                  <c:v>42792</c:v>
                </c:pt>
                <c:pt idx="57">
                  <c:v>42793</c:v>
                </c:pt>
                <c:pt idx="58">
                  <c:v>42794</c:v>
                </c:pt>
                <c:pt idx="59">
                  <c:v>42795</c:v>
                </c:pt>
                <c:pt idx="60">
                  <c:v>42796</c:v>
                </c:pt>
                <c:pt idx="61">
                  <c:v>42797</c:v>
                </c:pt>
                <c:pt idx="62">
                  <c:v>42798</c:v>
                </c:pt>
                <c:pt idx="63">
                  <c:v>42799</c:v>
                </c:pt>
                <c:pt idx="64">
                  <c:v>42800</c:v>
                </c:pt>
                <c:pt idx="65">
                  <c:v>42801</c:v>
                </c:pt>
                <c:pt idx="66">
                  <c:v>42802</c:v>
                </c:pt>
                <c:pt idx="67">
                  <c:v>42803</c:v>
                </c:pt>
                <c:pt idx="68">
                  <c:v>42804</c:v>
                </c:pt>
                <c:pt idx="69">
                  <c:v>42805</c:v>
                </c:pt>
                <c:pt idx="70">
                  <c:v>42806</c:v>
                </c:pt>
                <c:pt idx="71">
                  <c:v>42807</c:v>
                </c:pt>
                <c:pt idx="72">
                  <c:v>42808</c:v>
                </c:pt>
                <c:pt idx="73">
                  <c:v>42809</c:v>
                </c:pt>
                <c:pt idx="74">
                  <c:v>42810</c:v>
                </c:pt>
                <c:pt idx="75">
                  <c:v>42811</c:v>
                </c:pt>
                <c:pt idx="76">
                  <c:v>42812</c:v>
                </c:pt>
                <c:pt idx="77">
                  <c:v>42813</c:v>
                </c:pt>
                <c:pt idx="78">
                  <c:v>42814</c:v>
                </c:pt>
                <c:pt idx="79">
                  <c:v>42815</c:v>
                </c:pt>
                <c:pt idx="80">
                  <c:v>42816</c:v>
                </c:pt>
                <c:pt idx="81">
                  <c:v>42817</c:v>
                </c:pt>
                <c:pt idx="82">
                  <c:v>42818</c:v>
                </c:pt>
                <c:pt idx="83">
                  <c:v>42819</c:v>
                </c:pt>
                <c:pt idx="84">
                  <c:v>42820</c:v>
                </c:pt>
                <c:pt idx="85">
                  <c:v>42821</c:v>
                </c:pt>
                <c:pt idx="86">
                  <c:v>42822</c:v>
                </c:pt>
                <c:pt idx="87">
                  <c:v>42823</c:v>
                </c:pt>
                <c:pt idx="88">
                  <c:v>42824</c:v>
                </c:pt>
                <c:pt idx="89">
                  <c:v>42825</c:v>
                </c:pt>
                <c:pt idx="90">
                  <c:v>42826</c:v>
                </c:pt>
                <c:pt idx="91">
                  <c:v>42827</c:v>
                </c:pt>
                <c:pt idx="92">
                  <c:v>42828</c:v>
                </c:pt>
                <c:pt idx="93">
                  <c:v>42829</c:v>
                </c:pt>
                <c:pt idx="94">
                  <c:v>42830</c:v>
                </c:pt>
                <c:pt idx="95">
                  <c:v>42831</c:v>
                </c:pt>
                <c:pt idx="96">
                  <c:v>42832</c:v>
                </c:pt>
                <c:pt idx="97">
                  <c:v>42833</c:v>
                </c:pt>
                <c:pt idx="98">
                  <c:v>42834</c:v>
                </c:pt>
                <c:pt idx="99">
                  <c:v>42835</c:v>
                </c:pt>
                <c:pt idx="100">
                  <c:v>42836</c:v>
                </c:pt>
                <c:pt idx="101">
                  <c:v>42837</c:v>
                </c:pt>
                <c:pt idx="102">
                  <c:v>42838</c:v>
                </c:pt>
                <c:pt idx="103">
                  <c:v>42839</c:v>
                </c:pt>
                <c:pt idx="104">
                  <c:v>42840</c:v>
                </c:pt>
                <c:pt idx="105">
                  <c:v>42841</c:v>
                </c:pt>
                <c:pt idx="106">
                  <c:v>42842</c:v>
                </c:pt>
                <c:pt idx="107">
                  <c:v>42843</c:v>
                </c:pt>
                <c:pt idx="108">
                  <c:v>42844</c:v>
                </c:pt>
                <c:pt idx="109">
                  <c:v>42845</c:v>
                </c:pt>
                <c:pt idx="110">
                  <c:v>42846</c:v>
                </c:pt>
                <c:pt idx="111">
                  <c:v>42847</c:v>
                </c:pt>
                <c:pt idx="112">
                  <c:v>42848</c:v>
                </c:pt>
                <c:pt idx="113">
                  <c:v>42849</c:v>
                </c:pt>
                <c:pt idx="114">
                  <c:v>42850</c:v>
                </c:pt>
                <c:pt idx="115">
                  <c:v>42851</c:v>
                </c:pt>
                <c:pt idx="116">
                  <c:v>42852</c:v>
                </c:pt>
                <c:pt idx="117">
                  <c:v>42853</c:v>
                </c:pt>
                <c:pt idx="118">
                  <c:v>42854</c:v>
                </c:pt>
                <c:pt idx="119">
                  <c:v>42855</c:v>
                </c:pt>
                <c:pt idx="120">
                  <c:v>42856</c:v>
                </c:pt>
                <c:pt idx="121">
                  <c:v>42857</c:v>
                </c:pt>
                <c:pt idx="122">
                  <c:v>42858</c:v>
                </c:pt>
                <c:pt idx="123">
                  <c:v>42859</c:v>
                </c:pt>
                <c:pt idx="124">
                  <c:v>42860</c:v>
                </c:pt>
                <c:pt idx="125">
                  <c:v>42861</c:v>
                </c:pt>
                <c:pt idx="126">
                  <c:v>42862</c:v>
                </c:pt>
                <c:pt idx="127">
                  <c:v>42863</c:v>
                </c:pt>
                <c:pt idx="128">
                  <c:v>42864</c:v>
                </c:pt>
                <c:pt idx="129">
                  <c:v>42865</c:v>
                </c:pt>
                <c:pt idx="130">
                  <c:v>42866</c:v>
                </c:pt>
                <c:pt idx="131">
                  <c:v>42867</c:v>
                </c:pt>
                <c:pt idx="132">
                  <c:v>42868</c:v>
                </c:pt>
                <c:pt idx="133">
                  <c:v>42869</c:v>
                </c:pt>
                <c:pt idx="134">
                  <c:v>42870</c:v>
                </c:pt>
                <c:pt idx="135">
                  <c:v>42871</c:v>
                </c:pt>
                <c:pt idx="136">
                  <c:v>42872</c:v>
                </c:pt>
                <c:pt idx="137">
                  <c:v>42873</c:v>
                </c:pt>
                <c:pt idx="138">
                  <c:v>42874</c:v>
                </c:pt>
                <c:pt idx="139">
                  <c:v>42875</c:v>
                </c:pt>
                <c:pt idx="140">
                  <c:v>42876</c:v>
                </c:pt>
                <c:pt idx="141">
                  <c:v>42877</c:v>
                </c:pt>
                <c:pt idx="142">
                  <c:v>42878</c:v>
                </c:pt>
                <c:pt idx="143">
                  <c:v>42879</c:v>
                </c:pt>
                <c:pt idx="144">
                  <c:v>42880</c:v>
                </c:pt>
                <c:pt idx="145">
                  <c:v>42881</c:v>
                </c:pt>
                <c:pt idx="146">
                  <c:v>42882</c:v>
                </c:pt>
                <c:pt idx="147">
                  <c:v>42883</c:v>
                </c:pt>
                <c:pt idx="148">
                  <c:v>42884</c:v>
                </c:pt>
                <c:pt idx="149">
                  <c:v>42885</c:v>
                </c:pt>
                <c:pt idx="150">
                  <c:v>42886</c:v>
                </c:pt>
                <c:pt idx="151">
                  <c:v>42887</c:v>
                </c:pt>
                <c:pt idx="152">
                  <c:v>42888</c:v>
                </c:pt>
                <c:pt idx="153">
                  <c:v>42889</c:v>
                </c:pt>
                <c:pt idx="154">
                  <c:v>42890</c:v>
                </c:pt>
                <c:pt idx="155">
                  <c:v>42891</c:v>
                </c:pt>
                <c:pt idx="156">
                  <c:v>42892</c:v>
                </c:pt>
                <c:pt idx="157">
                  <c:v>42893</c:v>
                </c:pt>
                <c:pt idx="158">
                  <c:v>42894</c:v>
                </c:pt>
                <c:pt idx="159">
                  <c:v>42895</c:v>
                </c:pt>
                <c:pt idx="160">
                  <c:v>42896</c:v>
                </c:pt>
                <c:pt idx="161">
                  <c:v>42897</c:v>
                </c:pt>
                <c:pt idx="162">
                  <c:v>42898</c:v>
                </c:pt>
                <c:pt idx="163">
                  <c:v>42899</c:v>
                </c:pt>
                <c:pt idx="164">
                  <c:v>42900</c:v>
                </c:pt>
                <c:pt idx="165">
                  <c:v>42901</c:v>
                </c:pt>
                <c:pt idx="166">
                  <c:v>42902</c:v>
                </c:pt>
                <c:pt idx="167">
                  <c:v>42903</c:v>
                </c:pt>
                <c:pt idx="168">
                  <c:v>42904</c:v>
                </c:pt>
                <c:pt idx="169">
                  <c:v>42905</c:v>
                </c:pt>
                <c:pt idx="170">
                  <c:v>42906</c:v>
                </c:pt>
                <c:pt idx="171">
                  <c:v>42907</c:v>
                </c:pt>
                <c:pt idx="172">
                  <c:v>42908</c:v>
                </c:pt>
                <c:pt idx="173">
                  <c:v>42909</c:v>
                </c:pt>
                <c:pt idx="174">
                  <c:v>42910</c:v>
                </c:pt>
                <c:pt idx="175">
                  <c:v>42911</c:v>
                </c:pt>
                <c:pt idx="176">
                  <c:v>42912</c:v>
                </c:pt>
                <c:pt idx="177">
                  <c:v>42913</c:v>
                </c:pt>
                <c:pt idx="178">
                  <c:v>42914</c:v>
                </c:pt>
                <c:pt idx="179">
                  <c:v>42915</c:v>
                </c:pt>
                <c:pt idx="180">
                  <c:v>42916</c:v>
                </c:pt>
                <c:pt idx="181">
                  <c:v>42917</c:v>
                </c:pt>
                <c:pt idx="182">
                  <c:v>42918</c:v>
                </c:pt>
                <c:pt idx="183">
                  <c:v>42919</c:v>
                </c:pt>
                <c:pt idx="184">
                  <c:v>42920</c:v>
                </c:pt>
                <c:pt idx="185">
                  <c:v>42921</c:v>
                </c:pt>
                <c:pt idx="186">
                  <c:v>42922</c:v>
                </c:pt>
                <c:pt idx="187">
                  <c:v>42923</c:v>
                </c:pt>
                <c:pt idx="188">
                  <c:v>42924</c:v>
                </c:pt>
                <c:pt idx="189">
                  <c:v>42925</c:v>
                </c:pt>
                <c:pt idx="190">
                  <c:v>42926</c:v>
                </c:pt>
                <c:pt idx="191">
                  <c:v>42927</c:v>
                </c:pt>
                <c:pt idx="192">
                  <c:v>42928</c:v>
                </c:pt>
                <c:pt idx="193">
                  <c:v>42929</c:v>
                </c:pt>
                <c:pt idx="194">
                  <c:v>42930</c:v>
                </c:pt>
                <c:pt idx="195">
                  <c:v>42931</c:v>
                </c:pt>
                <c:pt idx="196">
                  <c:v>42932</c:v>
                </c:pt>
                <c:pt idx="197">
                  <c:v>42933</c:v>
                </c:pt>
                <c:pt idx="198">
                  <c:v>42934</c:v>
                </c:pt>
                <c:pt idx="199">
                  <c:v>42935</c:v>
                </c:pt>
                <c:pt idx="200">
                  <c:v>42936</c:v>
                </c:pt>
                <c:pt idx="201">
                  <c:v>42937</c:v>
                </c:pt>
                <c:pt idx="202">
                  <c:v>42938</c:v>
                </c:pt>
                <c:pt idx="203">
                  <c:v>42939</c:v>
                </c:pt>
                <c:pt idx="204">
                  <c:v>42940</c:v>
                </c:pt>
                <c:pt idx="205">
                  <c:v>42941</c:v>
                </c:pt>
                <c:pt idx="206">
                  <c:v>42942</c:v>
                </c:pt>
                <c:pt idx="207">
                  <c:v>42943</c:v>
                </c:pt>
                <c:pt idx="208">
                  <c:v>42944</c:v>
                </c:pt>
                <c:pt idx="209">
                  <c:v>42945</c:v>
                </c:pt>
                <c:pt idx="210">
                  <c:v>42946</c:v>
                </c:pt>
                <c:pt idx="211">
                  <c:v>42947</c:v>
                </c:pt>
                <c:pt idx="212">
                  <c:v>42948</c:v>
                </c:pt>
                <c:pt idx="213">
                  <c:v>42949</c:v>
                </c:pt>
                <c:pt idx="214">
                  <c:v>42950</c:v>
                </c:pt>
                <c:pt idx="215">
                  <c:v>42951</c:v>
                </c:pt>
                <c:pt idx="216">
                  <c:v>42952</c:v>
                </c:pt>
                <c:pt idx="217">
                  <c:v>42953</c:v>
                </c:pt>
                <c:pt idx="218">
                  <c:v>42954</c:v>
                </c:pt>
                <c:pt idx="219">
                  <c:v>42955</c:v>
                </c:pt>
                <c:pt idx="220">
                  <c:v>42956</c:v>
                </c:pt>
                <c:pt idx="221">
                  <c:v>42957</c:v>
                </c:pt>
                <c:pt idx="222">
                  <c:v>42958</c:v>
                </c:pt>
                <c:pt idx="223">
                  <c:v>42959</c:v>
                </c:pt>
                <c:pt idx="224">
                  <c:v>42960</c:v>
                </c:pt>
                <c:pt idx="225">
                  <c:v>42961</c:v>
                </c:pt>
                <c:pt idx="226">
                  <c:v>42962</c:v>
                </c:pt>
                <c:pt idx="227">
                  <c:v>42963</c:v>
                </c:pt>
                <c:pt idx="228">
                  <c:v>42964</c:v>
                </c:pt>
                <c:pt idx="229">
                  <c:v>42965</c:v>
                </c:pt>
                <c:pt idx="230">
                  <c:v>42966</c:v>
                </c:pt>
                <c:pt idx="231">
                  <c:v>42967</c:v>
                </c:pt>
                <c:pt idx="232">
                  <c:v>42968</c:v>
                </c:pt>
                <c:pt idx="233">
                  <c:v>42969</c:v>
                </c:pt>
                <c:pt idx="234">
                  <c:v>42970</c:v>
                </c:pt>
                <c:pt idx="235">
                  <c:v>42971</c:v>
                </c:pt>
                <c:pt idx="236">
                  <c:v>42972</c:v>
                </c:pt>
                <c:pt idx="237">
                  <c:v>42973</c:v>
                </c:pt>
                <c:pt idx="238">
                  <c:v>42974</c:v>
                </c:pt>
                <c:pt idx="239">
                  <c:v>42975</c:v>
                </c:pt>
                <c:pt idx="240">
                  <c:v>42976</c:v>
                </c:pt>
                <c:pt idx="241">
                  <c:v>42977</c:v>
                </c:pt>
                <c:pt idx="242">
                  <c:v>42978</c:v>
                </c:pt>
                <c:pt idx="243">
                  <c:v>42979</c:v>
                </c:pt>
                <c:pt idx="244">
                  <c:v>42980</c:v>
                </c:pt>
                <c:pt idx="245">
                  <c:v>42981</c:v>
                </c:pt>
                <c:pt idx="246">
                  <c:v>42982</c:v>
                </c:pt>
                <c:pt idx="247">
                  <c:v>42983</c:v>
                </c:pt>
                <c:pt idx="248">
                  <c:v>42984</c:v>
                </c:pt>
                <c:pt idx="249">
                  <c:v>42985</c:v>
                </c:pt>
                <c:pt idx="250">
                  <c:v>42986</c:v>
                </c:pt>
                <c:pt idx="251">
                  <c:v>42987</c:v>
                </c:pt>
                <c:pt idx="252">
                  <c:v>42988</c:v>
                </c:pt>
                <c:pt idx="253">
                  <c:v>42989</c:v>
                </c:pt>
                <c:pt idx="254">
                  <c:v>42990</c:v>
                </c:pt>
                <c:pt idx="255">
                  <c:v>42991</c:v>
                </c:pt>
                <c:pt idx="256">
                  <c:v>42992</c:v>
                </c:pt>
                <c:pt idx="257">
                  <c:v>42993</c:v>
                </c:pt>
                <c:pt idx="258">
                  <c:v>42994</c:v>
                </c:pt>
                <c:pt idx="259">
                  <c:v>42995</c:v>
                </c:pt>
                <c:pt idx="260">
                  <c:v>42996</c:v>
                </c:pt>
                <c:pt idx="261">
                  <c:v>42997</c:v>
                </c:pt>
                <c:pt idx="262">
                  <c:v>42998</c:v>
                </c:pt>
                <c:pt idx="263">
                  <c:v>42999</c:v>
                </c:pt>
                <c:pt idx="264">
                  <c:v>43000</c:v>
                </c:pt>
                <c:pt idx="265">
                  <c:v>43001</c:v>
                </c:pt>
                <c:pt idx="266">
                  <c:v>43002</c:v>
                </c:pt>
                <c:pt idx="267">
                  <c:v>43003</c:v>
                </c:pt>
                <c:pt idx="268">
                  <c:v>43004</c:v>
                </c:pt>
                <c:pt idx="269">
                  <c:v>43005</c:v>
                </c:pt>
                <c:pt idx="270">
                  <c:v>43006</c:v>
                </c:pt>
                <c:pt idx="271">
                  <c:v>43007</c:v>
                </c:pt>
                <c:pt idx="272">
                  <c:v>43008</c:v>
                </c:pt>
                <c:pt idx="273">
                  <c:v>43009</c:v>
                </c:pt>
                <c:pt idx="274">
                  <c:v>43010</c:v>
                </c:pt>
                <c:pt idx="275">
                  <c:v>43011</c:v>
                </c:pt>
                <c:pt idx="276">
                  <c:v>43012</c:v>
                </c:pt>
                <c:pt idx="277">
                  <c:v>43013</c:v>
                </c:pt>
                <c:pt idx="278">
                  <c:v>43014</c:v>
                </c:pt>
                <c:pt idx="279">
                  <c:v>43015</c:v>
                </c:pt>
                <c:pt idx="280">
                  <c:v>43016</c:v>
                </c:pt>
                <c:pt idx="281">
                  <c:v>43017</c:v>
                </c:pt>
                <c:pt idx="282">
                  <c:v>43018</c:v>
                </c:pt>
                <c:pt idx="283">
                  <c:v>43019</c:v>
                </c:pt>
                <c:pt idx="284">
                  <c:v>43020</c:v>
                </c:pt>
                <c:pt idx="285">
                  <c:v>43021</c:v>
                </c:pt>
                <c:pt idx="286">
                  <c:v>43022</c:v>
                </c:pt>
                <c:pt idx="287">
                  <c:v>43023</c:v>
                </c:pt>
                <c:pt idx="288">
                  <c:v>43024</c:v>
                </c:pt>
                <c:pt idx="289">
                  <c:v>43025</c:v>
                </c:pt>
                <c:pt idx="290">
                  <c:v>43026</c:v>
                </c:pt>
                <c:pt idx="291">
                  <c:v>43027</c:v>
                </c:pt>
                <c:pt idx="292">
                  <c:v>43028</c:v>
                </c:pt>
                <c:pt idx="293">
                  <c:v>43029</c:v>
                </c:pt>
                <c:pt idx="294">
                  <c:v>43030</c:v>
                </c:pt>
                <c:pt idx="295">
                  <c:v>43031</c:v>
                </c:pt>
                <c:pt idx="296">
                  <c:v>43032</c:v>
                </c:pt>
                <c:pt idx="297">
                  <c:v>43033</c:v>
                </c:pt>
                <c:pt idx="298">
                  <c:v>43034</c:v>
                </c:pt>
                <c:pt idx="299">
                  <c:v>43035</c:v>
                </c:pt>
                <c:pt idx="300">
                  <c:v>43036</c:v>
                </c:pt>
                <c:pt idx="301">
                  <c:v>43037</c:v>
                </c:pt>
                <c:pt idx="302">
                  <c:v>43038</c:v>
                </c:pt>
                <c:pt idx="303">
                  <c:v>43039</c:v>
                </c:pt>
                <c:pt idx="304">
                  <c:v>43040</c:v>
                </c:pt>
                <c:pt idx="305">
                  <c:v>43041</c:v>
                </c:pt>
                <c:pt idx="306">
                  <c:v>43042</c:v>
                </c:pt>
                <c:pt idx="307">
                  <c:v>43043</c:v>
                </c:pt>
                <c:pt idx="308">
                  <c:v>43044</c:v>
                </c:pt>
                <c:pt idx="309">
                  <c:v>43045</c:v>
                </c:pt>
                <c:pt idx="310">
                  <c:v>43046</c:v>
                </c:pt>
                <c:pt idx="311">
                  <c:v>43047</c:v>
                </c:pt>
                <c:pt idx="312">
                  <c:v>43048</c:v>
                </c:pt>
                <c:pt idx="313">
                  <c:v>43049</c:v>
                </c:pt>
                <c:pt idx="314">
                  <c:v>43050</c:v>
                </c:pt>
                <c:pt idx="315">
                  <c:v>43051</c:v>
                </c:pt>
                <c:pt idx="316">
                  <c:v>43052</c:v>
                </c:pt>
                <c:pt idx="317">
                  <c:v>43053</c:v>
                </c:pt>
                <c:pt idx="318">
                  <c:v>43054</c:v>
                </c:pt>
                <c:pt idx="319">
                  <c:v>43055</c:v>
                </c:pt>
                <c:pt idx="320">
                  <c:v>43056</c:v>
                </c:pt>
                <c:pt idx="321">
                  <c:v>43057</c:v>
                </c:pt>
                <c:pt idx="322">
                  <c:v>43058</c:v>
                </c:pt>
                <c:pt idx="323">
                  <c:v>43059</c:v>
                </c:pt>
                <c:pt idx="324">
                  <c:v>43060</c:v>
                </c:pt>
                <c:pt idx="325">
                  <c:v>43061</c:v>
                </c:pt>
                <c:pt idx="326">
                  <c:v>43062</c:v>
                </c:pt>
                <c:pt idx="327">
                  <c:v>43063</c:v>
                </c:pt>
                <c:pt idx="328">
                  <c:v>43064</c:v>
                </c:pt>
                <c:pt idx="329">
                  <c:v>43065</c:v>
                </c:pt>
                <c:pt idx="330">
                  <c:v>43066</c:v>
                </c:pt>
                <c:pt idx="331">
                  <c:v>43067</c:v>
                </c:pt>
                <c:pt idx="332">
                  <c:v>43068</c:v>
                </c:pt>
                <c:pt idx="333">
                  <c:v>43069</c:v>
                </c:pt>
                <c:pt idx="334">
                  <c:v>43070</c:v>
                </c:pt>
                <c:pt idx="335">
                  <c:v>43071</c:v>
                </c:pt>
                <c:pt idx="336">
                  <c:v>43072</c:v>
                </c:pt>
                <c:pt idx="337">
                  <c:v>43073</c:v>
                </c:pt>
                <c:pt idx="338">
                  <c:v>43074</c:v>
                </c:pt>
                <c:pt idx="339">
                  <c:v>43075</c:v>
                </c:pt>
                <c:pt idx="340">
                  <c:v>43076</c:v>
                </c:pt>
                <c:pt idx="341">
                  <c:v>43077</c:v>
                </c:pt>
                <c:pt idx="342">
                  <c:v>43078</c:v>
                </c:pt>
                <c:pt idx="343">
                  <c:v>43079</c:v>
                </c:pt>
                <c:pt idx="344">
                  <c:v>43080</c:v>
                </c:pt>
                <c:pt idx="345">
                  <c:v>43081</c:v>
                </c:pt>
                <c:pt idx="346">
                  <c:v>43082</c:v>
                </c:pt>
                <c:pt idx="347">
                  <c:v>43083</c:v>
                </c:pt>
                <c:pt idx="348">
                  <c:v>43084</c:v>
                </c:pt>
                <c:pt idx="349">
                  <c:v>43085</c:v>
                </c:pt>
                <c:pt idx="350">
                  <c:v>43086</c:v>
                </c:pt>
                <c:pt idx="351">
                  <c:v>43087</c:v>
                </c:pt>
                <c:pt idx="352">
                  <c:v>43088</c:v>
                </c:pt>
                <c:pt idx="353">
                  <c:v>43089</c:v>
                </c:pt>
                <c:pt idx="354">
                  <c:v>43090</c:v>
                </c:pt>
                <c:pt idx="355">
                  <c:v>43091</c:v>
                </c:pt>
                <c:pt idx="356">
                  <c:v>43092</c:v>
                </c:pt>
                <c:pt idx="357">
                  <c:v>43093</c:v>
                </c:pt>
                <c:pt idx="358">
                  <c:v>43094</c:v>
                </c:pt>
                <c:pt idx="359">
                  <c:v>43095</c:v>
                </c:pt>
                <c:pt idx="360">
                  <c:v>43096</c:v>
                </c:pt>
                <c:pt idx="361">
                  <c:v>43097</c:v>
                </c:pt>
                <c:pt idx="362">
                  <c:v>43098</c:v>
                </c:pt>
                <c:pt idx="363">
                  <c:v>43099</c:v>
                </c:pt>
                <c:pt idx="364">
                  <c:v>43100</c:v>
                </c:pt>
                <c:pt idx="365">
                  <c:v>43101</c:v>
                </c:pt>
                <c:pt idx="366">
                  <c:v>43102</c:v>
                </c:pt>
                <c:pt idx="367">
                  <c:v>43103</c:v>
                </c:pt>
                <c:pt idx="368">
                  <c:v>43104</c:v>
                </c:pt>
                <c:pt idx="369">
                  <c:v>43105</c:v>
                </c:pt>
                <c:pt idx="370">
                  <c:v>43106</c:v>
                </c:pt>
                <c:pt idx="371">
                  <c:v>43107</c:v>
                </c:pt>
                <c:pt idx="372">
                  <c:v>43108</c:v>
                </c:pt>
                <c:pt idx="373">
                  <c:v>43109</c:v>
                </c:pt>
                <c:pt idx="374">
                  <c:v>43110</c:v>
                </c:pt>
                <c:pt idx="375">
                  <c:v>43111</c:v>
                </c:pt>
                <c:pt idx="376">
                  <c:v>43112</c:v>
                </c:pt>
                <c:pt idx="377">
                  <c:v>43113</c:v>
                </c:pt>
                <c:pt idx="378">
                  <c:v>43114</c:v>
                </c:pt>
                <c:pt idx="379">
                  <c:v>43115</c:v>
                </c:pt>
                <c:pt idx="380">
                  <c:v>43116</c:v>
                </c:pt>
                <c:pt idx="381">
                  <c:v>43117</c:v>
                </c:pt>
                <c:pt idx="382">
                  <c:v>43118</c:v>
                </c:pt>
                <c:pt idx="383">
                  <c:v>43119</c:v>
                </c:pt>
                <c:pt idx="384">
                  <c:v>43120</c:v>
                </c:pt>
                <c:pt idx="385">
                  <c:v>43121</c:v>
                </c:pt>
                <c:pt idx="386">
                  <c:v>43122</c:v>
                </c:pt>
                <c:pt idx="387">
                  <c:v>43123</c:v>
                </c:pt>
                <c:pt idx="388">
                  <c:v>43124</c:v>
                </c:pt>
                <c:pt idx="389">
                  <c:v>43125</c:v>
                </c:pt>
                <c:pt idx="390">
                  <c:v>43126</c:v>
                </c:pt>
                <c:pt idx="391">
                  <c:v>43127</c:v>
                </c:pt>
                <c:pt idx="392">
                  <c:v>43128</c:v>
                </c:pt>
                <c:pt idx="393">
                  <c:v>43129</c:v>
                </c:pt>
                <c:pt idx="394">
                  <c:v>43130</c:v>
                </c:pt>
                <c:pt idx="395">
                  <c:v>43131</c:v>
                </c:pt>
                <c:pt idx="396">
                  <c:v>43132</c:v>
                </c:pt>
                <c:pt idx="397">
                  <c:v>43133</c:v>
                </c:pt>
                <c:pt idx="398">
                  <c:v>43134</c:v>
                </c:pt>
                <c:pt idx="399">
                  <c:v>43135</c:v>
                </c:pt>
                <c:pt idx="400">
                  <c:v>43136</c:v>
                </c:pt>
                <c:pt idx="401">
                  <c:v>43137</c:v>
                </c:pt>
                <c:pt idx="402">
                  <c:v>43138</c:v>
                </c:pt>
                <c:pt idx="403">
                  <c:v>43139</c:v>
                </c:pt>
                <c:pt idx="404">
                  <c:v>43140</c:v>
                </c:pt>
                <c:pt idx="405">
                  <c:v>43141</c:v>
                </c:pt>
                <c:pt idx="406">
                  <c:v>43142</c:v>
                </c:pt>
                <c:pt idx="407">
                  <c:v>43143</c:v>
                </c:pt>
                <c:pt idx="408">
                  <c:v>43144</c:v>
                </c:pt>
                <c:pt idx="409">
                  <c:v>43145</c:v>
                </c:pt>
                <c:pt idx="410">
                  <c:v>43146</c:v>
                </c:pt>
                <c:pt idx="411">
                  <c:v>43147</c:v>
                </c:pt>
                <c:pt idx="412">
                  <c:v>43148</c:v>
                </c:pt>
                <c:pt idx="413">
                  <c:v>43149</c:v>
                </c:pt>
                <c:pt idx="414">
                  <c:v>43150</c:v>
                </c:pt>
                <c:pt idx="415">
                  <c:v>43151</c:v>
                </c:pt>
                <c:pt idx="416">
                  <c:v>43152</c:v>
                </c:pt>
                <c:pt idx="417">
                  <c:v>43153</c:v>
                </c:pt>
                <c:pt idx="418">
                  <c:v>43154</c:v>
                </c:pt>
                <c:pt idx="419">
                  <c:v>43155</c:v>
                </c:pt>
                <c:pt idx="420">
                  <c:v>43156</c:v>
                </c:pt>
                <c:pt idx="421">
                  <c:v>43157</c:v>
                </c:pt>
                <c:pt idx="422">
                  <c:v>43158</c:v>
                </c:pt>
                <c:pt idx="423">
                  <c:v>43159</c:v>
                </c:pt>
                <c:pt idx="424">
                  <c:v>43160</c:v>
                </c:pt>
                <c:pt idx="425">
                  <c:v>43161</c:v>
                </c:pt>
                <c:pt idx="426">
                  <c:v>43162</c:v>
                </c:pt>
                <c:pt idx="427">
                  <c:v>43163</c:v>
                </c:pt>
                <c:pt idx="428">
                  <c:v>43164</c:v>
                </c:pt>
                <c:pt idx="429">
                  <c:v>43165</c:v>
                </c:pt>
                <c:pt idx="430">
                  <c:v>43166</c:v>
                </c:pt>
                <c:pt idx="431">
                  <c:v>43167</c:v>
                </c:pt>
                <c:pt idx="432">
                  <c:v>43168</c:v>
                </c:pt>
                <c:pt idx="433">
                  <c:v>43169</c:v>
                </c:pt>
                <c:pt idx="434">
                  <c:v>43170</c:v>
                </c:pt>
                <c:pt idx="435">
                  <c:v>43171</c:v>
                </c:pt>
                <c:pt idx="436">
                  <c:v>43172</c:v>
                </c:pt>
                <c:pt idx="437">
                  <c:v>43173</c:v>
                </c:pt>
                <c:pt idx="438">
                  <c:v>43174</c:v>
                </c:pt>
                <c:pt idx="439">
                  <c:v>43175</c:v>
                </c:pt>
                <c:pt idx="440">
                  <c:v>43176</c:v>
                </c:pt>
                <c:pt idx="441">
                  <c:v>43177</c:v>
                </c:pt>
                <c:pt idx="442">
                  <c:v>43178</c:v>
                </c:pt>
                <c:pt idx="443">
                  <c:v>43179</c:v>
                </c:pt>
                <c:pt idx="444">
                  <c:v>43180</c:v>
                </c:pt>
                <c:pt idx="445">
                  <c:v>43181</c:v>
                </c:pt>
                <c:pt idx="446">
                  <c:v>43182</c:v>
                </c:pt>
                <c:pt idx="447">
                  <c:v>43183</c:v>
                </c:pt>
                <c:pt idx="448">
                  <c:v>43184</c:v>
                </c:pt>
                <c:pt idx="449">
                  <c:v>43185</c:v>
                </c:pt>
                <c:pt idx="450">
                  <c:v>43186</c:v>
                </c:pt>
                <c:pt idx="451">
                  <c:v>43187</c:v>
                </c:pt>
                <c:pt idx="452">
                  <c:v>43188</c:v>
                </c:pt>
                <c:pt idx="453">
                  <c:v>43189</c:v>
                </c:pt>
                <c:pt idx="454">
                  <c:v>43190</c:v>
                </c:pt>
                <c:pt idx="455">
                  <c:v>43191</c:v>
                </c:pt>
                <c:pt idx="456">
                  <c:v>43192</c:v>
                </c:pt>
                <c:pt idx="457">
                  <c:v>43193</c:v>
                </c:pt>
                <c:pt idx="458">
                  <c:v>43194</c:v>
                </c:pt>
                <c:pt idx="459">
                  <c:v>43195</c:v>
                </c:pt>
                <c:pt idx="460">
                  <c:v>43196</c:v>
                </c:pt>
                <c:pt idx="461">
                  <c:v>43197</c:v>
                </c:pt>
                <c:pt idx="462">
                  <c:v>43198</c:v>
                </c:pt>
                <c:pt idx="463">
                  <c:v>43199</c:v>
                </c:pt>
                <c:pt idx="464">
                  <c:v>43200</c:v>
                </c:pt>
                <c:pt idx="465">
                  <c:v>43201</c:v>
                </c:pt>
                <c:pt idx="466">
                  <c:v>43202</c:v>
                </c:pt>
                <c:pt idx="467">
                  <c:v>43203</c:v>
                </c:pt>
                <c:pt idx="468">
                  <c:v>43204</c:v>
                </c:pt>
                <c:pt idx="469">
                  <c:v>43205</c:v>
                </c:pt>
                <c:pt idx="470">
                  <c:v>43206</c:v>
                </c:pt>
                <c:pt idx="471">
                  <c:v>43207</c:v>
                </c:pt>
                <c:pt idx="472">
                  <c:v>43208</c:v>
                </c:pt>
                <c:pt idx="473">
                  <c:v>43209</c:v>
                </c:pt>
                <c:pt idx="474">
                  <c:v>43210</c:v>
                </c:pt>
                <c:pt idx="475">
                  <c:v>43211</c:v>
                </c:pt>
                <c:pt idx="476">
                  <c:v>43212</c:v>
                </c:pt>
                <c:pt idx="477">
                  <c:v>43213</c:v>
                </c:pt>
                <c:pt idx="478">
                  <c:v>43214</c:v>
                </c:pt>
                <c:pt idx="479">
                  <c:v>43215</c:v>
                </c:pt>
                <c:pt idx="480">
                  <c:v>43216</c:v>
                </c:pt>
                <c:pt idx="481">
                  <c:v>43217</c:v>
                </c:pt>
                <c:pt idx="482">
                  <c:v>43218</c:v>
                </c:pt>
                <c:pt idx="483">
                  <c:v>43219</c:v>
                </c:pt>
                <c:pt idx="484">
                  <c:v>43220</c:v>
                </c:pt>
                <c:pt idx="485">
                  <c:v>43221</c:v>
                </c:pt>
                <c:pt idx="486">
                  <c:v>43222</c:v>
                </c:pt>
                <c:pt idx="487">
                  <c:v>43223</c:v>
                </c:pt>
                <c:pt idx="488">
                  <c:v>43224</c:v>
                </c:pt>
                <c:pt idx="489">
                  <c:v>43225</c:v>
                </c:pt>
                <c:pt idx="490">
                  <c:v>43226</c:v>
                </c:pt>
                <c:pt idx="491">
                  <c:v>43227</c:v>
                </c:pt>
                <c:pt idx="492">
                  <c:v>43228</c:v>
                </c:pt>
                <c:pt idx="493">
                  <c:v>43229</c:v>
                </c:pt>
                <c:pt idx="494">
                  <c:v>43230</c:v>
                </c:pt>
                <c:pt idx="495">
                  <c:v>43231</c:v>
                </c:pt>
                <c:pt idx="496">
                  <c:v>43232</c:v>
                </c:pt>
                <c:pt idx="497">
                  <c:v>43233</c:v>
                </c:pt>
                <c:pt idx="498">
                  <c:v>43234</c:v>
                </c:pt>
                <c:pt idx="499">
                  <c:v>43235</c:v>
                </c:pt>
                <c:pt idx="500">
                  <c:v>43236</c:v>
                </c:pt>
                <c:pt idx="501">
                  <c:v>43237</c:v>
                </c:pt>
                <c:pt idx="502">
                  <c:v>43238</c:v>
                </c:pt>
                <c:pt idx="503">
                  <c:v>43239</c:v>
                </c:pt>
                <c:pt idx="504">
                  <c:v>43240</c:v>
                </c:pt>
                <c:pt idx="505">
                  <c:v>43241</c:v>
                </c:pt>
                <c:pt idx="506">
                  <c:v>43242</c:v>
                </c:pt>
                <c:pt idx="507">
                  <c:v>43243</c:v>
                </c:pt>
                <c:pt idx="508">
                  <c:v>43244</c:v>
                </c:pt>
                <c:pt idx="509">
                  <c:v>43245</c:v>
                </c:pt>
                <c:pt idx="510">
                  <c:v>43246</c:v>
                </c:pt>
                <c:pt idx="511">
                  <c:v>43247</c:v>
                </c:pt>
                <c:pt idx="512">
                  <c:v>43248</c:v>
                </c:pt>
                <c:pt idx="513">
                  <c:v>43249</c:v>
                </c:pt>
                <c:pt idx="514">
                  <c:v>43250</c:v>
                </c:pt>
                <c:pt idx="515">
                  <c:v>43251</c:v>
                </c:pt>
                <c:pt idx="516">
                  <c:v>43252</c:v>
                </c:pt>
                <c:pt idx="517">
                  <c:v>43253</c:v>
                </c:pt>
                <c:pt idx="518">
                  <c:v>43254</c:v>
                </c:pt>
                <c:pt idx="519">
                  <c:v>43255</c:v>
                </c:pt>
                <c:pt idx="520">
                  <c:v>43256</c:v>
                </c:pt>
                <c:pt idx="521">
                  <c:v>43257</c:v>
                </c:pt>
                <c:pt idx="522">
                  <c:v>43258</c:v>
                </c:pt>
                <c:pt idx="523">
                  <c:v>43259</c:v>
                </c:pt>
                <c:pt idx="524">
                  <c:v>43260</c:v>
                </c:pt>
                <c:pt idx="525">
                  <c:v>43261</c:v>
                </c:pt>
                <c:pt idx="526">
                  <c:v>43262</c:v>
                </c:pt>
                <c:pt idx="527">
                  <c:v>43263</c:v>
                </c:pt>
                <c:pt idx="528">
                  <c:v>43264</c:v>
                </c:pt>
                <c:pt idx="529">
                  <c:v>43265</c:v>
                </c:pt>
                <c:pt idx="530">
                  <c:v>43266</c:v>
                </c:pt>
                <c:pt idx="531">
                  <c:v>43267</c:v>
                </c:pt>
                <c:pt idx="532">
                  <c:v>43268</c:v>
                </c:pt>
                <c:pt idx="533">
                  <c:v>43269</c:v>
                </c:pt>
                <c:pt idx="534">
                  <c:v>43270</c:v>
                </c:pt>
                <c:pt idx="535">
                  <c:v>43271</c:v>
                </c:pt>
                <c:pt idx="536">
                  <c:v>43272</c:v>
                </c:pt>
                <c:pt idx="537">
                  <c:v>43273</c:v>
                </c:pt>
                <c:pt idx="538">
                  <c:v>43274</c:v>
                </c:pt>
                <c:pt idx="539">
                  <c:v>43275</c:v>
                </c:pt>
                <c:pt idx="540">
                  <c:v>43276</c:v>
                </c:pt>
                <c:pt idx="541">
                  <c:v>43277</c:v>
                </c:pt>
                <c:pt idx="542">
                  <c:v>43278</c:v>
                </c:pt>
                <c:pt idx="543">
                  <c:v>43279</c:v>
                </c:pt>
                <c:pt idx="544">
                  <c:v>43280</c:v>
                </c:pt>
                <c:pt idx="545">
                  <c:v>43281</c:v>
                </c:pt>
              </c:numCache>
            </c:numRef>
          </c:cat>
          <c:val>
            <c:numRef>
              <c:f>Sheet3!$C$2:$C$547</c:f>
              <c:numCache>
                <c:formatCode>General</c:formatCode>
                <c:ptCount val="546"/>
                <c:pt idx="363" formatCode="[$$-45C]#,##0.00">
                  <c:v>323.13600000000002</c:v>
                </c:pt>
                <c:pt idx="364" formatCode="[$$-45C]#,##0.00">
                  <c:v>383.47334529570469</c:v>
                </c:pt>
                <c:pt idx="365" formatCode="[$$-45C]#,##0.00">
                  <c:v>632.77161393248969</c:v>
                </c:pt>
                <c:pt idx="366" formatCode="[$$-45C]#,##0.00">
                  <c:v>474.58273826410101</c:v>
                </c:pt>
                <c:pt idx="367" formatCode="[$$-45C]#,##0.00">
                  <c:v>589.52441256762381</c:v>
                </c:pt>
                <c:pt idx="368" formatCode="[$$-45C]#,##0.00">
                  <c:v>550.32146630777265</c:v>
                </c:pt>
                <c:pt idx="369" formatCode="[$$-45C]#,##0.00">
                  <c:v>600.32095219189773</c:v>
                </c:pt>
                <c:pt idx="370" formatCode="[$$-45C]#,##0.00">
                  <c:v>772.67084494630956</c:v>
                </c:pt>
                <c:pt idx="371" formatCode="[$$-45C]#,##0.00">
                  <c:v>627.87299690179714</c:v>
                </c:pt>
                <c:pt idx="372" formatCode="[$$-45C]#,##0.00">
                  <c:v>812.90281950790109</c:v>
                </c:pt>
                <c:pt idx="373" formatCode="[$$-45C]#,##0.00">
                  <c:v>438.59611203506046</c:v>
                </c:pt>
                <c:pt idx="374" formatCode="[$$-45C]#,##0.00">
                  <c:v>366.17319854152771</c:v>
                </c:pt>
                <c:pt idx="375" formatCode="[$$-45C]#,##0.00">
                  <c:v>413.15339376128355</c:v>
                </c:pt>
                <c:pt idx="376" formatCode="[$$-45C]#,##0.00">
                  <c:v>358.98621783910414</c:v>
                </c:pt>
                <c:pt idx="377" formatCode="[$$-45C]#,##0.00">
                  <c:v>484.41567644012332</c:v>
                </c:pt>
                <c:pt idx="378" formatCode="[$$-45C]#,##0.00">
                  <c:v>572.80113491399402</c:v>
                </c:pt>
                <c:pt idx="379" formatCode="[$$-45C]#,##0.00">
                  <c:v>477.80780757280576</c:v>
                </c:pt>
                <c:pt idx="380" formatCode="[$$-45C]#,##0.00">
                  <c:v>466.10790396805959</c:v>
                </c:pt>
                <c:pt idx="381" formatCode="[$$-45C]#,##0.00">
                  <c:v>514.75973136076459</c:v>
                </c:pt>
                <c:pt idx="382" formatCode="[$$-45C]#,##0.00">
                  <c:v>565.91687083635998</c:v>
                </c:pt>
                <c:pt idx="383" formatCode="[$$-45C]#,##0.00">
                  <c:v>579.04196796377187</c:v>
                </c:pt>
                <c:pt idx="384" formatCode="[$$-45C]#,##0.00">
                  <c:v>586.21652191111366</c:v>
                </c:pt>
                <c:pt idx="385" formatCode="[$$-45C]#,##0.00">
                  <c:v>449.99381262839904</c:v>
                </c:pt>
                <c:pt idx="386" formatCode="[$$-45C]#,##0.00">
                  <c:v>364.09879590192276</c:v>
                </c:pt>
                <c:pt idx="387" formatCode="[$$-45C]#,##0.00">
                  <c:v>322.73402894943047</c:v>
                </c:pt>
                <c:pt idx="388" formatCode="[$$-45C]#,##0.00">
                  <c:v>354.26969788341626</c:v>
                </c:pt>
                <c:pt idx="389" formatCode="[$$-45C]#,##0.00">
                  <c:v>469.98799108262722</c:v>
                </c:pt>
                <c:pt idx="390" formatCode="[$$-45C]#,##0.00">
                  <c:v>532.57279713930905</c:v>
                </c:pt>
                <c:pt idx="391" formatCode="[$$-45C]#,##0.00">
                  <c:v>461.1401029228997</c:v>
                </c:pt>
                <c:pt idx="392" formatCode="[$$-45C]#,##0.00">
                  <c:v>482.51629571459046</c:v>
                </c:pt>
                <c:pt idx="393" formatCode="[$$-45C]#,##0.00">
                  <c:v>330.72513809476254</c:v>
                </c:pt>
                <c:pt idx="394" formatCode="[$$-45C]#,##0.00">
                  <c:v>372.73980494356215</c:v>
                </c:pt>
                <c:pt idx="395" formatCode="[$$-45C]#,##0.00">
                  <c:v>397.05857615319417</c:v>
                </c:pt>
                <c:pt idx="396" formatCode="[$$-45C]#,##0.00">
                  <c:v>418.30319680299215</c:v>
                </c:pt>
                <c:pt idx="397" formatCode="[$$-45C]#,##0.00">
                  <c:v>377.78109941551486</c:v>
                </c:pt>
                <c:pt idx="398" formatCode="[$$-45C]#,##0.00">
                  <c:v>487.48384950637933</c:v>
                </c:pt>
                <c:pt idx="399" formatCode="[$$-45C]#,##0.00">
                  <c:v>330.01959363415574</c:v>
                </c:pt>
                <c:pt idx="400" formatCode="[$$-45C]#,##0.00">
                  <c:v>390.35693892986041</c:v>
                </c:pt>
                <c:pt idx="401" formatCode="[$$-45C]#,##0.00">
                  <c:v>639.65520756664534</c:v>
                </c:pt>
                <c:pt idx="402" formatCode="[$$-45C]#,##0.00">
                  <c:v>481.46633189825667</c:v>
                </c:pt>
                <c:pt idx="403" formatCode="[$$-45C]#,##0.00">
                  <c:v>596.40800620177959</c:v>
                </c:pt>
                <c:pt idx="404" formatCode="[$$-45C]#,##0.00">
                  <c:v>557.20505994192831</c:v>
                </c:pt>
                <c:pt idx="405" formatCode="[$$-45C]#,##0.00">
                  <c:v>607.20454582605339</c:v>
                </c:pt>
                <c:pt idx="406" formatCode="[$$-45C]#,##0.00">
                  <c:v>779.55443858046533</c:v>
                </c:pt>
                <c:pt idx="407" formatCode="[$$-45C]#,##0.00">
                  <c:v>634.7565905359528</c:v>
                </c:pt>
                <c:pt idx="408" formatCode="[$$-45C]#,##0.00">
                  <c:v>819.78641314205674</c:v>
                </c:pt>
                <c:pt idx="409" formatCode="[$$-45C]#,##0.00">
                  <c:v>445.47970566921617</c:v>
                </c:pt>
                <c:pt idx="410" formatCode="[$$-45C]#,##0.00">
                  <c:v>373.05679217568337</c:v>
                </c:pt>
                <c:pt idx="411" formatCode="[$$-45C]#,##0.00">
                  <c:v>420.03698739543921</c:v>
                </c:pt>
                <c:pt idx="412" formatCode="[$$-45C]#,##0.00">
                  <c:v>365.8698114732598</c:v>
                </c:pt>
                <c:pt idx="413" formatCode="[$$-45C]#,##0.00">
                  <c:v>491.29927007427898</c:v>
                </c:pt>
                <c:pt idx="414" formatCode="[$$-45C]#,##0.00">
                  <c:v>579.68472854814968</c:v>
                </c:pt>
                <c:pt idx="415" formatCode="[$$-45C]#,##0.00">
                  <c:v>484.69140120696147</c:v>
                </c:pt>
                <c:pt idx="416" formatCode="[$$-45C]#,##0.00">
                  <c:v>472.99149760221525</c:v>
                </c:pt>
                <c:pt idx="417" formatCode="[$$-45C]#,##0.00">
                  <c:v>521.64332499492025</c:v>
                </c:pt>
                <c:pt idx="418" formatCode="[$$-45C]#,##0.00">
                  <c:v>572.80046447051575</c:v>
                </c:pt>
                <c:pt idx="419" formatCode="[$$-45C]#,##0.00">
                  <c:v>585.92556159792753</c:v>
                </c:pt>
                <c:pt idx="420" formatCode="[$$-45C]#,##0.00">
                  <c:v>593.10011554526932</c:v>
                </c:pt>
                <c:pt idx="421" formatCode="[$$-45C]#,##0.00">
                  <c:v>456.87740626255476</c:v>
                </c:pt>
                <c:pt idx="422" formatCode="[$$-45C]#,##0.00">
                  <c:v>370.98238953607841</c:v>
                </c:pt>
                <c:pt idx="423" formatCode="[$$-45C]#,##0.00">
                  <c:v>329.61762258358613</c:v>
                </c:pt>
                <c:pt idx="424" formatCode="[$$-45C]#,##0.00">
                  <c:v>361.15329151757192</c:v>
                </c:pt>
                <c:pt idx="425" formatCode="[$$-45C]#,##0.00">
                  <c:v>476.87158471678288</c:v>
                </c:pt>
                <c:pt idx="426" formatCode="[$$-45C]#,##0.00">
                  <c:v>539.4563907734647</c:v>
                </c:pt>
                <c:pt idx="427" formatCode="[$$-45C]#,##0.00">
                  <c:v>468.02369655705536</c:v>
                </c:pt>
                <c:pt idx="428" formatCode="[$$-45C]#,##0.00">
                  <c:v>489.39988934874611</c:v>
                </c:pt>
                <c:pt idx="429" formatCode="[$$-45C]#,##0.00">
                  <c:v>337.60873172891831</c:v>
                </c:pt>
                <c:pt idx="430" formatCode="[$$-45C]#,##0.00">
                  <c:v>379.62339857771781</c:v>
                </c:pt>
                <c:pt idx="431" formatCode="[$$-45C]#,##0.00">
                  <c:v>403.94216978734983</c:v>
                </c:pt>
                <c:pt idx="432" formatCode="[$$-45C]#,##0.00">
                  <c:v>425.18679043714781</c:v>
                </c:pt>
                <c:pt idx="433" formatCode="[$$-45C]#,##0.00">
                  <c:v>384.66469304967052</c:v>
                </c:pt>
                <c:pt idx="434" formatCode="[$$-45C]#,##0.00">
                  <c:v>494.36744314053499</c:v>
                </c:pt>
                <c:pt idx="435" formatCode="[$$-45C]#,##0.00">
                  <c:v>336.9031872683114</c:v>
                </c:pt>
                <c:pt idx="436" formatCode="[$$-45C]#,##0.00">
                  <c:v>397.24053256401606</c:v>
                </c:pt>
                <c:pt idx="437" formatCode="[$$-45C]#,##0.00">
                  <c:v>646.538801200801</c:v>
                </c:pt>
                <c:pt idx="438" formatCode="[$$-45C]#,##0.00">
                  <c:v>488.34992553241239</c:v>
                </c:pt>
                <c:pt idx="439" formatCode="[$$-45C]#,##0.00">
                  <c:v>603.29159983593524</c:v>
                </c:pt>
                <c:pt idx="440" formatCode="[$$-45C]#,##0.00">
                  <c:v>564.08865357608397</c:v>
                </c:pt>
                <c:pt idx="441" formatCode="[$$-45C]#,##0.00">
                  <c:v>614.08813946020905</c:v>
                </c:pt>
                <c:pt idx="442" formatCode="[$$-45C]#,##0.00">
                  <c:v>786.43803221462099</c:v>
                </c:pt>
                <c:pt idx="443" formatCode="[$$-45C]#,##0.00">
                  <c:v>641.64018417010845</c:v>
                </c:pt>
                <c:pt idx="444" formatCode="[$$-45C]#,##0.00">
                  <c:v>826.6700067762124</c:v>
                </c:pt>
                <c:pt idx="445" formatCode="[$$-45C]#,##0.00">
                  <c:v>452.36329930337183</c:v>
                </c:pt>
                <c:pt idx="446" formatCode="[$$-45C]#,##0.00">
                  <c:v>379.94038580983903</c:v>
                </c:pt>
                <c:pt idx="447" formatCode="[$$-45C]#,##0.00">
                  <c:v>426.92058102959493</c:v>
                </c:pt>
                <c:pt idx="448" formatCode="[$$-45C]#,##0.00">
                  <c:v>372.75340510741546</c:v>
                </c:pt>
                <c:pt idx="449" formatCode="[$$-45C]#,##0.00">
                  <c:v>498.18286370843464</c:v>
                </c:pt>
                <c:pt idx="450" formatCode="[$$-45C]#,##0.00">
                  <c:v>586.56832218230534</c:v>
                </c:pt>
                <c:pt idx="451" formatCode="[$$-45C]#,##0.00">
                  <c:v>491.57499484111713</c:v>
                </c:pt>
                <c:pt idx="452" formatCode="[$$-45C]#,##0.00">
                  <c:v>479.87509123637091</c:v>
                </c:pt>
                <c:pt idx="453" formatCode="[$$-45C]#,##0.00">
                  <c:v>528.52691862907591</c:v>
                </c:pt>
                <c:pt idx="454" formatCode="[$$-45C]#,##0.00">
                  <c:v>579.68405810467141</c:v>
                </c:pt>
                <c:pt idx="455" formatCode="[$$-45C]#,##0.00">
                  <c:v>592.80915523208319</c:v>
                </c:pt>
                <c:pt idx="456" formatCode="[$$-45C]#,##0.00">
                  <c:v>599.98370917942509</c:v>
                </c:pt>
                <c:pt idx="457" formatCode="[$$-45C]#,##0.00">
                  <c:v>463.76099989671042</c:v>
                </c:pt>
                <c:pt idx="458" formatCode="[$$-45C]#,##0.00">
                  <c:v>377.86598317023407</c:v>
                </c:pt>
                <c:pt idx="459" formatCode="[$$-45C]#,##0.00">
                  <c:v>336.50121621774184</c:v>
                </c:pt>
                <c:pt idx="460" formatCode="[$$-45C]#,##0.00">
                  <c:v>368.03688515172757</c:v>
                </c:pt>
                <c:pt idx="461" formatCode="[$$-45C]#,##0.00">
                  <c:v>483.75517835093854</c:v>
                </c:pt>
                <c:pt idx="462" formatCode="[$$-45C]#,##0.00">
                  <c:v>546.33998440762036</c:v>
                </c:pt>
                <c:pt idx="463" formatCode="[$$-45C]#,##0.00">
                  <c:v>474.90729019121102</c:v>
                </c:pt>
                <c:pt idx="464" formatCode="[$$-45C]#,##0.00">
                  <c:v>496.28348298290177</c:v>
                </c:pt>
                <c:pt idx="465" formatCode="[$$-45C]#,##0.00">
                  <c:v>344.49232536307397</c:v>
                </c:pt>
                <c:pt idx="466" formatCode="[$$-45C]#,##0.00">
                  <c:v>386.50699221187347</c:v>
                </c:pt>
                <c:pt idx="467" formatCode="[$$-45C]#,##0.00">
                  <c:v>410.82576342150548</c:v>
                </c:pt>
                <c:pt idx="468" formatCode="[$$-45C]#,##0.00">
                  <c:v>432.07038407130347</c:v>
                </c:pt>
                <c:pt idx="469" formatCode="[$$-45C]#,##0.00">
                  <c:v>391.54828668382618</c:v>
                </c:pt>
                <c:pt idx="470" formatCode="[$$-45C]#,##0.00">
                  <c:v>501.25103677469065</c:v>
                </c:pt>
                <c:pt idx="471" formatCode="[$$-45C]#,##0.00">
                  <c:v>343.78678090246706</c:v>
                </c:pt>
                <c:pt idx="472" formatCode="[$$-45C]#,##0.00">
                  <c:v>404.12412619817172</c:v>
                </c:pt>
                <c:pt idx="473" formatCode="[$$-45C]#,##0.00">
                  <c:v>653.42239483495666</c:v>
                </c:pt>
                <c:pt idx="474" formatCode="[$$-45C]#,##0.00">
                  <c:v>495.23351916656804</c:v>
                </c:pt>
                <c:pt idx="475" formatCode="[$$-45C]#,##0.00">
                  <c:v>610.1751934700909</c:v>
                </c:pt>
                <c:pt idx="476" formatCode="[$$-45C]#,##0.00">
                  <c:v>570.97224721023963</c:v>
                </c:pt>
                <c:pt idx="477" formatCode="[$$-45C]#,##0.00">
                  <c:v>620.97173309436471</c:v>
                </c:pt>
                <c:pt idx="478" formatCode="[$$-45C]#,##0.00">
                  <c:v>793.32162584877665</c:v>
                </c:pt>
                <c:pt idx="479" formatCode="[$$-45C]#,##0.00">
                  <c:v>648.52377780426423</c:v>
                </c:pt>
                <c:pt idx="480" formatCode="[$$-45C]#,##0.00">
                  <c:v>833.55360041036806</c:v>
                </c:pt>
                <c:pt idx="481" formatCode="[$$-45C]#,##0.00">
                  <c:v>459.24689293752749</c:v>
                </c:pt>
                <c:pt idx="482" formatCode="[$$-45C]#,##0.00">
                  <c:v>386.82397944399474</c:v>
                </c:pt>
                <c:pt idx="483" formatCode="[$$-45C]#,##0.00">
                  <c:v>433.80417466375059</c:v>
                </c:pt>
                <c:pt idx="484" formatCode="[$$-45C]#,##0.00">
                  <c:v>379.63699874157112</c:v>
                </c:pt>
                <c:pt idx="485" formatCode="[$$-45C]#,##0.00">
                  <c:v>505.06645734259035</c:v>
                </c:pt>
                <c:pt idx="486" formatCode="[$$-45C]#,##0.00">
                  <c:v>593.451915816461</c:v>
                </c:pt>
                <c:pt idx="487" formatCode="[$$-45C]#,##0.00">
                  <c:v>498.45858847527279</c:v>
                </c:pt>
                <c:pt idx="488" formatCode="[$$-45C]#,##0.00">
                  <c:v>486.75868487052662</c:v>
                </c:pt>
                <c:pt idx="489" formatCode="[$$-45C]#,##0.00">
                  <c:v>535.41051226323157</c:v>
                </c:pt>
                <c:pt idx="490" formatCode="[$$-45C]#,##0.00">
                  <c:v>586.56765173882707</c:v>
                </c:pt>
                <c:pt idx="491" formatCode="[$$-45C]#,##0.00">
                  <c:v>599.69274886623896</c:v>
                </c:pt>
                <c:pt idx="492" formatCode="[$$-45C]#,##0.00">
                  <c:v>606.86730281358075</c:v>
                </c:pt>
                <c:pt idx="493" formatCode="[$$-45C]#,##0.00">
                  <c:v>470.64459353086608</c:v>
                </c:pt>
                <c:pt idx="494" formatCode="[$$-45C]#,##0.00">
                  <c:v>384.74957680438979</c:v>
                </c:pt>
                <c:pt idx="495" formatCode="[$$-45C]#,##0.00">
                  <c:v>343.3848098518975</c:v>
                </c:pt>
                <c:pt idx="496" formatCode="[$$-45C]#,##0.00">
                  <c:v>374.92047878588323</c:v>
                </c:pt>
                <c:pt idx="497" formatCode="[$$-45C]#,##0.00">
                  <c:v>490.63877198509425</c:v>
                </c:pt>
                <c:pt idx="498" formatCode="[$$-45C]#,##0.00">
                  <c:v>553.22357804177602</c:v>
                </c:pt>
                <c:pt idx="499" formatCode="[$$-45C]#,##0.00">
                  <c:v>481.79088382536668</c:v>
                </c:pt>
                <c:pt idx="500" formatCode="[$$-45C]#,##0.00">
                  <c:v>503.16707661705749</c:v>
                </c:pt>
                <c:pt idx="501" formatCode="[$$-45C]#,##0.00">
                  <c:v>351.37591899722963</c:v>
                </c:pt>
                <c:pt idx="502" formatCode="[$$-45C]#,##0.00">
                  <c:v>393.39058584602913</c:v>
                </c:pt>
                <c:pt idx="503" formatCode="[$$-45C]#,##0.00">
                  <c:v>417.70935705566126</c:v>
                </c:pt>
                <c:pt idx="504" formatCode="[$$-45C]#,##0.00">
                  <c:v>438.95397770545912</c:v>
                </c:pt>
                <c:pt idx="505" formatCode="[$$-45C]#,##0.00">
                  <c:v>398.43188031798184</c:v>
                </c:pt>
                <c:pt idx="506" formatCode="[$$-45C]#,##0.00">
                  <c:v>508.13463040884636</c:v>
                </c:pt>
                <c:pt idx="507" formatCode="[$$-45C]#,##0.00">
                  <c:v>350.67037453662272</c:v>
                </c:pt>
                <c:pt idx="508" formatCode="[$$-45C]#,##0.00">
                  <c:v>411.00771983232738</c:v>
                </c:pt>
                <c:pt idx="509" formatCode="[$$-45C]#,##0.00">
                  <c:v>660.30598846911232</c:v>
                </c:pt>
                <c:pt idx="510" formatCode="[$$-45C]#,##0.00">
                  <c:v>502.1171128007237</c:v>
                </c:pt>
                <c:pt idx="511" formatCode="[$$-45C]#,##0.00">
                  <c:v>617.05878710424656</c:v>
                </c:pt>
                <c:pt idx="512" formatCode="[$$-45C]#,##0.00">
                  <c:v>577.8558408443954</c:v>
                </c:pt>
                <c:pt idx="513" formatCode="[$$-45C]#,##0.00">
                  <c:v>627.85532672852037</c:v>
                </c:pt>
                <c:pt idx="514" formatCode="[$$-45C]#,##0.00">
                  <c:v>800.20521948293231</c:v>
                </c:pt>
                <c:pt idx="515" formatCode="[$$-45C]#,##0.00">
                  <c:v>655.40737143841989</c:v>
                </c:pt>
                <c:pt idx="516" formatCode="[$$-45C]#,##0.00">
                  <c:v>840.43719404452372</c:v>
                </c:pt>
                <c:pt idx="517" formatCode="[$$-45C]#,##0.00">
                  <c:v>466.13048657168321</c:v>
                </c:pt>
                <c:pt idx="518" formatCode="[$$-45C]#,##0.00">
                  <c:v>393.7075730781504</c:v>
                </c:pt>
                <c:pt idx="519" formatCode="[$$-45C]#,##0.00">
                  <c:v>440.68776829790625</c:v>
                </c:pt>
                <c:pt idx="520" formatCode="[$$-45C]#,##0.00">
                  <c:v>386.52059237572689</c:v>
                </c:pt>
                <c:pt idx="521" formatCode="[$$-45C]#,##0.00">
                  <c:v>511.95005097674601</c:v>
                </c:pt>
                <c:pt idx="522" formatCode="[$$-45C]#,##0.00">
                  <c:v>600.33550945061666</c:v>
                </c:pt>
                <c:pt idx="523" formatCode="[$$-45C]#,##0.00">
                  <c:v>505.34218210942851</c:v>
                </c:pt>
                <c:pt idx="524" formatCode="[$$-45C]#,##0.00">
                  <c:v>493.64227850468228</c:v>
                </c:pt>
                <c:pt idx="525" formatCode="[$$-45C]#,##0.00">
                  <c:v>542.29410589738723</c:v>
                </c:pt>
                <c:pt idx="526" formatCode="[$$-45C]#,##0.00">
                  <c:v>593.45124537298273</c:v>
                </c:pt>
                <c:pt idx="527" formatCode="[$$-45C]#,##0.00">
                  <c:v>606.57634250039462</c:v>
                </c:pt>
                <c:pt idx="528" formatCode="[$$-45C]#,##0.00">
                  <c:v>613.75089644773641</c:v>
                </c:pt>
                <c:pt idx="529" formatCode="[$$-45C]#,##0.00">
                  <c:v>477.52818716502179</c:v>
                </c:pt>
                <c:pt idx="530" formatCode="[$$-45C]#,##0.00">
                  <c:v>391.63317043854539</c:v>
                </c:pt>
                <c:pt idx="531" formatCode="[$$-45C]#,##0.00">
                  <c:v>350.26840348605316</c:v>
                </c:pt>
                <c:pt idx="532" formatCode="[$$-45C]#,##0.00">
                  <c:v>381.80407242003889</c:v>
                </c:pt>
                <c:pt idx="533" formatCode="[$$-45C]#,##0.00">
                  <c:v>497.52236561924985</c:v>
                </c:pt>
                <c:pt idx="534" formatCode="[$$-45C]#,##0.00">
                  <c:v>560.10717167593168</c:v>
                </c:pt>
                <c:pt idx="535" formatCode="[$$-45C]#,##0.00">
                  <c:v>488.67447745952239</c:v>
                </c:pt>
                <c:pt idx="536" formatCode="[$$-45C]#,##0.00">
                  <c:v>510.05067025121309</c:v>
                </c:pt>
                <c:pt idx="537" formatCode="[$$-45C]#,##0.00">
                  <c:v>358.25951263138529</c:v>
                </c:pt>
                <c:pt idx="538" formatCode="[$$-45C]#,##0.00">
                  <c:v>400.27417948018484</c:v>
                </c:pt>
                <c:pt idx="539" formatCode="[$$-45C]#,##0.00">
                  <c:v>424.5929506898168</c:v>
                </c:pt>
                <c:pt idx="540" formatCode="[$$-45C]#,##0.00">
                  <c:v>445.83757133961478</c:v>
                </c:pt>
                <c:pt idx="541" formatCode="[$$-45C]#,##0.00">
                  <c:v>405.31547395213755</c:v>
                </c:pt>
                <c:pt idx="542" formatCode="[$$-45C]#,##0.00">
                  <c:v>515.01822404300196</c:v>
                </c:pt>
                <c:pt idx="543" formatCode="[$$-45C]#,##0.00">
                  <c:v>357.55396817077838</c:v>
                </c:pt>
                <c:pt idx="544" formatCode="[$$-45C]#,##0.00">
                  <c:v>417.8913134664831</c:v>
                </c:pt>
                <c:pt idx="545" formatCode="[$$-45C]#,##0.00">
                  <c:v>667.18958210326798</c:v>
                </c:pt>
              </c:numCache>
            </c:numRef>
          </c:val>
          <c:smooth val="0"/>
          <c:extLst>
            <c:ext xmlns:c16="http://schemas.microsoft.com/office/drawing/2014/chart" uri="{C3380CC4-5D6E-409C-BE32-E72D297353CC}">
              <c16:uniqueId val="{00000001-B481-4ACF-8B55-73D9E91D8D80}"/>
            </c:ext>
          </c:extLst>
        </c:ser>
        <c:ser>
          <c:idx val="2"/>
          <c:order val="2"/>
          <c:tx>
            <c:strRef>
              <c:f>Sheet3!$D$1</c:f>
              <c:strCache>
                <c:ptCount val="1"/>
                <c:pt idx="0">
                  <c:v>Lower Confidence Bound(Sales)</c:v>
                </c:pt>
              </c:strCache>
            </c:strRef>
          </c:tx>
          <c:spPr>
            <a:ln w="12700" cap="rnd">
              <a:solidFill>
                <a:srgbClr val="ED7D31"/>
              </a:solidFill>
              <a:prstDash val="solid"/>
              <a:round/>
            </a:ln>
            <a:effectLst/>
          </c:spPr>
          <c:marker>
            <c:symbol val="none"/>
          </c:marker>
          <c:cat>
            <c:numRef>
              <c:f>Sheet3!$A$2:$A$547</c:f>
              <c:numCache>
                <mc:AlternateContent xmlns:mc="http://schemas.openxmlformats.org/markup-compatibility/2006">
                  <mc:Choice Requires="c16r2">
                    <c16r2:formatcode2>[$-en-NG,1]dd/mm/yyyy;@</c16r2:formatcode2>
                  </mc:Choice>
                  <mc:Fallback>
                    <c:formatCode>[$]dd/mm/yyyy;@</c:formatCode>
                  </mc:Fallback>
                </mc:AlternateContent>
                <c:ptCount val="546"/>
                <c:pt idx="0">
                  <c:v>42736</c:v>
                </c:pt>
                <c:pt idx="1">
                  <c:v>42737</c:v>
                </c:pt>
                <c:pt idx="2">
                  <c:v>42738</c:v>
                </c:pt>
                <c:pt idx="3">
                  <c:v>42739</c:v>
                </c:pt>
                <c:pt idx="4">
                  <c:v>42740</c:v>
                </c:pt>
                <c:pt idx="5">
                  <c:v>42741</c:v>
                </c:pt>
                <c:pt idx="6">
                  <c:v>42742</c:v>
                </c:pt>
                <c:pt idx="7">
                  <c:v>42743</c:v>
                </c:pt>
                <c:pt idx="8">
                  <c:v>42744</c:v>
                </c:pt>
                <c:pt idx="9">
                  <c:v>42745</c:v>
                </c:pt>
                <c:pt idx="10">
                  <c:v>42746</c:v>
                </c:pt>
                <c:pt idx="11">
                  <c:v>42747</c:v>
                </c:pt>
                <c:pt idx="12">
                  <c:v>42748</c:v>
                </c:pt>
                <c:pt idx="13">
                  <c:v>42749</c:v>
                </c:pt>
                <c:pt idx="14">
                  <c:v>42750</c:v>
                </c:pt>
                <c:pt idx="15">
                  <c:v>42751</c:v>
                </c:pt>
                <c:pt idx="16">
                  <c:v>42752</c:v>
                </c:pt>
                <c:pt idx="17">
                  <c:v>42753</c:v>
                </c:pt>
                <c:pt idx="18">
                  <c:v>42754</c:v>
                </c:pt>
                <c:pt idx="19">
                  <c:v>42755</c:v>
                </c:pt>
                <c:pt idx="20">
                  <c:v>42756</c:v>
                </c:pt>
                <c:pt idx="21">
                  <c:v>42757</c:v>
                </c:pt>
                <c:pt idx="22">
                  <c:v>42758</c:v>
                </c:pt>
                <c:pt idx="23">
                  <c:v>42759</c:v>
                </c:pt>
                <c:pt idx="24">
                  <c:v>42760</c:v>
                </c:pt>
                <c:pt idx="25">
                  <c:v>42761</c:v>
                </c:pt>
                <c:pt idx="26">
                  <c:v>42762</c:v>
                </c:pt>
                <c:pt idx="27">
                  <c:v>42763</c:v>
                </c:pt>
                <c:pt idx="28">
                  <c:v>42764</c:v>
                </c:pt>
                <c:pt idx="29">
                  <c:v>42765</c:v>
                </c:pt>
                <c:pt idx="30">
                  <c:v>42766</c:v>
                </c:pt>
                <c:pt idx="31">
                  <c:v>42767</c:v>
                </c:pt>
                <c:pt idx="32">
                  <c:v>42768</c:v>
                </c:pt>
                <c:pt idx="33">
                  <c:v>42769</c:v>
                </c:pt>
                <c:pt idx="34">
                  <c:v>42770</c:v>
                </c:pt>
                <c:pt idx="35">
                  <c:v>42771</c:v>
                </c:pt>
                <c:pt idx="36">
                  <c:v>42772</c:v>
                </c:pt>
                <c:pt idx="37">
                  <c:v>42773</c:v>
                </c:pt>
                <c:pt idx="38">
                  <c:v>42774</c:v>
                </c:pt>
                <c:pt idx="39">
                  <c:v>42775</c:v>
                </c:pt>
                <c:pt idx="40">
                  <c:v>42776</c:v>
                </c:pt>
                <c:pt idx="41">
                  <c:v>42777</c:v>
                </c:pt>
                <c:pt idx="42">
                  <c:v>42778</c:v>
                </c:pt>
                <c:pt idx="43">
                  <c:v>42779</c:v>
                </c:pt>
                <c:pt idx="44">
                  <c:v>42780</c:v>
                </c:pt>
                <c:pt idx="45">
                  <c:v>42781</c:v>
                </c:pt>
                <c:pt idx="46">
                  <c:v>42782</c:v>
                </c:pt>
                <c:pt idx="47">
                  <c:v>42783</c:v>
                </c:pt>
                <c:pt idx="48">
                  <c:v>42784</c:v>
                </c:pt>
                <c:pt idx="49">
                  <c:v>42785</c:v>
                </c:pt>
                <c:pt idx="50">
                  <c:v>42786</c:v>
                </c:pt>
                <c:pt idx="51">
                  <c:v>42787</c:v>
                </c:pt>
                <c:pt idx="52">
                  <c:v>42788</c:v>
                </c:pt>
                <c:pt idx="53">
                  <c:v>42789</c:v>
                </c:pt>
                <c:pt idx="54">
                  <c:v>42790</c:v>
                </c:pt>
                <c:pt idx="55">
                  <c:v>42791</c:v>
                </c:pt>
                <c:pt idx="56">
                  <c:v>42792</c:v>
                </c:pt>
                <c:pt idx="57">
                  <c:v>42793</c:v>
                </c:pt>
                <c:pt idx="58">
                  <c:v>42794</c:v>
                </c:pt>
                <c:pt idx="59">
                  <c:v>42795</c:v>
                </c:pt>
                <c:pt idx="60">
                  <c:v>42796</c:v>
                </c:pt>
                <c:pt idx="61">
                  <c:v>42797</c:v>
                </c:pt>
                <c:pt idx="62">
                  <c:v>42798</c:v>
                </c:pt>
                <c:pt idx="63">
                  <c:v>42799</c:v>
                </c:pt>
                <c:pt idx="64">
                  <c:v>42800</c:v>
                </c:pt>
                <c:pt idx="65">
                  <c:v>42801</c:v>
                </c:pt>
                <c:pt idx="66">
                  <c:v>42802</c:v>
                </c:pt>
                <c:pt idx="67">
                  <c:v>42803</c:v>
                </c:pt>
                <c:pt idx="68">
                  <c:v>42804</c:v>
                </c:pt>
                <c:pt idx="69">
                  <c:v>42805</c:v>
                </c:pt>
                <c:pt idx="70">
                  <c:v>42806</c:v>
                </c:pt>
                <c:pt idx="71">
                  <c:v>42807</c:v>
                </c:pt>
                <c:pt idx="72">
                  <c:v>42808</c:v>
                </c:pt>
                <c:pt idx="73">
                  <c:v>42809</c:v>
                </c:pt>
                <c:pt idx="74">
                  <c:v>42810</c:v>
                </c:pt>
                <c:pt idx="75">
                  <c:v>42811</c:v>
                </c:pt>
                <c:pt idx="76">
                  <c:v>42812</c:v>
                </c:pt>
                <c:pt idx="77">
                  <c:v>42813</c:v>
                </c:pt>
                <c:pt idx="78">
                  <c:v>42814</c:v>
                </c:pt>
                <c:pt idx="79">
                  <c:v>42815</c:v>
                </c:pt>
                <c:pt idx="80">
                  <c:v>42816</c:v>
                </c:pt>
                <c:pt idx="81">
                  <c:v>42817</c:v>
                </c:pt>
                <c:pt idx="82">
                  <c:v>42818</c:v>
                </c:pt>
                <c:pt idx="83">
                  <c:v>42819</c:v>
                </c:pt>
                <c:pt idx="84">
                  <c:v>42820</c:v>
                </c:pt>
                <c:pt idx="85">
                  <c:v>42821</c:v>
                </c:pt>
                <c:pt idx="86">
                  <c:v>42822</c:v>
                </c:pt>
                <c:pt idx="87">
                  <c:v>42823</c:v>
                </c:pt>
                <c:pt idx="88">
                  <c:v>42824</c:v>
                </c:pt>
                <c:pt idx="89">
                  <c:v>42825</c:v>
                </c:pt>
                <c:pt idx="90">
                  <c:v>42826</c:v>
                </c:pt>
                <c:pt idx="91">
                  <c:v>42827</c:v>
                </c:pt>
                <c:pt idx="92">
                  <c:v>42828</c:v>
                </c:pt>
                <c:pt idx="93">
                  <c:v>42829</c:v>
                </c:pt>
                <c:pt idx="94">
                  <c:v>42830</c:v>
                </c:pt>
                <c:pt idx="95">
                  <c:v>42831</c:v>
                </c:pt>
                <c:pt idx="96">
                  <c:v>42832</c:v>
                </c:pt>
                <c:pt idx="97">
                  <c:v>42833</c:v>
                </c:pt>
                <c:pt idx="98">
                  <c:v>42834</c:v>
                </c:pt>
                <c:pt idx="99">
                  <c:v>42835</c:v>
                </c:pt>
                <c:pt idx="100">
                  <c:v>42836</c:v>
                </c:pt>
                <c:pt idx="101">
                  <c:v>42837</c:v>
                </c:pt>
                <c:pt idx="102">
                  <c:v>42838</c:v>
                </c:pt>
                <c:pt idx="103">
                  <c:v>42839</c:v>
                </c:pt>
                <c:pt idx="104">
                  <c:v>42840</c:v>
                </c:pt>
                <c:pt idx="105">
                  <c:v>42841</c:v>
                </c:pt>
                <c:pt idx="106">
                  <c:v>42842</c:v>
                </c:pt>
                <c:pt idx="107">
                  <c:v>42843</c:v>
                </c:pt>
                <c:pt idx="108">
                  <c:v>42844</c:v>
                </c:pt>
                <c:pt idx="109">
                  <c:v>42845</c:v>
                </c:pt>
                <c:pt idx="110">
                  <c:v>42846</c:v>
                </c:pt>
                <c:pt idx="111">
                  <c:v>42847</c:v>
                </c:pt>
                <c:pt idx="112">
                  <c:v>42848</c:v>
                </c:pt>
                <c:pt idx="113">
                  <c:v>42849</c:v>
                </c:pt>
                <c:pt idx="114">
                  <c:v>42850</c:v>
                </c:pt>
                <c:pt idx="115">
                  <c:v>42851</c:v>
                </c:pt>
                <c:pt idx="116">
                  <c:v>42852</c:v>
                </c:pt>
                <c:pt idx="117">
                  <c:v>42853</c:v>
                </c:pt>
                <c:pt idx="118">
                  <c:v>42854</c:v>
                </c:pt>
                <c:pt idx="119">
                  <c:v>42855</c:v>
                </c:pt>
                <c:pt idx="120">
                  <c:v>42856</c:v>
                </c:pt>
                <c:pt idx="121">
                  <c:v>42857</c:v>
                </c:pt>
                <c:pt idx="122">
                  <c:v>42858</c:v>
                </c:pt>
                <c:pt idx="123">
                  <c:v>42859</c:v>
                </c:pt>
                <c:pt idx="124">
                  <c:v>42860</c:v>
                </c:pt>
                <c:pt idx="125">
                  <c:v>42861</c:v>
                </c:pt>
                <c:pt idx="126">
                  <c:v>42862</c:v>
                </c:pt>
                <c:pt idx="127">
                  <c:v>42863</c:v>
                </c:pt>
                <c:pt idx="128">
                  <c:v>42864</c:v>
                </c:pt>
                <c:pt idx="129">
                  <c:v>42865</c:v>
                </c:pt>
                <c:pt idx="130">
                  <c:v>42866</c:v>
                </c:pt>
                <c:pt idx="131">
                  <c:v>42867</c:v>
                </c:pt>
                <c:pt idx="132">
                  <c:v>42868</c:v>
                </c:pt>
                <c:pt idx="133">
                  <c:v>42869</c:v>
                </c:pt>
                <c:pt idx="134">
                  <c:v>42870</c:v>
                </c:pt>
                <c:pt idx="135">
                  <c:v>42871</c:v>
                </c:pt>
                <c:pt idx="136">
                  <c:v>42872</c:v>
                </c:pt>
                <c:pt idx="137">
                  <c:v>42873</c:v>
                </c:pt>
                <c:pt idx="138">
                  <c:v>42874</c:v>
                </c:pt>
                <c:pt idx="139">
                  <c:v>42875</c:v>
                </c:pt>
                <c:pt idx="140">
                  <c:v>42876</c:v>
                </c:pt>
                <c:pt idx="141">
                  <c:v>42877</c:v>
                </c:pt>
                <c:pt idx="142">
                  <c:v>42878</c:v>
                </c:pt>
                <c:pt idx="143">
                  <c:v>42879</c:v>
                </c:pt>
                <c:pt idx="144">
                  <c:v>42880</c:v>
                </c:pt>
                <c:pt idx="145">
                  <c:v>42881</c:v>
                </c:pt>
                <c:pt idx="146">
                  <c:v>42882</c:v>
                </c:pt>
                <c:pt idx="147">
                  <c:v>42883</c:v>
                </c:pt>
                <c:pt idx="148">
                  <c:v>42884</c:v>
                </c:pt>
                <c:pt idx="149">
                  <c:v>42885</c:v>
                </c:pt>
                <c:pt idx="150">
                  <c:v>42886</c:v>
                </c:pt>
                <c:pt idx="151">
                  <c:v>42887</c:v>
                </c:pt>
                <c:pt idx="152">
                  <c:v>42888</c:v>
                </c:pt>
                <c:pt idx="153">
                  <c:v>42889</c:v>
                </c:pt>
                <c:pt idx="154">
                  <c:v>42890</c:v>
                </c:pt>
                <c:pt idx="155">
                  <c:v>42891</c:v>
                </c:pt>
                <c:pt idx="156">
                  <c:v>42892</c:v>
                </c:pt>
                <c:pt idx="157">
                  <c:v>42893</c:v>
                </c:pt>
                <c:pt idx="158">
                  <c:v>42894</c:v>
                </c:pt>
                <c:pt idx="159">
                  <c:v>42895</c:v>
                </c:pt>
                <c:pt idx="160">
                  <c:v>42896</c:v>
                </c:pt>
                <c:pt idx="161">
                  <c:v>42897</c:v>
                </c:pt>
                <c:pt idx="162">
                  <c:v>42898</c:v>
                </c:pt>
                <c:pt idx="163">
                  <c:v>42899</c:v>
                </c:pt>
                <c:pt idx="164">
                  <c:v>42900</c:v>
                </c:pt>
                <c:pt idx="165">
                  <c:v>42901</c:v>
                </c:pt>
                <c:pt idx="166">
                  <c:v>42902</c:v>
                </c:pt>
                <c:pt idx="167">
                  <c:v>42903</c:v>
                </c:pt>
                <c:pt idx="168">
                  <c:v>42904</c:v>
                </c:pt>
                <c:pt idx="169">
                  <c:v>42905</c:v>
                </c:pt>
                <c:pt idx="170">
                  <c:v>42906</c:v>
                </c:pt>
                <c:pt idx="171">
                  <c:v>42907</c:v>
                </c:pt>
                <c:pt idx="172">
                  <c:v>42908</c:v>
                </c:pt>
                <c:pt idx="173">
                  <c:v>42909</c:v>
                </c:pt>
                <c:pt idx="174">
                  <c:v>42910</c:v>
                </c:pt>
                <c:pt idx="175">
                  <c:v>42911</c:v>
                </c:pt>
                <c:pt idx="176">
                  <c:v>42912</c:v>
                </c:pt>
                <c:pt idx="177">
                  <c:v>42913</c:v>
                </c:pt>
                <c:pt idx="178">
                  <c:v>42914</c:v>
                </c:pt>
                <c:pt idx="179">
                  <c:v>42915</c:v>
                </c:pt>
                <c:pt idx="180">
                  <c:v>42916</c:v>
                </c:pt>
                <c:pt idx="181">
                  <c:v>42917</c:v>
                </c:pt>
                <c:pt idx="182">
                  <c:v>42918</c:v>
                </c:pt>
                <c:pt idx="183">
                  <c:v>42919</c:v>
                </c:pt>
                <c:pt idx="184">
                  <c:v>42920</c:v>
                </c:pt>
                <c:pt idx="185">
                  <c:v>42921</c:v>
                </c:pt>
                <c:pt idx="186">
                  <c:v>42922</c:v>
                </c:pt>
                <c:pt idx="187">
                  <c:v>42923</c:v>
                </c:pt>
                <c:pt idx="188">
                  <c:v>42924</c:v>
                </c:pt>
                <c:pt idx="189">
                  <c:v>42925</c:v>
                </c:pt>
                <c:pt idx="190">
                  <c:v>42926</c:v>
                </c:pt>
                <c:pt idx="191">
                  <c:v>42927</c:v>
                </c:pt>
                <c:pt idx="192">
                  <c:v>42928</c:v>
                </c:pt>
                <c:pt idx="193">
                  <c:v>42929</c:v>
                </c:pt>
                <c:pt idx="194">
                  <c:v>42930</c:v>
                </c:pt>
                <c:pt idx="195">
                  <c:v>42931</c:v>
                </c:pt>
                <c:pt idx="196">
                  <c:v>42932</c:v>
                </c:pt>
                <c:pt idx="197">
                  <c:v>42933</c:v>
                </c:pt>
                <c:pt idx="198">
                  <c:v>42934</c:v>
                </c:pt>
                <c:pt idx="199">
                  <c:v>42935</c:v>
                </c:pt>
                <c:pt idx="200">
                  <c:v>42936</c:v>
                </c:pt>
                <c:pt idx="201">
                  <c:v>42937</c:v>
                </c:pt>
                <c:pt idx="202">
                  <c:v>42938</c:v>
                </c:pt>
                <c:pt idx="203">
                  <c:v>42939</c:v>
                </c:pt>
                <c:pt idx="204">
                  <c:v>42940</c:v>
                </c:pt>
                <c:pt idx="205">
                  <c:v>42941</c:v>
                </c:pt>
                <c:pt idx="206">
                  <c:v>42942</c:v>
                </c:pt>
                <c:pt idx="207">
                  <c:v>42943</c:v>
                </c:pt>
                <c:pt idx="208">
                  <c:v>42944</c:v>
                </c:pt>
                <c:pt idx="209">
                  <c:v>42945</c:v>
                </c:pt>
                <c:pt idx="210">
                  <c:v>42946</c:v>
                </c:pt>
                <c:pt idx="211">
                  <c:v>42947</c:v>
                </c:pt>
                <c:pt idx="212">
                  <c:v>42948</c:v>
                </c:pt>
                <c:pt idx="213">
                  <c:v>42949</c:v>
                </c:pt>
                <c:pt idx="214">
                  <c:v>42950</c:v>
                </c:pt>
                <c:pt idx="215">
                  <c:v>42951</c:v>
                </c:pt>
                <c:pt idx="216">
                  <c:v>42952</c:v>
                </c:pt>
                <c:pt idx="217">
                  <c:v>42953</c:v>
                </c:pt>
                <c:pt idx="218">
                  <c:v>42954</c:v>
                </c:pt>
                <c:pt idx="219">
                  <c:v>42955</c:v>
                </c:pt>
                <c:pt idx="220">
                  <c:v>42956</c:v>
                </c:pt>
                <c:pt idx="221">
                  <c:v>42957</c:v>
                </c:pt>
                <c:pt idx="222">
                  <c:v>42958</c:v>
                </c:pt>
                <c:pt idx="223">
                  <c:v>42959</c:v>
                </c:pt>
                <c:pt idx="224">
                  <c:v>42960</c:v>
                </c:pt>
                <c:pt idx="225">
                  <c:v>42961</c:v>
                </c:pt>
                <c:pt idx="226">
                  <c:v>42962</c:v>
                </c:pt>
                <c:pt idx="227">
                  <c:v>42963</c:v>
                </c:pt>
                <c:pt idx="228">
                  <c:v>42964</c:v>
                </c:pt>
                <c:pt idx="229">
                  <c:v>42965</c:v>
                </c:pt>
                <c:pt idx="230">
                  <c:v>42966</c:v>
                </c:pt>
                <c:pt idx="231">
                  <c:v>42967</c:v>
                </c:pt>
                <c:pt idx="232">
                  <c:v>42968</c:v>
                </c:pt>
                <c:pt idx="233">
                  <c:v>42969</c:v>
                </c:pt>
                <c:pt idx="234">
                  <c:v>42970</c:v>
                </c:pt>
                <c:pt idx="235">
                  <c:v>42971</c:v>
                </c:pt>
                <c:pt idx="236">
                  <c:v>42972</c:v>
                </c:pt>
                <c:pt idx="237">
                  <c:v>42973</c:v>
                </c:pt>
                <c:pt idx="238">
                  <c:v>42974</c:v>
                </c:pt>
                <c:pt idx="239">
                  <c:v>42975</c:v>
                </c:pt>
                <c:pt idx="240">
                  <c:v>42976</c:v>
                </c:pt>
                <c:pt idx="241">
                  <c:v>42977</c:v>
                </c:pt>
                <c:pt idx="242">
                  <c:v>42978</c:v>
                </c:pt>
                <c:pt idx="243">
                  <c:v>42979</c:v>
                </c:pt>
                <c:pt idx="244">
                  <c:v>42980</c:v>
                </c:pt>
                <c:pt idx="245">
                  <c:v>42981</c:v>
                </c:pt>
                <c:pt idx="246">
                  <c:v>42982</c:v>
                </c:pt>
                <c:pt idx="247">
                  <c:v>42983</c:v>
                </c:pt>
                <c:pt idx="248">
                  <c:v>42984</c:v>
                </c:pt>
                <c:pt idx="249">
                  <c:v>42985</c:v>
                </c:pt>
                <c:pt idx="250">
                  <c:v>42986</c:v>
                </c:pt>
                <c:pt idx="251">
                  <c:v>42987</c:v>
                </c:pt>
                <c:pt idx="252">
                  <c:v>42988</c:v>
                </c:pt>
                <c:pt idx="253">
                  <c:v>42989</c:v>
                </c:pt>
                <c:pt idx="254">
                  <c:v>42990</c:v>
                </c:pt>
                <c:pt idx="255">
                  <c:v>42991</c:v>
                </c:pt>
                <c:pt idx="256">
                  <c:v>42992</c:v>
                </c:pt>
                <c:pt idx="257">
                  <c:v>42993</c:v>
                </c:pt>
                <c:pt idx="258">
                  <c:v>42994</c:v>
                </c:pt>
                <c:pt idx="259">
                  <c:v>42995</c:v>
                </c:pt>
                <c:pt idx="260">
                  <c:v>42996</c:v>
                </c:pt>
                <c:pt idx="261">
                  <c:v>42997</c:v>
                </c:pt>
                <c:pt idx="262">
                  <c:v>42998</c:v>
                </c:pt>
                <c:pt idx="263">
                  <c:v>42999</c:v>
                </c:pt>
                <c:pt idx="264">
                  <c:v>43000</c:v>
                </c:pt>
                <c:pt idx="265">
                  <c:v>43001</c:v>
                </c:pt>
                <c:pt idx="266">
                  <c:v>43002</c:v>
                </c:pt>
                <c:pt idx="267">
                  <c:v>43003</c:v>
                </c:pt>
                <c:pt idx="268">
                  <c:v>43004</c:v>
                </c:pt>
                <c:pt idx="269">
                  <c:v>43005</c:v>
                </c:pt>
                <c:pt idx="270">
                  <c:v>43006</c:v>
                </c:pt>
                <c:pt idx="271">
                  <c:v>43007</c:v>
                </c:pt>
                <c:pt idx="272">
                  <c:v>43008</c:v>
                </c:pt>
                <c:pt idx="273">
                  <c:v>43009</c:v>
                </c:pt>
                <c:pt idx="274">
                  <c:v>43010</c:v>
                </c:pt>
                <c:pt idx="275">
                  <c:v>43011</c:v>
                </c:pt>
                <c:pt idx="276">
                  <c:v>43012</c:v>
                </c:pt>
                <c:pt idx="277">
                  <c:v>43013</c:v>
                </c:pt>
                <c:pt idx="278">
                  <c:v>43014</c:v>
                </c:pt>
                <c:pt idx="279">
                  <c:v>43015</c:v>
                </c:pt>
                <c:pt idx="280">
                  <c:v>43016</c:v>
                </c:pt>
                <c:pt idx="281">
                  <c:v>43017</c:v>
                </c:pt>
                <c:pt idx="282">
                  <c:v>43018</c:v>
                </c:pt>
                <c:pt idx="283">
                  <c:v>43019</c:v>
                </c:pt>
                <c:pt idx="284">
                  <c:v>43020</c:v>
                </c:pt>
                <c:pt idx="285">
                  <c:v>43021</c:v>
                </c:pt>
                <c:pt idx="286">
                  <c:v>43022</c:v>
                </c:pt>
                <c:pt idx="287">
                  <c:v>43023</c:v>
                </c:pt>
                <c:pt idx="288">
                  <c:v>43024</c:v>
                </c:pt>
                <c:pt idx="289">
                  <c:v>43025</c:v>
                </c:pt>
                <c:pt idx="290">
                  <c:v>43026</c:v>
                </c:pt>
                <c:pt idx="291">
                  <c:v>43027</c:v>
                </c:pt>
                <c:pt idx="292">
                  <c:v>43028</c:v>
                </c:pt>
                <c:pt idx="293">
                  <c:v>43029</c:v>
                </c:pt>
                <c:pt idx="294">
                  <c:v>43030</c:v>
                </c:pt>
                <c:pt idx="295">
                  <c:v>43031</c:v>
                </c:pt>
                <c:pt idx="296">
                  <c:v>43032</c:v>
                </c:pt>
                <c:pt idx="297">
                  <c:v>43033</c:v>
                </c:pt>
                <c:pt idx="298">
                  <c:v>43034</c:v>
                </c:pt>
                <c:pt idx="299">
                  <c:v>43035</c:v>
                </c:pt>
                <c:pt idx="300">
                  <c:v>43036</c:v>
                </c:pt>
                <c:pt idx="301">
                  <c:v>43037</c:v>
                </c:pt>
                <c:pt idx="302">
                  <c:v>43038</c:v>
                </c:pt>
                <c:pt idx="303">
                  <c:v>43039</c:v>
                </c:pt>
                <c:pt idx="304">
                  <c:v>43040</c:v>
                </c:pt>
                <c:pt idx="305">
                  <c:v>43041</c:v>
                </c:pt>
                <c:pt idx="306">
                  <c:v>43042</c:v>
                </c:pt>
                <c:pt idx="307">
                  <c:v>43043</c:v>
                </c:pt>
                <c:pt idx="308">
                  <c:v>43044</c:v>
                </c:pt>
                <c:pt idx="309">
                  <c:v>43045</c:v>
                </c:pt>
                <c:pt idx="310">
                  <c:v>43046</c:v>
                </c:pt>
                <c:pt idx="311">
                  <c:v>43047</c:v>
                </c:pt>
                <c:pt idx="312">
                  <c:v>43048</c:v>
                </c:pt>
                <c:pt idx="313">
                  <c:v>43049</c:v>
                </c:pt>
                <c:pt idx="314">
                  <c:v>43050</c:v>
                </c:pt>
                <c:pt idx="315">
                  <c:v>43051</c:v>
                </c:pt>
                <c:pt idx="316">
                  <c:v>43052</c:v>
                </c:pt>
                <c:pt idx="317">
                  <c:v>43053</c:v>
                </c:pt>
                <c:pt idx="318">
                  <c:v>43054</c:v>
                </c:pt>
                <c:pt idx="319">
                  <c:v>43055</c:v>
                </c:pt>
                <c:pt idx="320">
                  <c:v>43056</c:v>
                </c:pt>
                <c:pt idx="321">
                  <c:v>43057</c:v>
                </c:pt>
                <c:pt idx="322">
                  <c:v>43058</c:v>
                </c:pt>
                <c:pt idx="323">
                  <c:v>43059</c:v>
                </c:pt>
                <c:pt idx="324">
                  <c:v>43060</c:v>
                </c:pt>
                <c:pt idx="325">
                  <c:v>43061</c:v>
                </c:pt>
                <c:pt idx="326">
                  <c:v>43062</c:v>
                </c:pt>
                <c:pt idx="327">
                  <c:v>43063</c:v>
                </c:pt>
                <c:pt idx="328">
                  <c:v>43064</c:v>
                </c:pt>
                <c:pt idx="329">
                  <c:v>43065</c:v>
                </c:pt>
                <c:pt idx="330">
                  <c:v>43066</c:v>
                </c:pt>
                <c:pt idx="331">
                  <c:v>43067</c:v>
                </c:pt>
                <c:pt idx="332">
                  <c:v>43068</c:v>
                </c:pt>
                <c:pt idx="333">
                  <c:v>43069</c:v>
                </c:pt>
                <c:pt idx="334">
                  <c:v>43070</c:v>
                </c:pt>
                <c:pt idx="335">
                  <c:v>43071</c:v>
                </c:pt>
                <c:pt idx="336">
                  <c:v>43072</c:v>
                </c:pt>
                <c:pt idx="337">
                  <c:v>43073</c:v>
                </c:pt>
                <c:pt idx="338">
                  <c:v>43074</c:v>
                </c:pt>
                <c:pt idx="339">
                  <c:v>43075</c:v>
                </c:pt>
                <c:pt idx="340">
                  <c:v>43076</c:v>
                </c:pt>
                <c:pt idx="341">
                  <c:v>43077</c:v>
                </c:pt>
                <c:pt idx="342">
                  <c:v>43078</c:v>
                </c:pt>
                <c:pt idx="343">
                  <c:v>43079</c:v>
                </c:pt>
                <c:pt idx="344">
                  <c:v>43080</c:v>
                </c:pt>
                <c:pt idx="345">
                  <c:v>43081</c:v>
                </c:pt>
                <c:pt idx="346">
                  <c:v>43082</c:v>
                </c:pt>
                <c:pt idx="347">
                  <c:v>43083</c:v>
                </c:pt>
                <c:pt idx="348">
                  <c:v>43084</c:v>
                </c:pt>
                <c:pt idx="349">
                  <c:v>43085</c:v>
                </c:pt>
                <c:pt idx="350">
                  <c:v>43086</c:v>
                </c:pt>
                <c:pt idx="351">
                  <c:v>43087</c:v>
                </c:pt>
                <c:pt idx="352">
                  <c:v>43088</c:v>
                </c:pt>
                <c:pt idx="353">
                  <c:v>43089</c:v>
                </c:pt>
                <c:pt idx="354">
                  <c:v>43090</c:v>
                </c:pt>
                <c:pt idx="355">
                  <c:v>43091</c:v>
                </c:pt>
                <c:pt idx="356">
                  <c:v>43092</c:v>
                </c:pt>
                <c:pt idx="357">
                  <c:v>43093</c:v>
                </c:pt>
                <c:pt idx="358">
                  <c:v>43094</c:v>
                </c:pt>
                <c:pt idx="359">
                  <c:v>43095</c:v>
                </c:pt>
                <c:pt idx="360">
                  <c:v>43096</c:v>
                </c:pt>
                <c:pt idx="361">
                  <c:v>43097</c:v>
                </c:pt>
                <c:pt idx="362">
                  <c:v>43098</c:v>
                </c:pt>
                <c:pt idx="363">
                  <c:v>43099</c:v>
                </c:pt>
                <c:pt idx="364">
                  <c:v>43100</c:v>
                </c:pt>
                <c:pt idx="365">
                  <c:v>43101</c:v>
                </c:pt>
                <c:pt idx="366">
                  <c:v>43102</c:v>
                </c:pt>
                <c:pt idx="367">
                  <c:v>43103</c:v>
                </c:pt>
                <c:pt idx="368">
                  <c:v>43104</c:v>
                </c:pt>
                <c:pt idx="369">
                  <c:v>43105</c:v>
                </c:pt>
                <c:pt idx="370">
                  <c:v>43106</c:v>
                </c:pt>
                <c:pt idx="371">
                  <c:v>43107</c:v>
                </c:pt>
                <c:pt idx="372">
                  <c:v>43108</c:v>
                </c:pt>
                <c:pt idx="373">
                  <c:v>43109</c:v>
                </c:pt>
                <c:pt idx="374">
                  <c:v>43110</c:v>
                </c:pt>
                <c:pt idx="375">
                  <c:v>43111</c:v>
                </c:pt>
                <c:pt idx="376">
                  <c:v>43112</c:v>
                </c:pt>
                <c:pt idx="377">
                  <c:v>43113</c:v>
                </c:pt>
                <c:pt idx="378">
                  <c:v>43114</c:v>
                </c:pt>
                <c:pt idx="379">
                  <c:v>43115</c:v>
                </c:pt>
                <c:pt idx="380">
                  <c:v>43116</c:v>
                </c:pt>
                <c:pt idx="381">
                  <c:v>43117</c:v>
                </c:pt>
                <c:pt idx="382">
                  <c:v>43118</c:v>
                </c:pt>
                <c:pt idx="383">
                  <c:v>43119</c:v>
                </c:pt>
                <c:pt idx="384">
                  <c:v>43120</c:v>
                </c:pt>
                <c:pt idx="385">
                  <c:v>43121</c:v>
                </c:pt>
                <c:pt idx="386">
                  <c:v>43122</c:v>
                </c:pt>
                <c:pt idx="387">
                  <c:v>43123</c:v>
                </c:pt>
                <c:pt idx="388">
                  <c:v>43124</c:v>
                </c:pt>
                <c:pt idx="389">
                  <c:v>43125</c:v>
                </c:pt>
                <c:pt idx="390">
                  <c:v>43126</c:v>
                </c:pt>
                <c:pt idx="391">
                  <c:v>43127</c:v>
                </c:pt>
                <c:pt idx="392">
                  <c:v>43128</c:v>
                </c:pt>
                <c:pt idx="393">
                  <c:v>43129</c:v>
                </c:pt>
                <c:pt idx="394">
                  <c:v>43130</c:v>
                </c:pt>
                <c:pt idx="395">
                  <c:v>43131</c:v>
                </c:pt>
                <c:pt idx="396">
                  <c:v>43132</c:v>
                </c:pt>
                <c:pt idx="397">
                  <c:v>43133</c:v>
                </c:pt>
                <c:pt idx="398">
                  <c:v>43134</c:v>
                </c:pt>
                <c:pt idx="399">
                  <c:v>43135</c:v>
                </c:pt>
                <c:pt idx="400">
                  <c:v>43136</c:v>
                </c:pt>
                <c:pt idx="401">
                  <c:v>43137</c:v>
                </c:pt>
                <c:pt idx="402">
                  <c:v>43138</c:v>
                </c:pt>
                <c:pt idx="403">
                  <c:v>43139</c:v>
                </c:pt>
                <c:pt idx="404">
                  <c:v>43140</c:v>
                </c:pt>
                <c:pt idx="405">
                  <c:v>43141</c:v>
                </c:pt>
                <c:pt idx="406">
                  <c:v>43142</c:v>
                </c:pt>
                <c:pt idx="407">
                  <c:v>43143</c:v>
                </c:pt>
                <c:pt idx="408">
                  <c:v>43144</c:v>
                </c:pt>
                <c:pt idx="409">
                  <c:v>43145</c:v>
                </c:pt>
                <c:pt idx="410">
                  <c:v>43146</c:v>
                </c:pt>
                <c:pt idx="411">
                  <c:v>43147</c:v>
                </c:pt>
                <c:pt idx="412">
                  <c:v>43148</c:v>
                </c:pt>
                <c:pt idx="413">
                  <c:v>43149</c:v>
                </c:pt>
                <c:pt idx="414">
                  <c:v>43150</c:v>
                </c:pt>
                <c:pt idx="415">
                  <c:v>43151</c:v>
                </c:pt>
                <c:pt idx="416">
                  <c:v>43152</c:v>
                </c:pt>
                <c:pt idx="417">
                  <c:v>43153</c:v>
                </c:pt>
                <c:pt idx="418">
                  <c:v>43154</c:v>
                </c:pt>
                <c:pt idx="419">
                  <c:v>43155</c:v>
                </c:pt>
                <c:pt idx="420">
                  <c:v>43156</c:v>
                </c:pt>
                <c:pt idx="421">
                  <c:v>43157</c:v>
                </c:pt>
                <c:pt idx="422">
                  <c:v>43158</c:v>
                </c:pt>
                <c:pt idx="423">
                  <c:v>43159</c:v>
                </c:pt>
                <c:pt idx="424">
                  <c:v>43160</c:v>
                </c:pt>
                <c:pt idx="425">
                  <c:v>43161</c:v>
                </c:pt>
                <c:pt idx="426">
                  <c:v>43162</c:v>
                </c:pt>
                <c:pt idx="427">
                  <c:v>43163</c:v>
                </c:pt>
                <c:pt idx="428">
                  <c:v>43164</c:v>
                </c:pt>
                <c:pt idx="429">
                  <c:v>43165</c:v>
                </c:pt>
                <c:pt idx="430">
                  <c:v>43166</c:v>
                </c:pt>
                <c:pt idx="431">
                  <c:v>43167</c:v>
                </c:pt>
                <c:pt idx="432">
                  <c:v>43168</c:v>
                </c:pt>
                <c:pt idx="433">
                  <c:v>43169</c:v>
                </c:pt>
                <c:pt idx="434">
                  <c:v>43170</c:v>
                </c:pt>
                <c:pt idx="435">
                  <c:v>43171</c:v>
                </c:pt>
                <c:pt idx="436">
                  <c:v>43172</c:v>
                </c:pt>
                <c:pt idx="437">
                  <c:v>43173</c:v>
                </c:pt>
                <c:pt idx="438">
                  <c:v>43174</c:v>
                </c:pt>
                <c:pt idx="439">
                  <c:v>43175</c:v>
                </c:pt>
                <c:pt idx="440">
                  <c:v>43176</c:v>
                </c:pt>
                <c:pt idx="441">
                  <c:v>43177</c:v>
                </c:pt>
                <c:pt idx="442">
                  <c:v>43178</c:v>
                </c:pt>
                <c:pt idx="443">
                  <c:v>43179</c:v>
                </c:pt>
                <c:pt idx="444">
                  <c:v>43180</c:v>
                </c:pt>
                <c:pt idx="445">
                  <c:v>43181</c:v>
                </c:pt>
                <c:pt idx="446">
                  <c:v>43182</c:v>
                </c:pt>
                <c:pt idx="447">
                  <c:v>43183</c:v>
                </c:pt>
                <c:pt idx="448">
                  <c:v>43184</c:v>
                </c:pt>
                <c:pt idx="449">
                  <c:v>43185</c:v>
                </c:pt>
                <c:pt idx="450">
                  <c:v>43186</c:v>
                </c:pt>
                <c:pt idx="451">
                  <c:v>43187</c:v>
                </c:pt>
                <c:pt idx="452">
                  <c:v>43188</c:v>
                </c:pt>
                <c:pt idx="453">
                  <c:v>43189</c:v>
                </c:pt>
                <c:pt idx="454">
                  <c:v>43190</c:v>
                </c:pt>
                <c:pt idx="455">
                  <c:v>43191</c:v>
                </c:pt>
                <c:pt idx="456">
                  <c:v>43192</c:v>
                </c:pt>
                <c:pt idx="457">
                  <c:v>43193</c:v>
                </c:pt>
                <c:pt idx="458">
                  <c:v>43194</c:v>
                </c:pt>
                <c:pt idx="459">
                  <c:v>43195</c:v>
                </c:pt>
                <c:pt idx="460">
                  <c:v>43196</c:v>
                </c:pt>
                <c:pt idx="461">
                  <c:v>43197</c:v>
                </c:pt>
                <c:pt idx="462">
                  <c:v>43198</c:v>
                </c:pt>
                <c:pt idx="463">
                  <c:v>43199</c:v>
                </c:pt>
                <c:pt idx="464">
                  <c:v>43200</c:v>
                </c:pt>
                <c:pt idx="465">
                  <c:v>43201</c:v>
                </c:pt>
                <c:pt idx="466">
                  <c:v>43202</c:v>
                </c:pt>
                <c:pt idx="467">
                  <c:v>43203</c:v>
                </c:pt>
                <c:pt idx="468">
                  <c:v>43204</c:v>
                </c:pt>
                <c:pt idx="469">
                  <c:v>43205</c:v>
                </c:pt>
                <c:pt idx="470">
                  <c:v>43206</c:v>
                </c:pt>
                <c:pt idx="471">
                  <c:v>43207</c:v>
                </c:pt>
                <c:pt idx="472">
                  <c:v>43208</c:v>
                </c:pt>
                <c:pt idx="473">
                  <c:v>43209</c:v>
                </c:pt>
                <c:pt idx="474">
                  <c:v>43210</c:v>
                </c:pt>
                <c:pt idx="475">
                  <c:v>43211</c:v>
                </c:pt>
                <c:pt idx="476">
                  <c:v>43212</c:v>
                </c:pt>
                <c:pt idx="477">
                  <c:v>43213</c:v>
                </c:pt>
                <c:pt idx="478">
                  <c:v>43214</c:v>
                </c:pt>
                <c:pt idx="479">
                  <c:v>43215</c:v>
                </c:pt>
                <c:pt idx="480">
                  <c:v>43216</c:v>
                </c:pt>
                <c:pt idx="481">
                  <c:v>43217</c:v>
                </c:pt>
                <c:pt idx="482">
                  <c:v>43218</c:v>
                </c:pt>
                <c:pt idx="483">
                  <c:v>43219</c:v>
                </c:pt>
                <c:pt idx="484">
                  <c:v>43220</c:v>
                </c:pt>
                <c:pt idx="485">
                  <c:v>43221</c:v>
                </c:pt>
                <c:pt idx="486">
                  <c:v>43222</c:v>
                </c:pt>
                <c:pt idx="487">
                  <c:v>43223</c:v>
                </c:pt>
                <c:pt idx="488">
                  <c:v>43224</c:v>
                </c:pt>
                <c:pt idx="489">
                  <c:v>43225</c:v>
                </c:pt>
                <c:pt idx="490">
                  <c:v>43226</c:v>
                </c:pt>
                <c:pt idx="491">
                  <c:v>43227</c:v>
                </c:pt>
                <c:pt idx="492">
                  <c:v>43228</c:v>
                </c:pt>
                <c:pt idx="493">
                  <c:v>43229</c:v>
                </c:pt>
                <c:pt idx="494">
                  <c:v>43230</c:v>
                </c:pt>
                <c:pt idx="495">
                  <c:v>43231</c:v>
                </c:pt>
                <c:pt idx="496">
                  <c:v>43232</c:v>
                </c:pt>
                <c:pt idx="497">
                  <c:v>43233</c:v>
                </c:pt>
                <c:pt idx="498">
                  <c:v>43234</c:v>
                </c:pt>
                <c:pt idx="499">
                  <c:v>43235</c:v>
                </c:pt>
                <c:pt idx="500">
                  <c:v>43236</c:v>
                </c:pt>
                <c:pt idx="501">
                  <c:v>43237</c:v>
                </c:pt>
                <c:pt idx="502">
                  <c:v>43238</c:v>
                </c:pt>
                <c:pt idx="503">
                  <c:v>43239</c:v>
                </c:pt>
                <c:pt idx="504">
                  <c:v>43240</c:v>
                </c:pt>
                <c:pt idx="505">
                  <c:v>43241</c:v>
                </c:pt>
                <c:pt idx="506">
                  <c:v>43242</c:v>
                </c:pt>
                <c:pt idx="507">
                  <c:v>43243</c:v>
                </c:pt>
                <c:pt idx="508">
                  <c:v>43244</c:v>
                </c:pt>
                <c:pt idx="509">
                  <c:v>43245</c:v>
                </c:pt>
                <c:pt idx="510">
                  <c:v>43246</c:v>
                </c:pt>
                <c:pt idx="511">
                  <c:v>43247</c:v>
                </c:pt>
                <c:pt idx="512">
                  <c:v>43248</c:v>
                </c:pt>
                <c:pt idx="513">
                  <c:v>43249</c:v>
                </c:pt>
                <c:pt idx="514">
                  <c:v>43250</c:v>
                </c:pt>
                <c:pt idx="515">
                  <c:v>43251</c:v>
                </c:pt>
                <c:pt idx="516">
                  <c:v>43252</c:v>
                </c:pt>
                <c:pt idx="517">
                  <c:v>43253</c:v>
                </c:pt>
                <c:pt idx="518">
                  <c:v>43254</c:v>
                </c:pt>
                <c:pt idx="519">
                  <c:v>43255</c:v>
                </c:pt>
                <c:pt idx="520">
                  <c:v>43256</c:v>
                </c:pt>
                <c:pt idx="521">
                  <c:v>43257</c:v>
                </c:pt>
                <c:pt idx="522">
                  <c:v>43258</c:v>
                </c:pt>
                <c:pt idx="523">
                  <c:v>43259</c:v>
                </c:pt>
                <c:pt idx="524">
                  <c:v>43260</c:v>
                </c:pt>
                <c:pt idx="525">
                  <c:v>43261</c:v>
                </c:pt>
                <c:pt idx="526">
                  <c:v>43262</c:v>
                </c:pt>
                <c:pt idx="527">
                  <c:v>43263</c:v>
                </c:pt>
                <c:pt idx="528">
                  <c:v>43264</c:v>
                </c:pt>
                <c:pt idx="529">
                  <c:v>43265</c:v>
                </c:pt>
                <c:pt idx="530">
                  <c:v>43266</c:v>
                </c:pt>
                <c:pt idx="531">
                  <c:v>43267</c:v>
                </c:pt>
                <c:pt idx="532">
                  <c:v>43268</c:v>
                </c:pt>
                <c:pt idx="533">
                  <c:v>43269</c:v>
                </c:pt>
                <c:pt idx="534">
                  <c:v>43270</c:v>
                </c:pt>
                <c:pt idx="535">
                  <c:v>43271</c:v>
                </c:pt>
                <c:pt idx="536">
                  <c:v>43272</c:v>
                </c:pt>
                <c:pt idx="537">
                  <c:v>43273</c:v>
                </c:pt>
                <c:pt idx="538">
                  <c:v>43274</c:v>
                </c:pt>
                <c:pt idx="539">
                  <c:v>43275</c:v>
                </c:pt>
                <c:pt idx="540">
                  <c:v>43276</c:v>
                </c:pt>
                <c:pt idx="541">
                  <c:v>43277</c:v>
                </c:pt>
                <c:pt idx="542">
                  <c:v>43278</c:v>
                </c:pt>
                <c:pt idx="543">
                  <c:v>43279</c:v>
                </c:pt>
                <c:pt idx="544">
                  <c:v>43280</c:v>
                </c:pt>
                <c:pt idx="545">
                  <c:v>43281</c:v>
                </c:pt>
              </c:numCache>
            </c:numRef>
          </c:cat>
          <c:val>
            <c:numRef>
              <c:f>Sheet3!$D$2:$D$547</c:f>
              <c:numCache>
                <c:formatCode>General</c:formatCode>
                <c:ptCount val="546"/>
                <c:pt idx="363" formatCode="[$$-45C]#,##0.00">
                  <c:v>323.13600000000002</c:v>
                </c:pt>
                <c:pt idx="364" formatCode="[$$-45C]#,##0.00">
                  <c:v>-232.89666299422231</c:v>
                </c:pt>
                <c:pt idx="365" formatCode="[$$-45C]#,##0.00">
                  <c:v>11.450772853122317</c:v>
                </c:pt>
                <c:pt idx="366" formatCode="[$$-45C]#,##0.00">
                  <c:v>-151.72714155301895</c:v>
                </c:pt>
                <c:pt idx="367" formatCode="[$$-45C]#,##0.00">
                  <c:v>-41.812407944365646</c:v>
                </c:pt>
                <c:pt idx="368" formatCode="[$$-45C]#,##0.00">
                  <c:v>-86.079895661625187</c:v>
                </c:pt>
                <c:pt idx="369" formatCode="[$$-45C]#,##0.00">
                  <c:v>-41.182253667168425</c:v>
                </c:pt>
                <c:pt idx="370" formatCode="[$$-45C]#,##0.00">
                  <c:v>126.02878817067244</c:v>
                </c:pt>
                <c:pt idx="371" formatCode="[$$-45C]#,##0.00">
                  <c:v>-23.944625390804049</c:v>
                </c:pt>
                <c:pt idx="372" formatCode="[$$-45C]#,##0.00">
                  <c:v>155.87320649803462</c:v>
                </c:pt>
                <c:pt idx="373" formatCode="[$$-45C]#,##0.00">
                  <c:v>-223.68163056025327</c:v>
                </c:pt>
                <c:pt idx="374" formatCode="[$$-45C]#,##0.00">
                  <c:v>-301.38852927913121</c:v>
                </c:pt>
                <c:pt idx="375" formatCode="[$$-45C]#,##0.00">
                  <c:v>-259.72789483065384</c:v>
                </c:pt>
                <c:pt idx="376" formatCode="[$$-45C]#,##0.00">
                  <c:v>-319.24993013580774</c:v>
                </c:pt>
                <c:pt idx="377" formatCode="[$$-45C]#,##0.00">
                  <c:v>-199.21035577557507</c:v>
                </c:pt>
                <c:pt idx="378" formatCode="[$$-45C]#,##0.00">
                  <c:v>-116.24953584289437</c:v>
                </c:pt>
                <c:pt idx="379" formatCode="[$$-45C]#,##0.00">
                  <c:v>-216.70198867663311</c:v>
                </c:pt>
                <c:pt idx="380" formatCode="[$$-45C]#,##0.00">
                  <c:v>-233.89524059252818</c:v>
                </c:pt>
                <c:pt idx="381" formatCode="[$$-45C]#,##0.00">
                  <c:v>-190.7707234172799</c:v>
                </c:pt>
                <c:pt idx="382" formatCode="[$$-45C]#,##0.00">
                  <c:v>-145.17459837433205</c:v>
                </c:pt>
                <c:pt idx="383" formatCode="[$$-45C]#,##0.00">
                  <c:v>-137.64396542225768</c:v>
                </c:pt>
                <c:pt idx="384" formatCode="[$$-45C]#,##0.00">
                  <c:v>-136.09707413345745</c:v>
                </c:pt>
                <c:pt idx="385" formatCode="[$$-45C]#,##0.00">
                  <c:v>-277.98039650301064</c:v>
                </c:pt>
                <c:pt idx="386" formatCode="[$$-45C]#,##0.00">
                  <c:v>-369.56873188321987</c:v>
                </c:pt>
                <c:pt idx="387" formatCode="[$$-45C]#,##0.00">
                  <c:v>-416.65928137491858</c:v>
                </c:pt>
                <c:pt idx="388" formatCode="[$$-45C]#,##0.00">
                  <c:v>-390.88162034838024</c:v>
                </c:pt>
                <c:pt idx="389" formatCode="[$$-45C]#,##0.00">
                  <c:v>-280.95332505392128</c:v>
                </c:pt>
                <c:pt idx="390" formatCode="[$$-45C]#,##0.00">
                  <c:v>-224.19027465482691</c:v>
                </c:pt>
                <c:pt idx="391" formatCode="[$$-45C]#,##0.00">
                  <c:v>-301.4762531420439</c:v>
                </c:pt>
                <c:pt idx="392" formatCode="[$$-45C]#,##0.00">
                  <c:v>-285.98464717636966</c:v>
                </c:pt>
                <c:pt idx="393" formatCode="[$$-45C]#,##0.00">
                  <c:v>-443.69147117626585</c:v>
                </c:pt>
                <c:pt idx="394" formatCode="[$$-45C]#,##0.00">
                  <c:v>-407.62333029116451</c:v>
                </c:pt>
                <c:pt idx="395" formatCode="[$$-45C]#,##0.00">
                  <c:v>-389.28172766181228</c:v>
                </c:pt>
                <c:pt idx="396" formatCode="[$$-45C]#,##0.00">
                  <c:v>-374.04470421670737</c:v>
                </c:pt>
                <c:pt idx="397" formatCode="[$$-45C]#,##0.00">
                  <c:v>-420.60461638649463</c:v>
                </c:pt>
                <c:pt idx="398" formatCode="[$$-45C]#,##0.00">
                  <c:v>-316.96969052370957</c:v>
                </c:pt>
                <c:pt idx="399" formatCode="[$$-45C]#,##0.00">
                  <c:v>-480.53157482164386</c:v>
                </c:pt>
                <c:pt idx="400" formatCode="[$$-45C]#,##0.00">
                  <c:v>-426.39704990082492</c:v>
                </c:pt>
                <c:pt idx="401" formatCode="[$$-45C]#,##0.00">
                  <c:v>-183.25484818465509</c:v>
                </c:pt>
                <c:pt idx="402" formatCode="[$$-45C]#,##0.00">
                  <c:v>-347.62900198209383</c:v>
                </c:pt>
                <c:pt idx="403" formatCode="[$$-45C]#,##0.00">
                  <c:v>-238.90162292474588</c:v>
                </c:pt>
                <c:pt idx="404" formatCode="[$$-45C]#,##0.00">
                  <c:v>-284.34769017451777</c:v>
                </c:pt>
                <c:pt idx="405" formatCode="[$$-45C]#,##0.00">
                  <c:v>-240.61996233428772</c:v>
                </c:pt>
                <c:pt idx="406" formatCode="[$$-45C]#,##0.00">
                  <c:v>-74.570278636979651</c:v>
                </c:pt>
                <c:pt idx="407" formatCode="[$$-45C]#,##0.00">
                  <c:v>-225.6966033252213</c:v>
                </c:pt>
                <c:pt idx="408" formatCode="[$$-45C]#,##0.00">
                  <c:v>-47.023344102082547</c:v>
                </c:pt>
                <c:pt idx="409" formatCode="[$$-45C]#,##0.00">
                  <c:v>-427.71452339382574</c:v>
                </c:pt>
                <c:pt idx="410" formatCode="[$$-45C]#,##0.00">
                  <c:v>-506.54964134782045</c:v>
                </c:pt>
                <c:pt idx="411" formatCode="[$$-45C]#,##0.00">
                  <c:v>-466.00920990943752</c:v>
                </c:pt>
                <c:pt idx="412" formatCode="[$$-45C]#,##0.00">
                  <c:v>-526.64353805180872</c:v>
                </c:pt>
                <c:pt idx="413" formatCode="[$$-45C]#,##0.00">
                  <c:v>-407.70845163115018</c:v>
                </c:pt>
                <c:pt idx="414" formatCode="[$$-45C]#,##0.00">
                  <c:v>-325.84441918757875</c:v>
                </c:pt>
                <c:pt idx="415" formatCode="[$$-45C]#,##0.00">
                  <c:v>-427.38606263229815</c:v>
                </c:pt>
                <c:pt idx="416" formatCode="[$$-45C]#,##0.00">
                  <c:v>-445.66101093588514</c:v>
                </c:pt>
                <c:pt idx="417" formatCode="[$$-45C]#,##0.00">
                  <c:v>-403.61079762363636</c:v>
                </c:pt>
                <c:pt idx="418" formatCode="[$$-45C]#,##0.00">
                  <c:v>-359.08168462630067</c:v>
                </c:pt>
                <c:pt idx="419" formatCode="[$$-45C]#,##0.00">
                  <c:v>-352.61087158691021</c:v>
                </c:pt>
                <c:pt idx="420" formatCode="[$$-45C]#,##0.00">
                  <c:v>-352.11670671122113</c:v>
                </c:pt>
                <c:pt idx="421" formatCode="[$$-45C]#,##0.00">
                  <c:v>-495.04575955141837</c:v>
                </c:pt>
                <c:pt idx="422" formatCode="[$$-45C]#,##0.00">
                  <c:v>-587.6729259184433</c:v>
                </c:pt>
                <c:pt idx="423" formatCode="[$$-45C]#,##0.00">
                  <c:v>-635.79550225384196</c:v>
                </c:pt>
                <c:pt idx="424" formatCode="[$$-45C]#,##0.00">
                  <c:v>-611.04315813380788</c:v>
                </c:pt>
                <c:pt idx="425" formatCode="[$$-45C]#,##0.00">
                  <c:v>-502.13356286535486</c:v>
                </c:pt>
                <c:pt idx="426" formatCode="[$$-45C]#,##0.00">
                  <c:v>-446.38268750709767</c:v>
                </c:pt>
                <c:pt idx="427" formatCode="[$$-45C]#,##0.00">
                  <c:v>-524.67440677394131</c:v>
                </c:pt>
                <c:pt idx="428" formatCode="[$$-45C]#,##0.00">
                  <c:v>-510.18219687127305</c:v>
                </c:pt>
                <c:pt idx="429" formatCode="[$$-45C]#,##0.00">
                  <c:v>-668.8821605766534</c:v>
                </c:pt>
                <c:pt idx="430" formatCode="[$$-45C]#,##0.00">
                  <c:v>-633.80099020875343</c:v>
                </c:pt>
                <c:pt idx="431" formatCode="[$$-45C]#,##0.00">
                  <c:v>-616.44027488496044</c:v>
                </c:pt>
                <c:pt idx="432" formatCode="[$$-45C]#,##0.00">
                  <c:v>-602.17814031660521</c:v>
                </c:pt>
                <c:pt idx="433" formatCode="[$$-45C]#,##0.00">
                  <c:v>-649.70702652355715</c:v>
                </c:pt>
                <c:pt idx="434" formatCode="[$$-45C]#,##0.00">
                  <c:v>-547.03524225548972</c:v>
                </c:pt>
                <c:pt idx="435" formatCode="[$$-45C]#,##0.00">
                  <c:v>-711.55451691348605</c:v>
                </c:pt>
                <c:pt idx="436" formatCode="[$$-45C]#,##0.00">
                  <c:v>-658.36756330304274</c:v>
                </c:pt>
                <c:pt idx="437" formatCode="[$$-45C]#,##0.00">
                  <c:v>-416.17157640073071</c:v>
                </c:pt>
                <c:pt idx="438" formatCode="[$$-45C]#,##0.00">
                  <c:v>-581.48642931199254</c:v>
                </c:pt>
                <c:pt idx="439" formatCode="[$$-45C]#,##0.00">
                  <c:v>-473.69431016399187</c:v>
                </c:pt>
                <c:pt idx="440" formatCode="[$$-45C]#,##0.00">
                  <c:v>-520.07027345481401</c:v>
                </c:pt>
                <c:pt idx="441" formatCode="[$$-45C]#,##0.00">
                  <c:v>-477.26715197241538</c:v>
                </c:pt>
                <c:pt idx="442" formatCode="[$$-45C]#,##0.00">
                  <c:v>-312.13685799266295</c:v>
                </c:pt>
                <c:pt idx="443" formatCode="[$$-45C]#,##0.00">
                  <c:v>-464.17742766858703</c:v>
                </c:pt>
                <c:pt idx="444" formatCode="[$$-45C]#,##0.00">
                  <c:v>-286.4133394912767</c:v>
                </c:pt>
                <c:pt idx="445" formatCode="[$$-45C]#,##0.00">
                  <c:v>-668.00868556330965</c:v>
                </c:pt>
                <c:pt idx="446" formatCode="[$$-45C]#,##0.00">
                  <c:v>-747.74303460780561</c:v>
                </c:pt>
                <c:pt idx="447" formatCode="[$$-45C]#,##0.00">
                  <c:v>-708.0969660568793</c:v>
                </c:pt>
                <c:pt idx="448" formatCode="[$$-45C]#,##0.00">
                  <c:v>-769.6208552933341</c:v>
                </c:pt>
                <c:pt idx="449" formatCode="[$$-45C]#,##0.00">
                  <c:v>-651.57059351824353</c:v>
                </c:pt>
                <c:pt idx="450" formatCode="[$$-45C]#,##0.00">
                  <c:v>-570.58671356432683</c:v>
                </c:pt>
                <c:pt idx="451" formatCode="[$$-45C]#,##0.00">
                  <c:v>-673.00390059594451</c:v>
                </c:pt>
                <c:pt idx="452" formatCode="[$$-45C]#,##0.00">
                  <c:v>-692.14984581041517</c:v>
                </c:pt>
                <c:pt idx="453" formatCode="[$$-45C]#,##0.00">
                  <c:v>-650.96614394658582</c:v>
                </c:pt>
                <c:pt idx="454" formatCode="[$$-45C]#,##0.00">
                  <c:v>-607.29911714894308</c:v>
                </c:pt>
                <c:pt idx="455" formatCode="[$$-45C]#,##0.00">
                  <c:v>-601.68602428795771</c:v>
                </c:pt>
                <c:pt idx="456" formatCode="[$$-45C]#,##0.00">
                  <c:v>-602.04527182414188</c:v>
                </c:pt>
                <c:pt idx="457" formatCode="[$$-45C]#,##0.00">
                  <c:v>-745.82348660545335</c:v>
                </c:pt>
                <c:pt idx="458" formatCode="[$$-45C]#,##0.00">
                  <c:v>-839.29562079338052</c:v>
                </c:pt>
                <c:pt idx="459" formatCode="[$$-45C]#,##0.00">
                  <c:v>-888.25902624858441</c:v>
                </c:pt>
                <c:pt idx="460" formatCode="[$$-45C]#,##0.00">
                  <c:v>-864.34342704875644</c:v>
                </c:pt>
                <c:pt idx="461" formatCode="[$$-45C]#,##0.00">
                  <c:v>-756.26654609860486</c:v>
                </c:pt>
                <c:pt idx="462" formatCode="[$$-45C]#,##0.00">
                  <c:v>-701.34440716443044</c:v>
                </c:pt>
                <c:pt idx="463" formatCode="[$$-45C]#,##0.00">
                  <c:v>-780.46093679258286</c:v>
                </c:pt>
                <c:pt idx="464" formatCode="[$$-45C]#,##0.00">
                  <c:v>-766.78966215737103</c:v>
                </c:pt>
                <c:pt idx="465" formatCode="[$$-45C]#,##0.00">
                  <c:v>-926.30673615641456</c:v>
                </c:pt>
                <c:pt idx="466" formatCode="[$$-45C]#,##0.00">
                  <c:v>-892.03890039316866</c:v>
                </c:pt>
                <c:pt idx="467" formatCode="[$$-45C]#,##0.00">
                  <c:v>-875.48779244803779</c:v>
                </c:pt>
                <c:pt idx="468" formatCode="[$$-45C]#,##0.00">
                  <c:v>-862.03158568701508</c:v>
                </c:pt>
                <c:pt idx="469" formatCode="[$$-45C]#,##0.00">
                  <c:v>-910.36276698959375</c:v>
                </c:pt>
                <c:pt idx="470" formatCode="[$$-45C]#,##0.00">
                  <c:v>-808.48969118323066</c:v>
                </c:pt>
                <c:pt idx="471" formatCode="[$$-45C]#,##0.00">
                  <c:v>-973.80413297803864</c:v>
                </c:pt>
                <c:pt idx="472" formatCode="[$$-45C]#,##0.00">
                  <c:v>-921.4046195592075</c:v>
                </c:pt>
                <c:pt idx="473" formatCode="[$$-45C]#,##0.00">
                  <c:v>-679.99692980294446</c:v>
                </c:pt>
                <c:pt idx="474" formatCode="[$$-45C]#,##0.00">
                  <c:v>-846.09666887528545</c:v>
                </c:pt>
                <c:pt idx="475" formatCode="[$$-45C]#,##0.00">
                  <c:v>-739.08606727850804</c:v>
                </c:pt>
                <c:pt idx="476" formatCode="[$$-45C]#,##0.00">
                  <c:v>-786.24022118050061</c:v>
                </c:pt>
                <c:pt idx="477" formatCode="[$$-45C]#,##0.00">
                  <c:v>-744.21200434595835</c:v>
                </c:pt>
                <c:pt idx="478" formatCode="[$$-45C]#,##0.00">
                  <c:v>-579.85336934651991</c:v>
                </c:pt>
                <c:pt idx="479" formatCode="[$$-45C]#,##0.00">
                  <c:v>-732.66239196195511</c:v>
                </c:pt>
                <c:pt idx="480" formatCode="[$$-45C]#,##0.00">
                  <c:v>-555.66358965284735</c:v>
                </c:pt>
                <c:pt idx="481" formatCode="[$$-45C]#,##0.00">
                  <c:v>-938.02109284563812</c:v>
                </c:pt>
                <c:pt idx="482" formatCode="[$$-45C]#,##0.00">
                  <c:v>-1018.5145079531452</c:v>
                </c:pt>
                <c:pt idx="483" formatCode="[$$-45C]#,##0.00">
                  <c:v>-979.62445147430765</c:v>
                </c:pt>
                <c:pt idx="484" formatCode="[$$-45C]#,##0.00">
                  <c:v>-1041.9013352470106</c:v>
                </c:pt>
                <c:pt idx="485" formatCode="[$$-45C]#,##0.00">
                  <c:v>-924.60108632663423</c:v>
                </c:pt>
                <c:pt idx="486" formatCode="[$$-45C]#,##0.00">
                  <c:v>-844.36427281022884</c:v>
                </c:pt>
                <c:pt idx="487" formatCode="[$$-45C]#,##0.00">
                  <c:v>-947.52561454714146</c:v>
                </c:pt>
                <c:pt idx="488" formatCode="[$$-45C]#,##0.00">
                  <c:v>-967.4128368508018</c:v>
                </c:pt>
                <c:pt idx="489" formatCode="[$$-45C]#,##0.00">
                  <c:v>-926.96756801759284</c:v>
                </c:pt>
                <c:pt idx="490" formatCode="[$$-45C]#,##0.00">
                  <c:v>-884.03616320109575</c:v>
                </c:pt>
                <c:pt idx="491" formatCode="[$$-45C]#,##0.00">
                  <c:v>-879.15591374240523</c:v>
                </c:pt>
                <c:pt idx="492" formatCode="[$$-45C]#,##0.00">
                  <c:v>-880.24525804399116</c:v>
                </c:pt>
                <c:pt idx="493" formatCode="[$$-45C]#,##0.00">
                  <c:v>-1024.7508543767433</c:v>
                </c:pt>
                <c:pt idx="494" formatCode="[$$-45C]#,##0.00">
                  <c:v>-1118.9476858155342</c:v>
                </c:pt>
                <c:pt idx="495" formatCode="[$$-45C]#,##0.00">
                  <c:v>-1168.6331346341778</c:v>
                </c:pt>
                <c:pt idx="496" formatCode="[$$-45C]#,##0.00">
                  <c:v>-1145.4369548324444</c:v>
                </c:pt>
                <c:pt idx="497" formatCode="[$$-45C]#,##0.00">
                  <c:v>-1038.0768987550398</c:v>
                </c:pt>
                <c:pt idx="498" formatCode="[$$-45C]#,##0.00">
                  <c:v>-983.8690191350255</c:v>
                </c:pt>
                <c:pt idx="499" formatCode="[$$-45C]#,##0.00">
                  <c:v>-1063.6972710209525</c:v>
                </c:pt>
                <c:pt idx="500" formatCode="[$$-45C]#,##0.00">
                  <c:v>-1050.7352096333036</c:v>
                </c:pt>
                <c:pt idx="501" formatCode="[$$-45C]#,##0.00">
                  <c:v>-1210.9590154682182</c:v>
                </c:pt>
                <c:pt idx="502" formatCode="[$$-45C]#,##0.00">
                  <c:v>-1177.3954572882433</c:v>
                </c:pt>
                <c:pt idx="503" formatCode="[$$-45C]#,##0.00">
                  <c:v>-1161.5461994015195</c:v>
                </c:pt>
                <c:pt idx="504" formatCode="[$$-45C]#,##0.00">
                  <c:v>-1148.7894414783505</c:v>
                </c:pt>
                <c:pt idx="505" formatCode="[$$-45C]#,##0.00">
                  <c:v>-1197.8176962868934</c:v>
                </c:pt>
                <c:pt idx="506" formatCode="[$$-45C]#,##0.00">
                  <c:v>-1096.6393441352643</c:v>
                </c:pt>
                <c:pt idx="507" formatCode="[$$-45C]#,##0.00">
                  <c:v>-1262.6461848137246</c:v>
                </c:pt>
                <c:pt idx="508" formatCode="[$$-45C]#,##0.00">
                  <c:v>-1210.9329193157498</c:v>
                </c:pt>
                <c:pt idx="509" formatCode="[$$-45C]#,##0.00">
                  <c:v>-970.21311695900374</c:v>
                </c:pt>
                <c:pt idx="510" formatCode="[$$-45C]#,##0.00">
                  <c:v>-1136.9984906943864</c:v>
                </c:pt>
                <c:pt idx="511" formatCode="[$$-45C]#,##0.00">
                  <c:v>-1030.6712945866702</c:v>
                </c:pt>
                <c:pt idx="512" formatCode="[$$-45C]#,##0.00">
                  <c:v>-1078.5066480010041</c:v>
                </c:pt>
                <c:pt idx="513" formatCode="[$$-45C]#,##0.00">
                  <c:v>-1037.157447540802</c:v>
                </c:pt>
                <c:pt idx="514" formatCode="[$$-45C]#,##0.00">
                  <c:v>-873.47566826443858</c:v>
                </c:pt>
                <c:pt idx="515" formatCode="[$$-45C]#,##0.00">
                  <c:v>-1026.9594080928766</c:v>
                </c:pt>
                <c:pt idx="516" formatCode="[$$-45C]#,##0.00">
                  <c:v>-850.6332062886604</c:v>
                </c:pt>
                <c:pt idx="517" formatCode="[$$-45C]#,##0.00">
                  <c:v>-1233.6612147471551</c:v>
                </c:pt>
                <c:pt idx="518" formatCode="[$$-45C]#,##0.00">
                  <c:v>-1314.8230610231367</c:v>
                </c:pt>
                <c:pt idx="519" formatCode="[$$-45C]#,##0.00">
                  <c:v>-1276.5993824364941</c:v>
                </c:pt>
                <c:pt idx="520" formatCode="[$$-45C]#,##0.00">
                  <c:v>-1339.540611330895</c:v>
                </c:pt>
                <c:pt idx="521" formatCode="[$$-45C]#,##0.00">
                  <c:v>-1222.9026949580643</c:v>
                </c:pt>
                <c:pt idx="522" formatCode="[$$-45C]#,##0.00">
                  <c:v>-1143.3262213075739</c:v>
                </c:pt>
                <c:pt idx="523" formatCode="[$$-45C]#,##0.00">
                  <c:v>-1247.1459298229795</c:v>
                </c:pt>
                <c:pt idx="524" formatCode="[$$-45C]#,##0.00">
                  <c:v>-1267.689565119008</c:v>
                </c:pt>
                <c:pt idx="525" formatCode="[$$-45C]#,##0.00">
                  <c:v>-1227.8987745057227</c:v>
                </c:pt>
                <c:pt idx="526" formatCode="[$$-45C]#,##0.00">
                  <c:v>-1185.6199318679628</c:v>
                </c:pt>
                <c:pt idx="527" formatCode="[$$-45C]#,##0.00">
                  <c:v>-1181.3903470007485</c:v>
                </c:pt>
                <c:pt idx="528" formatCode="[$$-45C]#,##0.00">
                  <c:v>-1183.1284764881357</c:v>
                </c:pt>
                <c:pt idx="529" formatCode="[$$-45C]#,##0.00">
                  <c:v>-1328.2809965151544</c:v>
                </c:pt>
                <c:pt idx="530" formatCode="[$$-45C]#,##0.00">
                  <c:v>-1423.1229078081724</c:v>
                </c:pt>
                <c:pt idx="531" formatCode="[$$-45C]#,##0.00">
                  <c:v>-1473.4516100345566</c:v>
                </c:pt>
                <c:pt idx="532" formatCode="[$$-45C]#,##0.00">
                  <c:v>-1450.8968743343025</c:v>
                </c:pt>
                <c:pt idx="533" formatCode="[$$-45C]#,##0.00">
                  <c:v>-1344.1764699435353</c:v>
                </c:pt>
                <c:pt idx="534" formatCode="[$$-45C]#,##0.00">
                  <c:v>-1290.6064662423619</c:v>
                </c:pt>
                <c:pt idx="535" formatCode="[$$-45C]#,##0.00">
                  <c:v>-1371.0708346863571</c:v>
                </c:pt>
                <c:pt idx="536" formatCode="[$$-45C]#,##0.00">
                  <c:v>-1358.743146667261</c:v>
                </c:pt>
                <c:pt idx="537" formatCode="[$$-45C]#,##0.00">
                  <c:v>-1519.5995986208868</c:v>
                </c:pt>
                <c:pt idx="538" formatCode="[$$-45C]#,##0.00">
                  <c:v>-1486.6669750219669</c:v>
                </c:pt>
                <c:pt idx="539" formatCode="[$$-45C]#,##0.00">
                  <c:v>-1471.4469556673544</c:v>
                </c:pt>
                <c:pt idx="540" formatCode="[$$-45C]#,##0.00">
                  <c:v>-1459.3177554965309</c:v>
                </c:pt>
                <c:pt idx="541" formatCode="[$$-45C]#,##0.00">
                  <c:v>-1508.9719023311568</c:v>
                </c:pt>
                <c:pt idx="542" formatCode="[$$-45C]#,##0.00">
                  <c:v>-1408.4177913209608</c:v>
                </c:pt>
                <c:pt idx="543" formatCode="[$$-45C]#,##0.00">
                  <c:v>-1575.047236889638</c:v>
                </c:pt>
                <c:pt idx="544" formatCode="[$$-45C]#,##0.00">
                  <c:v>-1523.9515593414544</c:v>
                </c:pt>
                <c:pt idx="545" formatCode="[$$-45C]#,##0.00">
                  <c:v>-1283.8511831164114</c:v>
                </c:pt>
              </c:numCache>
            </c:numRef>
          </c:val>
          <c:smooth val="0"/>
          <c:extLst>
            <c:ext xmlns:c16="http://schemas.microsoft.com/office/drawing/2014/chart" uri="{C3380CC4-5D6E-409C-BE32-E72D297353CC}">
              <c16:uniqueId val="{00000002-B481-4ACF-8B55-73D9E91D8D80}"/>
            </c:ext>
          </c:extLst>
        </c:ser>
        <c:ser>
          <c:idx val="3"/>
          <c:order val="3"/>
          <c:tx>
            <c:strRef>
              <c:f>Sheet3!$E$1</c:f>
              <c:strCache>
                <c:ptCount val="1"/>
                <c:pt idx="0">
                  <c:v>Upper Confidence Bound(Sales)</c:v>
                </c:pt>
              </c:strCache>
            </c:strRef>
          </c:tx>
          <c:spPr>
            <a:ln w="12700" cap="rnd">
              <a:solidFill>
                <a:srgbClr val="ED7D31"/>
              </a:solidFill>
              <a:prstDash val="solid"/>
              <a:round/>
            </a:ln>
            <a:effectLst/>
          </c:spPr>
          <c:marker>
            <c:symbol val="none"/>
          </c:marker>
          <c:cat>
            <c:numRef>
              <c:f>Sheet3!$A$2:$A$547</c:f>
              <c:numCache>
                <mc:AlternateContent xmlns:mc="http://schemas.openxmlformats.org/markup-compatibility/2006">
                  <mc:Choice Requires="c16r2">
                    <c16r2:formatcode2>[$-en-NG,1]dd/mm/yyyy;@</c16r2:formatcode2>
                  </mc:Choice>
                  <mc:Fallback>
                    <c:formatCode>[$]dd/mm/yyyy;@</c:formatCode>
                  </mc:Fallback>
                </mc:AlternateContent>
                <c:ptCount val="546"/>
                <c:pt idx="0">
                  <c:v>42736</c:v>
                </c:pt>
                <c:pt idx="1">
                  <c:v>42737</c:v>
                </c:pt>
                <c:pt idx="2">
                  <c:v>42738</c:v>
                </c:pt>
                <c:pt idx="3">
                  <c:v>42739</c:v>
                </c:pt>
                <c:pt idx="4">
                  <c:v>42740</c:v>
                </c:pt>
                <c:pt idx="5">
                  <c:v>42741</c:v>
                </c:pt>
                <c:pt idx="6">
                  <c:v>42742</c:v>
                </c:pt>
                <c:pt idx="7">
                  <c:v>42743</c:v>
                </c:pt>
                <c:pt idx="8">
                  <c:v>42744</c:v>
                </c:pt>
                <c:pt idx="9">
                  <c:v>42745</c:v>
                </c:pt>
                <c:pt idx="10">
                  <c:v>42746</c:v>
                </c:pt>
                <c:pt idx="11">
                  <c:v>42747</c:v>
                </c:pt>
                <c:pt idx="12">
                  <c:v>42748</c:v>
                </c:pt>
                <c:pt idx="13">
                  <c:v>42749</c:v>
                </c:pt>
                <c:pt idx="14">
                  <c:v>42750</c:v>
                </c:pt>
                <c:pt idx="15">
                  <c:v>42751</c:v>
                </c:pt>
                <c:pt idx="16">
                  <c:v>42752</c:v>
                </c:pt>
                <c:pt idx="17">
                  <c:v>42753</c:v>
                </c:pt>
                <c:pt idx="18">
                  <c:v>42754</c:v>
                </c:pt>
                <c:pt idx="19">
                  <c:v>42755</c:v>
                </c:pt>
                <c:pt idx="20">
                  <c:v>42756</c:v>
                </c:pt>
                <c:pt idx="21">
                  <c:v>42757</c:v>
                </c:pt>
                <c:pt idx="22">
                  <c:v>42758</c:v>
                </c:pt>
                <c:pt idx="23">
                  <c:v>42759</c:v>
                </c:pt>
                <c:pt idx="24">
                  <c:v>42760</c:v>
                </c:pt>
                <c:pt idx="25">
                  <c:v>42761</c:v>
                </c:pt>
                <c:pt idx="26">
                  <c:v>42762</c:v>
                </c:pt>
                <c:pt idx="27">
                  <c:v>42763</c:v>
                </c:pt>
                <c:pt idx="28">
                  <c:v>42764</c:v>
                </c:pt>
                <c:pt idx="29">
                  <c:v>42765</c:v>
                </c:pt>
                <c:pt idx="30">
                  <c:v>42766</c:v>
                </c:pt>
                <c:pt idx="31">
                  <c:v>42767</c:v>
                </c:pt>
                <c:pt idx="32">
                  <c:v>42768</c:v>
                </c:pt>
                <c:pt idx="33">
                  <c:v>42769</c:v>
                </c:pt>
                <c:pt idx="34">
                  <c:v>42770</c:v>
                </c:pt>
                <c:pt idx="35">
                  <c:v>42771</c:v>
                </c:pt>
                <c:pt idx="36">
                  <c:v>42772</c:v>
                </c:pt>
                <c:pt idx="37">
                  <c:v>42773</c:v>
                </c:pt>
                <c:pt idx="38">
                  <c:v>42774</c:v>
                </c:pt>
                <c:pt idx="39">
                  <c:v>42775</c:v>
                </c:pt>
                <c:pt idx="40">
                  <c:v>42776</c:v>
                </c:pt>
                <c:pt idx="41">
                  <c:v>42777</c:v>
                </c:pt>
                <c:pt idx="42">
                  <c:v>42778</c:v>
                </c:pt>
                <c:pt idx="43">
                  <c:v>42779</c:v>
                </c:pt>
                <c:pt idx="44">
                  <c:v>42780</c:v>
                </c:pt>
                <c:pt idx="45">
                  <c:v>42781</c:v>
                </c:pt>
                <c:pt idx="46">
                  <c:v>42782</c:v>
                </c:pt>
                <c:pt idx="47">
                  <c:v>42783</c:v>
                </c:pt>
                <c:pt idx="48">
                  <c:v>42784</c:v>
                </c:pt>
                <c:pt idx="49">
                  <c:v>42785</c:v>
                </c:pt>
                <c:pt idx="50">
                  <c:v>42786</c:v>
                </c:pt>
                <c:pt idx="51">
                  <c:v>42787</c:v>
                </c:pt>
                <c:pt idx="52">
                  <c:v>42788</c:v>
                </c:pt>
                <c:pt idx="53">
                  <c:v>42789</c:v>
                </c:pt>
                <c:pt idx="54">
                  <c:v>42790</c:v>
                </c:pt>
                <c:pt idx="55">
                  <c:v>42791</c:v>
                </c:pt>
                <c:pt idx="56">
                  <c:v>42792</c:v>
                </c:pt>
                <c:pt idx="57">
                  <c:v>42793</c:v>
                </c:pt>
                <c:pt idx="58">
                  <c:v>42794</c:v>
                </c:pt>
                <c:pt idx="59">
                  <c:v>42795</c:v>
                </c:pt>
                <c:pt idx="60">
                  <c:v>42796</c:v>
                </c:pt>
                <c:pt idx="61">
                  <c:v>42797</c:v>
                </c:pt>
                <c:pt idx="62">
                  <c:v>42798</c:v>
                </c:pt>
                <c:pt idx="63">
                  <c:v>42799</c:v>
                </c:pt>
                <c:pt idx="64">
                  <c:v>42800</c:v>
                </c:pt>
                <c:pt idx="65">
                  <c:v>42801</c:v>
                </c:pt>
                <c:pt idx="66">
                  <c:v>42802</c:v>
                </c:pt>
                <c:pt idx="67">
                  <c:v>42803</c:v>
                </c:pt>
                <c:pt idx="68">
                  <c:v>42804</c:v>
                </c:pt>
                <c:pt idx="69">
                  <c:v>42805</c:v>
                </c:pt>
                <c:pt idx="70">
                  <c:v>42806</c:v>
                </c:pt>
                <c:pt idx="71">
                  <c:v>42807</c:v>
                </c:pt>
                <c:pt idx="72">
                  <c:v>42808</c:v>
                </c:pt>
                <c:pt idx="73">
                  <c:v>42809</c:v>
                </c:pt>
                <c:pt idx="74">
                  <c:v>42810</c:v>
                </c:pt>
                <c:pt idx="75">
                  <c:v>42811</c:v>
                </c:pt>
                <c:pt idx="76">
                  <c:v>42812</c:v>
                </c:pt>
                <c:pt idx="77">
                  <c:v>42813</c:v>
                </c:pt>
                <c:pt idx="78">
                  <c:v>42814</c:v>
                </c:pt>
                <c:pt idx="79">
                  <c:v>42815</c:v>
                </c:pt>
                <c:pt idx="80">
                  <c:v>42816</c:v>
                </c:pt>
                <c:pt idx="81">
                  <c:v>42817</c:v>
                </c:pt>
                <c:pt idx="82">
                  <c:v>42818</c:v>
                </c:pt>
                <c:pt idx="83">
                  <c:v>42819</c:v>
                </c:pt>
                <c:pt idx="84">
                  <c:v>42820</c:v>
                </c:pt>
                <c:pt idx="85">
                  <c:v>42821</c:v>
                </c:pt>
                <c:pt idx="86">
                  <c:v>42822</c:v>
                </c:pt>
                <c:pt idx="87">
                  <c:v>42823</c:v>
                </c:pt>
                <c:pt idx="88">
                  <c:v>42824</c:v>
                </c:pt>
                <c:pt idx="89">
                  <c:v>42825</c:v>
                </c:pt>
                <c:pt idx="90">
                  <c:v>42826</c:v>
                </c:pt>
                <c:pt idx="91">
                  <c:v>42827</c:v>
                </c:pt>
                <c:pt idx="92">
                  <c:v>42828</c:v>
                </c:pt>
                <c:pt idx="93">
                  <c:v>42829</c:v>
                </c:pt>
                <c:pt idx="94">
                  <c:v>42830</c:v>
                </c:pt>
                <c:pt idx="95">
                  <c:v>42831</c:v>
                </c:pt>
                <c:pt idx="96">
                  <c:v>42832</c:v>
                </c:pt>
                <c:pt idx="97">
                  <c:v>42833</c:v>
                </c:pt>
                <c:pt idx="98">
                  <c:v>42834</c:v>
                </c:pt>
                <c:pt idx="99">
                  <c:v>42835</c:v>
                </c:pt>
                <c:pt idx="100">
                  <c:v>42836</c:v>
                </c:pt>
                <c:pt idx="101">
                  <c:v>42837</c:v>
                </c:pt>
                <c:pt idx="102">
                  <c:v>42838</c:v>
                </c:pt>
                <c:pt idx="103">
                  <c:v>42839</c:v>
                </c:pt>
                <c:pt idx="104">
                  <c:v>42840</c:v>
                </c:pt>
                <c:pt idx="105">
                  <c:v>42841</c:v>
                </c:pt>
                <c:pt idx="106">
                  <c:v>42842</c:v>
                </c:pt>
                <c:pt idx="107">
                  <c:v>42843</c:v>
                </c:pt>
                <c:pt idx="108">
                  <c:v>42844</c:v>
                </c:pt>
                <c:pt idx="109">
                  <c:v>42845</c:v>
                </c:pt>
                <c:pt idx="110">
                  <c:v>42846</c:v>
                </c:pt>
                <c:pt idx="111">
                  <c:v>42847</c:v>
                </c:pt>
                <c:pt idx="112">
                  <c:v>42848</c:v>
                </c:pt>
                <c:pt idx="113">
                  <c:v>42849</c:v>
                </c:pt>
                <c:pt idx="114">
                  <c:v>42850</c:v>
                </c:pt>
                <c:pt idx="115">
                  <c:v>42851</c:v>
                </c:pt>
                <c:pt idx="116">
                  <c:v>42852</c:v>
                </c:pt>
                <c:pt idx="117">
                  <c:v>42853</c:v>
                </c:pt>
                <c:pt idx="118">
                  <c:v>42854</c:v>
                </c:pt>
                <c:pt idx="119">
                  <c:v>42855</c:v>
                </c:pt>
                <c:pt idx="120">
                  <c:v>42856</c:v>
                </c:pt>
                <c:pt idx="121">
                  <c:v>42857</c:v>
                </c:pt>
                <c:pt idx="122">
                  <c:v>42858</c:v>
                </c:pt>
                <c:pt idx="123">
                  <c:v>42859</c:v>
                </c:pt>
                <c:pt idx="124">
                  <c:v>42860</c:v>
                </c:pt>
                <c:pt idx="125">
                  <c:v>42861</c:v>
                </c:pt>
                <c:pt idx="126">
                  <c:v>42862</c:v>
                </c:pt>
                <c:pt idx="127">
                  <c:v>42863</c:v>
                </c:pt>
                <c:pt idx="128">
                  <c:v>42864</c:v>
                </c:pt>
                <c:pt idx="129">
                  <c:v>42865</c:v>
                </c:pt>
                <c:pt idx="130">
                  <c:v>42866</c:v>
                </c:pt>
                <c:pt idx="131">
                  <c:v>42867</c:v>
                </c:pt>
                <c:pt idx="132">
                  <c:v>42868</c:v>
                </c:pt>
                <c:pt idx="133">
                  <c:v>42869</c:v>
                </c:pt>
                <c:pt idx="134">
                  <c:v>42870</c:v>
                </c:pt>
                <c:pt idx="135">
                  <c:v>42871</c:v>
                </c:pt>
                <c:pt idx="136">
                  <c:v>42872</c:v>
                </c:pt>
                <c:pt idx="137">
                  <c:v>42873</c:v>
                </c:pt>
                <c:pt idx="138">
                  <c:v>42874</c:v>
                </c:pt>
                <c:pt idx="139">
                  <c:v>42875</c:v>
                </c:pt>
                <c:pt idx="140">
                  <c:v>42876</c:v>
                </c:pt>
                <c:pt idx="141">
                  <c:v>42877</c:v>
                </c:pt>
                <c:pt idx="142">
                  <c:v>42878</c:v>
                </c:pt>
                <c:pt idx="143">
                  <c:v>42879</c:v>
                </c:pt>
                <c:pt idx="144">
                  <c:v>42880</c:v>
                </c:pt>
                <c:pt idx="145">
                  <c:v>42881</c:v>
                </c:pt>
                <c:pt idx="146">
                  <c:v>42882</c:v>
                </c:pt>
                <c:pt idx="147">
                  <c:v>42883</c:v>
                </c:pt>
                <c:pt idx="148">
                  <c:v>42884</c:v>
                </c:pt>
                <c:pt idx="149">
                  <c:v>42885</c:v>
                </c:pt>
                <c:pt idx="150">
                  <c:v>42886</c:v>
                </c:pt>
                <c:pt idx="151">
                  <c:v>42887</c:v>
                </c:pt>
                <c:pt idx="152">
                  <c:v>42888</c:v>
                </c:pt>
                <c:pt idx="153">
                  <c:v>42889</c:v>
                </c:pt>
                <c:pt idx="154">
                  <c:v>42890</c:v>
                </c:pt>
                <c:pt idx="155">
                  <c:v>42891</c:v>
                </c:pt>
                <c:pt idx="156">
                  <c:v>42892</c:v>
                </c:pt>
                <c:pt idx="157">
                  <c:v>42893</c:v>
                </c:pt>
                <c:pt idx="158">
                  <c:v>42894</c:v>
                </c:pt>
                <c:pt idx="159">
                  <c:v>42895</c:v>
                </c:pt>
                <c:pt idx="160">
                  <c:v>42896</c:v>
                </c:pt>
                <c:pt idx="161">
                  <c:v>42897</c:v>
                </c:pt>
                <c:pt idx="162">
                  <c:v>42898</c:v>
                </c:pt>
                <c:pt idx="163">
                  <c:v>42899</c:v>
                </c:pt>
                <c:pt idx="164">
                  <c:v>42900</c:v>
                </c:pt>
                <c:pt idx="165">
                  <c:v>42901</c:v>
                </c:pt>
                <c:pt idx="166">
                  <c:v>42902</c:v>
                </c:pt>
                <c:pt idx="167">
                  <c:v>42903</c:v>
                </c:pt>
                <c:pt idx="168">
                  <c:v>42904</c:v>
                </c:pt>
                <c:pt idx="169">
                  <c:v>42905</c:v>
                </c:pt>
                <c:pt idx="170">
                  <c:v>42906</c:v>
                </c:pt>
                <c:pt idx="171">
                  <c:v>42907</c:v>
                </c:pt>
                <c:pt idx="172">
                  <c:v>42908</c:v>
                </c:pt>
                <c:pt idx="173">
                  <c:v>42909</c:v>
                </c:pt>
                <c:pt idx="174">
                  <c:v>42910</c:v>
                </c:pt>
                <c:pt idx="175">
                  <c:v>42911</c:v>
                </c:pt>
                <c:pt idx="176">
                  <c:v>42912</c:v>
                </c:pt>
                <c:pt idx="177">
                  <c:v>42913</c:v>
                </c:pt>
                <c:pt idx="178">
                  <c:v>42914</c:v>
                </c:pt>
                <c:pt idx="179">
                  <c:v>42915</c:v>
                </c:pt>
                <c:pt idx="180">
                  <c:v>42916</c:v>
                </c:pt>
                <c:pt idx="181">
                  <c:v>42917</c:v>
                </c:pt>
                <c:pt idx="182">
                  <c:v>42918</c:v>
                </c:pt>
                <c:pt idx="183">
                  <c:v>42919</c:v>
                </c:pt>
                <c:pt idx="184">
                  <c:v>42920</c:v>
                </c:pt>
                <c:pt idx="185">
                  <c:v>42921</c:v>
                </c:pt>
                <c:pt idx="186">
                  <c:v>42922</c:v>
                </c:pt>
                <c:pt idx="187">
                  <c:v>42923</c:v>
                </c:pt>
                <c:pt idx="188">
                  <c:v>42924</c:v>
                </c:pt>
                <c:pt idx="189">
                  <c:v>42925</c:v>
                </c:pt>
                <c:pt idx="190">
                  <c:v>42926</c:v>
                </c:pt>
                <c:pt idx="191">
                  <c:v>42927</c:v>
                </c:pt>
                <c:pt idx="192">
                  <c:v>42928</c:v>
                </c:pt>
                <c:pt idx="193">
                  <c:v>42929</c:v>
                </c:pt>
                <c:pt idx="194">
                  <c:v>42930</c:v>
                </c:pt>
                <c:pt idx="195">
                  <c:v>42931</c:v>
                </c:pt>
                <c:pt idx="196">
                  <c:v>42932</c:v>
                </c:pt>
                <c:pt idx="197">
                  <c:v>42933</c:v>
                </c:pt>
                <c:pt idx="198">
                  <c:v>42934</c:v>
                </c:pt>
                <c:pt idx="199">
                  <c:v>42935</c:v>
                </c:pt>
                <c:pt idx="200">
                  <c:v>42936</c:v>
                </c:pt>
                <c:pt idx="201">
                  <c:v>42937</c:v>
                </c:pt>
                <c:pt idx="202">
                  <c:v>42938</c:v>
                </c:pt>
                <c:pt idx="203">
                  <c:v>42939</c:v>
                </c:pt>
                <c:pt idx="204">
                  <c:v>42940</c:v>
                </c:pt>
                <c:pt idx="205">
                  <c:v>42941</c:v>
                </c:pt>
                <c:pt idx="206">
                  <c:v>42942</c:v>
                </c:pt>
                <c:pt idx="207">
                  <c:v>42943</c:v>
                </c:pt>
                <c:pt idx="208">
                  <c:v>42944</c:v>
                </c:pt>
                <c:pt idx="209">
                  <c:v>42945</c:v>
                </c:pt>
                <c:pt idx="210">
                  <c:v>42946</c:v>
                </c:pt>
                <c:pt idx="211">
                  <c:v>42947</c:v>
                </c:pt>
                <c:pt idx="212">
                  <c:v>42948</c:v>
                </c:pt>
                <c:pt idx="213">
                  <c:v>42949</c:v>
                </c:pt>
                <c:pt idx="214">
                  <c:v>42950</c:v>
                </c:pt>
                <c:pt idx="215">
                  <c:v>42951</c:v>
                </c:pt>
                <c:pt idx="216">
                  <c:v>42952</c:v>
                </c:pt>
                <c:pt idx="217">
                  <c:v>42953</c:v>
                </c:pt>
                <c:pt idx="218">
                  <c:v>42954</c:v>
                </c:pt>
                <c:pt idx="219">
                  <c:v>42955</c:v>
                </c:pt>
                <c:pt idx="220">
                  <c:v>42956</c:v>
                </c:pt>
                <c:pt idx="221">
                  <c:v>42957</c:v>
                </c:pt>
                <c:pt idx="222">
                  <c:v>42958</c:v>
                </c:pt>
                <c:pt idx="223">
                  <c:v>42959</c:v>
                </c:pt>
                <c:pt idx="224">
                  <c:v>42960</c:v>
                </c:pt>
                <c:pt idx="225">
                  <c:v>42961</c:v>
                </c:pt>
                <c:pt idx="226">
                  <c:v>42962</c:v>
                </c:pt>
                <c:pt idx="227">
                  <c:v>42963</c:v>
                </c:pt>
                <c:pt idx="228">
                  <c:v>42964</c:v>
                </c:pt>
                <c:pt idx="229">
                  <c:v>42965</c:v>
                </c:pt>
                <c:pt idx="230">
                  <c:v>42966</c:v>
                </c:pt>
                <c:pt idx="231">
                  <c:v>42967</c:v>
                </c:pt>
                <c:pt idx="232">
                  <c:v>42968</c:v>
                </c:pt>
                <c:pt idx="233">
                  <c:v>42969</c:v>
                </c:pt>
                <c:pt idx="234">
                  <c:v>42970</c:v>
                </c:pt>
                <c:pt idx="235">
                  <c:v>42971</c:v>
                </c:pt>
                <c:pt idx="236">
                  <c:v>42972</c:v>
                </c:pt>
                <c:pt idx="237">
                  <c:v>42973</c:v>
                </c:pt>
                <c:pt idx="238">
                  <c:v>42974</c:v>
                </c:pt>
                <c:pt idx="239">
                  <c:v>42975</c:v>
                </c:pt>
                <c:pt idx="240">
                  <c:v>42976</c:v>
                </c:pt>
                <c:pt idx="241">
                  <c:v>42977</c:v>
                </c:pt>
                <c:pt idx="242">
                  <c:v>42978</c:v>
                </c:pt>
                <c:pt idx="243">
                  <c:v>42979</c:v>
                </c:pt>
                <c:pt idx="244">
                  <c:v>42980</c:v>
                </c:pt>
                <c:pt idx="245">
                  <c:v>42981</c:v>
                </c:pt>
                <c:pt idx="246">
                  <c:v>42982</c:v>
                </c:pt>
                <c:pt idx="247">
                  <c:v>42983</c:v>
                </c:pt>
                <c:pt idx="248">
                  <c:v>42984</c:v>
                </c:pt>
                <c:pt idx="249">
                  <c:v>42985</c:v>
                </c:pt>
                <c:pt idx="250">
                  <c:v>42986</c:v>
                </c:pt>
                <c:pt idx="251">
                  <c:v>42987</c:v>
                </c:pt>
                <c:pt idx="252">
                  <c:v>42988</c:v>
                </c:pt>
                <c:pt idx="253">
                  <c:v>42989</c:v>
                </c:pt>
                <c:pt idx="254">
                  <c:v>42990</c:v>
                </c:pt>
                <c:pt idx="255">
                  <c:v>42991</c:v>
                </c:pt>
                <c:pt idx="256">
                  <c:v>42992</c:v>
                </c:pt>
                <c:pt idx="257">
                  <c:v>42993</c:v>
                </c:pt>
                <c:pt idx="258">
                  <c:v>42994</c:v>
                </c:pt>
                <c:pt idx="259">
                  <c:v>42995</c:v>
                </c:pt>
                <c:pt idx="260">
                  <c:v>42996</c:v>
                </c:pt>
                <c:pt idx="261">
                  <c:v>42997</c:v>
                </c:pt>
                <c:pt idx="262">
                  <c:v>42998</c:v>
                </c:pt>
                <c:pt idx="263">
                  <c:v>42999</c:v>
                </c:pt>
                <c:pt idx="264">
                  <c:v>43000</c:v>
                </c:pt>
                <c:pt idx="265">
                  <c:v>43001</c:v>
                </c:pt>
                <c:pt idx="266">
                  <c:v>43002</c:v>
                </c:pt>
                <c:pt idx="267">
                  <c:v>43003</c:v>
                </c:pt>
                <c:pt idx="268">
                  <c:v>43004</c:v>
                </c:pt>
                <c:pt idx="269">
                  <c:v>43005</c:v>
                </c:pt>
                <c:pt idx="270">
                  <c:v>43006</c:v>
                </c:pt>
                <c:pt idx="271">
                  <c:v>43007</c:v>
                </c:pt>
                <c:pt idx="272">
                  <c:v>43008</c:v>
                </c:pt>
                <c:pt idx="273">
                  <c:v>43009</c:v>
                </c:pt>
                <c:pt idx="274">
                  <c:v>43010</c:v>
                </c:pt>
                <c:pt idx="275">
                  <c:v>43011</c:v>
                </c:pt>
                <c:pt idx="276">
                  <c:v>43012</c:v>
                </c:pt>
                <c:pt idx="277">
                  <c:v>43013</c:v>
                </c:pt>
                <c:pt idx="278">
                  <c:v>43014</c:v>
                </c:pt>
                <c:pt idx="279">
                  <c:v>43015</c:v>
                </c:pt>
                <c:pt idx="280">
                  <c:v>43016</c:v>
                </c:pt>
                <c:pt idx="281">
                  <c:v>43017</c:v>
                </c:pt>
                <c:pt idx="282">
                  <c:v>43018</c:v>
                </c:pt>
                <c:pt idx="283">
                  <c:v>43019</c:v>
                </c:pt>
                <c:pt idx="284">
                  <c:v>43020</c:v>
                </c:pt>
                <c:pt idx="285">
                  <c:v>43021</c:v>
                </c:pt>
                <c:pt idx="286">
                  <c:v>43022</c:v>
                </c:pt>
                <c:pt idx="287">
                  <c:v>43023</c:v>
                </c:pt>
                <c:pt idx="288">
                  <c:v>43024</c:v>
                </c:pt>
                <c:pt idx="289">
                  <c:v>43025</c:v>
                </c:pt>
                <c:pt idx="290">
                  <c:v>43026</c:v>
                </c:pt>
                <c:pt idx="291">
                  <c:v>43027</c:v>
                </c:pt>
                <c:pt idx="292">
                  <c:v>43028</c:v>
                </c:pt>
                <c:pt idx="293">
                  <c:v>43029</c:v>
                </c:pt>
                <c:pt idx="294">
                  <c:v>43030</c:v>
                </c:pt>
                <c:pt idx="295">
                  <c:v>43031</c:v>
                </c:pt>
                <c:pt idx="296">
                  <c:v>43032</c:v>
                </c:pt>
                <c:pt idx="297">
                  <c:v>43033</c:v>
                </c:pt>
                <c:pt idx="298">
                  <c:v>43034</c:v>
                </c:pt>
                <c:pt idx="299">
                  <c:v>43035</c:v>
                </c:pt>
                <c:pt idx="300">
                  <c:v>43036</c:v>
                </c:pt>
                <c:pt idx="301">
                  <c:v>43037</c:v>
                </c:pt>
                <c:pt idx="302">
                  <c:v>43038</c:v>
                </c:pt>
                <c:pt idx="303">
                  <c:v>43039</c:v>
                </c:pt>
                <c:pt idx="304">
                  <c:v>43040</c:v>
                </c:pt>
                <c:pt idx="305">
                  <c:v>43041</c:v>
                </c:pt>
                <c:pt idx="306">
                  <c:v>43042</c:v>
                </c:pt>
                <c:pt idx="307">
                  <c:v>43043</c:v>
                </c:pt>
                <c:pt idx="308">
                  <c:v>43044</c:v>
                </c:pt>
                <c:pt idx="309">
                  <c:v>43045</c:v>
                </c:pt>
                <c:pt idx="310">
                  <c:v>43046</c:v>
                </c:pt>
                <c:pt idx="311">
                  <c:v>43047</c:v>
                </c:pt>
                <c:pt idx="312">
                  <c:v>43048</c:v>
                </c:pt>
                <c:pt idx="313">
                  <c:v>43049</c:v>
                </c:pt>
                <c:pt idx="314">
                  <c:v>43050</c:v>
                </c:pt>
                <c:pt idx="315">
                  <c:v>43051</c:v>
                </c:pt>
                <c:pt idx="316">
                  <c:v>43052</c:v>
                </c:pt>
                <c:pt idx="317">
                  <c:v>43053</c:v>
                </c:pt>
                <c:pt idx="318">
                  <c:v>43054</c:v>
                </c:pt>
                <c:pt idx="319">
                  <c:v>43055</c:v>
                </c:pt>
                <c:pt idx="320">
                  <c:v>43056</c:v>
                </c:pt>
                <c:pt idx="321">
                  <c:v>43057</c:v>
                </c:pt>
                <c:pt idx="322">
                  <c:v>43058</c:v>
                </c:pt>
                <c:pt idx="323">
                  <c:v>43059</c:v>
                </c:pt>
                <c:pt idx="324">
                  <c:v>43060</c:v>
                </c:pt>
                <c:pt idx="325">
                  <c:v>43061</c:v>
                </c:pt>
                <c:pt idx="326">
                  <c:v>43062</c:v>
                </c:pt>
                <c:pt idx="327">
                  <c:v>43063</c:v>
                </c:pt>
                <c:pt idx="328">
                  <c:v>43064</c:v>
                </c:pt>
                <c:pt idx="329">
                  <c:v>43065</c:v>
                </c:pt>
                <c:pt idx="330">
                  <c:v>43066</c:v>
                </c:pt>
                <c:pt idx="331">
                  <c:v>43067</c:v>
                </c:pt>
                <c:pt idx="332">
                  <c:v>43068</c:v>
                </c:pt>
                <c:pt idx="333">
                  <c:v>43069</c:v>
                </c:pt>
                <c:pt idx="334">
                  <c:v>43070</c:v>
                </c:pt>
                <c:pt idx="335">
                  <c:v>43071</c:v>
                </c:pt>
                <c:pt idx="336">
                  <c:v>43072</c:v>
                </c:pt>
                <c:pt idx="337">
                  <c:v>43073</c:v>
                </c:pt>
                <c:pt idx="338">
                  <c:v>43074</c:v>
                </c:pt>
                <c:pt idx="339">
                  <c:v>43075</c:v>
                </c:pt>
                <c:pt idx="340">
                  <c:v>43076</c:v>
                </c:pt>
                <c:pt idx="341">
                  <c:v>43077</c:v>
                </c:pt>
                <c:pt idx="342">
                  <c:v>43078</c:v>
                </c:pt>
                <c:pt idx="343">
                  <c:v>43079</c:v>
                </c:pt>
                <c:pt idx="344">
                  <c:v>43080</c:v>
                </c:pt>
                <c:pt idx="345">
                  <c:v>43081</c:v>
                </c:pt>
                <c:pt idx="346">
                  <c:v>43082</c:v>
                </c:pt>
                <c:pt idx="347">
                  <c:v>43083</c:v>
                </c:pt>
                <c:pt idx="348">
                  <c:v>43084</c:v>
                </c:pt>
                <c:pt idx="349">
                  <c:v>43085</c:v>
                </c:pt>
                <c:pt idx="350">
                  <c:v>43086</c:v>
                </c:pt>
                <c:pt idx="351">
                  <c:v>43087</c:v>
                </c:pt>
                <c:pt idx="352">
                  <c:v>43088</c:v>
                </c:pt>
                <c:pt idx="353">
                  <c:v>43089</c:v>
                </c:pt>
                <c:pt idx="354">
                  <c:v>43090</c:v>
                </c:pt>
                <c:pt idx="355">
                  <c:v>43091</c:v>
                </c:pt>
                <c:pt idx="356">
                  <c:v>43092</c:v>
                </c:pt>
                <c:pt idx="357">
                  <c:v>43093</c:v>
                </c:pt>
                <c:pt idx="358">
                  <c:v>43094</c:v>
                </c:pt>
                <c:pt idx="359">
                  <c:v>43095</c:v>
                </c:pt>
                <c:pt idx="360">
                  <c:v>43096</c:v>
                </c:pt>
                <c:pt idx="361">
                  <c:v>43097</c:v>
                </c:pt>
                <c:pt idx="362">
                  <c:v>43098</c:v>
                </c:pt>
                <c:pt idx="363">
                  <c:v>43099</c:v>
                </c:pt>
                <c:pt idx="364">
                  <c:v>43100</c:v>
                </c:pt>
                <c:pt idx="365">
                  <c:v>43101</c:v>
                </c:pt>
                <c:pt idx="366">
                  <c:v>43102</c:v>
                </c:pt>
                <c:pt idx="367">
                  <c:v>43103</c:v>
                </c:pt>
                <c:pt idx="368">
                  <c:v>43104</c:v>
                </c:pt>
                <c:pt idx="369">
                  <c:v>43105</c:v>
                </c:pt>
                <c:pt idx="370">
                  <c:v>43106</c:v>
                </c:pt>
                <c:pt idx="371">
                  <c:v>43107</c:v>
                </c:pt>
                <c:pt idx="372">
                  <c:v>43108</c:v>
                </c:pt>
                <c:pt idx="373">
                  <c:v>43109</c:v>
                </c:pt>
                <c:pt idx="374">
                  <c:v>43110</c:v>
                </c:pt>
                <c:pt idx="375">
                  <c:v>43111</c:v>
                </c:pt>
                <c:pt idx="376">
                  <c:v>43112</c:v>
                </c:pt>
                <c:pt idx="377">
                  <c:v>43113</c:v>
                </c:pt>
                <c:pt idx="378">
                  <c:v>43114</c:v>
                </c:pt>
                <c:pt idx="379">
                  <c:v>43115</c:v>
                </c:pt>
                <c:pt idx="380">
                  <c:v>43116</c:v>
                </c:pt>
                <c:pt idx="381">
                  <c:v>43117</c:v>
                </c:pt>
                <c:pt idx="382">
                  <c:v>43118</c:v>
                </c:pt>
                <c:pt idx="383">
                  <c:v>43119</c:v>
                </c:pt>
                <c:pt idx="384">
                  <c:v>43120</c:v>
                </c:pt>
                <c:pt idx="385">
                  <c:v>43121</c:v>
                </c:pt>
                <c:pt idx="386">
                  <c:v>43122</c:v>
                </c:pt>
                <c:pt idx="387">
                  <c:v>43123</c:v>
                </c:pt>
                <c:pt idx="388">
                  <c:v>43124</c:v>
                </c:pt>
                <c:pt idx="389">
                  <c:v>43125</c:v>
                </c:pt>
                <c:pt idx="390">
                  <c:v>43126</c:v>
                </c:pt>
                <c:pt idx="391">
                  <c:v>43127</c:v>
                </c:pt>
                <c:pt idx="392">
                  <c:v>43128</c:v>
                </c:pt>
                <c:pt idx="393">
                  <c:v>43129</c:v>
                </c:pt>
                <c:pt idx="394">
                  <c:v>43130</c:v>
                </c:pt>
                <c:pt idx="395">
                  <c:v>43131</c:v>
                </c:pt>
                <c:pt idx="396">
                  <c:v>43132</c:v>
                </c:pt>
                <c:pt idx="397">
                  <c:v>43133</c:v>
                </c:pt>
                <c:pt idx="398">
                  <c:v>43134</c:v>
                </c:pt>
                <c:pt idx="399">
                  <c:v>43135</c:v>
                </c:pt>
                <c:pt idx="400">
                  <c:v>43136</c:v>
                </c:pt>
                <c:pt idx="401">
                  <c:v>43137</c:v>
                </c:pt>
                <c:pt idx="402">
                  <c:v>43138</c:v>
                </c:pt>
                <c:pt idx="403">
                  <c:v>43139</c:v>
                </c:pt>
                <c:pt idx="404">
                  <c:v>43140</c:v>
                </c:pt>
                <c:pt idx="405">
                  <c:v>43141</c:v>
                </c:pt>
                <c:pt idx="406">
                  <c:v>43142</c:v>
                </c:pt>
                <c:pt idx="407">
                  <c:v>43143</c:v>
                </c:pt>
                <c:pt idx="408">
                  <c:v>43144</c:v>
                </c:pt>
                <c:pt idx="409">
                  <c:v>43145</c:v>
                </c:pt>
                <c:pt idx="410">
                  <c:v>43146</c:v>
                </c:pt>
                <c:pt idx="411">
                  <c:v>43147</c:v>
                </c:pt>
                <c:pt idx="412">
                  <c:v>43148</c:v>
                </c:pt>
                <c:pt idx="413">
                  <c:v>43149</c:v>
                </c:pt>
                <c:pt idx="414">
                  <c:v>43150</c:v>
                </c:pt>
                <c:pt idx="415">
                  <c:v>43151</c:v>
                </c:pt>
                <c:pt idx="416">
                  <c:v>43152</c:v>
                </c:pt>
                <c:pt idx="417">
                  <c:v>43153</c:v>
                </c:pt>
                <c:pt idx="418">
                  <c:v>43154</c:v>
                </c:pt>
                <c:pt idx="419">
                  <c:v>43155</c:v>
                </c:pt>
                <c:pt idx="420">
                  <c:v>43156</c:v>
                </c:pt>
                <c:pt idx="421">
                  <c:v>43157</c:v>
                </c:pt>
                <c:pt idx="422">
                  <c:v>43158</c:v>
                </c:pt>
                <c:pt idx="423">
                  <c:v>43159</c:v>
                </c:pt>
                <c:pt idx="424">
                  <c:v>43160</c:v>
                </c:pt>
                <c:pt idx="425">
                  <c:v>43161</c:v>
                </c:pt>
                <c:pt idx="426">
                  <c:v>43162</c:v>
                </c:pt>
                <c:pt idx="427">
                  <c:v>43163</c:v>
                </c:pt>
                <c:pt idx="428">
                  <c:v>43164</c:v>
                </c:pt>
                <c:pt idx="429">
                  <c:v>43165</c:v>
                </c:pt>
                <c:pt idx="430">
                  <c:v>43166</c:v>
                </c:pt>
                <c:pt idx="431">
                  <c:v>43167</c:v>
                </c:pt>
                <c:pt idx="432">
                  <c:v>43168</c:v>
                </c:pt>
                <c:pt idx="433">
                  <c:v>43169</c:v>
                </c:pt>
                <c:pt idx="434">
                  <c:v>43170</c:v>
                </c:pt>
                <c:pt idx="435">
                  <c:v>43171</c:v>
                </c:pt>
                <c:pt idx="436">
                  <c:v>43172</c:v>
                </c:pt>
                <c:pt idx="437">
                  <c:v>43173</c:v>
                </c:pt>
                <c:pt idx="438">
                  <c:v>43174</c:v>
                </c:pt>
                <c:pt idx="439">
                  <c:v>43175</c:v>
                </c:pt>
                <c:pt idx="440">
                  <c:v>43176</c:v>
                </c:pt>
                <c:pt idx="441">
                  <c:v>43177</c:v>
                </c:pt>
                <c:pt idx="442">
                  <c:v>43178</c:v>
                </c:pt>
                <c:pt idx="443">
                  <c:v>43179</c:v>
                </c:pt>
                <c:pt idx="444">
                  <c:v>43180</c:v>
                </c:pt>
                <c:pt idx="445">
                  <c:v>43181</c:v>
                </c:pt>
                <c:pt idx="446">
                  <c:v>43182</c:v>
                </c:pt>
                <c:pt idx="447">
                  <c:v>43183</c:v>
                </c:pt>
                <c:pt idx="448">
                  <c:v>43184</c:v>
                </c:pt>
                <c:pt idx="449">
                  <c:v>43185</c:v>
                </c:pt>
                <c:pt idx="450">
                  <c:v>43186</c:v>
                </c:pt>
                <c:pt idx="451">
                  <c:v>43187</c:v>
                </c:pt>
                <c:pt idx="452">
                  <c:v>43188</c:v>
                </c:pt>
                <c:pt idx="453">
                  <c:v>43189</c:v>
                </c:pt>
                <c:pt idx="454">
                  <c:v>43190</c:v>
                </c:pt>
                <c:pt idx="455">
                  <c:v>43191</c:v>
                </c:pt>
                <c:pt idx="456">
                  <c:v>43192</c:v>
                </c:pt>
                <c:pt idx="457">
                  <c:v>43193</c:v>
                </c:pt>
                <c:pt idx="458">
                  <c:v>43194</c:v>
                </c:pt>
                <c:pt idx="459">
                  <c:v>43195</c:v>
                </c:pt>
                <c:pt idx="460">
                  <c:v>43196</c:v>
                </c:pt>
                <c:pt idx="461">
                  <c:v>43197</c:v>
                </c:pt>
                <c:pt idx="462">
                  <c:v>43198</c:v>
                </c:pt>
                <c:pt idx="463">
                  <c:v>43199</c:v>
                </c:pt>
                <c:pt idx="464">
                  <c:v>43200</c:v>
                </c:pt>
                <c:pt idx="465">
                  <c:v>43201</c:v>
                </c:pt>
                <c:pt idx="466">
                  <c:v>43202</c:v>
                </c:pt>
                <c:pt idx="467">
                  <c:v>43203</c:v>
                </c:pt>
                <c:pt idx="468">
                  <c:v>43204</c:v>
                </c:pt>
                <c:pt idx="469">
                  <c:v>43205</c:v>
                </c:pt>
                <c:pt idx="470">
                  <c:v>43206</c:v>
                </c:pt>
                <c:pt idx="471">
                  <c:v>43207</c:v>
                </c:pt>
                <c:pt idx="472">
                  <c:v>43208</c:v>
                </c:pt>
                <c:pt idx="473">
                  <c:v>43209</c:v>
                </c:pt>
                <c:pt idx="474">
                  <c:v>43210</c:v>
                </c:pt>
                <c:pt idx="475">
                  <c:v>43211</c:v>
                </c:pt>
                <c:pt idx="476">
                  <c:v>43212</c:v>
                </c:pt>
                <c:pt idx="477">
                  <c:v>43213</c:v>
                </c:pt>
                <c:pt idx="478">
                  <c:v>43214</c:v>
                </c:pt>
                <c:pt idx="479">
                  <c:v>43215</c:v>
                </c:pt>
                <c:pt idx="480">
                  <c:v>43216</c:v>
                </c:pt>
                <c:pt idx="481">
                  <c:v>43217</c:v>
                </c:pt>
                <c:pt idx="482">
                  <c:v>43218</c:v>
                </c:pt>
                <c:pt idx="483">
                  <c:v>43219</c:v>
                </c:pt>
                <c:pt idx="484">
                  <c:v>43220</c:v>
                </c:pt>
                <c:pt idx="485">
                  <c:v>43221</c:v>
                </c:pt>
                <c:pt idx="486">
                  <c:v>43222</c:v>
                </c:pt>
                <c:pt idx="487">
                  <c:v>43223</c:v>
                </c:pt>
                <c:pt idx="488">
                  <c:v>43224</c:v>
                </c:pt>
                <c:pt idx="489">
                  <c:v>43225</c:v>
                </c:pt>
                <c:pt idx="490">
                  <c:v>43226</c:v>
                </c:pt>
                <c:pt idx="491">
                  <c:v>43227</c:v>
                </c:pt>
                <c:pt idx="492">
                  <c:v>43228</c:v>
                </c:pt>
                <c:pt idx="493">
                  <c:v>43229</c:v>
                </c:pt>
                <c:pt idx="494">
                  <c:v>43230</c:v>
                </c:pt>
                <c:pt idx="495">
                  <c:v>43231</c:v>
                </c:pt>
                <c:pt idx="496">
                  <c:v>43232</c:v>
                </c:pt>
                <c:pt idx="497">
                  <c:v>43233</c:v>
                </c:pt>
                <c:pt idx="498">
                  <c:v>43234</c:v>
                </c:pt>
                <c:pt idx="499">
                  <c:v>43235</c:v>
                </c:pt>
                <c:pt idx="500">
                  <c:v>43236</c:v>
                </c:pt>
                <c:pt idx="501">
                  <c:v>43237</c:v>
                </c:pt>
                <c:pt idx="502">
                  <c:v>43238</c:v>
                </c:pt>
                <c:pt idx="503">
                  <c:v>43239</c:v>
                </c:pt>
                <c:pt idx="504">
                  <c:v>43240</c:v>
                </c:pt>
                <c:pt idx="505">
                  <c:v>43241</c:v>
                </c:pt>
                <c:pt idx="506">
                  <c:v>43242</c:v>
                </c:pt>
                <c:pt idx="507">
                  <c:v>43243</c:v>
                </c:pt>
                <c:pt idx="508">
                  <c:v>43244</c:v>
                </c:pt>
                <c:pt idx="509">
                  <c:v>43245</c:v>
                </c:pt>
                <c:pt idx="510">
                  <c:v>43246</c:v>
                </c:pt>
                <c:pt idx="511">
                  <c:v>43247</c:v>
                </c:pt>
                <c:pt idx="512">
                  <c:v>43248</c:v>
                </c:pt>
                <c:pt idx="513">
                  <c:v>43249</c:v>
                </c:pt>
                <c:pt idx="514">
                  <c:v>43250</c:v>
                </c:pt>
                <c:pt idx="515">
                  <c:v>43251</c:v>
                </c:pt>
                <c:pt idx="516">
                  <c:v>43252</c:v>
                </c:pt>
                <c:pt idx="517">
                  <c:v>43253</c:v>
                </c:pt>
                <c:pt idx="518">
                  <c:v>43254</c:v>
                </c:pt>
                <c:pt idx="519">
                  <c:v>43255</c:v>
                </c:pt>
                <c:pt idx="520">
                  <c:v>43256</c:v>
                </c:pt>
                <c:pt idx="521">
                  <c:v>43257</c:v>
                </c:pt>
                <c:pt idx="522">
                  <c:v>43258</c:v>
                </c:pt>
                <c:pt idx="523">
                  <c:v>43259</c:v>
                </c:pt>
                <c:pt idx="524">
                  <c:v>43260</c:v>
                </c:pt>
                <c:pt idx="525">
                  <c:v>43261</c:v>
                </c:pt>
                <c:pt idx="526">
                  <c:v>43262</c:v>
                </c:pt>
                <c:pt idx="527">
                  <c:v>43263</c:v>
                </c:pt>
                <c:pt idx="528">
                  <c:v>43264</c:v>
                </c:pt>
                <c:pt idx="529">
                  <c:v>43265</c:v>
                </c:pt>
                <c:pt idx="530">
                  <c:v>43266</c:v>
                </c:pt>
                <c:pt idx="531">
                  <c:v>43267</c:v>
                </c:pt>
                <c:pt idx="532">
                  <c:v>43268</c:v>
                </c:pt>
                <c:pt idx="533">
                  <c:v>43269</c:v>
                </c:pt>
                <c:pt idx="534">
                  <c:v>43270</c:v>
                </c:pt>
                <c:pt idx="535">
                  <c:v>43271</c:v>
                </c:pt>
                <c:pt idx="536">
                  <c:v>43272</c:v>
                </c:pt>
                <c:pt idx="537">
                  <c:v>43273</c:v>
                </c:pt>
                <c:pt idx="538">
                  <c:v>43274</c:v>
                </c:pt>
                <c:pt idx="539">
                  <c:v>43275</c:v>
                </c:pt>
                <c:pt idx="540">
                  <c:v>43276</c:v>
                </c:pt>
                <c:pt idx="541">
                  <c:v>43277</c:v>
                </c:pt>
                <c:pt idx="542">
                  <c:v>43278</c:v>
                </c:pt>
                <c:pt idx="543">
                  <c:v>43279</c:v>
                </c:pt>
                <c:pt idx="544">
                  <c:v>43280</c:v>
                </c:pt>
                <c:pt idx="545">
                  <c:v>43281</c:v>
                </c:pt>
              </c:numCache>
            </c:numRef>
          </c:cat>
          <c:val>
            <c:numRef>
              <c:f>Sheet3!$E$2:$E$547</c:f>
              <c:numCache>
                <c:formatCode>General</c:formatCode>
                <c:ptCount val="546"/>
                <c:pt idx="363" formatCode="[$$-45C]#,##0.00">
                  <c:v>323.13600000000002</c:v>
                </c:pt>
                <c:pt idx="364" formatCode="[$$-45C]#,##0.00">
                  <c:v>999.84335358563169</c:v>
                </c:pt>
                <c:pt idx="365" formatCode="[$$-45C]#,##0.00">
                  <c:v>1254.0924550118571</c:v>
                </c:pt>
                <c:pt idx="366" formatCode="[$$-45C]#,##0.00">
                  <c:v>1100.8926180812209</c:v>
                </c:pt>
                <c:pt idx="367" formatCode="[$$-45C]#,##0.00">
                  <c:v>1220.8612330796132</c:v>
                </c:pt>
                <c:pt idx="368" formatCode="[$$-45C]#,##0.00">
                  <c:v>1186.7228282771705</c:v>
                </c:pt>
                <c:pt idx="369" formatCode="[$$-45C]#,##0.00">
                  <c:v>1241.8241580509639</c:v>
                </c:pt>
                <c:pt idx="370" formatCode="[$$-45C]#,##0.00">
                  <c:v>1419.3129017219467</c:v>
                </c:pt>
                <c:pt idx="371" formatCode="[$$-45C]#,##0.00">
                  <c:v>1279.6906191943983</c:v>
                </c:pt>
                <c:pt idx="372" formatCode="[$$-45C]#,##0.00">
                  <c:v>1469.9324325177677</c:v>
                </c:pt>
                <c:pt idx="373" formatCode="[$$-45C]#,##0.00">
                  <c:v>1100.8738546303741</c:v>
                </c:pt>
                <c:pt idx="374" formatCode="[$$-45C]#,##0.00">
                  <c:v>1033.7349263621866</c:v>
                </c:pt>
                <c:pt idx="375" formatCode="[$$-45C]#,##0.00">
                  <c:v>1086.0346823532209</c:v>
                </c:pt>
                <c:pt idx="376" formatCode="[$$-45C]#,##0.00">
                  <c:v>1037.222365814016</c:v>
                </c:pt>
                <c:pt idx="377" formatCode="[$$-45C]#,##0.00">
                  <c:v>1168.0417086558218</c:v>
                </c:pt>
                <c:pt idx="378" formatCode="[$$-45C]#,##0.00">
                  <c:v>1261.8518056708824</c:v>
                </c:pt>
                <c:pt idx="379" formatCode="[$$-45C]#,##0.00">
                  <c:v>1172.3176038222446</c:v>
                </c:pt>
                <c:pt idx="380" formatCode="[$$-45C]#,##0.00">
                  <c:v>1166.1110485286474</c:v>
                </c:pt>
                <c:pt idx="381" formatCode="[$$-45C]#,##0.00">
                  <c:v>1220.2901861388091</c:v>
                </c:pt>
                <c:pt idx="382" formatCode="[$$-45C]#,##0.00">
                  <c:v>1277.0083400470521</c:v>
                </c:pt>
                <c:pt idx="383" formatCode="[$$-45C]#,##0.00">
                  <c:v>1295.7279013498014</c:v>
                </c:pt>
                <c:pt idx="384" formatCode="[$$-45C]#,##0.00">
                  <c:v>1308.5301179556848</c:v>
                </c:pt>
                <c:pt idx="385" formatCode="[$$-45C]#,##0.00">
                  <c:v>1177.9680217598088</c:v>
                </c:pt>
                <c:pt idx="386" formatCode="[$$-45C]#,##0.00">
                  <c:v>1097.7663236870653</c:v>
                </c:pt>
                <c:pt idx="387" formatCode="[$$-45C]#,##0.00">
                  <c:v>1062.1273392737794</c:v>
                </c:pt>
                <c:pt idx="388" formatCode="[$$-45C]#,##0.00">
                  <c:v>1099.4210161152128</c:v>
                </c:pt>
                <c:pt idx="389" formatCode="[$$-45C]#,##0.00">
                  <c:v>1220.9293072191758</c:v>
                </c:pt>
                <c:pt idx="390" formatCode="[$$-45C]#,##0.00">
                  <c:v>1289.335868933445</c:v>
                </c:pt>
                <c:pt idx="391" formatCode="[$$-45C]#,##0.00">
                  <c:v>1223.7564589878434</c:v>
                </c:pt>
                <c:pt idx="392" formatCode="[$$-45C]#,##0.00">
                  <c:v>1251.0172386055506</c:v>
                </c:pt>
                <c:pt idx="393" formatCode="[$$-45C]#,##0.00">
                  <c:v>1105.1417473657909</c:v>
                </c:pt>
                <c:pt idx="394" formatCode="[$$-45C]#,##0.00">
                  <c:v>1153.1029401782889</c:v>
                </c:pt>
                <c:pt idx="395" formatCode="[$$-45C]#,##0.00">
                  <c:v>1183.3988799682006</c:v>
                </c:pt>
                <c:pt idx="396" formatCode="[$$-45C]#,##0.00">
                  <c:v>1210.6510978226916</c:v>
                </c:pt>
                <c:pt idx="397" formatCode="[$$-45C]#,##0.00">
                  <c:v>1176.1668152175243</c:v>
                </c:pt>
                <c:pt idx="398" formatCode="[$$-45C]#,##0.00">
                  <c:v>1291.9373895364683</c:v>
                </c:pt>
                <c:pt idx="399" formatCode="[$$-45C]#,##0.00">
                  <c:v>1140.5707620899552</c:v>
                </c:pt>
                <c:pt idx="400" formatCode="[$$-45C]#,##0.00">
                  <c:v>1207.1109277605458</c:v>
                </c:pt>
                <c:pt idx="401" formatCode="[$$-45C]#,##0.00">
                  <c:v>1462.5652633179457</c:v>
                </c:pt>
                <c:pt idx="402" formatCode="[$$-45C]#,##0.00">
                  <c:v>1310.5616657786072</c:v>
                </c:pt>
                <c:pt idx="403" formatCode="[$$-45C]#,##0.00">
                  <c:v>1431.7176353283051</c:v>
                </c:pt>
                <c:pt idx="404" formatCode="[$$-45C]#,##0.00">
                  <c:v>1398.7578100583744</c:v>
                </c:pt>
                <c:pt idx="405" formatCode="[$$-45C]#,##0.00">
                  <c:v>1455.0290539863945</c:v>
                </c:pt>
                <c:pt idx="406" formatCode="[$$-45C]#,##0.00">
                  <c:v>1633.6791557979104</c:v>
                </c:pt>
                <c:pt idx="407" formatCode="[$$-45C]#,##0.00">
                  <c:v>1495.2097843971269</c:v>
                </c:pt>
                <c:pt idx="408" formatCode="[$$-45C]#,##0.00">
                  <c:v>1686.596170386196</c:v>
                </c:pt>
                <c:pt idx="409" formatCode="[$$-45C]#,##0.00">
                  <c:v>1318.6739347322582</c:v>
                </c:pt>
                <c:pt idx="410" formatCode="[$$-45C]#,##0.00">
                  <c:v>1252.6632256991873</c:v>
                </c:pt>
                <c:pt idx="411" formatCode="[$$-45C]#,##0.00">
                  <c:v>1306.083184700316</c:v>
                </c:pt>
                <c:pt idx="412" formatCode="[$$-45C]#,##0.00">
                  <c:v>1258.3831609983283</c:v>
                </c:pt>
                <c:pt idx="413" formatCode="[$$-45C]#,##0.00">
                  <c:v>1390.3069917797081</c:v>
                </c:pt>
                <c:pt idx="414" formatCode="[$$-45C]#,##0.00">
                  <c:v>1485.2138762838781</c:v>
                </c:pt>
                <c:pt idx="415" formatCode="[$$-45C]#,##0.00">
                  <c:v>1396.768865046221</c:v>
                </c:pt>
                <c:pt idx="416" formatCode="[$$-45C]#,##0.00">
                  <c:v>1391.6440061403157</c:v>
                </c:pt>
                <c:pt idx="417" formatCode="[$$-45C]#,##0.00">
                  <c:v>1446.8974476134767</c:v>
                </c:pt>
                <c:pt idx="418" formatCode="[$$-45C]#,##0.00">
                  <c:v>1504.6826135673323</c:v>
                </c:pt>
                <c:pt idx="419" formatCode="[$$-45C]#,##0.00">
                  <c:v>1524.4619947827653</c:v>
                </c:pt>
                <c:pt idx="420" formatCode="[$$-45C]#,##0.00">
                  <c:v>1538.3169378017597</c:v>
                </c:pt>
                <c:pt idx="421" formatCode="[$$-45C]#,##0.00">
                  <c:v>1408.8005720765279</c:v>
                </c:pt>
                <c:pt idx="422" formatCode="[$$-45C]#,##0.00">
                  <c:v>1329.6377049906002</c:v>
                </c:pt>
                <c:pt idx="423" formatCode="[$$-45C]#,##0.00">
                  <c:v>1295.0307474210142</c:v>
                </c:pt>
                <c:pt idx="424" formatCode="[$$-45C]#,##0.00">
                  <c:v>1333.3497411689518</c:v>
                </c:pt>
                <c:pt idx="425" formatCode="[$$-45C]#,##0.00">
                  <c:v>1455.8767322989206</c:v>
                </c:pt>
                <c:pt idx="426" formatCode="[$$-45C]#,##0.00">
                  <c:v>1525.2954690540271</c:v>
                </c:pt>
                <c:pt idx="427" formatCode="[$$-45C]#,##0.00">
                  <c:v>1460.7217998880519</c:v>
                </c:pt>
                <c:pt idx="428" formatCode="[$$-45C]#,##0.00">
                  <c:v>1488.9819755687654</c:v>
                </c:pt>
                <c:pt idx="429" formatCode="[$$-45C]#,##0.00">
                  <c:v>1344.09962403449</c:v>
                </c:pt>
                <c:pt idx="430" formatCode="[$$-45C]#,##0.00">
                  <c:v>1393.0477873641889</c:v>
                </c:pt>
                <c:pt idx="431" formatCode="[$$-45C]#,##0.00">
                  <c:v>1424.3246144596601</c:v>
                </c:pt>
                <c:pt idx="432" formatCode="[$$-45C]#,##0.00">
                  <c:v>1452.5517211909009</c:v>
                </c:pt>
                <c:pt idx="433" formatCode="[$$-45C]#,##0.00">
                  <c:v>1419.0364126228983</c:v>
                </c:pt>
                <c:pt idx="434" formatCode="[$$-45C]#,##0.00">
                  <c:v>1535.7701285365597</c:v>
                </c:pt>
                <c:pt idx="435" formatCode="[$$-45C]#,##0.00">
                  <c:v>1385.3608914501087</c:v>
                </c:pt>
                <c:pt idx="436" formatCode="[$$-45C]#,##0.00">
                  <c:v>1452.848628431075</c:v>
                </c:pt>
                <c:pt idx="437" formatCode="[$$-45C]#,##0.00">
                  <c:v>1709.2491788023326</c:v>
                </c:pt>
                <c:pt idx="438" formatCode="[$$-45C]#,##0.00">
                  <c:v>1558.1862803768172</c:v>
                </c:pt>
                <c:pt idx="439" formatCode="[$$-45C]#,##0.00">
                  <c:v>1680.2775098358625</c:v>
                </c:pt>
                <c:pt idx="440" formatCode="[$$-45C]#,##0.00">
                  <c:v>1648.247580606982</c:v>
                </c:pt>
                <c:pt idx="441" formatCode="[$$-45C]#,##0.00">
                  <c:v>1705.4434308928335</c:v>
                </c:pt>
                <c:pt idx="442" formatCode="[$$-45C]#,##0.00">
                  <c:v>1885.0129224219049</c:v>
                </c:pt>
                <c:pt idx="443" formatCode="[$$-45C]#,##0.00">
                  <c:v>1747.4577960088041</c:v>
                </c:pt>
                <c:pt idx="444" formatCode="[$$-45C]#,##0.00">
                  <c:v>1939.7533530437015</c:v>
                </c:pt>
                <c:pt idx="445" formatCode="[$$-45C]#,##0.00">
                  <c:v>1572.7352841700533</c:v>
                </c:pt>
                <c:pt idx="446" formatCode="[$$-45C]#,##0.00">
                  <c:v>1507.6238062274836</c:v>
                </c:pt>
                <c:pt idx="447" formatCode="[$$-45C]#,##0.00">
                  <c:v>1561.938128116069</c:v>
                </c:pt>
                <c:pt idx="448" formatCode="[$$-45C]#,##0.00">
                  <c:v>1515.1276655081651</c:v>
                </c:pt>
                <c:pt idx="449" formatCode="[$$-45C]#,##0.00">
                  <c:v>1647.9363209351127</c:v>
                </c:pt>
                <c:pt idx="450" formatCode="[$$-45C]#,##0.00">
                  <c:v>1743.7233579289375</c:v>
                </c:pt>
                <c:pt idx="451" formatCode="[$$-45C]#,##0.00">
                  <c:v>1656.1538902781788</c:v>
                </c:pt>
                <c:pt idx="452" formatCode="[$$-45C]#,##0.00">
                  <c:v>1651.9000282831571</c:v>
                </c:pt>
                <c:pt idx="453" formatCode="[$$-45C]#,##0.00">
                  <c:v>1708.0199812047376</c:v>
                </c:pt>
                <c:pt idx="454" formatCode="[$$-45C]#,##0.00">
                  <c:v>1766.667233358286</c:v>
                </c:pt>
                <c:pt idx="455" formatCode="[$$-45C]#,##0.00">
                  <c:v>1787.3043347521241</c:v>
                </c:pt>
                <c:pt idx="456" formatCode="[$$-45C]#,##0.00">
                  <c:v>1802.0126901829922</c:v>
                </c:pt>
                <c:pt idx="457" formatCode="[$$-45C]#,##0.00">
                  <c:v>1673.3454863988743</c:v>
                </c:pt>
                <c:pt idx="458" formatCode="[$$-45C]#,##0.00">
                  <c:v>1595.0275871338488</c:v>
                </c:pt>
                <c:pt idx="459" formatCode="[$$-45C]#,##0.00">
                  <c:v>1561.261458684068</c:v>
                </c:pt>
                <c:pt idx="460" formatCode="[$$-45C]#,##0.00">
                  <c:v>1600.4171973522116</c:v>
                </c:pt>
                <c:pt idx="461" formatCode="[$$-45C]#,##0.00">
                  <c:v>1723.7769028004818</c:v>
                </c:pt>
                <c:pt idx="462" formatCode="[$$-45C]#,##0.00">
                  <c:v>1794.0243759796713</c:v>
                </c:pt>
                <c:pt idx="463" formatCode="[$$-45C]#,##0.00">
                  <c:v>1730.275517175005</c:v>
                </c:pt>
                <c:pt idx="464" formatCode="[$$-45C]#,##0.00">
                  <c:v>1759.3566281231747</c:v>
                </c:pt>
                <c:pt idx="465" formatCode="[$$-45C]#,##0.00">
                  <c:v>1615.2913868825626</c:v>
                </c:pt>
                <c:pt idx="466" formatCode="[$$-45C]#,##0.00">
                  <c:v>1665.0528848169156</c:v>
                </c:pt>
                <c:pt idx="467" formatCode="[$$-45C]#,##0.00">
                  <c:v>1697.1393192910487</c:v>
                </c:pt>
                <c:pt idx="468" formatCode="[$$-45C]#,##0.00">
                  <c:v>1726.1723538296219</c:v>
                </c:pt>
                <c:pt idx="469" formatCode="[$$-45C]#,##0.00">
                  <c:v>1693.4593403572462</c:v>
                </c:pt>
                <c:pt idx="470" formatCode="[$$-45C]#,##0.00">
                  <c:v>1810.991764732612</c:v>
                </c:pt>
                <c:pt idx="471" formatCode="[$$-45C]#,##0.00">
                  <c:v>1661.3776947829729</c:v>
                </c:pt>
                <c:pt idx="472" formatCode="[$$-45C]#,##0.00">
                  <c:v>1729.6528719555511</c:v>
                </c:pt>
                <c:pt idx="473" formatCode="[$$-45C]#,##0.00">
                  <c:v>1986.8417194728577</c:v>
                </c:pt>
                <c:pt idx="474" formatCode="[$$-45C]#,##0.00">
                  <c:v>1836.5637072084214</c:v>
                </c:pt>
                <c:pt idx="475" formatCode="[$$-45C]#,##0.00">
                  <c:v>1959.43645421869</c:v>
                </c:pt>
                <c:pt idx="476" formatCode="[$$-45C]#,##0.00">
                  <c:v>1928.1847156009799</c:v>
                </c:pt>
                <c:pt idx="477" formatCode="[$$-45C]#,##0.00">
                  <c:v>1986.1554705346878</c:v>
                </c:pt>
                <c:pt idx="478" formatCode="[$$-45C]#,##0.00">
                  <c:v>2166.4966210440734</c:v>
                </c:pt>
                <c:pt idx="479" formatCode="[$$-45C]#,##0.00">
                  <c:v>2029.7099475704836</c:v>
                </c:pt>
                <c:pt idx="480" formatCode="[$$-45C]#,##0.00">
                  <c:v>2222.7707904735835</c:v>
                </c:pt>
                <c:pt idx="481" formatCode="[$$-45C]#,##0.00">
                  <c:v>1856.5148787206931</c:v>
                </c:pt>
                <c:pt idx="482" formatCode="[$$-45C]#,##0.00">
                  <c:v>1792.1624668411346</c:v>
                </c:pt>
                <c:pt idx="483" formatCode="[$$-45C]#,##0.00">
                  <c:v>1847.2328008018089</c:v>
                </c:pt>
                <c:pt idx="484" formatCode="[$$-45C]#,##0.00">
                  <c:v>1801.1753327301526</c:v>
                </c:pt>
                <c:pt idx="485" formatCode="[$$-45C]#,##0.00">
                  <c:v>1934.7340010118151</c:v>
                </c:pt>
                <c:pt idx="486" formatCode="[$$-45C]#,##0.00">
                  <c:v>2031.2681044431508</c:v>
                </c:pt>
                <c:pt idx="487" formatCode="[$$-45C]#,##0.00">
                  <c:v>1944.442791497687</c:v>
                </c:pt>
                <c:pt idx="488" formatCode="[$$-45C]#,##0.00">
                  <c:v>1940.930206591855</c:v>
                </c:pt>
                <c:pt idx="489" formatCode="[$$-45C]#,##0.00">
                  <c:v>1997.788592544056</c:v>
                </c:pt>
                <c:pt idx="490" formatCode="[$$-45C]#,##0.00">
                  <c:v>2057.1714666787498</c:v>
                </c:pt>
                <c:pt idx="491" formatCode="[$$-45C]#,##0.00">
                  <c:v>2078.5414114748833</c:v>
                </c:pt>
                <c:pt idx="492" formatCode="[$$-45C]#,##0.00">
                  <c:v>2093.9798636711525</c:v>
                </c:pt>
                <c:pt idx="493" formatCode="[$$-45C]#,##0.00">
                  <c:v>1966.0400414384756</c:v>
                </c:pt>
                <c:pt idx="494" formatCode="[$$-45C]#,##0.00">
                  <c:v>1888.4468394243138</c:v>
                </c:pt>
                <c:pt idx="495" formatCode="[$$-45C]#,##0.00">
                  <c:v>1855.4027543379727</c:v>
                </c:pt>
                <c:pt idx="496" formatCode="[$$-45C]#,##0.00">
                  <c:v>1895.2779124042108</c:v>
                </c:pt>
                <c:pt idx="497" formatCode="[$$-45C]#,##0.00">
                  <c:v>2019.3544427252284</c:v>
                </c:pt>
                <c:pt idx="498" formatCode="[$$-45C]#,##0.00">
                  <c:v>2090.3161752185774</c:v>
                </c:pt>
                <c:pt idx="499" formatCode="[$$-45C]#,##0.00">
                  <c:v>2027.2790386716861</c:v>
                </c:pt>
                <c:pt idx="500" formatCode="[$$-45C]#,##0.00">
                  <c:v>2057.0693628674185</c:v>
                </c:pt>
                <c:pt idx="501" formatCode="[$$-45C]#,##0.00">
                  <c:v>1913.7108534626777</c:v>
                </c:pt>
                <c:pt idx="502" formatCode="[$$-45C]#,##0.00">
                  <c:v>1964.1766289803015</c:v>
                </c:pt>
                <c:pt idx="503" formatCode="[$$-45C]#,##0.00">
                  <c:v>1996.964913512842</c:v>
                </c:pt>
                <c:pt idx="504" formatCode="[$$-45C]#,##0.00">
                  <c:v>2026.6973968892685</c:v>
                </c:pt>
                <c:pt idx="505" formatCode="[$$-45C]#,##0.00">
                  <c:v>1994.6814569228573</c:v>
                </c:pt>
                <c:pt idx="506" formatCode="[$$-45C]#,##0.00">
                  <c:v>2112.9086049529569</c:v>
                </c:pt>
                <c:pt idx="507" formatCode="[$$-45C]#,##0.00">
                  <c:v>1963.9869338869703</c:v>
                </c:pt>
                <c:pt idx="508" formatCode="[$$-45C]#,##0.00">
                  <c:v>2032.9483589804047</c:v>
                </c:pt>
                <c:pt idx="509" formatCode="[$$-45C]#,##0.00">
                  <c:v>2290.8250938972283</c:v>
                </c:pt>
                <c:pt idx="510" formatCode="[$$-45C]#,##0.00">
                  <c:v>2141.2327162958341</c:v>
                </c:pt>
                <c:pt idx="511" formatCode="[$$-45C]#,##0.00">
                  <c:v>2264.7888687951636</c:v>
                </c:pt>
                <c:pt idx="512" formatCode="[$$-45C]#,##0.00">
                  <c:v>2234.2183296897952</c:v>
                </c:pt>
                <c:pt idx="513" formatCode="[$$-45C]#,##0.00">
                  <c:v>2292.8681009978427</c:v>
                </c:pt>
                <c:pt idx="514" formatCode="[$$-45C]#,##0.00">
                  <c:v>2473.8861072303034</c:v>
                </c:pt>
                <c:pt idx="515" formatCode="[$$-45C]#,##0.00">
                  <c:v>2337.7741509697162</c:v>
                </c:pt>
                <c:pt idx="516" formatCode="[$$-45C]#,##0.00">
                  <c:v>2531.5075943777078</c:v>
                </c:pt>
                <c:pt idx="517" formatCode="[$$-45C]#,##0.00">
                  <c:v>2165.9221878905214</c:v>
                </c:pt>
                <c:pt idx="518" formatCode="[$$-45C]#,##0.00">
                  <c:v>2102.2382071794377</c:v>
                </c:pt>
                <c:pt idx="519" formatCode="[$$-45C]#,##0.00">
                  <c:v>2157.9749190323068</c:v>
                </c:pt>
                <c:pt idx="520" formatCode="[$$-45C]#,##0.00">
                  <c:v>2112.5817960823488</c:v>
                </c:pt>
                <c:pt idx="521" formatCode="[$$-45C]#,##0.00">
                  <c:v>2246.8027969115565</c:v>
                </c:pt>
                <c:pt idx="522" formatCode="[$$-45C]#,##0.00">
                  <c:v>2343.9972402088069</c:v>
                </c:pt>
                <c:pt idx="523" formatCode="[$$-45C]#,##0.00">
                  <c:v>2257.8302940418366</c:v>
                </c:pt>
                <c:pt idx="524" formatCode="[$$-45C]#,##0.00">
                  <c:v>2254.9741221283725</c:v>
                </c:pt>
                <c:pt idx="525" formatCode="[$$-45C]#,##0.00">
                  <c:v>2312.4869863004969</c:v>
                </c:pt>
                <c:pt idx="526" formatCode="[$$-45C]#,##0.00">
                  <c:v>2372.5224226139285</c:v>
                </c:pt>
                <c:pt idx="527" formatCode="[$$-45C]#,##0.00">
                  <c:v>2394.543032001538</c:v>
                </c:pt>
                <c:pt idx="528" formatCode="[$$-45C]#,##0.00">
                  <c:v>2410.6302693836087</c:v>
                </c:pt>
                <c:pt idx="529" formatCode="[$$-45C]#,##0.00">
                  <c:v>2283.3373708451982</c:v>
                </c:pt>
                <c:pt idx="530" formatCode="[$$-45C]#,##0.00">
                  <c:v>2206.3892486852633</c:v>
                </c:pt>
                <c:pt idx="531" formatCode="[$$-45C]#,##0.00">
                  <c:v>2173.988417006663</c:v>
                </c:pt>
                <c:pt idx="532" formatCode="[$$-45C]#,##0.00">
                  <c:v>2214.5050191743803</c:v>
                </c:pt>
                <c:pt idx="533" formatCode="[$$-45C]#,##0.00">
                  <c:v>2339.2212011820352</c:v>
                </c:pt>
                <c:pt idx="534" formatCode="[$$-45C]#,##0.00">
                  <c:v>2410.8208095942255</c:v>
                </c:pt>
                <c:pt idx="535" formatCode="[$$-45C]#,##0.00">
                  <c:v>2348.419789605402</c:v>
                </c:pt>
                <c:pt idx="536" formatCode="[$$-45C]#,##0.00">
                  <c:v>2378.844487169687</c:v>
                </c:pt>
                <c:pt idx="537" formatCode="[$$-45C]#,##0.00">
                  <c:v>2236.1186238836576</c:v>
                </c:pt>
                <c:pt idx="538" formatCode="[$$-45C]#,##0.00">
                  <c:v>2287.2153339823367</c:v>
                </c:pt>
                <c:pt idx="539" formatCode="[$$-45C]#,##0.00">
                  <c:v>2320.6328570469882</c:v>
                </c:pt>
                <c:pt idx="540" formatCode="[$$-45C]#,##0.00">
                  <c:v>2350.9928981757603</c:v>
                </c:pt>
                <c:pt idx="541" formatCode="[$$-45C]#,##0.00">
                  <c:v>2319.602850235432</c:v>
                </c:pt>
                <c:pt idx="542" formatCode="[$$-45C]#,##0.00">
                  <c:v>2438.4542394069649</c:v>
                </c:pt>
                <c:pt idx="543" formatCode="[$$-45C]#,##0.00">
                  <c:v>2290.155173231195</c:v>
                </c:pt>
                <c:pt idx="544" formatCode="[$$-45C]#,##0.00">
                  <c:v>2359.7341862744206</c:v>
                </c:pt>
                <c:pt idx="545" formatCode="[$$-45C]#,##0.00">
                  <c:v>2618.2303473229476</c:v>
                </c:pt>
              </c:numCache>
            </c:numRef>
          </c:val>
          <c:smooth val="0"/>
          <c:extLst>
            <c:ext xmlns:c16="http://schemas.microsoft.com/office/drawing/2014/chart" uri="{C3380CC4-5D6E-409C-BE32-E72D297353CC}">
              <c16:uniqueId val="{00000003-B481-4ACF-8B55-73D9E91D8D80}"/>
            </c:ext>
          </c:extLst>
        </c:ser>
        <c:dLbls>
          <c:showLegendKey val="0"/>
          <c:showVal val="0"/>
          <c:showCatName val="0"/>
          <c:showSerName val="0"/>
          <c:showPercent val="0"/>
          <c:showBubbleSize val="0"/>
        </c:dLbls>
        <c:smooth val="0"/>
        <c:axId val="1435083360"/>
        <c:axId val="1435106400"/>
      </c:lineChart>
      <c:catAx>
        <c:axId val="1435083360"/>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35106400"/>
        <c:crosses val="autoZero"/>
        <c:auto val="1"/>
        <c:lblAlgn val="ctr"/>
        <c:lblOffset val="100"/>
        <c:noMultiLvlLbl val="0"/>
      </c:catAx>
      <c:valAx>
        <c:axId val="1435106400"/>
        <c:scaling>
          <c:orientation val="minMax"/>
        </c:scaling>
        <c:delete val="0"/>
        <c:axPos val="l"/>
        <c:majorGridlines>
          <c:spPr>
            <a:ln w="9525" cap="flat" cmpd="sng" algn="ctr">
              <a:solidFill>
                <a:schemeClr val="tx1">
                  <a:lumMod val="15000"/>
                  <a:lumOff val="85000"/>
                </a:schemeClr>
              </a:solidFill>
              <a:round/>
            </a:ln>
            <a:effectLst/>
          </c:spPr>
        </c:majorGridlines>
        <c:numFmt formatCode="[$$-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35083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Sheet5!$B$1</c:f>
              <c:strCache>
                <c:ptCount val="1"/>
                <c:pt idx="0">
                  <c:v>Sales</c:v>
                </c:pt>
              </c:strCache>
            </c:strRef>
          </c:tx>
          <c:spPr>
            <a:ln w="28575" cap="rnd">
              <a:solidFill>
                <a:schemeClr val="accent1"/>
              </a:solidFill>
              <a:round/>
            </a:ln>
            <a:effectLst/>
          </c:spPr>
          <c:marker>
            <c:symbol val="none"/>
          </c:marker>
          <c:val>
            <c:numRef>
              <c:f>Sheet5!$B$2:$B$456</c:f>
              <c:numCache>
                <c:formatCode>[$$-45C]#,##0.00</c:formatCode>
                <c:ptCount val="455"/>
                <c:pt idx="0">
                  <c:v>243.8725</c:v>
                </c:pt>
                <c:pt idx="1">
                  <c:v>913.43</c:v>
                </c:pt>
                <c:pt idx="2">
                  <c:v>910.02166666666665</c:v>
                </c:pt>
                <c:pt idx="3">
                  <c:v>906.61333333333334</c:v>
                </c:pt>
                <c:pt idx="4">
                  <c:v>903.20499999999993</c:v>
                </c:pt>
                <c:pt idx="5">
                  <c:v>899.79666666666662</c:v>
                </c:pt>
                <c:pt idx="6">
                  <c:v>896.38833333333332</c:v>
                </c:pt>
                <c:pt idx="7">
                  <c:v>892.98</c:v>
                </c:pt>
                <c:pt idx="8">
                  <c:v>679.15499999999997</c:v>
                </c:pt>
                <c:pt idx="9">
                  <c:v>465.33</c:v>
                </c:pt>
                <c:pt idx="10">
                  <c:v>251.505</c:v>
                </c:pt>
                <c:pt idx="11">
                  <c:v>37.68</c:v>
                </c:pt>
                <c:pt idx="12">
                  <c:v>212.94</c:v>
                </c:pt>
                <c:pt idx="13">
                  <c:v>18.96</c:v>
                </c:pt>
                <c:pt idx="14">
                  <c:v>131.19033333333334</c:v>
                </c:pt>
                <c:pt idx="15">
                  <c:v>243.42066666666668</c:v>
                </c:pt>
                <c:pt idx="16">
                  <c:v>315.48694444444442</c:v>
                </c:pt>
                <c:pt idx="17">
                  <c:v>387.55322222222219</c:v>
                </c:pt>
                <c:pt idx="18">
                  <c:v>459.61949999999996</c:v>
                </c:pt>
                <c:pt idx="19">
                  <c:v>207.846</c:v>
                </c:pt>
                <c:pt idx="20">
                  <c:v>84.98</c:v>
                </c:pt>
                <c:pt idx="21">
                  <c:v>147.97999999999999</c:v>
                </c:pt>
                <c:pt idx="22">
                  <c:v>210.98</c:v>
                </c:pt>
                <c:pt idx="23">
                  <c:v>161.56</c:v>
                </c:pt>
                <c:pt idx="24">
                  <c:v>112.14</c:v>
                </c:pt>
                <c:pt idx="25">
                  <c:v>62.72</c:v>
                </c:pt>
                <c:pt idx="26">
                  <c:v>50.230000000000004</c:v>
                </c:pt>
                <c:pt idx="27">
                  <c:v>37.74</c:v>
                </c:pt>
                <c:pt idx="28">
                  <c:v>14.91</c:v>
                </c:pt>
                <c:pt idx="29">
                  <c:v>160.96875</c:v>
                </c:pt>
                <c:pt idx="30">
                  <c:v>156.78583333333333</c:v>
                </c:pt>
                <c:pt idx="31">
                  <c:v>152.60291666666669</c:v>
                </c:pt>
                <c:pt idx="32">
                  <c:v>148.42000000000002</c:v>
                </c:pt>
                <c:pt idx="33">
                  <c:v>22.2</c:v>
                </c:pt>
                <c:pt idx="34">
                  <c:v>114.92566666666667</c:v>
                </c:pt>
                <c:pt idx="35">
                  <c:v>207.65133333333333</c:v>
                </c:pt>
                <c:pt idx="36">
                  <c:v>300.37700000000001</c:v>
                </c:pt>
                <c:pt idx="37">
                  <c:v>204.43533333333335</c:v>
                </c:pt>
                <c:pt idx="38">
                  <c:v>108.49366666666668</c:v>
                </c:pt>
                <c:pt idx="39">
                  <c:v>12.552</c:v>
                </c:pt>
                <c:pt idx="40">
                  <c:v>203.983</c:v>
                </c:pt>
                <c:pt idx="41">
                  <c:v>555.35199999999998</c:v>
                </c:pt>
                <c:pt idx="42">
                  <c:v>331.44099999999997</c:v>
                </c:pt>
                <c:pt idx="43">
                  <c:v>107.53</c:v>
                </c:pt>
                <c:pt idx="44">
                  <c:v>173.06166666666667</c:v>
                </c:pt>
                <c:pt idx="45">
                  <c:v>238.59333333333333</c:v>
                </c:pt>
                <c:pt idx="46">
                  <c:v>304.125</c:v>
                </c:pt>
                <c:pt idx="47">
                  <c:v>391.11408</c:v>
                </c:pt>
                <c:pt idx="48">
                  <c:v>217.89204000000001</c:v>
                </c:pt>
                <c:pt idx="49">
                  <c:v>44.67</c:v>
                </c:pt>
                <c:pt idx="50">
                  <c:v>159.28133333333335</c:v>
                </c:pt>
                <c:pt idx="51">
                  <c:v>170.29546666666667</c:v>
                </c:pt>
                <c:pt idx="52">
                  <c:v>181.30959999999999</c:v>
                </c:pt>
                <c:pt idx="53">
                  <c:v>192.32373333333334</c:v>
                </c:pt>
                <c:pt idx="54">
                  <c:v>203.33786666666666</c:v>
                </c:pt>
                <c:pt idx="55">
                  <c:v>214.35199999999998</c:v>
                </c:pt>
                <c:pt idx="56">
                  <c:v>492.09200000000004</c:v>
                </c:pt>
                <c:pt idx="57">
                  <c:v>479.55900000000003</c:v>
                </c:pt>
                <c:pt idx="58">
                  <c:v>467.02600000000001</c:v>
                </c:pt>
                <c:pt idx="59">
                  <c:v>454.49299999999999</c:v>
                </c:pt>
                <c:pt idx="60">
                  <c:v>441.96</c:v>
                </c:pt>
                <c:pt idx="61">
                  <c:v>250.33466666666666</c:v>
                </c:pt>
                <c:pt idx="62">
                  <c:v>103.5</c:v>
                </c:pt>
                <c:pt idx="63">
                  <c:v>87.734999999999999</c:v>
                </c:pt>
                <c:pt idx="64">
                  <c:v>71.97</c:v>
                </c:pt>
                <c:pt idx="65">
                  <c:v>135.97550000000001</c:v>
                </c:pt>
                <c:pt idx="66">
                  <c:v>199.98100000000002</c:v>
                </c:pt>
                <c:pt idx="67">
                  <c:v>263.98650000000004</c:v>
                </c:pt>
                <c:pt idx="68">
                  <c:v>327.99200000000002</c:v>
                </c:pt>
                <c:pt idx="69">
                  <c:v>90.742000000000004</c:v>
                </c:pt>
                <c:pt idx="70">
                  <c:v>90.254999999999995</c:v>
                </c:pt>
                <c:pt idx="71">
                  <c:v>89.768000000000001</c:v>
                </c:pt>
                <c:pt idx="72">
                  <c:v>76.933333333333337</c:v>
                </c:pt>
                <c:pt idx="73">
                  <c:v>64.098666666666674</c:v>
                </c:pt>
                <c:pt idx="74">
                  <c:v>51.264000000000003</c:v>
                </c:pt>
                <c:pt idx="75">
                  <c:v>66.894000000000005</c:v>
                </c:pt>
                <c:pt idx="76">
                  <c:v>82.524000000000001</c:v>
                </c:pt>
                <c:pt idx="77">
                  <c:v>364.04499999999996</c:v>
                </c:pt>
                <c:pt idx="78">
                  <c:v>2.91</c:v>
                </c:pt>
                <c:pt idx="79">
                  <c:v>914.0100000000001</c:v>
                </c:pt>
                <c:pt idx="80">
                  <c:v>562.92500000000007</c:v>
                </c:pt>
                <c:pt idx="81">
                  <c:v>211.84</c:v>
                </c:pt>
                <c:pt idx="82">
                  <c:v>239.80500000000001</c:v>
                </c:pt>
                <c:pt idx="83">
                  <c:v>662.17333333333329</c:v>
                </c:pt>
                <c:pt idx="84">
                  <c:v>159.20400000000001</c:v>
                </c:pt>
                <c:pt idx="85">
                  <c:v>428.44880000000001</c:v>
                </c:pt>
                <c:pt idx="86">
                  <c:v>24.02</c:v>
                </c:pt>
                <c:pt idx="87">
                  <c:v>59.11</c:v>
                </c:pt>
                <c:pt idx="88">
                  <c:v>94.2</c:v>
                </c:pt>
                <c:pt idx="89">
                  <c:v>98.704266666666669</c:v>
                </c:pt>
                <c:pt idx="90">
                  <c:v>276.322</c:v>
                </c:pt>
                <c:pt idx="91">
                  <c:v>218.45500000000001</c:v>
                </c:pt>
                <c:pt idx="92">
                  <c:v>25.472000000000001</c:v>
                </c:pt>
                <c:pt idx="93">
                  <c:v>111.81620833333332</c:v>
                </c:pt>
                <c:pt idx="94">
                  <c:v>198.16041666666666</c:v>
                </c:pt>
                <c:pt idx="95">
                  <c:v>284.50462499999998</c:v>
                </c:pt>
                <c:pt idx="96">
                  <c:v>370.84883333333329</c:v>
                </c:pt>
                <c:pt idx="97">
                  <c:v>212.38</c:v>
                </c:pt>
                <c:pt idx="98">
                  <c:v>118.438</c:v>
                </c:pt>
                <c:pt idx="99">
                  <c:v>24.495999999999999</c:v>
                </c:pt>
                <c:pt idx="100">
                  <c:v>161.89866666666668</c:v>
                </c:pt>
                <c:pt idx="101">
                  <c:v>299.30133333333333</c:v>
                </c:pt>
                <c:pt idx="102">
                  <c:v>436.70400000000001</c:v>
                </c:pt>
                <c:pt idx="103">
                  <c:v>171.69133333333335</c:v>
                </c:pt>
                <c:pt idx="104">
                  <c:v>196.45</c:v>
                </c:pt>
                <c:pt idx="105">
                  <c:v>102.833</c:v>
                </c:pt>
                <c:pt idx="106">
                  <c:v>139.33199999999999</c:v>
                </c:pt>
                <c:pt idx="107">
                  <c:v>124.24759999999999</c:v>
                </c:pt>
                <c:pt idx="108">
                  <c:v>109.1632</c:v>
                </c:pt>
                <c:pt idx="109">
                  <c:v>94.078800000000001</c:v>
                </c:pt>
                <c:pt idx="110">
                  <c:v>535.71</c:v>
                </c:pt>
                <c:pt idx="111">
                  <c:v>136.316</c:v>
                </c:pt>
                <c:pt idx="112">
                  <c:v>113.45040000000002</c:v>
                </c:pt>
                <c:pt idx="113">
                  <c:v>229.21570000000003</c:v>
                </c:pt>
                <c:pt idx="114">
                  <c:v>344.98099999999999</c:v>
                </c:pt>
                <c:pt idx="115">
                  <c:v>1.988</c:v>
                </c:pt>
                <c:pt idx="116">
                  <c:v>179.9228</c:v>
                </c:pt>
                <c:pt idx="117">
                  <c:v>614.13639999999987</c:v>
                </c:pt>
                <c:pt idx="118">
                  <c:v>1048.3499999999999</c:v>
                </c:pt>
                <c:pt idx="119">
                  <c:v>103.11466666666666</c:v>
                </c:pt>
                <c:pt idx="120">
                  <c:v>1350.5113333333334</c:v>
                </c:pt>
                <c:pt idx="121">
                  <c:v>129.93</c:v>
                </c:pt>
                <c:pt idx="122">
                  <c:v>202.959</c:v>
                </c:pt>
                <c:pt idx="123">
                  <c:v>300.904</c:v>
                </c:pt>
                <c:pt idx="124">
                  <c:v>89.991</c:v>
                </c:pt>
                <c:pt idx="125">
                  <c:v>623.46479999999997</c:v>
                </c:pt>
                <c:pt idx="126">
                  <c:v>654.03000000000009</c:v>
                </c:pt>
                <c:pt idx="127">
                  <c:v>88.024999999999991</c:v>
                </c:pt>
                <c:pt idx="128">
                  <c:v>246.92500000000001</c:v>
                </c:pt>
                <c:pt idx="129">
                  <c:v>177.95625000000001</c:v>
                </c:pt>
                <c:pt idx="130">
                  <c:v>108.98750000000001</c:v>
                </c:pt>
                <c:pt idx="131">
                  <c:v>164.16500000000002</c:v>
                </c:pt>
                <c:pt idx="132">
                  <c:v>458.43</c:v>
                </c:pt>
                <c:pt idx="133">
                  <c:v>393.22333333333336</c:v>
                </c:pt>
                <c:pt idx="134">
                  <c:v>101.18133333333334</c:v>
                </c:pt>
                <c:pt idx="135">
                  <c:v>95.954222222222228</c:v>
                </c:pt>
                <c:pt idx="136">
                  <c:v>90.727111111111114</c:v>
                </c:pt>
                <c:pt idx="137">
                  <c:v>85.5</c:v>
                </c:pt>
                <c:pt idx="138">
                  <c:v>874.86</c:v>
                </c:pt>
                <c:pt idx="139">
                  <c:v>262.62600000000003</c:v>
                </c:pt>
                <c:pt idx="140">
                  <c:v>520.04999999999995</c:v>
                </c:pt>
                <c:pt idx="141">
                  <c:v>181.98599999999999</c:v>
                </c:pt>
                <c:pt idx="142">
                  <c:v>171.28800000000001</c:v>
                </c:pt>
                <c:pt idx="143">
                  <c:v>95.064000000000007</c:v>
                </c:pt>
                <c:pt idx="144">
                  <c:v>18.84</c:v>
                </c:pt>
                <c:pt idx="145">
                  <c:v>137.49499999999998</c:v>
                </c:pt>
                <c:pt idx="146">
                  <c:v>256.14999999999998</c:v>
                </c:pt>
                <c:pt idx="147">
                  <c:v>159.93780000000001</c:v>
                </c:pt>
                <c:pt idx="148">
                  <c:v>35.832000000000001</c:v>
                </c:pt>
                <c:pt idx="149">
                  <c:v>117.05710000000001</c:v>
                </c:pt>
                <c:pt idx="150">
                  <c:v>1021.4685500000001</c:v>
                </c:pt>
                <c:pt idx="151">
                  <c:v>1925.88</c:v>
                </c:pt>
                <c:pt idx="152">
                  <c:v>1073.1906666666669</c:v>
                </c:pt>
                <c:pt idx="153">
                  <c:v>220.50133333333329</c:v>
                </c:pt>
                <c:pt idx="154">
                  <c:v>31.16</c:v>
                </c:pt>
                <c:pt idx="155">
                  <c:v>18.055</c:v>
                </c:pt>
                <c:pt idx="156">
                  <c:v>4.95</c:v>
                </c:pt>
                <c:pt idx="157">
                  <c:v>751.30799999999999</c:v>
                </c:pt>
                <c:pt idx="158">
                  <c:v>1497.6659999999999</c:v>
                </c:pt>
                <c:pt idx="159">
                  <c:v>66.450500000000005</c:v>
                </c:pt>
                <c:pt idx="160">
                  <c:v>514.16499999999996</c:v>
                </c:pt>
                <c:pt idx="161">
                  <c:v>227.60599999999999</c:v>
                </c:pt>
                <c:pt idx="162">
                  <c:v>334.28100000000001</c:v>
                </c:pt>
                <c:pt idx="163">
                  <c:v>380.71900000000005</c:v>
                </c:pt>
                <c:pt idx="164">
                  <c:v>306.38550000000004</c:v>
                </c:pt>
                <c:pt idx="165">
                  <c:v>232.05199999999999</c:v>
                </c:pt>
                <c:pt idx="166">
                  <c:v>757.46</c:v>
                </c:pt>
                <c:pt idx="167">
                  <c:v>155.25</c:v>
                </c:pt>
                <c:pt idx="168">
                  <c:v>917.92349999999999</c:v>
                </c:pt>
                <c:pt idx="169">
                  <c:v>326.67624999999998</c:v>
                </c:pt>
                <c:pt idx="170">
                  <c:v>172.298125</c:v>
                </c:pt>
                <c:pt idx="171">
                  <c:v>17.920000000000002</c:v>
                </c:pt>
                <c:pt idx="172">
                  <c:v>487.96</c:v>
                </c:pt>
                <c:pt idx="173">
                  <c:v>356.34350000000001</c:v>
                </c:pt>
                <c:pt idx="174">
                  <c:v>224.727</c:v>
                </c:pt>
                <c:pt idx="175">
                  <c:v>636.09199999999998</c:v>
                </c:pt>
                <c:pt idx="176">
                  <c:v>400.00100000000003</c:v>
                </c:pt>
                <c:pt idx="177">
                  <c:v>158.97299999999998</c:v>
                </c:pt>
                <c:pt idx="178">
                  <c:v>252.14814999999999</c:v>
                </c:pt>
                <c:pt idx="179">
                  <c:v>345.32330000000002</c:v>
                </c:pt>
                <c:pt idx="180">
                  <c:v>350.94350000000003</c:v>
                </c:pt>
                <c:pt idx="181">
                  <c:v>301.7408666666667</c:v>
                </c:pt>
                <c:pt idx="182">
                  <c:v>252.53823333333332</c:v>
                </c:pt>
                <c:pt idx="183">
                  <c:v>203.3356</c:v>
                </c:pt>
                <c:pt idx="184">
                  <c:v>267.68180000000001</c:v>
                </c:pt>
                <c:pt idx="185">
                  <c:v>332.02800000000002</c:v>
                </c:pt>
                <c:pt idx="186">
                  <c:v>180.68799999999999</c:v>
                </c:pt>
                <c:pt idx="187">
                  <c:v>87.21</c:v>
                </c:pt>
                <c:pt idx="188">
                  <c:v>96.820000000000007</c:v>
                </c:pt>
                <c:pt idx="189">
                  <c:v>526.45000000000005</c:v>
                </c:pt>
                <c:pt idx="190">
                  <c:v>18.84</c:v>
                </c:pt>
                <c:pt idx="191">
                  <c:v>42.896000000000001</c:v>
                </c:pt>
                <c:pt idx="192">
                  <c:v>66.951999999999998</c:v>
                </c:pt>
                <c:pt idx="193">
                  <c:v>91.007999999999996</c:v>
                </c:pt>
                <c:pt idx="194">
                  <c:v>230.81666666666669</c:v>
                </c:pt>
                <c:pt idx="195">
                  <c:v>615.84299999999996</c:v>
                </c:pt>
                <c:pt idx="196">
                  <c:v>156.86199999999999</c:v>
                </c:pt>
                <c:pt idx="197">
                  <c:v>413.7163333333333</c:v>
                </c:pt>
                <c:pt idx="198">
                  <c:v>368.47199999999998</c:v>
                </c:pt>
                <c:pt idx="199">
                  <c:v>251.66299999999998</c:v>
                </c:pt>
                <c:pt idx="200">
                  <c:v>134.85399999999998</c:v>
                </c:pt>
                <c:pt idx="201">
                  <c:v>165.35999999999999</c:v>
                </c:pt>
                <c:pt idx="202">
                  <c:v>526.34400000000005</c:v>
                </c:pt>
                <c:pt idx="203">
                  <c:v>401.6515555555556</c:v>
                </c:pt>
                <c:pt idx="204">
                  <c:v>276.95911111111116</c:v>
                </c:pt>
                <c:pt idx="205">
                  <c:v>152.26666666666665</c:v>
                </c:pt>
                <c:pt idx="206">
                  <c:v>362.35199999999998</c:v>
                </c:pt>
                <c:pt idx="207">
                  <c:v>81.162499999999994</c:v>
                </c:pt>
                <c:pt idx="208">
                  <c:v>145.23874999999998</c:v>
                </c:pt>
                <c:pt idx="209">
                  <c:v>209.315</c:v>
                </c:pt>
                <c:pt idx="210">
                  <c:v>123.1375</c:v>
                </c:pt>
                <c:pt idx="211">
                  <c:v>36.96</c:v>
                </c:pt>
                <c:pt idx="212">
                  <c:v>75.861999999999995</c:v>
                </c:pt>
                <c:pt idx="213">
                  <c:v>114.76399999999998</c:v>
                </c:pt>
                <c:pt idx="214">
                  <c:v>153.666</c:v>
                </c:pt>
                <c:pt idx="215">
                  <c:v>129.30066666666667</c:v>
                </c:pt>
                <c:pt idx="216">
                  <c:v>104.93533333333335</c:v>
                </c:pt>
                <c:pt idx="217">
                  <c:v>80.570000000000007</c:v>
                </c:pt>
                <c:pt idx="218">
                  <c:v>129.46699999999998</c:v>
                </c:pt>
                <c:pt idx="219">
                  <c:v>126.74466666666666</c:v>
                </c:pt>
                <c:pt idx="220">
                  <c:v>124.02233333333332</c:v>
                </c:pt>
                <c:pt idx="221">
                  <c:v>121.3</c:v>
                </c:pt>
                <c:pt idx="222">
                  <c:v>519.35500000000002</c:v>
                </c:pt>
                <c:pt idx="223">
                  <c:v>917.41000000000008</c:v>
                </c:pt>
                <c:pt idx="224">
                  <c:v>227.816</c:v>
                </c:pt>
                <c:pt idx="225">
                  <c:v>418.29599999999999</c:v>
                </c:pt>
                <c:pt idx="226">
                  <c:v>693.04016666666666</c:v>
                </c:pt>
                <c:pt idx="227">
                  <c:v>967.78433333333328</c:v>
                </c:pt>
                <c:pt idx="228">
                  <c:v>1242.5284999999999</c:v>
                </c:pt>
                <c:pt idx="229">
                  <c:v>51.094999999999999</c:v>
                </c:pt>
                <c:pt idx="230">
                  <c:v>133.7578095238095</c:v>
                </c:pt>
                <c:pt idx="231">
                  <c:v>216.42061904761903</c:v>
                </c:pt>
                <c:pt idx="232">
                  <c:v>299.08342857142856</c:v>
                </c:pt>
                <c:pt idx="233">
                  <c:v>262.27</c:v>
                </c:pt>
                <c:pt idx="234">
                  <c:v>2.7839999999999998</c:v>
                </c:pt>
                <c:pt idx="235">
                  <c:v>66.882000000000005</c:v>
                </c:pt>
                <c:pt idx="236">
                  <c:v>130.97999999999999</c:v>
                </c:pt>
                <c:pt idx="237">
                  <c:v>64.959999999999994</c:v>
                </c:pt>
                <c:pt idx="238">
                  <c:v>509.435</c:v>
                </c:pt>
                <c:pt idx="239">
                  <c:v>1137.75</c:v>
                </c:pt>
                <c:pt idx="240">
                  <c:v>148.02000000000001</c:v>
                </c:pt>
                <c:pt idx="241">
                  <c:v>358.79399999999998</c:v>
                </c:pt>
                <c:pt idx="242">
                  <c:v>569.56799999999998</c:v>
                </c:pt>
                <c:pt idx="243">
                  <c:v>298.90666666666664</c:v>
                </c:pt>
                <c:pt idx="244">
                  <c:v>361.07885714285709</c:v>
                </c:pt>
                <c:pt idx="245">
                  <c:v>155.15775000000002</c:v>
                </c:pt>
                <c:pt idx="246">
                  <c:v>930.74549999999999</c:v>
                </c:pt>
                <c:pt idx="247">
                  <c:v>646.64633333333336</c:v>
                </c:pt>
                <c:pt idx="248">
                  <c:v>362.54716666666661</c:v>
                </c:pt>
                <c:pt idx="249">
                  <c:v>78.447999999999993</c:v>
                </c:pt>
                <c:pt idx="250">
                  <c:v>333.41300000000001</c:v>
                </c:pt>
                <c:pt idx="251">
                  <c:v>96.512799999999999</c:v>
                </c:pt>
                <c:pt idx="252">
                  <c:v>362.35199999999998</c:v>
                </c:pt>
                <c:pt idx="253">
                  <c:v>562.17880000000002</c:v>
                </c:pt>
                <c:pt idx="254">
                  <c:v>8.36</c:v>
                </c:pt>
                <c:pt idx="255">
                  <c:v>142.63299999999998</c:v>
                </c:pt>
                <c:pt idx="256">
                  <c:v>276.90600000000001</c:v>
                </c:pt>
                <c:pt idx="257">
                  <c:v>326.596</c:v>
                </c:pt>
                <c:pt idx="258">
                  <c:v>22.512</c:v>
                </c:pt>
                <c:pt idx="259">
                  <c:v>778.43</c:v>
                </c:pt>
                <c:pt idx="260">
                  <c:v>15.07</c:v>
                </c:pt>
                <c:pt idx="261">
                  <c:v>240.90199999999999</c:v>
                </c:pt>
                <c:pt idx="262">
                  <c:v>1374.0435</c:v>
                </c:pt>
                <c:pt idx="263">
                  <c:v>750.52925000000005</c:v>
                </c:pt>
                <c:pt idx="264">
                  <c:v>127.015</c:v>
                </c:pt>
                <c:pt idx="265">
                  <c:v>268.24399999999997</c:v>
                </c:pt>
                <c:pt idx="266">
                  <c:v>356.81</c:v>
                </c:pt>
                <c:pt idx="267">
                  <c:v>268.57866666666666</c:v>
                </c:pt>
                <c:pt idx="268">
                  <c:v>214.18800000000002</c:v>
                </c:pt>
                <c:pt idx="269">
                  <c:v>117.59800000000001</c:v>
                </c:pt>
                <c:pt idx="270">
                  <c:v>21.008000000000003</c:v>
                </c:pt>
                <c:pt idx="271">
                  <c:v>110.73760000000001</c:v>
                </c:pt>
                <c:pt idx="272">
                  <c:v>195.30880000000002</c:v>
                </c:pt>
                <c:pt idx="273">
                  <c:v>279.88</c:v>
                </c:pt>
                <c:pt idx="274">
                  <c:v>344.80799999999999</c:v>
                </c:pt>
                <c:pt idx="275">
                  <c:v>127.60400000000001</c:v>
                </c:pt>
                <c:pt idx="276">
                  <c:v>19.98</c:v>
                </c:pt>
                <c:pt idx="277">
                  <c:v>233.95050000000001</c:v>
                </c:pt>
                <c:pt idx="278">
                  <c:v>41.96</c:v>
                </c:pt>
                <c:pt idx="279">
                  <c:v>231.215</c:v>
                </c:pt>
                <c:pt idx="280">
                  <c:v>145.76400000000001</c:v>
                </c:pt>
                <c:pt idx="281">
                  <c:v>266.67860000000002</c:v>
                </c:pt>
                <c:pt idx="282">
                  <c:v>239.358</c:v>
                </c:pt>
                <c:pt idx="283">
                  <c:v>510.09499999999997</c:v>
                </c:pt>
                <c:pt idx="284">
                  <c:v>780.83199999999999</c:v>
                </c:pt>
                <c:pt idx="285">
                  <c:v>757.49800000000005</c:v>
                </c:pt>
                <c:pt idx="286">
                  <c:v>9.4600000000000009</c:v>
                </c:pt>
                <c:pt idx="287">
                  <c:v>266.48</c:v>
                </c:pt>
                <c:pt idx="288">
                  <c:v>1211.279</c:v>
                </c:pt>
                <c:pt idx="289">
                  <c:v>842.93014666666659</c:v>
                </c:pt>
                <c:pt idx="290">
                  <c:v>474.58129333333329</c:v>
                </c:pt>
                <c:pt idx="291">
                  <c:v>106.23244</c:v>
                </c:pt>
                <c:pt idx="292">
                  <c:v>164.14999999999998</c:v>
                </c:pt>
                <c:pt idx="293">
                  <c:v>367.55950000000001</c:v>
                </c:pt>
                <c:pt idx="294">
                  <c:v>335.11366666666663</c:v>
                </c:pt>
                <c:pt idx="295">
                  <c:v>238.68</c:v>
                </c:pt>
                <c:pt idx="296">
                  <c:v>517.40499999999997</c:v>
                </c:pt>
                <c:pt idx="297">
                  <c:v>437.1275</c:v>
                </c:pt>
                <c:pt idx="298">
                  <c:v>356.85</c:v>
                </c:pt>
                <c:pt idx="299">
                  <c:v>373.12049999999999</c:v>
                </c:pt>
                <c:pt idx="300">
                  <c:v>77.951999999999998</c:v>
                </c:pt>
                <c:pt idx="301">
                  <c:v>111.2958888888889</c:v>
                </c:pt>
                <c:pt idx="302">
                  <c:v>144.63977777777779</c:v>
                </c:pt>
                <c:pt idx="303">
                  <c:v>1405.1298888888887</c:v>
                </c:pt>
                <c:pt idx="304">
                  <c:v>2665.62</c:v>
                </c:pt>
                <c:pt idx="305">
                  <c:v>289.90600000000001</c:v>
                </c:pt>
                <c:pt idx="306">
                  <c:v>504.81000000000006</c:v>
                </c:pt>
                <c:pt idx="307">
                  <c:v>523.76400000000001</c:v>
                </c:pt>
                <c:pt idx="308">
                  <c:v>132.00800000000001</c:v>
                </c:pt>
                <c:pt idx="309">
                  <c:v>446.8936666666666</c:v>
                </c:pt>
                <c:pt idx="310">
                  <c:v>311.661</c:v>
                </c:pt>
                <c:pt idx="311">
                  <c:v>274.2</c:v>
                </c:pt>
                <c:pt idx="312">
                  <c:v>220.75450000000001</c:v>
                </c:pt>
                <c:pt idx="313">
                  <c:v>494.17333333333335</c:v>
                </c:pt>
                <c:pt idx="314">
                  <c:v>61.92</c:v>
                </c:pt>
                <c:pt idx="315">
                  <c:v>83.434666666666672</c:v>
                </c:pt>
                <c:pt idx="316">
                  <c:v>921.88440000000003</c:v>
                </c:pt>
                <c:pt idx="317">
                  <c:v>321.56799999999998</c:v>
                </c:pt>
                <c:pt idx="318">
                  <c:v>279.60000000000002</c:v>
                </c:pt>
                <c:pt idx="319">
                  <c:v>72.397499999999994</c:v>
                </c:pt>
                <c:pt idx="320">
                  <c:v>257.74639999999999</c:v>
                </c:pt>
                <c:pt idx="321">
                  <c:v>50.988666666666667</c:v>
                </c:pt>
                <c:pt idx="322">
                  <c:v>289.24055555555555</c:v>
                </c:pt>
                <c:pt idx="323">
                  <c:v>110.10775000000001</c:v>
                </c:pt>
                <c:pt idx="324">
                  <c:v>49.2</c:v>
                </c:pt>
                <c:pt idx="325">
                  <c:v>47.937125000000002</c:v>
                </c:pt>
                <c:pt idx="326">
                  <c:v>46.674250000000001</c:v>
                </c:pt>
                <c:pt idx="327">
                  <c:v>433.50700000000001</c:v>
                </c:pt>
                <c:pt idx="328">
                  <c:v>659.82725000000005</c:v>
                </c:pt>
                <c:pt idx="329">
                  <c:v>275.12</c:v>
                </c:pt>
                <c:pt idx="330">
                  <c:v>32.89</c:v>
                </c:pt>
                <c:pt idx="331">
                  <c:v>931.82800000000009</c:v>
                </c:pt>
                <c:pt idx="332">
                  <c:v>245.94399999999999</c:v>
                </c:pt>
                <c:pt idx="333">
                  <c:v>1032.432</c:v>
                </c:pt>
                <c:pt idx="334">
                  <c:v>317.78649999999993</c:v>
                </c:pt>
                <c:pt idx="335">
                  <c:v>587.91733333333343</c:v>
                </c:pt>
                <c:pt idx="336">
                  <c:v>118.36800000000001</c:v>
                </c:pt>
                <c:pt idx="337">
                  <c:v>141.82599999999999</c:v>
                </c:pt>
                <c:pt idx="338">
                  <c:v>80.37</c:v>
                </c:pt>
                <c:pt idx="339">
                  <c:v>81.375</c:v>
                </c:pt>
                <c:pt idx="340">
                  <c:v>82.38</c:v>
                </c:pt>
                <c:pt idx="341">
                  <c:v>481.18071428571426</c:v>
                </c:pt>
                <c:pt idx="342">
                  <c:v>481.80825000000004</c:v>
                </c:pt>
                <c:pt idx="343">
                  <c:v>420.45279999999991</c:v>
                </c:pt>
                <c:pt idx="344">
                  <c:v>289.70580000000001</c:v>
                </c:pt>
                <c:pt idx="345">
                  <c:v>267.1069</c:v>
                </c:pt>
                <c:pt idx="346">
                  <c:v>244.50799999999998</c:v>
                </c:pt>
                <c:pt idx="347">
                  <c:v>308.75533333333334</c:v>
                </c:pt>
                <c:pt idx="348">
                  <c:v>22.77</c:v>
                </c:pt>
                <c:pt idx="349">
                  <c:v>65.904000000000011</c:v>
                </c:pt>
                <c:pt idx="350">
                  <c:v>314.63</c:v>
                </c:pt>
                <c:pt idx="351">
                  <c:v>345.17025000000007</c:v>
                </c:pt>
                <c:pt idx="352">
                  <c:v>57.689</c:v>
                </c:pt>
                <c:pt idx="353">
                  <c:v>36.804500000000004</c:v>
                </c:pt>
                <c:pt idx="354">
                  <c:v>15.92</c:v>
                </c:pt>
                <c:pt idx="355">
                  <c:v>583.77942857142864</c:v>
                </c:pt>
                <c:pt idx="356">
                  <c:v>94.037999999999997</c:v>
                </c:pt>
                <c:pt idx="357">
                  <c:v>278.69880000000001</c:v>
                </c:pt>
                <c:pt idx="358">
                  <c:v>166.49080000000001</c:v>
                </c:pt>
                <c:pt idx="359">
                  <c:v>141.61924444444446</c:v>
                </c:pt>
                <c:pt idx="360">
                  <c:v>116.74768888888889</c:v>
                </c:pt>
                <c:pt idx="361">
                  <c:v>91.876133333333328</c:v>
                </c:pt>
                <c:pt idx="362">
                  <c:v>388.45299999999997</c:v>
                </c:pt>
                <c:pt idx="363">
                  <c:v>323.13600000000002</c:v>
                </c:pt>
              </c:numCache>
            </c:numRef>
          </c:val>
          <c:smooth val="0"/>
          <c:extLst>
            <c:ext xmlns:c16="http://schemas.microsoft.com/office/drawing/2014/chart" uri="{C3380CC4-5D6E-409C-BE32-E72D297353CC}">
              <c16:uniqueId val="{00000000-BF0B-473A-878B-637698A9C887}"/>
            </c:ext>
          </c:extLst>
        </c:ser>
        <c:ser>
          <c:idx val="1"/>
          <c:order val="1"/>
          <c:tx>
            <c:strRef>
              <c:f>Sheet5!$C$1</c:f>
              <c:strCache>
                <c:ptCount val="1"/>
                <c:pt idx="0">
                  <c:v>Forecast(Sales)</c:v>
                </c:pt>
              </c:strCache>
            </c:strRef>
          </c:tx>
          <c:spPr>
            <a:ln w="25400" cap="rnd">
              <a:solidFill>
                <a:schemeClr val="accent2"/>
              </a:solidFill>
              <a:round/>
            </a:ln>
            <a:effectLst/>
          </c:spPr>
          <c:marker>
            <c:symbol val="none"/>
          </c:marker>
          <c:cat>
            <c:numRef>
              <c:f>Sheet5!$A$2:$A$456</c:f>
              <c:numCache>
                <mc:AlternateContent xmlns:mc="http://schemas.openxmlformats.org/markup-compatibility/2006">
                  <mc:Choice Requires="c16r2">
                    <c16r2:formatcode2>[$-en-NG,1]dd/mm/yyyy;@</c16r2:formatcode2>
                  </mc:Choice>
                  <mc:Fallback>
                    <c:formatCode>[$]dd/mm/yyyy;@</c:formatCode>
                  </mc:Fallback>
                </mc:AlternateContent>
                <c:ptCount val="455"/>
                <c:pt idx="0">
                  <c:v>42736</c:v>
                </c:pt>
                <c:pt idx="1">
                  <c:v>42737</c:v>
                </c:pt>
                <c:pt idx="2">
                  <c:v>42738</c:v>
                </c:pt>
                <c:pt idx="3">
                  <c:v>42739</c:v>
                </c:pt>
                <c:pt idx="4">
                  <c:v>42740</c:v>
                </c:pt>
                <c:pt idx="5">
                  <c:v>42741</c:v>
                </c:pt>
                <c:pt idx="6">
                  <c:v>42742</c:v>
                </c:pt>
                <c:pt idx="7">
                  <c:v>42743</c:v>
                </c:pt>
                <c:pt idx="8">
                  <c:v>42744</c:v>
                </c:pt>
                <c:pt idx="9">
                  <c:v>42745</c:v>
                </c:pt>
                <c:pt idx="10">
                  <c:v>42746</c:v>
                </c:pt>
                <c:pt idx="11">
                  <c:v>42747</c:v>
                </c:pt>
                <c:pt idx="12">
                  <c:v>42748</c:v>
                </c:pt>
                <c:pt idx="13">
                  <c:v>42749</c:v>
                </c:pt>
                <c:pt idx="14">
                  <c:v>42750</c:v>
                </c:pt>
                <c:pt idx="15">
                  <c:v>42751</c:v>
                </c:pt>
                <c:pt idx="16">
                  <c:v>42752</c:v>
                </c:pt>
                <c:pt idx="17">
                  <c:v>42753</c:v>
                </c:pt>
                <c:pt idx="18">
                  <c:v>42754</c:v>
                </c:pt>
                <c:pt idx="19">
                  <c:v>42755</c:v>
                </c:pt>
                <c:pt idx="20">
                  <c:v>42756</c:v>
                </c:pt>
                <c:pt idx="21">
                  <c:v>42757</c:v>
                </c:pt>
                <c:pt idx="22">
                  <c:v>42758</c:v>
                </c:pt>
                <c:pt idx="23">
                  <c:v>42759</c:v>
                </c:pt>
                <c:pt idx="24">
                  <c:v>42760</c:v>
                </c:pt>
                <c:pt idx="25">
                  <c:v>42761</c:v>
                </c:pt>
                <c:pt idx="26">
                  <c:v>42762</c:v>
                </c:pt>
                <c:pt idx="27">
                  <c:v>42763</c:v>
                </c:pt>
                <c:pt idx="28">
                  <c:v>42764</c:v>
                </c:pt>
                <c:pt idx="29">
                  <c:v>42765</c:v>
                </c:pt>
                <c:pt idx="30">
                  <c:v>42766</c:v>
                </c:pt>
                <c:pt idx="31">
                  <c:v>42767</c:v>
                </c:pt>
                <c:pt idx="32">
                  <c:v>42768</c:v>
                </c:pt>
                <c:pt idx="33">
                  <c:v>42769</c:v>
                </c:pt>
                <c:pt idx="34">
                  <c:v>42770</c:v>
                </c:pt>
                <c:pt idx="35">
                  <c:v>42771</c:v>
                </c:pt>
                <c:pt idx="36">
                  <c:v>42772</c:v>
                </c:pt>
                <c:pt idx="37">
                  <c:v>42773</c:v>
                </c:pt>
                <c:pt idx="38">
                  <c:v>42774</c:v>
                </c:pt>
                <c:pt idx="39">
                  <c:v>42775</c:v>
                </c:pt>
                <c:pt idx="40">
                  <c:v>42776</c:v>
                </c:pt>
                <c:pt idx="41">
                  <c:v>42777</c:v>
                </c:pt>
                <c:pt idx="42">
                  <c:v>42778</c:v>
                </c:pt>
                <c:pt idx="43">
                  <c:v>42779</c:v>
                </c:pt>
                <c:pt idx="44">
                  <c:v>42780</c:v>
                </c:pt>
                <c:pt idx="45">
                  <c:v>42781</c:v>
                </c:pt>
                <c:pt idx="46">
                  <c:v>42782</c:v>
                </c:pt>
                <c:pt idx="47">
                  <c:v>42783</c:v>
                </c:pt>
                <c:pt idx="48">
                  <c:v>42784</c:v>
                </c:pt>
                <c:pt idx="49">
                  <c:v>42785</c:v>
                </c:pt>
                <c:pt idx="50">
                  <c:v>42786</c:v>
                </c:pt>
                <c:pt idx="51">
                  <c:v>42787</c:v>
                </c:pt>
                <c:pt idx="52">
                  <c:v>42788</c:v>
                </c:pt>
                <c:pt idx="53">
                  <c:v>42789</c:v>
                </c:pt>
                <c:pt idx="54">
                  <c:v>42790</c:v>
                </c:pt>
                <c:pt idx="55">
                  <c:v>42791</c:v>
                </c:pt>
                <c:pt idx="56">
                  <c:v>42792</c:v>
                </c:pt>
                <c:pt idx="57">
                  <c:v>42793</c:v>
                </c:pt>
                <c:pt idx="58">
                  <c:v>42794</c:v>
                </c:pt>
                <c:pt idx="59">
                  <c:v>42795</c:v>
                </c:pt>
                <c:pt idx="60">
                  <c:v>42796</c:v>
                </c:pt>
                <c:pt idx="61">
                  <c:v>42797</c:v>
                </c:pt>
                <c:pt idx="62">
                  <c:v>42798</c:v>
                </c:pt>
                <c:pt idx="63">
                  <c:v>42799</c:v>
                </c:pt>
                <c:pt idx="64">
                  <c:v>42800</c:v>
                </c:pt>
                <c:pt idx="65">
                  <c:v>42801</c:v>
                </c:pt>
                <c:pt idx="66">
                  <c:v>42802</c:v>
                </c:pt>
                <c:pt idx="67">
                  <c:v>42803</c:v>
                </c:pt>
                <c:pt idx="68">
                  <c:v>42804</c:v>
                </c:pt>
                <c:pt idx="69">
                  <c:v>42805</c:v>
                </c:pt>
                <c:pt idx="70">
                  <c:v>42806</c:v>
                </c:pt>
                <c:pt idx="71">
                  <c:v>42807</c:v>
                </c:pt>
                <c:pt idx="72">
                  <c:v>42808</c:v>
                </c:pt>
                <c:pt idx="73">
                  <c:v>42809</c:v>
                </c:pt>
                <c:pt idx="74">
                  <c:v>42810</c:v>
                </c:pt>
                <c:pt idx="75">
                  <c:v>42811</c:v>
                </c:pt>
                <c:pt idx="76">
                  <c:v>42812</c:v>
                </c:pt>
                <c:pt idx="77">
                  <c:v>42813</c:v>
                </c:pt>
                <c:pt idx="78">
                  <c:v>42814</c:v>
                </c:pt>
                <c:pt idx="79">
                  <c:v>42815</c:v>
                </c:pt>
                <c:pt idx="80">
                  <c:v>42816</c:v>
                </c:pt>
                <c:pt idx="81">
                  <c:v>42817</c:v>
                </c:pt>
                <c:pt idx="82">
                  <c:v>42818</c:v>
                </c:pt>
                <c:pt idx="83">
                  <c:v>42819</c:v>
                </c:pt>
                <c:pt idx="84">
                  <c:v>42820</c:v>
                </c:pt>
                <c:pt idx="85">
                  <c:v>42821</c:v>
                </c:pt>
                <c:pt idx="86">
                  <c:v>42822</c:v>
                </c:pt>
                <c:pt idx="87">
                  <c:v>42823</c:v>
                </c:pt>
                <c:pt idx="88">
                  <c:v>42824</c:v>
                </c:pt>
                <c:pt idx="89">
                  <c:v>42825</c:v>
                </c:pt>
                <c:pt idx="90">
                  <c:v>42826</c:v>
                </c:pt>
                <c:pt idx="91">
                  <c:v>42827</c:v>
                </c:pt>
                <c:pt idx="92">
                  <c:v>42828</c:v>
                </c:pt>
                <c:pt idx="93">
                  <c:v>42829</c:v>
                </c:pt>
                <c:pt idx="94">
                  <c:v>42830</c:v>
                </c:pt>
                <c:pt idx="95">
                  <c:v>42831</c:v>
                </c:pt>
                <c:pt idx="96">
                  <c:v>42832</c:v>
                </c:pt>
                <c:pt idx="97">
                  <c:v>42833</c:v>
                </c:pt>
                <c:pt idx="98">
                  <c:v>42834</c:v>
                </c:pt>
                <c:pt idx="99">
                  <c:v>42835</c:v>
                </c:pt>
                <c:pt idx="100">
                  <c:v>42836</c:v>
                </c:pt>
                <c:pt idx="101">
                  <c:v>42837</c:v>
                </c:pt>
                <c:pt idx="102">
                  <c:v>42838</c:v>
                </c:pt>
                <c:pt idx="103">
                  <c:v>42839</c:v>
                </c:pt>
                <c:pt idx="104">
                  <c:v>42840</c:v>
                </c:pt>
                <c:pt idx="105">
                  <c:v>42841</c:v>
                </c:pt>
                <c:pt idx="106">
                  <c:v>42842</c:v>
                </c:pt>
                <c:pt idx="107">
                  <c:v>42843</c:v>
                </c:pt>
                <c:pt idx="108">
                  <c:v>42844</c:v>
                </c:pt>
                <c:pt idx="109">
                  <c:v>42845</c:v>
                </c:pt>
                <c:pt idx="110">
                  <c:v>42846</c:v>
                </c:pt>
                <c:pt idx="111">
                  <c:v>42847</c:v>
                </c:pt>
                <c:pt idx="112">
                  <c:v>42848</c:v>
                </c:pt>
                <c:pt idx="113">
                  <c:v>42849</c:v>
                </c:pt>
                <c:pt idx="114">
                  <c:v>42850</c:v>
                </c:pt>
                <c:pt idx="115">
                  <c:v>42851</c:v>
                </c:pt>
                <c:pt idx="116">
                  <c:v>42852</c:v>
                </c:pt>
                <c:pt idx="117">
                  <c:v>42853</c:v>
                </c:pt>
                <c:pt idx="118">
                  <c:v>42854</c:v>
                </c:pt>
                <c:pt idx="119">
                  <c:v>42855</c:v>
                </c:pt>
                <c:pt idx="120">
                  <c:v>42856</c:v>
                </c:pt>
                <c:pt idx="121">
                  <c:v>42857</c:v>
                </c:pt>
                <c:pt idx="122">
                  <c:v>42858</c:v>
                </c:pt>
                <c:pt idx="123">
                  <c:v>42859</c:v>
                </c:pt>
                <c:pt idx="124">
                  <c:v>42860</c:v>
                </c:pt>
                <c:pt idx="125">
                  <c:v>42861</c:v>
                </c:pt>
                <c:pt idx="126">
                  <c:v>42862</c:v>
                </c:pt>
                <c:pt idx="127">
                  <c:v>42863</c:v>
                </c:pt>
                <c:pt idx="128">
                  <c:v>42864</c:v>
                </c:pt>
                <c:pt idx="129">
                  <c:v>42865</c:v>
                </c:pt>
                <c:pt idx="130">
                  <c:v>42866</c:v>
                </c:pt>
                <c:pt idx="131">
                  <c:v>42867</c:v>
                </c:pt>
                <c:pt idx="132">
                  <c:v>42868</c:v>
                </c:pt>
                <c:pt idx="133">
                  <c:v>42869</c:v>
                </c:pt>
                <c:pt idx="134">
                  <c:v>42870</c:v>
                </c:pt>
                <c:pt idx="135">
                  <c:v>42871</c:v>
                </c:pt>
                <c:pt idx="136">
                  <c:v>42872</c:v>
                </c:pt>
                <c:pt idx="137">
                  <c:v>42873</c:v>
                </c:pt>
                <c:pt idx="138">
                  <c:v>42874</c:v>
                </c:pt>
                <c:pt idx="139">
                  <c:v>42875</c:v>
                </c:pt>
                <c:pt idx="140">
                  <c:v>42876</c:v>
                </c:pt>
                <c:pt idx="141">
                  <c:v>42877</c:v>
                </c:pt>
                <c:pt idx="142">
                  <c:v>42878</c:v>
                </c:pt>
                <c:pt idx="143">
                  <c:v>42879</c:v>
                </c:pt>
                <c:pt idx="144">
                  <c:v>42880</c:v>
                </c:pt>
                <c:pt idx="145">
                  <c:v>42881</c:v>
                </c:pt>
                <c:pt idx="146">
                  <c:v>42882</c:v>
                </c:pt>
                <c:pt idx="147">
                  <c:v>42883</c:v>
                </c:pt>
                <c:pt idx="148">
                  <c:v>42884</c:v>
                </c:pt>
                <c:pt idx="149">
                  <c:v>42885</c:v>
                </c:pt>
                <c:pt idx="150">
                  <c:v>42886</c:v>
                </c:pt>
                <c:pt idx="151">
                  <c:v>42887</c:v>
                </c:pt>
                <c:pt idx="152">
                  <c:v>42888</c:v>
                </c:pt>
                <c:pt idx="153">
                  <c:v>42889</c:v>
                </c:pt>
                <c:pt idx="154">
                  <c:v>42890</c:v>
                </c:pt>
                <c:pt idx="155">
                  <c:v>42891</c:v>
                </c:pt>
                <c:pt idx="156">
                  <c:v>42892</c:v>
                </c:pt>
                <c:pt idx="157">
                  <c:v>42893</c:v>
                </c:pt>
                <c:pt idx="158">
                  <c:v>42894</c:v>
                </c:pt>
                <c:pt idx="159">
                  <c:v>42895</c:v>
                </c:pt>
                <c:pt idx="160">
                  <c:v>42896</c:v>
                </c:pt>
                <c:pt idx="161">
                  <c:v>42897</c:v>
                </c:pt>
                <c:pt idx="162">
                  <c:v>42898</c:v>
                </c:pt>
                <c:pt idx="163">
                  <c:v>42899</c:v>
                </c:pt>
                <c:pt idx="164">
                  <c:v>42900</c:v>
                </c:pt>
                <c:pt idx="165">
                  <c:v>42901</c:v>
                </c:pt>
                <c:pt idx="166">
                  <c:v>42902</c:v>
                </c:pt>
                <c:pt idx="167">
                  <c:v>42903</c:v>
                </c:pt>
                <c:pt idx="168">
                  <c:v>42904</c:v>
                </c:pt>
                <c:pt idx="169">
                  <c:v>42905</c:v>
                </c:pt>
                <c:pt idx="170">
                  <c:v>42906</c:v>
                </c:pt>
                <c:pt idx="171">
                  <c:v>42907</c:v>
                </c:pt>
                <c:pt idx="172">
                  <c:v>42908</c:v>
                </c:pt>
                <c:pt idx="173">
                  <c:v>42909</c:v>
                </c:pt>
                <c:pt idx="174">
                  <c:v>42910</c:v>
                </c:pt>
                <c:pt idx="175">
                  <c:v>42911</c:v>
                </c:pt>
                <c:pt idx="176">
                  <c:v>42912</c:v>
                </c:pt>
                <c:pt idx="177">
                  <c:v>42913</c:v>
                </c:pt>
                <c:pt idx="178">
                  <c:v>42914</c:v>
                </c:pt>
                <c:pt idx="179">
                  <c:v>42915</c:v>
                </c:pt>
                <c:pt idx="180">
                  <c:v>42916</c:v>
                </c:pt>
                <c:pt idx="181">
                  <c:v>42917</c:v>
                </c:pt>
                <c:pt idx="182">
                  <c:v>42918</c:v>
                </c:pt>
                <c:pt idx="183">
                  <c:v>42919</c:v>
                </c:pt>
                <c:pt idx="184">
                  <c:v>42920</c:v>
                </c:pt>
                <c:pt idx="185">
                  <c:v>42921</c:v>
                </c:pt>
                <c:pt idx="186">
                  <c:v>42922</c:v>
                </c:pt>
                <c:pt idx="187">
                  <c:v>42923</c:v>
                </c:pt>
                <c:pt idx="188">
                  <c:v>42924</c:v>
                </c:pt>
                <c:pt idx="189">
                  <c:v>42925</c:v>
                </c:pt>
                <c:pt idx="190">
                  <c:v>42926</c:v>
                </c:pt>
                <c:pt idx="191">
                  <c:v>42927</c:v>
                </c:pt>
                <c:pt idx="192">
                  <c:v>42928</c:v>
                </c:pt>
                <c:pt idx="193">
                  <c:v>42929</c:v>
                </c:pt>
                <c:pt idx="194">
                  <c:v>42930</c:v>
                </c:pt>
                <c:pt idx="195">
                  <c:v>42931</c:v>
                </c:pt>
                <c:pt idx="196">
                  <c:v>42932</c:v>
                </c:pt>
                <c:pt idx="197">
                  <c:v>42933</c:v>
                </c:pt>
                <c:pt idx="198">
                  <c:v>42934</c:v>
                </c:pt>
                <c:pt idx="199">
                  <c:v>42935</c:v>
                </c:pt>
                <c:pt idx="200">
                  <c:v>42936</c:v>
                </c:pt>
                <c:pt idx="201">
                  <c:v>42937</c:v>
                </c:pt>
                <c:pt idx="202">
                  <c:v>42938</c:v>
                </c:pt>
                <c:pt idx="203">
                  <c:v>42939</c:v>
                </c:pt>
                <c:pt idx="204">
                  <c:v>42940</c:v>
                </c:pt>
                <c:pt idx="205">
                  <c:v>42941</c:v>
                </c:pt>
                <c:pt idx="206">
                  <c:v>42942</c:v>
                </c:pt>
                <c:pt idx="207">
                  <c:v>42943</c:v>
                </c:pt>
                <c:pt idx="208">
                  <c:v>42944</c:v>
                </c:pt>
                <c:pt idx="209">
                  <c:v>42945</c:v>
                </c:pt>
                <c:pt idx="210">
                  <c:v>42946</c:v>
                </c:pt>
                <c:pt idx="211">
                  <c:v>42947</c:v>
                </c:pt>
                <c:pt idx="212">
                  <c:v>42948</c:v>
                </c:pt>
                <c:pt idx="213">
                  <c:v>42949</c:v>
                </c:pt>
                <c:pt idx="214">
                  <c:v>42950</c:v>
                </c:pt>
                <c:pt idx="215">
                  <c:v>42951</c:v>
                </c:pt>
                <c:pt idx="216">
                  <c:v>42952</c:v>
                </c:pt>
                <c:pt idx="217">
                  <c:v>42953</c:v>
                </c:pt>
                <c:pt idx="218">
                  <c:v>42954</c:v>
                </c:pt>
                <c:pt idx="219">
                  <c:v>42955</c:v>
                </c:pt>
                <c:pt idx="220">
                  <c:v>42956</c:v>
                </c:pt>
                <c:pt idx="221">
                  <c:v>42957</c:v>
                </c:pt>
                <c:pt idx="222">
                  <c:v>42958</c:v>
                </c:pt>
                <c:pt idx="223">
                  <c:v>42959</c:v>
                </c:pt>
                <c:pt idx="224">
                  <c:v>42960</c:v>
                </c:pt>
                <c:pt idx="225">
                  <c:v>42961</c:v>
                </c:pt>
                <c:pt idx="226">
                  <c:v>42962</c:v>
                </c:pt>
                <c:pt idx="227">
                  <c:v>42963</c:v>
                </c:pt>
                <c:pt idx="228">
                  <c:v>42964</c:v>
                </c:pt>
                <c:pt idx="229">
                  <c:v>42965</c:v>
                </c:pt>
                <c:pt idx="230">
                  <c:v>42966</c:v>
                </c:pt>
                <c:pt idx="231">
                  <c:v>42967</c:v>
                </c:pt>
                <c:pt idx="232">
                  <c:v>42968</c:v>
                </c:pt>
                <c:pt idx="233">
                  <c:v>42969</c:v>
                </c:pt>
                <c:pt idx="234">
                  <c:v>42970</c:v>
                </c:pt>
                <c:pt idx="235">
                  <c:v>42971</c:v>
                </c:pt>
                <c:pt idx="236">
                  <c:v>42972</c:v>
                </c:pt>
                <c:pt idx="237">
                  <c:v>42973</c:v>
                </c:pt>
                <c:pt idx="238">
                  <c:v>42974</c:v>
                </c:pt>
                <c:pt idx="239">
                  <c:v>42975</c:v>
                </c:pt>
                <c:pt idx="240">
                  <c:v>42976</c:v>
                </c:pt>
                <c:pt idx="241">
                  <c:v>42977</c:v>
                </c:pt>
                <c:pt idx="242">
                  <c:v>42978</c:v>
                </c:pt>
                <c:pt idx="243">
                  <c:v>42979</c:v>
                </c:pt>
                <c:pt idx="244">
                  <c:v>42980</c:v>
                </c:pt>
                <c:pt idx="245">
                  <c:v>42981</c:v>
                </c:pt>
                <c:pt idx="246">
                  <c:v>42982</c:v>
                </c:pt>
                <c:pt idx="247">
                  <c:v>42983</c:v>
                </c:pt>
                <c:pt idx="248">
                  <c:v>42984</c:v>
                </c:pt>
                <c:pt idx="249">
                  <c:v>42985</c:v>
                </c:pt>
                <c:pt idx="250">
                  <c:v>42986</c:v>
                </c:pt>
                <c:pt idx="251">
                  <c:v>42987</c:v>
                </c:pt>
                <c:pt idx="252">
                  <c:v>42988</c:v>
                </c:pt>
                <c:pt idx="253">
                  <c:v>42989</c:v>
                </c:pt>
                <c:pt idx="254">
                  <c:v>42990</c:v>
                </c:pt>
                <c:pt idx="255">
                  <c:v>42991</c:v>
                </c:pt>
                <c:pt idx="256">
                  <c:v>42992</c:v>
                </c:pt>
                <c:pt idx="257">
                  <c:v>42993</c:v>
                </c:pt>
                <c:pt idx="258">
                  <c:v>42994</c:v>
                </c:pt>
                <c:pt idx="259">
                  <c:v>42995</c:v>
                </c:pt>
                <c:pt idx="260">
                  <c:v>42996</c:v>
                </c:pt>
                <c:pt idx="261">
                  <c:v>42997</c:v>
                </c:pt>
                <c:pt idx="262">
                  <c:v>42998</c:v>
                </c:pt>
                <c:pt idx="263">
                  <c:v>42999</c:v>
                </c:pt>
                <c:pt idx="264">
                  <c:v>43000</c:v>
                </c:pt>
                <c:pt idx="265">
                  <c:v>43001</c:v>
                </c:pt>
                <c:pt idx="266">
                  <c:v>43002</c:v>
                </c:pt>
                <c:pt idx="267">
                  <c:v>43003</c:v>
                </c:pt>
                <c:pt idx="268">
                  <c:v>43004</c:v>
                </c:pt>
                <c:pt idx="269">
                  <c:v>43005</c:v>
                </c:pt>
                <c:pt idx="270">
                  <c:v>43006</c:v>
                </c:pt>
                <c:pt idx="271">
                  <c:v>43007</c:v>
                </c:pt>
                <c:pt idx="272">
                  <c:v>43008</c:v>
                </c:pt>
                <c:pt idx="273">
                  <c:v>43009</c:v>
                </c:pt>
                <c:pt idx="274">
                  <c:v>43010</c:v>
                </c:pt>
                <c:pt idx="275">
                  <c:v>43011</c:v>
                </c:pt>
                <c:pt idx="276">
                  <c:v>43012</c:v>
                </c:pt>
                <c:pt idx="277">
                  <c:v>43013</c:v>
                </c:pt>
                <c:pt idx="278">
                  <c:v>43014</c:v>
                </c:pt>
                <c:pt idx="279">
                  <c:v>43015</c:v>
                </c:pt>
                <c:pt idx="280">
                  <c:v>43016</c:v>
                </c:pt>
                <c:pt idx="281">
                  <c:v>43017</c:v>
                </c:pt>
                <c:pt idx="282">
                  <c:v>43018</c:v>
                </c:pt>
                <c:pt idx="283">
                  <c:v>43019</c:v>
                </c:pt>
                <c:pt idx="284">
                  <c:v>43020</c:v>
                </c:pt>
                <c:pt idx="285">
                  <c:v>43021</c:v>
                </c:pt>
                <c:pt idx="286">
                  <c:v>43022</c:v>
                </c:pt>
                <c:pt idx="287">
                  <c:v>43023</c:v>
                </c:pt>
                <c:pt idx="288">
                  <c:v>43024</c:v>
                </c:pt>
                <c:pt idx="289">
                  <c:v>43025</c:v>
                </c:pt>
                <c:pt idx="290">
                  <c:v>43026</c:v>
                </c:pt>
                <c:pt idx="291">
                  <c:v>43027</c:v>
                </c:pt>
                <c:pt idx="292">
                  <c:v>43028</c:v>
                </c:pt>
                <c:pt idx="293">
                  <c:v>43029</c:v>
                </c:pt>
                <c:pt idx="294">
                  <c:v>43030</c:v>
                </c:pt>
                <c:pt idx="295">
                  <c:v>43031</c:v>
                </c:pt>
                <c:pt idx="296">
                  <c:v>43032</c:v>
                </c:pt>
                <c:pt idx="297">
                  <c:v>43033</c:v>
                </c:pt>
                <c:pt idx="298">
                  <c:v>43034</c:v>
                </c:pt>
                <c:pt idx="299">
                  <c:v>43035</c:v>
                </c:pt>
                <c:pt idx="300">
                  <c:v>43036</c:v>
                </c:pt>
                <c:pt idx="301">
                  <c:v>43037</c:v>
                </c:pt>
                <c:pt idx="302">
                  <c:v>43038</c:v>
                </c:pt>
                <c:pt idx="303">
                  <c:v>43039</c:v>
                </c:pt>
                <c:pt idx="304">
                  <c:v>43040</c:v>
                </c:pt>
                <c:pt idx="305">
                  <c:v>43041</c:v>
                </c:pt>
                <c:pt idx="306">
                  <c:v>43042</c:v>
                </c:pt>
                <c:pt idx="307">
                  <c:v>43043</c:v>
                </c:pt>
                <c:pt idx="308">
                  <c:v>43044</c:v>
                </c:pt>
                <c:pt idx="309">
                  <c:v>43045</c:v>
                </c:pt>
                <c:pt idx="310">
                  <c:v>43046</c:v>
                </c:pt>
                <c:pt idx="311">
                  <c:v>43047</c:v>
                </c:pt>
                <c:pt idx="312">
                  <c:v>43048</c:v>
                </c:pt>
                <c:pt idx="313">
                  <c:v>43049</c:v>
                </c:pt>
                <c:pt idx="314">
                  <c:v>43050</c:v>
                </c:pt>
                <c:pt idx="315">
                  <c:v>43051</c:v>
                </c:pt>
                <c:pt idx="316">
                  <c:v>43052</c:v>
                </c:pt>
                <c:pt idx="317">
                  <c:v>43053</c:v>
                </c:pt>
                <c:pt idx="318">
                  <c:v>43054</c:v>
                </c:pt>
                <c:pt idx="319">
                  <c:v>43055</c:v>
                </c:pt>
                <c:pt idx="320">
                  <c:v>43056</c:v>
                </c:pt>
                <c:pt idx="321">
                  <c:v>43057</c:v>
                </c:pt>
                <c:pt idx="322">
                  <c:v>43058</c:v>
                </c:pt>
                <c:pt idx="323">
                  <c:v>43059</c:v>
                </c:pt>
                <c:pt idx="324">
                  <c:v>43060</c:v>
                </c:pt>
                <c:pt idx="325">
                  <c:v>43061</c:v>
                </c:pt>
                <c:pt idx="326">
                  <c:v>43062</c:v>
                </c:pt>
                <c:pt idx="327">
                  <c:v>43063</c:v>
                </c:pt>
                <c:pt idx="328">
                  <c:v>43064</c:v>
                </c:pt>
                <c:pt idx="329">
                  <c:v>43065</c:v>
                </c:pt>
                <c:pt idx="330">
                  <c:v>43066</c:v>
                </c:pt>
                <c:pt idx="331">
                  <c:v>43067</c:v>
                </c:pt>
                <c:pt idx="332">
                  <c:v>43068</c:v>
                </c:pt>
                <c:pt idx="333">
                  <c:v>43069</c:v>
                </c:pt>
                <c:pt idx="334">
                  <c:v>43070</c:v>
                </c:pt>
                <c:pt idx="335">
                  <c:v>43071</c:v>
                </c:pt>
                <c:pt idx="336">
                  <c:v>43072</c:v>
                </c:pt>
                <c:pt idx="337">
                  <c:v>43073</c:v>
                </c:pt>
                <c:pt idx="338">
                  <c:v>43074</c:v>
                </c:pt>
                <c:pt idx="339">
                  <c:v>43075</c:v>
                </c:pt>
                <c:pt idx="340">
                  <c:v>43076</c:v>
                </c:pt>
                <c:pt idx="341">
                  <c:v>43077</c:v>
                </c:pt>
                <c:pt idx="342">
                  <c:v>43078</c:v>
                </c:pt>
                <c:pt idx="343">
                  <c:v>43079</c:v>
                </c:pt>
                <c:pt idx="344">
                  <c:v>43080</c:v>
                </c:pt>
                <c:pt idx="345">
                  <c:v>43081</c:v>
                </c:pt>
                <c:pt idx="346">
                  <c:v>43082</c:v>
                </c:pt>
                <c:pt idx="347">
                  <c:v>43083</c:v>
                </c:pt>
                <c:pt idx="348">
                  <c:v>43084</c:v>
                </c:pt>
                <c:pt idx="349">
                  <c:v>43085</c:v>
                </c:pt>
                <c:pt idx="350">
                  <c:v>43086</c:v>
                </c:pt>
                <c:pt idx="351">
                  <c:v>43087</c:v>
                </c:pt>
                <c:pt idx="352">
                  <c:v>43088</c:v>
                </c:pt>
                <c:pt idx="353">
                  <c:v>43089</c:v>
                </c:pt>
                <c:pt idx="354">
                  <c:v>43090</c:v>
                </c:pt>
                <c:pt idx="355">
                  <c:v>43091</c:v>
                </c:pt>
                <c:pt idx="356">
                  <c:v>43092</c:v>
                </c:pt>
                <c:pt idx="357">
                  <c:v>43093</c:v>
                </c:pt>
                <c:pt idx="358">
                  <c:v>43094</c:v>
                </c:pt>
                <c:pt idx="359">
                  <c:v>43095</c:v>
                </c:pt>
                <c:pt idx="360">
                  <c:v>43096</c:v>
                </c:pt>
                <c:pt idx="361">
                  <c:v>43097</c:v>
                </c:pt>
                <c:pt idx="362">
                  <c:v>43098</c:v>
                </c:pt>
                <c:pt idx="363">
                  <c:v>43099</c:v>
                </c:pt>
                <c:pt idx="364">
                  <c:v>43100</c:v>
                </c:pt>
                <c:pt idx="365">
                  <c:v>43101</c:v>
                </c:pt>
                <c:pt idx="366">
                  <c:v>43102</c:v>
                </c:pt>
                <c:pt idx="367">
                  <c:v>43103</c:v>
                </c:pt>
                <c:pt idx="368">
                  <c:v>43104</c:v>
                </c:pt>
                <c:pt idx="369">
                  <c:v>43105</c:v>
                </c:pt>
                <c:pt idx="370">
                  <c:v>43106</c:v>
                </c:pt>
                <c:pt idx="371">
                  <c:v>43107</c:v>
                </c:pt>
                <c:pt idx="372">
                  <c:v>43108</c:v>
                </c:pt>
                <c:pt idx="373">
                  <c:v>43109</c:v>
                </c:pt>
                <c:pt idx="374">
                  <c:v>43110</c:v>
                </c:pt>
                <c:pt idx="375">
                  <c:v>43111</c:v>
                </c:pt>
                <c:pt idx="376">
                  <c:v>43112</c:v>
                </c:pt>
                <c:pt idx="377">
                  <c:v>43113</c:v>
                </c:pt>
                <c:pt idx="378">
                  <c:v>43114</c:v>
                </c:pt>
                <c:pt idx="379">
                  <c:v>43115</c:v>
                </c:pt>
                <c:pt idx="380">
                  <c:v>43116</c:v>
                </c:pt>
                <c:pt idx="381">
                  <c:v>43117</c:v>
                </c:pt>
                <c:pt idx="382">
                  <c:v>43118</c:v>
                </c:pt>
                <c:pt idx="383">
                  <c:v>43119</c:v>
                </c:pt>
                <c:pt idx="384">
                  <c:v>43120</c:v>
                </c:pt>
                <c:pt idx="385">
                  <c:v>43121</c:v>
                </c:pt>
                <c:pt idx="386">
                  <c:v>43122</c:v>
                </c:pt>
                <c:pt idx="387">
                  <c:v>43123</c:v>
                </c:pt>
                <c:pt idx="388">
                  <c:v>43124</c:v>
                </c:pt>
                <c:pt idx="389">
                  <c:v>43125</c:v>
                </c:pt>
                <c:pt idx="390">
                  <c:v>43126</c:v>
                </c:pt>
                <c:pt idx="391">
                  <c:v>43127</c:v>
                </c:pt>
                <c:pt idx="392">
                  <c:v>43128</c:v>
                </c:pt>
                <c:pt idx="393">
                  <c:v>43129</c:v>
                </c:pt>
                <c:pt idx="394">
                  <c:v>43130</c:v>
                </c:pt>
                <c:pt idx="395">
                  <c:v>43131</c:v>
                </c:pt>
                <c:pt idx="396">
                  <c:v>43132</c:v>
                </c:pt>
                <c:pt idx="397">
                  <c:v>43133</c:v>
                </c:pt>
                <c:pt idx="398">
                  <c:v>43134</c:v>
                </c:pt>
                <c:pt idx="399">
                  <c:v>43135</c:v>
                </c:pt>
                <c:pt idx="400">
                  <c:v>43136</c:v>
                </c:pt>
                <c:pt idx="401">
                  <c:v>43137</c:v>
                </c:pt>
                <c:pt idx="402">
                  <c:v>43138</c:v>
                </c:pt>
                <c:pt idx="403">
                  <c:v>43139</c:v>
                </c:pt>
                <c:pt idx="404">
                  <c:v>43140</c:v>
                </c:pt>
                <c:pt idx="405">
                  <c:v>43141</c:v>
                </c:pt>
                <c:pt idx="406">
                  <c:v>43142</c:v>
                </c:pt>
                <c:pt idx="407">
                  <c:v>43143</c:v>
                </c:pt>
                <c:pt idx="408">
                  <c:v>43144</c:v>
                </c:pt>
                <c:pt idx="409">
                  <c:v>43145</c:v>
                </c:pt>
                <c:pt idx="410">
                  <c:v>43146</c:v>
                </c:pt>
                <c:pt idx="411">
                  <c:v>43147</c:v>
                </c:pt>
                <c:pt idx="412">
                  <c:v>43148</c:v>
                </c:pt>
                <c:pt idx="413">
                  <c:v>43149</c:v>
                </c:pt>
                <c:pt idx="414">
                  <c:v>43150</c:v>
                </c:pt>
                <c:pt idx="415">
                  <c:v>43151</c:v>
                </c:pt>
                <c:pt idx="416">
                  <c:v>43152</c:v>
                </c:pt>
                <c:pt idx="417">
                  <c:v>43153</c:v>
                </c:pt>
                <c:pt idx="418">
                  <c:v>43154</c:v>
                </c:pt>
                <c:pt idx="419">
                  <c:v>43155</c:v>
                </c:pt>
                <c:pt idx="420">
                  <c:v>43156</c:v>
                </c:pt>
                <c:pt idx="421">
                  <c:v>43157</c:v>
                </c:pt>
                <c:pt idx="422">
                  <c:v>43158</c:v>
                </c:pt>
                <c:pt idx="423">
                  <c:v>43159</c:v>
                </c:pt>
                <c:pt idx="424">
                  <c:v>43160</c:v>
                </c:pt>
                <c:pt idx="425">
                  <c:v>43161</c:v>
                </c:pt>
                <c:pt idx="426">
                  <c:v>43162</c:v>
                </c:pt>
                <c:pt idx="427">
                  <c:v>43163</c:v>
                </c:pt>
                <c:pt idx="428">
                  <c:v>43164</c:v>
                </c:pt>
                <c:pt idx="429">
                  <c:v>43165</c:v>
                </c:pt>
                <c:pt idx="430">
                  <c:v>43166</c:v>
                </c:pt>
                <c:pt idx="431">
                  <c:v>43167</c:v>
                </c:pt>
                <c:pt idx="432">
                  <c:v>43168</c:v>
                </c:pt>
                <c:pt idx="433">
                  <c:v>43169</c:v>
                </c:pt>
                <c:pt idx="434">
                  <c:v>43170</c:v>
                </c:pt>
                <c:pt idx="435">
                  <c:v>43171</c:v>
                </c:pt>
                <c:pt idx="436">
                  <c:v>43172</c:v>
                </c:pt>
                <c:pt idx="437">
                  <c:v>43173</c:v>
                </c:pt>
                <c:pt idx="438">
                  <c:v>43174</c:v>
                </c:pt>
                <c:pt idx="439">
                  <c:v>43175</c:v>
                </c:pt>
                <c:pt idx="440">
                  <c:v>43176</c:v>
                </c:pt>
                <c:pt idx="441">
                  <c:v>43177</c:v>
                </c:pt>
                <c:pt idx="442">
                  <c:v>43178</c:v>
                </c:pt>
                <c:pt idx="443">
                  <c:v>43179</c:v>
                </c:pt>
                <c:pt idx="444">
                  <c:v>43180</c:v>
                </c:pt>
                <c:pt idx="445">
                  <c:v>43181</c:v>
                </c:pt>
                <c:pt idx="446">
                  <c:v>43182</c:v>
                </c:pt>
                <c:pt idx="447">
                  <c:v>43183</c:v>
                </c:pt>
                <c:pt idx="448">
                  <c:v>43184</c:v>
                </c:pt>
                <c:pt idx="449">
                  <c:v>43185</c:v>
                </c:pt>
                <c:pt idx="450">
                  <c:v>43186</c:v>
                </c:pt>
                <c:pt idx="451">
                  <c:v>43187</c:v>
                </c:pt>
                <c:pt idx="452">
                  <c:v>43188</c:v>
                </c:pt>
                <c:pt idx="453">
                  <c:v>43189</c:v>
                </c:pt>
                <c:pt idx="454">
                  <c:v>43190</c:v>
                </c:pt>
              </c:numCache>
            </c:numRef>
          </c:cat>
          <c:val>
            <c:numRef>
              <c:f>Sheet5!$C$2:$C$456</c:f>
              <c:numCache>
                <c:formatCode>General</c:formatCode>
                <c:ptCount val="455"/>
                <c:pt idx="363" formatCode="[$$-45C]#,##0.00">
                  <c:v>323.13600000000002</c:v>
                </c:pt>
                <c:pt idx="364" formatCode="[$$-45C]#,##0.00">
                  <c:v>383.47334529570469</c:v>
                </c:pt>
                <c:pt idx="365" formatCode="[$$-45C]#,##0.00">
                  <c:v>632.77161393248969</c:v>
                </c:pt>
                <c:pt idx="366" formatCode="[$$-45C]#,##0.00">
                  <c:v>474.58273826410101</c:v>
                </c:pt>
                <c:pt idx="367" formatCode="[$$-45C]#,##0.00">
                  <c:v>589.52441256762381</c:v>
                </c:pt>
                <c:pt idx="368" formatCode="[$$-45C]#,##0.00">
                  <c:v>550.32146630777265</c:v>
                </c:pt>
                <c:pt idx="369" formatCode="[$$-45C]#,##0.00">
                  <c:v>600.32095219189773</c:v>
                </c:pt>
                <c:pt idx="370" formatCode="[$$-45C]#,##0.00">
                  <c:v>772.67084494630956</c:v>
                </c:pt>
                <c:pt idx="371" formatCode="[$$-45C]#,##0.00">
                  <c:v>627.87299690179714</c:v>
                </c:pt>
                <c:pt idx="372" formatCode="[$$-45C]#,##0.00">
                  <c:v>812.90281950790109</c:v>
                </c:pt>
                <c:pt idx="373" formatCode="[$$-45C]#,##0.00">
                  <c:v>438.59611203506046</c:v>
                </c:pt>
                <c:pt idx="374" formatCode="[$$-45C]#,##0.00">
                  <c:v>366.17319854152771</c:v>
                </c:pt>
                <c:pt idx="375" formatCode="[$$-45C]#,##0.00">
                  <c:v>413.15339376128355</c:v>
                </c:pt>
                <c:pt idx="376" formatCode="[$$-45C]#,##0.00">
                  <c:v>358.98621783910414</c:v>
                </c:pt>
                <c:pt idx="377" formatCode="[$$-45C]#,##0.00">
                  <c:v>484.41567644012332</c:v>
                </c:pt>
                <c:pt idx="378" formatCode="[$$-45C]#,##0.00">
                  <c:v>572.80113491399402</c:v>
                </c:pt>
                <c:pt idx="379" formatCode="[$$-45C]#,##0.00">
                  <c:v>477.80780757280576</c:v>
                </c:pt>
                <c:pt idx="380" formatCode="[$$-45C]#,##0.00">
                  <c:v>466.10790396805959</c:v>
                </c:pt>
                <c:pt idx="381" formatCode="[$$-45C]#,##0.00">
                  <c:v>514.75973136076459</c:v>
                </c:pt>
                <c:pt idx="382" formatCode="[$$-45C]#,##0.00">
                  <c:v>565.91687083635998</c:v>
                </c:pt>
                <c:pt idx="383" formatCode="[$$-45C]#,##0.00">
                  <c:v>579.04196796377187</c:v>
                </c:pt>
                <c:pt idx="384" formatCode="[$$-45C]#,##0.00">
                  <c:v>586.21652191111366</c:v>
                </c:pt>
                <c:pt idx="385" formatCode="[$$-45C]#,##0.00">
                  <c:v>449.99381262839904</c:v>
                </c:pt>
                <c:pt idx="386" formatCode="[$$-45C]#,##0.00">
                  <c:v>364.09879590192276</c:v>
                </c:pt>
                <c:pt idx="387" formatCode="[$$-45C]#,##0.00">
                  <c:v>322.73402894943047</c:v>
                </c:pt>
                <c:pt idx="388" formatCode="[$$-45C]#,##0.00">
                  <c:v>354.26969788341626</c:v>
                </c:pt>
                <c:pt idx="389" formatCode="[$$-45C]#,##0.00">
                  <c:v>469.98799108262722</c:v>
                </c:pt>
                <c:pt idx="390" formatCode="[$$-45C]#,##0.00">
                  <c:v>532.57279713930905</c:v>
                </c:pt>
                <c:pt idx="391" formatCode="[$$-45C]#,##0.00">
                  <c:v>461.1401029228997</c:v>
                </c:pt>
                <c:pt idx="392" formatCode="[$$-45C]#,##0.00">
                  <c:v>482.51629571459046</c:v>
                </c:pt>
                <c:pt idx="393" formatCode="[$$-45C]#,##0.00">
                  <c:v>330.72513809476254</c:v>
                </c:pt>
                <c:pt idx="394" formatCode="[$$-45C]#,##0.00">
                  <c:v>372.73980494356215</c:v>
                </c:pt>
                <c:pt idx="395" formatCode="[$$-45C]#,##0.00">
                  <c:v>397.05857615319417</c:v>
                </c:pt>
                <c:pt idx="396" formatCode="[$$-45C]#,##0.00">
                  <c:v>418.30319680299215</c:v>
                </c:pt>
                <c:pt idx="397" formatCode="[$$-45C]#,##0.00">
                  <c:v>377.78109941551486</c:v>
                </c:pt>
                <c:pt idx="398" formatCode="[$$-45C]#,##0.00">
                  <c:v>487.48384950637933</c:v>
                </c:pt>
                <c:pt idx="399" formatCode="[$$-45C]#,##0.00">
                  <c:v>330.01959363415574</c:v>
                </c:pt>
                <c:pt idx="400" formatCode="[$$-45C]#,##0.00">
                  <c:v>390.35693892986041</c:v>
                </c:pt>
                <c:pt idx="401" formatCode="[$$-45C]#,##0.00">
                  <c:v>639.65520756664534</c:v>
                </c:pt>
                <c:pt idx="402" formatCode="[$$-45C]#,##0.00">
                  <c:v>481.46633189825667</c:v>
                </c:pt>
                <c:pt idx="403" formatCode="[$$-45C]#,##0.00">
                  <c:v>596.40800620177959</c:v>
                </c:pt>
                <c:pt idx="404" formatCode="[$$-45C]#,##0.00">
                  <c:v>557.20505994192831</c:v>
                </c:pt>
                <c:pt idx="405" formatCode="[$$-45C]#,##0.00">
                  <c:v>607.20454582605339</c:v>
                </c:pt>
                <c:pt idx="406" formatCode="[$$-45C]#,##0.00">
                  <c:v>779.55443858046533</c:v>
                </c:pt>
                <c:pt idx="407" formatCode="[$$-45C]#,##0.00">
                  <c:v>634.7565905359528</c:v>
                </c:pt>
                <c:pt idx="408" formatCode="[$$-45C]#,##0.00">
                  <c:v>819.78641314205674</c:v>
                </c:pt>
                <c:pt idx="409" formatCode="[$$-45C]#,##0.00">
                  <c:v>445.47970566921617</c:v>
                </c:pt>
                <c:pt idx="410" formatCode="[$$-45C]#,##0.00">
                  <c:v>373.05679217568337</c:v>
                </c:pt>
                <c:pt idx="411" formatCode="[$$-45C]#,##0.00">
                  <c:v>420.03698739543921</c:v>
                </c:pt>
                <c:pt idx="412" formatCode="[$$-45C]#,##0.00">
                  <c:v>365.8698114732598</c:v>
                </c:pt>
                <c:pt idx="413" formatCode="[$$-45C]#,##0.00">
                  <c:v>491.29927007427898</c:v>
                </c:pt>
                <c:pt idx="414" formatCode="[$$-45C]#,##0.00">
                  <c:v>579.68472854814968</c:v>
                </c:pt>
                <c:pt idx="415" formatCode="[$$-45C]#,##0.00">
                  <c:v>484.69140120696147</c:v>
                </c:pt>
                <c:pt idx="416" formatCode="[$$-45C]#,##0.00">
                  <c:v>472.99149760221525</c:v>
                </c:pt>
                <c:pt idx="417" formatCode="[$$-45C]#,##0.00">
                  <c:v>521.64332499492025</c:v>
                </c:pt>
                <c:pt idx="418" formatCode="[$$-45C]#,##0.00">
                  <c:v>572.80046447051575</c:v>
                </c:pt>
                <c:pt idx="419" formatCode="[$$-45C]#,##0.00">
                  <c:v>585.92556159792753</c:v>
                </c:pt>
                <c:pt idx="420" formatCode="[$$-45C]#,##0.00">
                  <c:v>593.10011554526932</c:v>
                </c:pt>
                <c:pt idx="421" formatCode="[$$-45C]#,##0.00">
                  <c:v>456.87740626255476</c:v>
                </c:pt>
                <c:pt idx="422" formatCode="[$$-45C]#,##0.00">
                  <c:v>370.98238953607841</c:v>
                </c:pt>
                <c:pt idx="423" formatCode="[$$-45C]#,##0.00">
                  <c:v>329.61762258358613</c:v>
                </c:pt>
                <c:pt idx="424" formatCode="[$$-45C]#,##0.00">
                  <c:v>361.15329151757192</c:v>
                </c:pt>
                <c:pt idx="425" formatCode="[$$-45C]#,##0.00">
                  <c:v>476.87158471678288</c:v>
                </c:pt>
                <c:pt idx="426" formatCode="[$$-45C]#,##0.00">
                  <c:v>539.4563907734647</c:v>
                </c:pt>
                <c:pt idx="427" formatCode="[$$-45C]#,##0.00">
                  <c:v>468.02369655705536</c:v>
                </c:pt>
                <c:pt idx="428" formatCode="[$$-45C]#,##0.00">
                  <c:v>489.39988934874611</c:v>
                </c:pt>
                <c:pt idx="429" formatCode="[$$-45C]#,##0.00">
                  <c:v>337.60873172891831</c:v>
                </c:pt>
                <c:pt idx="430" formatCode="[$$-45C]#,##0.00">
                  <c:v>379.62339857771781</c:v>
                </c:pt>
                <c:pt idx="431" formatCode="[$$-45C]#,##0.00">
                  <c:v>403.94216978734983</c:v>
                </c:pt>
                <c:pt idx="432" formatCode="[$$-45C]#,##0.00">
                  <c:v>425.18679043714781</c:v>
                </c:pt>
                <c:pt idx="433" formatCode="[$$-45C]#,##0.00">
                  <c:v>384.66469304967052</c:v>
                </c:pt>
                <c:pt idx="434" formatCode="[$$-45C]#,##0.00">
                  <c:v>494.36744314053499</c:v>
                </c:pt>
                <c:pt idx="435" formatCode="[$$-45C]#,##0.00">
                  <c:v>336.9031872683114</c:v>
                </c:pt>
                <c:pt idx="436" formatCode="[$$-45C]#,##0.00">
                  <c:v>397.24053256401606</c:v>
                </c:pt>
                <c:pt idx="437" formatCode="[$$-45C]#,##0.00">
                  <c:v>646.538801200801</c:v>
                </c:pt>
                <c:pt idx="438" formatCode="[$$-45C]#,##0.00">
                  <c:v>488.34992553241239</c:v>
                </c:pt>
                <c:pt idx="439" formatCode="[$$-45C]#,##0.00">
                  <c:v>603.29159983593524</c:v>
                </c:pt>
                <c:pt idx="440" formatCode="[$$-45C]#,##0.00">
                  <c:v>564.08865357608397</c:v>
                </c:pt>
                <c:pt idx="441" formatCode="[$$-45C]#,##0.00">
                  <c:v>614.08813946020905</c:v>
                </c:pt>
                <c:pt idx="442" formatCode="[$$-45C]#,##0.00">
                  <c:v>786.43803221462099</c:v>
                </c:pt>
                <c:pt idx="443" formatCode="[$$-45C]#,##0.00">
                  <c:v>641.64018417010845</c:v>
                </c:pt>
                <c:pt idx="444" formatCode="[$$-45C]#,##0.00">
                  <c:v>826.6700067762124</c:v>
                </c:pt>
                <c:pt idx="445" formatCode="[$$-45C]#,##0.00">
                  <c:v>452.36329930337183</c:v>
                </c:pt>
                <c:pt idx="446" formatCode="[$$-45C]#,##0.00">
                  <c:v>379.94038580983903</c:v>
                </c:pt>
                <c:pt idx="447" formatCode="[$$-45C]#,##0.00">
                  <c:v>426.92058102959493</c:v>
                </c:pt>
                <c:pt idx="448" formatCode="[$$-45C]#,##0.00">
                  <c:v>372.75340510741546</c:v>
                </c:pt>
                <c:pt idx="449" formatCode="[$$-45C]#,##0.00">
                  <c:v>498.18286370843464</c:v>
                </c:pt>
                <c:pt idx="450" formatCode="[$$-45C]#,##0.00">
                  <c:v>586.56832218230534</c:v>
                </c:pt>
                <c:pt idx="451" formatCode="[$$-45C]#,##0.00">
                  <c:v>491.57499484111713</c:v>
                </c:pt>
                <c:pt idx="452" formatCode="[$$-45C]#,##0.00">
                  <c:v>479.87509123637091</c:v>
                </c:pt>
                <c:pt idx="453" formatCode="[$$-45C]#,##0.00">
                  <c:v>528.52691862907591</c:v>
                </c:pt>
                <c:pt idx="454" formatCode="[$$-45C]#,##0.00">
                  <c:v>579.68405810467141</c:v>
                </c:pt>
              </c:numCache>
            </c:numRef>
          </c:val>
          <c:smooth val="0"/>
          <c:extLst>
            <c:ext xmlns:c16="http://schemas.microsoft.com/office/drawing/2014/chart" uri="{C3380CC4-5D6E-409C-BE32-E72D297353CC}">
              <c16:uniqueId val="{00000001-BF0B-473A-878B-637698A9C887}"/>
            </c:ext>
          </c:extLst>
        </c:ser>
        <c:ser>
          <c:idx val="2"/>
          <c:order val="2"/>
          <c:tx>
            <c:strRef>
              <c:f>Sheet5!$D$1</c:f>
              <c:strCache>
                <c:ptCount val="1"/>
                <c:pt idx="0">
                  <c:v>Lower Confidence Bound(Sales)</c:v>
                </c:pt>
              </c:strCache>
            </c:strRef>
          </c:tx>
          <c:spPr>
            <a:ln w="12700" cap="rnd">
              <a:solidFill>
                <a:srgbClr val="ED7D31"/>
              </a:solidFill>
              <a:prstDash val="solid"/>
              <a:round/>
            </a:ln>
            <a:effectLst/>
          </c:spPr>
          <c:marker>
            <c:symbol val="none"/>
          </c:marker>
          <c:cat>
            <c:numRef>
              <c:f>Sheet5!$A$2:$A$456</c:f>
              <c:numCache>
                <mc:AlternateContent xmlns:mc="http://schemas.openxmlformats.org/markup-compatibility/2006">
                  <mc:Choice Requires="c16r2">
                    <c16r2:formatcode2>[$-en-NG,1]dd/mm/yyyy;@</c16r2:formatcode2>
                  </mc:Choice>
                  <mc:Fallback>
                    <c:formatCode>[$]dd/mm/yyyy;@</c:formatCode>
                  </mc:Fallback>
                </mc:AlternateContent>
                <c:ptCount val="455"/>
                <c:pt idx="0">
                  <c:v>42736</c:v>
                </c:pt>
                <c:pt idx="1">
                  <c:v>42737</c:v>
                </c:pt>
                <c:pt idx="2">
                  <c:v>42738</c:v>
                </c:pt>
                <c:pt idx="3">
                  <c:v>42739</c:v>
                </c:pt>
                <c:pt idx="4">
                  <c:v>42740</c:v>
                </c:pt>
                <c:pt idx="5">
                  <c:v>42741</c:v>
                </c:pt>
                <c:pt idx="6">
                  <c:v>42742</c:v>
                </c:pt>
                <c:pt idx="7">
                  <c:v>42743</c:v>
                </c:pt>
                <c:pt idx="8">
                  <c:v>42744</c:v>
                </c:pt>
                <c:pt idx="9">
                  <c:v>42745</c:v>
                </c:pt>
                <c:pt idx="10">
                  <c:v>42746</c:v>
                </c:pt>
                <c:pt idx="11">
                  <c:v>42747</c:v>
                </c:pt>
                <c:pt idx="12">
                  <c:v>42748</c:v>
                </c:pt>
                <c:pt idx="13">
                  <c:v>42749</c:v>
                </c:pt>
                <c:pt idx="14">
                  <c:v>42750</c:v>
                </c:pt>
                <c:pt idx="15">
                  <c:v>42751</c:v>
                </c:pt>
                <c:pt idx="16">
                  <c:v>42752</c:v>
                </c:pt>
                <c:pt idx="17">
                  <c:v>42753</c:v>
                </c:pt>
                <c:pt idx="18">
                  <c:v>42754</c:v>
                </c:pt>
                <c:pt idx="19">
                  <c:v>42755</c:v>
                </c:pt>
                <c:pt idx="20">
                  <c:v>42756</c:v>
                </c:pt>
                <c:pt idx="21">
                  <c:v>42757</c:v>
                </c:pt>
                <c:pt idx="22">
                  <c:v>42758</c:v>
                </c:pt>
                <c:pt idx="23">
                  <c:v>42759</c:v>
                </c:pt>
                <c:pt idx="24">
                  <c:v>42760</c:v>
                </c:pt>
                <c:pt idx="25">
                  <c:v>42761</c:v>
                </c:pt>
                <c:pt idx="26">
                  <c:v>42762</c:v>
                </c:pt>
                <c:pt idx="27">
                  <c:v>42763</c:v>
                </c:pt>
                <c:pt idx="28">
                  <c:v>42764</c:v>
                </c:pt>
                <c:pt idx="29">
                  <c:v>42765</c:v>
                </c:pt>
                <c:pt idx="30">
                  <c:v>42766</c:v>
                </c:pt>
                <c:pt idx="31">
                  <c:v>42767</c:v>
                </c:pt>
                <c:pt idx="32">
                  <c:v>42768</c:v>
                </c:pt>
                <c:pt idx="33">
                  <c:v>42769</c:v>
                </c:pt>
                <c:pt idx="34">
                  <c:v>42770</c:v>
                </c:pt>
                <c:pt idx="35">
                  <c:v>42771</c:v>
                </c:pt>
                <c:pt idx="36">
                  <c:v>42772</c:v>
                </c:pt>
                <c:pt idx="37">
                  <c:v>42773</c:v>
                </c:pt>
                <c:pt idx="38">
                  <c:v>42774</c:v>
                </c:pt>
                <c:pt idx="39">
                  <c:v>42775</c:v>
                </c:pt>
                <c:pt idx="40">
                  <c:v>42776</c:v>
                </c:pt>
                <c:pt idx="41">
                  <c:v>42777</c:v>
                </c:pt>
                <c:pt idx="42">
                  <c:v>42778</c:v>
                </c:pt>
                <c:pt idx="43">
                  <c:v>42779</c:v>
                </c:pt>
                <c:pt idx="44">
                  <c:v>42780</c:v>
                </c:pt>
                <c:pt idx="45">
                  <c:v>42781</c:v>
                </c:pt>
                <c:pt idx="46">
                  <c:v>42782</c:v>
                </c:pt>
                <c:pt idx="47">
                  <c:v>42783</c:v>
                </c:pt>
                <c:pt idx="48">
                  <c:v>42784</c:v>
                </c:pt>
                <c:pt idx="49">
                  <c:v>42785</c:v>
                </c:pt>
                <c:pt idx="50">
                  <c:v>42786</c:v>
                </c:pt>
                <c:pt idx="51">
                  <c:v>42787</c:v>
                </c:pt>
                <c:pt idx="52">
                  <c:v>42788</c:v>
                </c:pt>
                <c:pt idx="53">
                  <c:v>42789</c:v>
                </c:pt>
                <c:pt idx="54">
                  <c:v>42790</c:v>
                </c:pt>
                <c:pt idx="55">
                  <c:v>42791</c:v>
                </c:pt>
                <c:pt idx="56">
                  <c:v>42792</c:v>
                </c:pt>
                <c:pt idx="57">
                  <c:v>42793</c:v>
                </c:pt>
                <c:pt idx="58">
                  <c:v>42794</c:v>
                </c:pt>
                <c:pt idx="59">
                  <c:v>42795</c:v>
                </c:pt>
                <c:pt idx="60">
                  <c:v>42796</c:v>
                </c:pt>
                <c:pt idx="61">
                  <c:v>42797</c:v>
                </c:pt>
                <c:pt idx="62">
                  <c:v>42798</c:v>
                </c:pt>
                <c:pt idx="63">
                  <c:v>42799</c:v>
                </c:pt>
                <c:pt idx="64">
                  <c:v>42800</c:v>
                </c:pt>
                <c:pt idx="65">
                  <c:v>42801</c:v>
                </c:pt>
                <c:pt idx="66">
                  <c:v>42802</c:v>
                </c:pt>
                <c:pt idx="67">
                  <c:v>42803</c:v>
                </c:pt>
                <c:pt idx="68">
                  <c:v>42804</c:v>
                </c:pt>
                <c:pt idx="69">
                  <c:v>42805</c:v>
                </c:pt>
                <c:pt idx="70">
                  <c:v>42806</c:v>
                </c:pt>
                <c:pt idx="71">
                  <c:v>42807</c:v>
                </c:pt>
                <c:pt idx="72">
                  <c:v>42808</c:v>
                </c:pt>
                <c:pt idx="73">
                  <c:v>42809</c:v>
                </c:pt>
                <c:pt idx="74">
                  <c:v>42810</c:v>
                </c:pt>
                <c:pt idx="75">
                  <c:v>42811</c:v>
                </c:pt>
                <c:pt idx="76">
                  <c:v>42812</c:v>
                </c:pt>
                <c:pt idx="77">
                  <c:v>42813</c:v>
                </c:pt>
                <c:pt idx="78">
                  <c:v>42814</c:v>
                </c:pt>
                <c:pt idx="79">
                  <c:v>42815</c:v>
                </c:pt>
                <c:pt idx="80">
                  <c:v>42816</c:v>
                </c:pt>
                <c:pt idx="81">
                  <c:v>42817</c:v>
                </c:pt>
                <c:pt idx="82">
                  <c:v>42818</c:v>
                </c:pt>
                <c:pt idx="83">
                  <c:v>42819</c:v>
                </c:pt>
                <c:pt idx="84">
                  <c:v>42820</c:v>
                </c:pt>
                <c:pt idx="85">
                  <c:v>42821</c:v>
                </c:pt>
                <c:pt idx="86">
                  <c:v>42822</c:v>
                </c:pt>
                <c:pt idx="87">
                  <c:v>42823</c:v>
                </c:pt>
                <c:pt idx="88">
                  <c:v>42824</c:v>
                </c:pt>
                <c:pt idx="89">
                  <c:v>42825</c:v>
                </c:pt>
                <c:pt idx="90">
                  <c:v>42826</c:v>
                </c:pt>
                <c:pt idx="91">
                  <c:v>42827</c:v>
                </c:pt>
                <c:pt idx="92">
                  <c:v>42828</c:v>
                </c:pt>
                <c:pt idx="93">
                  <c:v>42829</c:v>
                </c:pt>
                <c:pt idx="94">
                  <c:v>42830</c:v>
                </c:pt>
                <c:pt idx="95">
                  <c:v>42831</c:v>
                </c:pt>
                <c:pt idx="96">
                  <c:v>42832</c:v>
                </c:pt>
                <c:pt idx="97">
                  <c:v>42833</c:v>
                </c:pt>
                <c:pt idx="98">
                  <c:v>42834</c:v>
                </c:pt>
                <c:pt idx="99">
                  <c:v>42835</c:v>
                </c:pt>
                <c:pt idx="100">
                  <c:v>42836</c:v>
                </c:pt>
                <c:pt idx="101">
                  <c:v>42837</c:v>
                </c:pt>
                <c:pt idx="102">
                  <c:v>42838</c:v>
                </c:pt>
                <c:pt idx="103">
                  <c:v>42839</c:v>
                </c:pt>
                <c:pt idx="104">
                  <c:v>42840</c:v>
                </c:pt>
                <c:pt idx="105">
                  <c:v>42841</c:v>
                </c:pt>
                <c:pt idx="106">
                  <c:v>42842</c:v>
                </c:pt>
                <c:pt idx="107">
                  <c:v>42843</c:v>
                </c:pt>
                <c:pt idx="108">
                  <c:v>42844</c:v>
                </c:pt>
                <c:pt idx="109">
                  <c:v>42845</c:v>
                </c:pt>
                <c:pt idx="110">
                  <c:v>42846</c:v>
                </c:pt>
                <c:pt idx="111">
                  <c:v>42847</c:v>
                </c:pt>
                <c:pt idx="112">
                  <c:v>42848</c:v>
                </c:pt>
                <c:pt idx="113">
                  <c:v>42849</c:v>
                </c:pt>
                <c:pt idx="114">
                  <c:v>42850</c:v>
                </c:pt>
                <c:pt idx="115">
                  <c:v>42851</c:v>
                </c:pt>
                <c:pt idx="116">
                  <c:v>42852</c:v>
                </c:pt>
                <c:pt idx="117">
                  <c:v>42853</c:v>
                </c:pt>
                <c:pt idx="118">
                  <c:v>42854</c:v>
                </c:pt>
                <c:pt idx="119">
                  <c:v>42855</c:v>
                </c:pt>
                <c:pt idx="120">
                  <c:v>42856</c:v>
                </c:pt>
                <c:pt idx="121">
                  <c:v>42857</c:v>
                </c:pt>
                <c:pt idx="122">
                  <c:v>42858</c:v>
                </c:pt>
                <c:pt idx="123">
                  <c:v>42859</c:v>
                </c:pt>
                <c:pt idx="124">
                  <c:v>42860</c:v>
                </c:pt>
                <c:pt idx="125">
                  <c:v>42861</c:v>
                </c:pt>
                <c:pt idx="126">
                  <c:v>42862</c:v>
                </c:pt>
                <c:pt idx="127">
                  <c:v>42863</c:v>
                </c:pt>
                <c:pt idx="128">
                  <c:v>42864</c:v>
                </c:pt>
                <c:pt idx="129">
                  <c:v>42865</c:v>
                </c:pt>
                <c:pt idx="130">
                  <c:v>42866</c:v>
                </c:pt>
                <c:pt idx="131">
                  <c:v>42867</c:v>
                </c:pt>
                <c:pt idx="132">
                  <c:v>42868</c:v>
                </c:pt>
                <c:pt idx="133">
                  <c:v>42869</c:v>
                </c:pt>
                <c:pt idx="134">
                  <c:v>42870</c:v>
                </c:pt>
                <c:pt idx="135">
                  <c:v>42871</c:v>
                </c:pt>
                <c:pt idx="136">
                  <c:v>42872</c:v>
                </c:pt>
                <c:pt idx="137">
                  <c:v>42873</c:v>
                </c:pt>
                <c:pt idx="138">
                  <c:v>42874</c:v>
                </c:pt>
                <c:pt idx="139">
                  <c:v>42875</c:v>
                </c:pt>
                <c:pt idx="140">
                  <c:v>42876</c:v>
                </c:pt>
                <c:pt idx="141">
                  <c:v>42877</c:v>
                </c:pt>
                <c:pt idx="142">
                  <c:v>42878</c:v>
                </c:pt>
                <c:pt idx="143">
                  <c:v>42879</c:v>
                </c:pt>
                <c:pt idx="144">
                  <c:v>42880</c:v>
                </c:pt>
                <c:pt idx="145">
                  <c:v>42881</c:v>
                </c:pt>
                <c:pt idx="146">
                  <c:v>42882</c:v>
                </c:pt>
                <c:pt idx="147">
                  <c:v>42883</c:v>
                </c:pt>
                <c:pt idx="148">
                  <c:v>42884</c:v>
                </c:pt>
                <c:pt idx="149">
                  <c:v>42885</c:v>
                </c:pt>
                <c:pt idx="150">
                  <c:v>42886</c:v>
                </c:pt>
                <c:pt idx="151">
                  <c:v>42887</c:v>
                </c:pt>
                <c:pt idx="152">
                  <c:v>42888</c:v>
                </c:pt>
                <c:pt idx="153">
                  <c:v>42889</c:v>
                </c:pt>
                <c:pt idx="154">
                  <c:v>42890</c:v>
                </c:pt>
                <c:pt idx="155">
                  <c:v>42891</c:v>
                </c:pt>
                <c:pt idx="156">
                  <c:v>42892</c:v>
                </c:pt>
                <c:pt idx="157">
                  <c:v>42893</c:v>
                </c:pt>
                <c:pt idx="158">
                  <c:v>42894</c:v>
                </c:pt>
                <c:pt idx="159">
                  <c:v>42895</c:v>
                </c:pt>
                <c:pt idx="160">
                  <c:v>42896</c:v>
                </c:pt>
                <c:pt idx="161">
                  <c:v>42897</c:v>
                </c:pt>
                <c:pt idx="162">
                  <c:v>42898</c:v>
                </c:pt>
                <c:pt idx="163">
                  <c:v>42899</c:v>
                </c:pt>
                <c:pt idx="164">
                  <c:v>42900</c:v>
                </c:pt>
                <c:pt idx="165">
                  <c:v>42901</c:v>
                </c:pt>
                <c:pt idx="166">
                  <c:v>42902</c:v>
                </c:pt>
                <c:pt idx="167">
                  <c:v>42903</c:v>
                </c:pt>
                <c:pt idx="168">
                  <c:v>42904</c:v>
                </c:pt>
                <c:pt idx="169">
                  <c:v>42905</c:v>
                </c:pt>
                <c:pt idx="170">
                  <c:v>42906</c:v>
                </c:pt>
                <c:pt idx="171">
                  <c:v>42907</c:v>
                </c:pt>
                <c:pt idx="172">
                  <c:v>42908</c:v>
                </c:pt>
                <c:pt idx="173">
                  <c:v>42909</c:v>
                </c:pt>
                <c:pt idx="174">
                  <c:v>42910</c:v>
                </c:pt>
                <c:pt idx="175">
                  <c:v>42911</c:v>
                </c:pt>
                <c:pt idx="176">
                  <c:v>42912</c:v>
                </c:pt>
                <c:pt idx="177">
                  <c:v>42913</c:v>
                </c:pt>
                <c:pt idx="178">
                  <c:v>42914</c:v>
                </c:pt>
                <c:pt idx="179">
                  <c:v>42915</c:v>
                </c:pt>
                <c:pt idx="180">
                  <c:v>42916</c:v>
                </c:pt>
                <c:pt idx="181">
                  <c:v>42917</c:v>
                </c:pt>
                <c:pt idx="182">
                  <c:v>42918</c:v>
                </c:pt>
                <c:pt idx="183">
                  <c:v>42919</c:v>
                </c:pt>
                <c:pt idx="184">
                  <c:v>42920</c:v>
                </c:pt>
                <c:pt idx="185">
                  <c:v>42921</c:v>
                </c:pt>
                <c:pt idx="186">
                  <c:v>42922</c:v>
                </c:pt>
                <c:pt idx="187">
                  <c:v>42923</c:v>
                </c:pt>
                <c:pt idx="188">
                  <c:v>42924</c:v>
                </c:pt>
                <c:pt idx="189">
                  <c:v>42925</c:v>
                </c:pt>
                <c:pt idx="190">
                  <c:v>42926</c:v>
                </c:pt>
                <c:pt idx="191">
                  <c:v>42927</c:v>
                </c:pt>
                <c:pt idx="192">
                  <c:v>42928</c:v>
                </c:pt>
                <c:pt idx="193">
                  <c:v>42929</c:v>
                </c:pt>
                <c:pt idx="194">
                  <c:v>42930</c:v>
                </c:pt>
                <c:pt idx="195">
                  <c:v>42931</c:v>
                </c:pt>
                <c:pt idx="196">
                  <c:v>42932</c:v>
                </c:pt>
                <c:pt idx="197">
                  <c:v>42933</c:v>
                </c:pt>
                <c:pt idx="198">
                  <c:v>42934</c:v>
                </c:pt>
                <c:pt idx="199">
                  <c:v>42935</c:v>
                </c:pt>
                <c:pt idx="200">
                  <c:v>42936</c:v>
                </c:pt>
                <c:pt idx="201">
                  <c:v>42937</c:v>
                </c:pt>
                <c:pt idx="202">
                  <c:v>42938</c:v>
                </c:pt>
                <c:pt idx="203">
                  <c:v>42939</c:v>
                </c:pt>
                <c:pt idx="204">
                  <c:v>42940</c:v>
                </c:pt>
                <c:pt idx="205">
                  <c:v>42941</c:v>
                </c:pt>
                <c:pt idx="206">
                  <c:v>42942</c:v>
                </c:pt>
                <c:pt idx="207">
                  <c:v>42943</c:v>
                </c:pt>
                <c:pt idx="208">
                  <c:v>42944</c:v>
                </c:pt>
                <c:pt idx="209">
                  <c:v>42945</c:v>
                </c:pt>
                <c:pt idx="210">
                  <c:v>42946</c:v>
                </c:pt>
                <c:pt idx="211">
                  <c:v>42947</c:v>
                </c:pt>
                <c:pt idx="212">
                  <c:v>42948</c:v>
                </c:pt>
                <c:pt idx="213">
                  <c:v>42949</c:v>
                </c:pt>
                <c:pt idx="214">
                  <c:v>42950</c:v>
                </c:pt>
                <c:pt idx="215">
                  <c:v>42951</c:v>
                </c:pt>
                <c:pt idx="216">
                  <c:v>42952</c:v>
                </c:pt>
                <c:pt idx="217">
                  <c:v>42953</c:v>
                </c:pt>
                <c:pt idx="218">
                  <c:v>42954</c:v>
                </c:pt>
                <c:pt idx="219">
                  <c:v>42955</c:v>
                </c:pt>
                <c:pt idx="220">
                  <c:v>42956</c:v>
                </c:pt>
                <c:pt idx="221">
                  <c:v>42957</c:v>
                </c:pt>
                <c:pt idx="222">
                  <c:v>42958</c:v>
                </c:pt>
                <c:pt idx="223">
                  <c:v>42959</c:v>
                </c:pt>
                <c:pt idx="224">
                  <c:v>42960</c:v>
                </c:pt>
                <c:pt idx="225">
                  <c:v>42961</c:v>
                </c:pt>
                <c:pt idx="226">
                  <c:v>42962</c:v>
                </c:pt>
                <c:pt idx="227">
                  <c:v>42963</c:v>
                </c:pt>
                <c:pt idx="228">
                  <c:v>42964</c:v>
                </c:pt>
                <c:pt idx="229">
                  <c:v>42965</c:v>
                </c:pt>
                <c:pt idx="230">
                  <c:v>42966</c:v>
                </c:pt>
                <c:pt idx="231">
                  <c:v>42967</c:v>
                </c:pt>
                <c:pt idx="232">
                  <c:v>42968</c:v>
                </c:pt>
                <c:pt idx="233">
                  <c:v>42969</c:v>
                </c:pt>
                <c:pt idx="234">
                  <c:v>42970</c:v>
                </c:pt>
                <c:pt idx="235">
                  <c:v>42971</c:v>
                </c:pt>
                <c:pt idx="236">
                  <c:v>42972</c:v>
                </c:pt>
                <c:pt idx="237">
                  <c:v>42973</c:v>
                </c:pt>
                <c:pt idx="238">
                  <c:v>42974</c:v>
                </c:pt>
                <c:pt idx="239">
                  <c:v>42975</c:v>
                </c:pt>
                <c:pt idx="240">
                  <c:v>42976</c:v>
                </c:pt>
                <c:pt idx="241">
                  <c:v>42977</c:v>
                </c:pt>
                <c:pt idx="242">
                  <c:v>42978</c:v>
                </c:pt>
                <c:pt idx="243">
                  <c:v>42979</c:v>
                </c:pt>
                <c:pt idx="244">
                  <c:v>42980</c:v>
                </c:pt>
                <c:pt idx="245">
                  <c:v>42981</c:v>
                </c:pt>
                <c:pt idx="246">
                  <c:v>42982</c:v>
                </c:pt>
                <c:pt idx="247">
                  <c:v>42983</c:v>
                </c:pt>
                <c:pt idx="248">
                  <c:v>42984</c:v>
                </c:pt>
                <c:pt idx="249">
                  <c:v>42985</c:v>
                </c:pt>
                <c:pt idx="250">
                  <c:v>42986</c:v>
                </c:pt>
                <c:pt idx="251">
                  <c:v>42987</c:v>
                </c:pt>
                <c:pt idx="252">
                  <c:v>42988</c:v>
                </c:pt>
                <c:pt idx="253">
                  <c:v>42989</c:v>
                </c:pt>
                <c:pt idx="254">
                  <c:v>42990</c:v>
                </c:pt>
                <c:pt idx="255">
                  <c:v>42991</c:v>
                </c:pt>
                <c:pt idx="256">
                  <c:v>42992</c:v>
                </c:pt>
                <c:pt idx="257">
                  <c:v>42993</c:v>
                </c:pt>
                <c:pt idx="258">
                  <c:v>42994</c:v>
                </c:pt>
                <c:pt idx="259">
                  <c:v>42995</c:v>
                </c:pt>
                <c:pt idx="260">
                  <c:v>42996</c:v>
                </c:pt>
                <c:pt idx="261">
                  <c:v>42997</c:v>
                </c:pt>
                <c:pt idx="262">
                  <c:v>42998</c:v>
                </c:pt>
                <c:pt idx="263">
                  <c:v>42999</c:v>
                </c:pt>
                <c:pt idx="264">
                  <c:v>43000</c:v>
                </c:pt>
                <c:pt idx="265">
                  <c:v>43001</c:v>
                </c:pt>
                <c:pt idx="266">
                  <c:v>43002</c:v>
                </c:pt>
                <c:pt idx="267">
                  <c:v>43003</c:v>
                </c:pt>
                <c:pt idx="268">
                  <c:v>43004</c:v>
                </c:pt>
                <c:pt idx="269">
                  <c:v>43005</c:v>
                </c:pt>
                <c:pt idx="270">
                  <c:v>43006</c:v>
                </c:pt>
                <c:pt idx="271">
                  <c:v>43007</c:v>
                </c:pt>
                <c:pt idx="272">
                  <c:v>43008</c:v>
                </c:pt>
                <c:pt idx="273">
                  <c:v>43009</c:v>
                </c:pt>
                <c:pt idx="274">
                  <c:v>43010</c:v>
                </c:pt>
                <c:pt idx="275">
                  <c:v>43011</c:v>
                </c:pt>
                <c:pt idx="276">
                  <c:v>43012</c:v>
                </c:pt>
                <c:pt idx="277">
                  <c:v>43013</c:v>
                </c:pt>
                <c:pt idx="278">
                  <c:v>43014</c:v>
                </c:pt>
                <c:pt idx="279">
                  <c:v>43015</c:v>
                </c:pt>
                <c:pt idx="280">
                  <c:v>43016</c:v>
                </c:pt>
                <c:pt idx="281">
                  <c:v>43017</c:v>
                </c:pt>
                <c:pt idx="282">
                  <c:v>43018</c:v>
                </c:pt>
                <c:pt idx="283">
                  <c:v>43019</c:v>
                </c:pt>
                <c:pt idx="284">
                  <c:v>43020</c:v>
                </c:pt>
                <c:pt idx="285">
                  <c:v>43021</c:v>
                </c:pt>
                <c:pt idx="286">
                  <c:v>43022</c:v>
                </c:pt>
                <c:pt idx="287">
                  <c:v>43023</c:v>
                </c:pt>
                <c:pt idx="288">
                  <c:v>43024</c:v>
                </c:pt>
                <c:pt idx="289">
                  <c:v>43025</c:v>
                </c:pt>
                <c:pt idx="290">
                  <c:v>43026</c:v>
                </c:pt>
                <c:pt idx="291">
                  <c:v>43027</c:v>
                </c:pt>
                <c:pt idx="292">
                  <c:v>43028</c:v>
                </c:pt>
                <c:pt idx="293">
                  <c:v>43029</c:v>
                </c:pt>
                <c:pt idx="294">
                  <c:v>43030</c:v>
                </c:pt>
                <c:pt idx="295">
                  <c:v>43031</c:v>
                </c:pt>
                <c:pt idx="296">
                  <c:v>43032</c:v>
                </c:pt>
                <c:pt idx="297">
                  <c:v>43033</c:v>
                </c:pt>
                <c:pt idx="298">
                  <c:v>43034</c:v>
                </c:pt>
                <c:pt idx="299">
                  <c:v>43035</c:v>
                </c:pt>
                <c:pt idx="300">
                  <c:v>43036</c:v>
                </c:pt>
                <c:pt idx="301">
                  <c:v>43037</c:v>
                </c:pt>
                <c:pt idx="302">
                  <c:v>43038</c:v>
                </c:pt>
                <c:pt idx="303">
                  <c:v>43039</c:v>
                </c:pt>
                <c:pt idx="304">
                  <c:v>43040</c:v>
                </c:pt>
                <c:pt idx="305">
                  <c:v>43041</c:v>
                </c:pt>
                <c:pt idx="306">
                  <c:v>43042</c:v>
                </c:pt>
                <c:pt idx="307">
                  <c:v>43043</c:v>
                </c:pt>
                <c:pt idx="308">
                  <c:v>43044</c:v>
                </c:pt>
                <c:pt idx="309">
                  <c:v>43045</c:v>
                </c:pt>
                <c:pt idx="310">
                  <c:v>43046</c:v>
                </c:pt>
                <c:pt idx="311">
                  <c:v>43047</c:v>
                </c:pt>
                <c:pt idx="312">
                  <c:v>43048</c:v>
                </c:pt>
                <c:pt idx="313">
                  <c:v>43049</c:v>
                </c:pt>
                <c:pt idx="314">
                  <c:v>43050</c:v>
                </c:pt>
                <c:pt idx="315">
                  <c:v>43051</c:v>
                </c:pt>
                <c:pt idx="316">
                  <c:v>43052</c:v>
                </c:pt>
                <c:pt idx="317">
                  <c:v>43053</c:v>
                </c:pt>
                <c:pt idx="318">
                  <c:v>43054</c:v>
                </c:pt>
                <c:pt idx="319">
                  <c:v>43055</c:v>
                </c:pt>
                <c:pt idx="320">
                  <c:v>43056</c:v>
                </c:pt>
                <c:pt idx="321">
                  <c:v>43057</c:v>
                </c:pt>
                <c:pt idx="322">
                  <c:v>43058</c:v>
                </c:pt>
                <c:pt idx="323">
                  <c:v>43059</c:v>
                </c:pt>
                <c:pt idx="324">
                  <c:v>43060</c:v>
                </c:pt>
                <c:pt idx="325">
                  <c:v>43061</c:v>
                </c:pt>
                <c:pt idx="326">
                  <c:v>43062</c:v>
                </c:pt>
                <c:pt idx="327">
                  <c:v>43063</c:v>
                </c:pt>
                <c:pt idx="328">
                  <c:v>43064</c:v>
                </c:pt>
                <c:pt idx="329">
                  <c:v>43065</c:v>
                </c:pt>
                <c:pt idx="330">
                  <c:v>43066</c:v>
                </c:pt>
                <c:pt idx="331">
                  <c:v>43067</c:v>
                </c:pt>
                <c:pt idx="332">
                  <c:v>43068</c:v>
                </c:pt>
                <c:pt idx="333">
                  <c:v>43069</c:v>
                </c:pt>
                <c:pt idx="334">
                  <c:v>43070</c:v>
                </c:pt>
                <c:pt idx="335">
                  <c:v>43071</c:v>
                </c:pt>
                <c:pt idx="336">
                  <c:v>43072</c:v>
                </c:pt>
                <c:pt idx="337">
                  <c:v>43073</c:v>
                </c:pt>
                <c:pt idx="338">
                  <c:v>43074</c:v>
                </c:pt>
                <c:pt idx="339">
                  <c:v>43075</c:v>
                </c:pt>
                <c:pt idx="340">
                  <c:v>43076</c:v>
                </c:pt>
                <c:pt idx="341">
                  <c:v>43077</c:v>
                </c:pt>
                <c:pt idx="342">
                  <c:v>43078</c:v>
                </c:pt>
                <c:pt idx="343">
                  <c:v>43079</c:v>
                </c:pt>
                <c:pt idx="344">
                  <c:v>43080</c:v>
                </c:pt>
                <c:pt idx="345">
                  <c:v>43081</c:v>
                </c:pt>
                <c:pt idx="346">
                  <c:v>43082</c:v>
                </c:pt>
                <c:pt idx="347">
                  <c:v>43083</c:v>
                </c:pt>
                <c:pt idx="348">
                  <c:v>43084</c:v>
                </c:pt>
                <c:pt idx="349">
                  <c:v>43085</c:v>
                </c:pt>
                <c:pt idx="350">
                  <c:v>43086</c:v>
                </c:pt>
                <c:pt idx="351">
                  <c:v>43087</c:v>
                </c:pt>
                <c:pt idx="352">
                  <c:v>43088</c:v>
                </c:pt>
                <c:pt idx="353">
                  <c:v>43089</c:v>
                </c:pt>
                <c:pt idx="354">
                  <c:v>43090</c:v>
                </c:pt>
                <c:pt idx="355">
                  <c:v>43091</c:v>
                </c:pt>
                <c:pt idx="356">
                  <c:v>43092</c:v>
                </c:pt>
                <c:pt idx="357">
                  <c:v>43093</c:v>
                </c:pt>
                <c:pt idx="358">
                  <c:v>43094</c:v>
                </c:pt>
                <c:pt idx="359">
                  <c:v>43095</c:v>
                </c:pt>
                <c:pt idx="360">
                  <c:v>43096</c:v>
                </c:pt>
                <c:pt idx="361">
                  <c:v>43097</c:v>
                </c:pt>
                <c:pt idx="362">
                  <c:v>43098</c:v>
                </c:pt>
                <c:pt idx="363">
                  <c:v>43099</c:v>
                </c:pt>
                <c:pt idx="364">
                  <c:v>43100</c:v>
                </c:pt>
                <c:pt idx="365">
                  <c:v>43101</c:v>
                </c:pt>
                <c:pt idx="366">
                  <c:v>43102</c:v>
                </c:pt>
                <c:pt idx="367">
                  <c:v>43103</c:v>
                </c:pt>
                <c:pt idx="368">
                  <c:v>43104</c:v>
                </c:pt>
                <c:pt idx="369">
                  <c:v>43105</c:v>
                </c:pt>
                <c:pt idx="370">
                  <c:v>43106</c:v>
                </c:pt>
                <c:pt idx="371">
                  <c:v>43107</c:v>
                </c:pt>
                <c:pt idx="372">
                  <c:v>43108</c:v>
                </c:pt>
                <c:pt idx="373">
                  <c:v>43109</c:v>
                </c:pt>
                <c:pt idx="374">
                  <c:v>43110</c:v>
                </c:pt>
                <c:pt idx="375">
                  <c:v>43111</c:v>
                </c:pt>
                <c:pt idx="376">
                  <c:v>43112</c:v>
                </c:pt>
                <c:pt idx="377">
                  <c:v>43113</c:v>
                </c:pt>
                <c:pt idx="378">
                  <c:v>43114</c:v>
                </c:pt>
                <c:pt idx="379">
                  <c:v>43115</c:v>
                </c:pt>
                <c:pt idx="380">
                  <c:v>43116</c:v>
                </c:pt>
                <c:pt idx="381">
                  <c:v>43117</c:v>
                </c:pt>
                <c:pt idx="382">
                  <c:v>43118</c:v>
                </c:pt>
                <c:pt idx="383">
                  <c:v>43119</c:v>
                </c:pt>
                <c:pt idx="384">
                  <c:v>43120</c:v>
                </c:pt>
                <c:pt idx="385">
                  <c:v>43121</c:v>
                </c:pt>
                <c:pt idx="386">
                  <c:v>43122</c:v>
                </c:pt>
                <c:pt idx="387">
                  <c:v>43123</c:v>
                </c:pt>
                <c:pt idx="388">
                  <c:v>43124</c:v>
                </c:pt>
                <c:pt idx="389">
                  <c:v>43125</c:v>
                </c:pt>
                <c:pt idx="390">
                  <c:v>43126</c:v>
                </c:pt>
                <c:pt idx="391">
                  <c:v>43127</c:v>
                </c:pt>
                <c:pt idx="392">
                  <c:v>43128</c:v>
                </c:pt>
                <c:pt idx="393">
                  <c:v>43129</c:v>
                </c:pt>
                <c:pt idx="394">
                  <c:v>43130</c:v>
                </c:pt>
                <c:pt idx="395">
                  <c:v>43131</c:v>
                </c:pt>
                <c:pt idx="396">
                  <c:v>43132</c:v>
                </c:pt>
                <c:pt idx="397">
                  <c:v>43133</c:v>
                </c:pt>
                <c:pt idx="398">
                  <c:v>43134</c:v>
                </c:pt>
                <c:pt idx="399">
                  <c:v>43135</c:v>
                </c:pt>
                <c:pt idx="400">
                  <c:v>43136</c:v>
                </c:pt>
                <c:pt idx="401">
                  <c:v>43137</c:v>
                </c:pt>
                <c:pt idx="402">
                  <c:v>43138</c:v>
                </c:pt>
                <c:pt idx="403">
                  <c:v>43139</c:v>
                </c:pt>
                <c:pt idx="404">
                  <c:v>43140</c:v>
                </c:pt>
                <c:pt idx="405">
                  <c:v>43141</c:v>
                </c:pt>
                <c:pt idx="406">
                  <c:v>43142</c:v>
                </c:pt>
                <c:pt idx="407">
                  <c:v>43143</c:v>
                </c:pt>
                <c:pt idx="408">
                  <c:v>43144</c:v>
                </c:pt>
                <c:pt idx="409">
                  <c:v>43145</c:v>
                </c:pt>
                <c:pt idx="410">
                  <c:v>43146</c:v>
                </c:pt>
                <c:pt idx="411">
                  <c:v>43147</c:v>
                </c:pt>
                <c:pt idx="412">
                  <c:v>43148</c:v>
                </c:pt>
                <c:pt idx="413">
                  <c:v>43149</c:v>
                </c:pt>
                <c:pt idx="414">
                  <c:v>43150</c:v>
                </c:pt>
                <c:pt idx="415">
                  <c:v>43151</c:v>
                </c:pt>
                <c:pt idx="416">
                  <c:v>43152</c:v>
                </c:pt>
                <c:pt idx="417">
                  <c:v>43153</c:v>
                </c:pt>
                <c:pt idx="418">
                  <c:v>43154</c:v>
                </c:pt>
                <c:pt idx="419">
                  <c:v>43155</c:v>
                </c:pt>
                <c:pt idx="420">
                  <c:v>43156</c:v>
                </c:pt>
                <c:pt idx="421">
                  <c:v>43157</c:v>
                </c:pt>
                <c:pt idx="422">
                  <c:v>43158</c:v>
                </c:pt>
                <c:pt idx="423">
                  <c:v>43159</c:v>
                </c:pt>
                <c:pt idx="424">
                  <c:v>43160</c:v>
                </c:pt>
                <c:pt idx="425">
                  <c:v>43161</c:v>
                </c:pt>
                <c:pt idx="426">
                  <c:v>43162</c:v>
                </c:pt>
                <c:pt idx="427">
                  <c:v>43163</c:v>
                </c:pt>
                <c:pt idx="428">
                  <c:v>43164</c:v>
                </c:pt>
                <c:pt idx="429">
                  <c:v>43165</c:v>
                </c:pt>
                <c:pt idx="430">
                  <c:v>43166</c:v>
                </c:pt>
                <c:pt idx="431">
                  <c:v>43167</c:v>
                </c:pt>
                <c:pt idx="432">
                  <c:v>43168</c:v>
                </c:pt>
                <c:pt idx="433">
                  <c:v>43169</c:v>
                </c:pt>
                <c:pt idx="434">
                  <c:v>43170</c:v>
                </c:pt>
                <c:pt idx="435">
                  <c:v>43171</c:v>
                </c:pt>
                <c:pt idx="436">
                  <c:v>43172</c:v>
                </c:pt>
                <c:pt idx="437">
                  <c:v>43173</c:v>
                </c:pt>
                <c:pt idx="438">
                  <c:v>43174</c:v>
                </c:pt>
                <c:pt idx="439">
                  <c:v>43175</c:v>
                </c:pt>
                <c:pt idx="440">
                  <c:v>43176</c:v>
                </c:pt>
                <c:pt idx="441">
                  <c:v>43177</c:v>
                </c:pt>
                <c:pt idx="442">
                  <c:v>43178</c:v>
                </c:pt>
                <c:pt idx="443">
                  <c:v>43179</c:v>
                </c:pt>
                <c:pt idx="444">
                  <c:v>43180</c:v>
                </c:pt>
                <c:pt idx="445">
                  <c:v>43181</c:v>
                </c:pt>
                <c:pt idx="446">
                  <c:v>43182</c:v>
                </c:pt>
                <c:pt idx="447">
                  <c:v>43183</c:v>
                </c:pt>
                <c:pt idx="448">
                  <c:v>43184</c:v>
                </c:pt>
                <c:pt idx="449">
                  <c:v>43185</c:v>
                </c:pt>
                <c:pt idx="450">
                  <c:v>43186</c:v>
                </c:pt>
                <c:pt idx="451">
                  <c:v>43187</c:v>
                </c:pt>
                <c:pt idx="452">
                  <c:v>43188</c:v>
                </c:pt>
                <c:pt idx="453">
                  <c:v>43189</c:v>
                </c:pt>
                <c:pt idx="454">
                  <c:v>43190</c:v>
                </c:pt>
              </c:numCache>
            </c:numRef>
          </c:cat>
          <c:val>
            <c:numRef>
              <c:f>Sheet5!$D$2:$D$456</c:f>
              <c:numCache>
                <c:formatCode>General</c:formatCode>
                <c:ptCount val="455"/>
                <c:pt idx="363" formatCode="[$$-45C]#,##0.00">
                  <c:v>323.13600000000002</c:v>
                </c:pt>
                <c:pt idx="364" formatCode="[$$-45C]#,##0.00">
                  <c:v>-232.89666299422231</c:v>
                </c:pt>
                <c:pt idx="365" formatCode="[$$-45C]#,##0.00">
                  <c:v>11.450772853122317</c:v>
                </c:pt>
                <c:pt idx="366" formatCode="[$$-45C]#,##0.00">
                  <c:v>-151.72714155301895</c:v>
                </c:pt>
                <c:pt idx="367" formatCode="[$$-45C]#,##0.00">
                  <c:v>-41.812407944365646</c:v>
                </c:pt>
                <c:pt idx="368" formatCode="[$$-45C]#,##0.00">
                  <c:v>-86.079895661625187</c:v>
                </c:pt>
                <c:pt idx="369" formatCode="[$$-45C]#,##0.00">
                  <c:v>-41.182253667168425</c:v>
                </c:pt>
                <c:pt idx="370" formatCode="[$$-45C]#,##0.00">
                  <c:v>126.02878817067244</c:v>
                </c:pt>
                <c:pt idx="371" formatCode="[$$-45C]#,##0.00">
                  <c:v>-23.944625390804049</c:v>
                </c:pt>
                <c:pt idx="372" formatCode="[$$-45C]#,##0.00">
                  <c:v>155.87320649803462</c:v>
                </c:pt>
                <c:pt idx="373" formatCode="[$$-45C]#,##0.00">
                  <c:v>-223.68163056025327</c:v>
                </c:pt>
                <c:pt idx="374" formatCode="[$$-45C]#,##0.00">
                  <c:v>-301.38852927913121</c:v>
                </c:pt>
                <c:pt idx="375" formatCode="[$$-45C]#,##0.00">
                  <c:v>-259.72789483065384</c:v>
                </c:pt>
                <c:pt idx="376" formatCode="[$$-45C]#,##0.00">
                  <c:v>-319.24993013580774</c:v>
                </c:pt>
                <c:pt idx="377" formatCode="[$$-45C]#,##0.00">
                  <c:v>-199.21035577557507</c:v>
                </c:pt>
                <c:pt idx="378" formatCode="[$$-45C]#,##0.00">
                  <c:v>-116.24953584289437</c:v>
                </c:pt>
                <c:pt idx="379" formatCode="[$$-45C]#,##0.00">
                  <c:v>-216.70198867663311</c:v>
                </c:pt>
                <c:pt idx="380" formatCode="[$$-45C]#,##0.00">
                  <c:v>-233.89524059252818</c:v>
                </c:pt>
                <c:pt idx="381" formatCode="[$$-45C]#,##0.00">
                  <c:v>-190.7707234172799</c:v>
                </c:pt>
                <c:pt idx="382" formatCode="[$$-45C]#,##0.00">
                  <c:v>-145.17459837433205</c:v>
                </c:pt>
                <c:pt idx="383" formatCode="[$$-45C]#,##0.00">
                  <c:v>-137.64396542225768</c:v>
                </c:pt>
                <c:pt idx="384" formatCode="[$$-45C]#,##0.00">
                  <c:v>-136.09707413345745</c:v>
                </c:pt>
                <c:pt idx="385" formatCode="[$$-45C]#,##0.00">
                  <c:v>-277.98039650301064</c:v>
                </c:pt>
                <c:pt idx="386" formatCode="[$$-45C]#,##0.00">
                  <c:v>-369.56873188321987</c:v>
                </c:pt>
                <c:pt idx="387" formatCode="[$$-45C]#,##0.00">
                  <c:v>-416.65928137491858</c:v>
                </c:pt>
                <c:pt idx="388" formatCode="[$$-45C]#,##0.00">
                  <c:v>-390.88162034838024</c:v>
                </c:pt>
                <c:pt idx="389" formatCode="[$$-45C]#,##0.00">
                  <c:v>-280.95332505392128</c:v>
                </c:pt>
                <c:pt idx="390" formatCode="[$$-45C]#,##0.00">
                  <c:v>-224.19027465482691</c:v>
                </c:pt>
                <c:pt idx="391" formatCode="[$$-45C]#,##0.00">
                  <c:v>-301.4762531420439</c:v>
                </c:pt>
                <c:pt idx="392" formatCode="[$$-45C]#,##0.00">
                  <c:v>-285.98464717636966</c:v>
                </c:pt>
                <c:pt idx="393" formatCode="[$$-45C]#,##0.00">
                  <c:v>-443.69147117626585</c:v>
                </c:pt>
                <c:pt idx="394" formatCode="[$$-45C]#,##0.00">
                  <c:v>-407.62333029116451</c:v>
                </c:pt>
                <c:pt idx="395" formatCode="[$$-45C]#,##0.00">
                  <c:v>-389.28172766181228</c:v>
                </c:pt>
                <c:pt idx="396" formatCode="[$$-45C]#,##0.00">
                  <c:v>-374.04470421670737</c:v>
                </c:pt>
                <c:pt idx="397" formatCode="[$$-45C]#,##0.00">
                  <c:v>-420.60461638649463</c:v>
                </c:pt>
                <c:pt idx="398" formatCode="[$$-45C]#,##0.00">
                  <c:v>-316.96969052370957</c:v>
                </c:pt>
                <c:pt idx="399" formatCode="[$$-45C]#,##0.00">
                  <c:v>-480.53157482164386</c:v>
                </c:pt>
                <c:pt idx="400" formatCode="[$$-45C]#,##0.00">
                  <c:v>-426.39704990082492</c:v>
                </c:pt>
                <c:pt idx="401" formatCode="[$$-45C]#,##0.00">
                  <c:v>-183.25484818465509</c:v>
                </c:pt>
                <c:pt idx="402" formatCode="[$$-45C]#,##0.00">
                  <c:v>-347.62900198209383</c:v>
                </c:pt>
                <c:pt idx="403" formatCode="[$$-45C]#,##0.00">
                  <c:v>-238.90162292474588</c:v>
                </c:pt>
                <c:pt idx="404" formatCode="[$$-45C]#,##0.00">
                  <c:v>-284.34769017451777</c:v>
                </c:pt>
                <c:pt idx="405" formatCode="[$$-45C]#,##0.00">
                  <c:v>-240.61996233428772</c:v>
                </c:pt>
                <c:pt idx="406" formatCode="[$$-45C]#,##0.00">
                  <c:v>-74.570278636979651</c:v>
                </c:pt>
                <c:pt idx="407" formatCode="[$$-45C]#,##0.00">
                  <c:v>-225.6966033252213</c:v>
                </c:pt>
                <c:pt idx="408" formatCode="[$$-45C]#,##0.00">
                  <c:v>-47.023344102082547</c:v>
                </c:pt>
                <c:pt idx="409" formatCode="[$$-45C]#,##0.00">
                  <c:v>-427.71452339382574</c:v>
                </c:pt>
                <c:pt idx="410" formatCode="[$$-45C]#,##0.00">
                  <c:v>-506.54964134782045</c:v>
                </c:pt>
                <c:pt idx="411" formatCode="[$$-45C]#,##0.00">
                  <c:v>-466.00920990943752</c:v>
                </c:pt>
                <c:pt idx="412" formatCode="[$$-45C]#,##0.00">
                  <c:v>-526.64353805180872</c:v>
                </c:pt>
                <c:pt idx="413" formatCode="[$$-45C]#,##0.00">
                  <c:v>-407.70845163115018</c:v>
                </c:pt>
                <c:pt idx="414" formatCode="[$$-45C]#,##0.00">
                  <c:v>-325.84441918757875</c:v>
                </c:pt>
                <c:pt idx="415" formatCode="[$$-45C]#,##0.00">
                  <c:v>-427.38606263229815</c:v>
                </c:pt>
                <c:pt idx="416" formatCode="[$$-45C]#,##0.00">
                  <c:v>-445.66101093588514</c:v>
                </c:pt>
                <c:pt idx="417" formatCode="[$$-45C]#,##0.00">
                  <c:v>-403.61079762363636</c:v>
                </c:pt>
                <c:pt idx="418" formatCode="[$$-45C]#,##0.00">
                  <c:v>-359.08168462630067</c:v>
                </c:pt>
                <c:pt idx="419" formatCode="[$$-45C]#,##0.00">
                  <c:v>-352.61087158691021</c:v>
                </c:pt>
                <c:pt idx="420" formatCode="[$$-45C]#,##0.00">
                  <c:v>-352.11670671122113</c:v>
                </c:pt>
                <c:pt idx="421" formatCode="[$$-45C]#,##0.00">
                  <c:v>-495.04575955141837</c:v>
                </c:pt>
                <c:pt idx="422" formatCode="[$$-45C]#,##0.00">
                  <c:v>-587.6729259184433</c:v>
                </c:pt>
                <c:pt idx="423" formatCode="[$$-45C]#,##0.00">
                  <c:v>-635.79550225384196</c:v>
                </c:pt>
                <c:pt idx="424" formatCode="[$$-45C]#,##0.00">
                  <c:v>-611.04315813380788</c:v>
                </c:pt>
                <c:pt idx="425" formatCode="[$$-45C]#,##0.00">
                  <c:v>-502.13356286535486</c:v>
                </c:pt>
                <c:pt idx="426" formatCode="[$$-45C]#,##0.00">
                  <c:v>-446.38268750709767</c:v>
                </c:pt>
                <c:pt idx="427" formatCode="[$$-45C]#,##0.00">
                  <c:v>-524.67440677394131</c:v>
                </c:pt>
                <c:pt idx="428" formatCode="[$$-45C]#,##0.00">
                  <c:v>-510.18219687127305</c:v>
                </c:pt>
                <c:pt idx="429" formatCode="[$$-45C]#,##0.00">
                  <c:v>-668.8821605766534</c:v>
                </c:pt>
                <c:pt idx="430" formatCode="[$$-45C]#,##0.00">
                  <c:v>-633.80099020875343</c:v>
                </c:pt>
                <c:pt idx="431" formatCode="[$$-45C]#,##0.00">
                  <c:v>-616.44027488496044</c:v>
                </c:pt>
                <c:pt idx="432" formatCode="[$$-45C]#,##0.00">
                  <c:v>-602.17814031660521</c:v>
                </c:pt>
                <c:pt idx="433" formatCode="[$$-45C]#,##0.00">
                  <c:v>-649.70702652355715</c:v>
                </c:pt>
                <c:pt idx="434" formatCode="[$$-45C]#,##0.00">
                  <c:v>-547.03524225548972</c:v>
                </c:pt>
                <c:pt idx="435" formatCode="[$$-45C]#,##0.00">
                  <c:v>-711.55451691348605</c:v>
                </c:pt>
                <c:pt idx="436" formatCode="[$$-45C]#,##0.00">
                  <c:v>-658.36756330304274</c:v>
                </c:pt>
                <c:pt idx="437" formatCode="[$$-45C]#,##0.00">
                  <c:v>-416.17157640073071</c:v>
                </c:pt>
                <c:pt idx="438" formatCode="[$$-45C]#,##0.00">
                  <c:v>-581.48642931199254</c:v>
                </c:pt>
                <c:pt idx="439" formatCode="[$$-45C]#,##0.00">
                  <c:v>-473.69431016399187</c:v>
                </c:pt>
                <c:pt idx="440" formatCode="[$$-45C]#,##0.00">
                  <c:v>-520.07027345481401</c:v>
                </c:pt>
                <c:pt idx="441" formatCode="[$$-45C]#,##0.00">
                  <c:v>-477.26715197241538</c:v>
                </c:pt>
                <c:pt idx="442" formatCode="[$$-45C]#,##0.00">
                  <c:v>-312.13685799266295</c:v>
                </c:pt>
                <c:pt idx="443" formatCode="[$$-45C]#,##0.00">
                  <c:v>-464.17742766858703</c:v>
                </c:pt>
                <c:pt idx="444" formatCode="[$$-45C]#,##0.00">
                  <c:v>-286.4133394912767</c:v>
                </c:pt>
                <c:pt idx="445" formatCode="[$$-45C]#,##0.00">
                  <c:v>-668.00868556330965</c:v>
                </c:pt>
                <c:pt idx="446" formatCode="[$$-45C]#,##0.00">
                  <c:v>-747.74303460780561</c:v>
                </c:pt>
                <c:pt idx="447" formatCode="[$$-45C]#,##0.00">
                  <c:v>-708.0969660568793</c:v>
                </c:pt>
                <c:pt idx="448" formatCode="[$$-45C]#,##0.00">
                  <c:v>-769.6208552933341</c:v>
                </c:pt>
                <c:pt idx="449" formatCode="[$$-45C]#,##0.00">
                  <c:v>-651.57059351824353</c:v>
                </c:pt>
                <c:pt idx="450" formatCode="[$$-45C]#,##0.00">
                  <c:v>-570.58671356432683</c:v>
                </c:pt>
                <c:pt idx="451" formatCode="[$$-45C]#,##0.00">
                  <c:v>-673.00390059594451</c:v>
                </c:pt>
                <c:pt idx="452" formatCode="[$$-45C]#,##0.00">
                  <c:v>-692.14984581041517</c:v>
                </c:pt>
                <c:pt idx="453" formatCode="[$$-45C]#,##0.00">
                  <c:v>-650.96614394658582</c:v>
                </c:pt>
                <c:pt idx="454" formatCode="[$$-45C]#,##0.00">
                  <c:v>-607.29911714894308</c:v>
                </c:pt>
              </c:numCache>
            </c:numRef>
          </c:val>
          <c:smooth val="0"/>
          <c:extLst>
            <c:ext xmlns:c16="http://schemas.microsoft.com/office/drawing/2014/chart" uri="{C3380CC4-5D6E-409C-BE32-E72D297353CC}">
              <c16:uniqueId val="{00000002-BF0B-473A-878B-637698A9C887}"/>
            </c:ext>
          </c:extLst>
        </c:ser>
        <c:ser>
          <c:idx val="3"/>
          <c:order val="3"/>
          <c:tx>
            <c:strRef>
              <c:f>Sheet5!$E$1</c:f>
              <c:strCache>
                <c:ptCount val="1"/>
                <c:pt idx="0">
                  <c:v>Upper Confidence Bound(Sales)</c:v>
                </c:pt>
              </c:strCache>
            </c:strRef>
          </c:tx>
          <c:spPr>
            <a:ln w="12700" cap="rnd">
              <a:solidFill>
                <a:srgbClr val="ED7D31"/>
              </a:solidFill>
              <a:prstDash val="solid"/>
              <a:round/>
            </a:ln>
            <a:effectLst/>
          </c:spPr>
          <c:marker>
            <c:symbol val="none"/>
          </c:marker>
          <c:cat>
            <c:numRef>
              <c:f>Sheet5!$A$2:$A$456</c:f>
              <c:numCache>
                <mc:AlternateContent xmlns:mc="http://schemas.openxmlformats.org/markup-compatibility/2006">
                  <mc:Choice Requires="c16r2">
                    <c16r2:formatcode2>[$-en-NG,1]dd/mm/yyyy;@</c16r2:formatcode2>
                  </mc:Choice>
                  <mc:Fallback>
                    <c:formatCode>[$]dd/mm/yyyy;@</c:formatCode>
                  </mc:Fallback>
                </mc:AlternateContent>
                <c:ptCount val="455"/>
                <c:pt idx="0">
                  <c:v>42736</c:v>
                </c:pt>
                <c:pt idx="1">
                  <c:v>42737</c:v>
                </c:pt>
                <c:pt idx="2">
                  <c:v>42738</c:v>
                </c:pt>
                <c:pt idx="3">
                  <c:v>42739</c:v>
                </c:pt>
                <c:pt idx="4">
                  <c:v>42740</c:v>
                </c:pt>
                <c:pt idx="5">
                  <c:v>42741</c:v>
                </c:pt>
                <c:pt idx="6">
                  <c:v>42742</c:v>
                </c:pt>
                <c:pt idx="7">
                  <c:v>42743</c:v>
                </c:pt>
                <c:pt idx="8">
                  <c:v>42744</c:v>
                </c:pt>
                <c:pt idx="9">
                  <c:v>42745</c:v>
                </c:pt>
                <c:pt idx="10">
                  <c:v>42746</c:v>
                </c:pt>
                <c:pt idx="11">
                  <c:v>42747</c:v>
                </c:pt>
                <c:pt idx="12">
                  <c:v>42748</c:v>
                </c:pt>
                <c:pt idx="13">
                  <c:v>42749</c:v>
                </c:pt>
                <c:pt idx="14">
                  <c:v>42750</c:v>
                </c:pt>
                <c:pt idx="15">
                  <c:v>42751</c:v>
                </c:pt>
                <c:pt idx="16">
                  <c:v>42752</c:v>
                </c:pt>
                <c:pt idx="17">
                  <c:v>42753</c:v>
                </c:pt>
                <c:pt idx="18">
                  <c:v>42754</c:v>
                </c:pt>
                <c:pt idx="19">
                  <c:v>42755</c:v>
                </c:pt>
                <c:pt idx="20">
                  <c:v>42756</c:v>
                </c:pt>
                <c:pt idx="21">
                  <c:v>42757</c:v>
                </c:pt>
                <c:pt idx="22">
                  <c:v>42758</c:v>
                </c:pt>
                <c:pt idx="23">
                  <c:v>42759</c:v>
                </c:pt>
                <c:pt idx="24">
                  <c:v>42760</c:v>
                </c:pt>
                <c:pt idx="25">
                  <c:v>42761</c:v>
                </c:pt>
                <c:pt idx="26">
                  <c:v>42762</c:v>
                </c:pt>
                <c:pt idx="27">
                  <c:v>42763</c:v>
                </c:pt>
                <c:pt idx="28">
                  <c:v>42764</c:v>
                </c:pt>
                <c:pt idx="29">
                  <c:v>42765</c:v>
                </c:pt>
                <c:pt idx="30">
                  <c:v>42766</c:v>
                </c:pt>
                <c:pt idx="31">
                  <c:v>42767</c:v>
                </c:pt>
                <c:pt idx="32">
                  <c:v>42768</c:v>
                </c:pt>
                <c:pt idx="33">
                  <c:v>42769</c:v>
                </c:pt>
                <c:pt idx="34">
                  <c:v>42770</c:v>
                </c:pt>
                <c:pt idx="35">
                  <c:v>42771</c:v>
                </c:pt>
                <c:pt idx="36">
                  <c:v>42772</c:v>
                </c:pt>
                <c:pt idx="37">
                  <c:v>42773</c:v>
                </c:pt>
                <c:pt idx="38">
                  <c:v>42774</c:v>
                </c:pt>
                <c:pt idx="39">
                  <c:v>42775</c:v>
                </c:pt>
                <c:pt idx="40">
                  <c:v>42776</c:v>
                </c:pt>
                <c:pt idx="41">
                  <c:v>42777</c:v>
                </c:pt>
                <c:pt idx="42">
                  <c:v>42778</c:v>
                </c:pt>
                <c:pt idx="43">
                  <c:v>42779</c:v>
                </c:pt>
                <c:pt idx="44">
                  <c:v>42780</c:v>
                </c:pt>
                <c:pt idx="45">
                  <c:v>42781</c:v>
                </c:pt>
                <c:pt idx="46">
                  <c:v>42782</c:v>
                </c:pt>
                <c:pt idx="47">
                  <c:v>42783</c:v>
                </c:pt>
                <c:pt idx="48">
                  <c:v>42784</c:v>
                </c:pt>
                <c:pt idx="49">
                  <c:v>42785</c:v>
                </c:pt>
                <c:pt idx="50">
                  <c:v>42786</c:v>
                </c:pt>
                <c:pt idx="51">
                  <c:v>42787</c:v>
                </c:pt>
                <c:pt idx="52">
                  <c:v>42788</c:v>
                </c:pt>
                <c:pt idx="53">
                  <c:v>42789</c:v>
                </c:pt>
                <c:pt idx="54">
                  <c:v>42790</c:v>
                </c:pt>
                <c:pt idx="55">
                  <c:v>42791</c:v>
                </c:pt>
                <c:pt idx="56">
                  <c:v>42792</c:v>
                </c:pt>
                <c:pt idx="57">
                  <c:v>42793</c:v>
                </c:pt>
                <c:pt idx="58">
                  <c:v>42794</c:v>
                </c:pt>
                <c:pt idx="59">
                  <c:v>42795</c:v>
                </c:pt>
                <c:pt idx="60">
                  <c:v>42796</c:v>
                </c:pt>
                <c:pt idx="61">
                  <c:v>42797</c:v>
                </c:pt>
                <c:pt idx="62">
                  <c:v>42798</c:v>
                </c:pt>
                <c:pt idx="63">
                  <c:v>42799</c:v>
                </c:pt>
                <c:pt idx="64">
                  <c:v>42800</c:v>
                </c:pt>
                <c:pt idx="65">
                  <c:v>42801</c:v>
                </c:pt>
                <c:pt idx="66">
                  <c:v>42802</c:v>
                </c:pt>
                <c:pt idx="67">
                  <c:v>42803</c:v>
                </c:pt>
                <c:pt idx="68">
                  <c:v>42804</c:v>
                </c:pt>
                <c:pt idx="69">
                  <c:v>42805</c:v>
                </c:pt>
                <c:pt idx="70">
                  <c:v>42806</c:v>
                </c:pt>
                <c:pt idx="71">
                  <c:v>42807</c:v>
                </c:pt>
                <c:pt idx="72">
                  <c:v>42808</c:v>
                </c:pt>
                <c:pt idx="73">
                  <c:v>42809</c:v>
                </c:pt>
                <c:pt idx="74">
                  <c:v>42810</c:v>
                </c:pt>
                <c:pt idx="75">
                  <c:v>42811</c:v>
                </c:pt>
                <c:pt idx="76">
                  <c:v>42812</c:v>
                </c:pt>
                <c:pt idx="77">
                  <c:v>42813</c:v>
                </c:pt>
                <c:pt idx="78">
                  <c:v>42814</c:v>
                </c:pt>
                <c:pt idx="79">
                  <c:v>42815</c:v>
                </c:pt>
                <c:pt idx="80">
                  <c:v>42816</c:v>
                </c:pt>
                <c:pt idx="81">
                  <c:v>42817</c:v>
                </c:pt>
                <c:pt idx="82">
                  <c:v>42818</c:v>
                </c:pt>
                <c:pt idx="83">
                  <c:v>42819</c:v>
                </c:pt>
                <c:pt idx="84">
                  <c:v>42820</c:v>
                </c:pt>
                <c:pt idx="85">
                  <c:v>42821</c:v>
                </c:pt>
                <c:pt idx="86">
                  <c:v>42822</c:v>
                </c:pt>
                <c:pt idx="87">
                  <c:v>42823</c:v>
                </c:pt>
                <c:pt idx="88">
                  <c:v>42824</c:v>
                </c:pt>
                <c:pt idx="89">
                  <c:v>42825</c:v>
                </c:pt>
                <c:pt idx="90">
                  <c:v>42826</c:v>
                </c:pt>
                <c:pt idx="91">
                  <c:v>42827</c:v>
                </c:pt>
                <c:pt idx="92">
                  <c:v>42828</c:v>
                </c:pt>
                <c:pt idx="93">
                  <c:v>42829</c:v>
                </c:pt>
                <c:pt idx="94">
                  <c:v>42830</c:v>
                </c:pt>
                <c:pt idx="95">
                  <c:v>42831</c:v>
                </c:pt>
                <c:pt idx="96">
                  <c:v>42832</c:v>
                </c:pt>
                <c:pt idx="97">
                  <c:v>42833</c:v>
                </c:pt>
                <c:pt idx="98">
                  <c:v>42834</c:v>
                </c:pt>
                <c:pt idx="99">
                  <c:v>42835</c:v>
                </c:pt>
                <c:pt idx="100">
                  <c:v>42836</c:v>
                </c:pt>
                <c:pt idx="101">
                  <c:v>42837</c:v>
                </c:pt>
                <c:pt idx="102">
                  <c:v>42838</c:v>
                </c:pt>
                <c:pt idx="103">
                  <c:v>42839</c:v>
                </c:pt>
                <c:pt idx="104">
                  <c:v>42840</c:v>
                </c:pt>
                <c:pt idx="105">
                  <c:v>42841</c:v>
                </c:pt>
                <c:pt idx="106">
                  <c:v>42842</c:v>
                </c:pt>
                <c:pt idx="107">
                  <c:v>42843</c:v>
                </c:pt>
                <c:pt idx="108">
                  <c:v>42844</c:v>
                </c:pt>
                <c:pt idx="109">
                  <c:v>42845</c:v>
                </c:pt>
                <c:pt idx="110">
                  <c:v>42846</c:v>
                </c:pt>
                <c:pt idx="111">
                  <c:v>42847</c:v>
                </c:pt>
                <c:pt idx="112">
                  <c:v>42848</c:v>
                </c:pt>
                <c:pt idx="113">
                  <c:v>42849</c:v>
                </c:pt>
                <c:pt idx="114">
                  <c:v>42850</c:v>
                </c:pt>
                <c:pt idx="115">
                  <c:v>42851</c:v>
                </c:pt>
                <c:pt idx="116">
                  <c:v>42852</c:v>
                </c:pt>
                <c:pt idx="117">
                  <c:v>42853</c:v>
                </c:pt>
                <c:pt idx="118">
                  <c:v>42854</c:v>
                </c:pt>
                <c:pt idx="119">
                  <c:v>42855</c:v>
                </c:pt>
                <c:pt idx="120">
                  <c:v>42856</c:v>
                </c:pt>
                <c:pt idx="121">
                  <c:v>42857</c:v>
                </c:pt>
                <c:pt idx="122">
                  <c:v>42858</c:v>
                </c:pt>
                <c:pt idx="123">
                  <c:v>42859</c:v>
                </c:pt>
                <c:pt idx="124">
                  <c:v>42860</c:v>
                </c:pt>
                <c:pt idx="125">
                  <c:v>42861</c:v>
                </c:pt>
                <c:pt idx="126">
                  <c:v>42862</c:v>
                </c:pt>
                <c:pt idx="127">
                  <c:v>42863</c:v>
                </c:pt>
                <c:pt idx="128">
                  <c:v>42864</c:v>
                </c:pt>
                <c:pt idx="129">
                  <c:v>42865</c:v>
                </c:pt>
                <c:pt idx="130">
                  <c:v>42866</c:v>
                </c:pt>
                <c:pt idx="131">
                  <c:v>42867</c:v>
                </c:pt>
                <c:pt idx="132">
                  <c:v>42868</c:v>
                </c:pt>
                <c:pt idx="133">
                  <c:v>42869</c:v>
                </c:pt>
                <c:pt idx="134">
                  <c:v>42870</c:v>
                </c:pt>
                <c:pt idx="135">
                  <c:v>42871</c:v>
                </c:pt>
                <c:pt idx="136">
                  <c:v>42872</c:v>
                </c:pt>
                <c:pt idx="137">
                  <c:v>42873</c:v>
                </c:pt>
                <c:pt idx="138">
                  <c:v>42874</c:v>
                </c:pt>
                <c:pt idx="139">
                  <c:v>42875</c:v>
                </c:pt>
                <c:pt idx="140">
                  <c:v>42876</c:v>
                </c:pt>
                <c:pt idx="141">
                  <c:v>42877</c:v>
                </c:pt>
                <c:pt idx="142">
                  <c:v>42878</c:v>
                </c:pt>
                <c:pt idx="143">
                  <c:v>42879</c:v>
                </c:pt>
                <c:pt idx="144">
                  <c:v>42880</c:v>
                </c:pt>
                <c:pt idx="145">
                  <c:v>42881</c:v>
                </c:pt>
                <c:pt idx="146">
                  <c:v>42882</c:v>
                </c:pt>
                <c:pt idx="147">
                  <c:v>42883</c:v>
                </c:pt>
                <c:pt idx="148">
                  <c:v>42884</c:v>
                </c:pt>
                <c:pt idx="149">
                  <c:v>42885</c:v>
                </c:pt>
                <c:pt idx="150">
                  <c:v>42886</c:v>
                </c:pt>
                <c:pt idx="151">
                  <c:v>42887</c:v>
                </c:pt>
                <c:pt idx="152">
                  <c:v>42888</c:v>
                </c:pt>
                <c:pt idx="153">
                  <c:v>42889</c:v>
                </c:pt>
                <c:pt idx="154">
                  <c:v>42890</c:v>
                </c:pt>
                <c:pt idx="155">
                  <c:v>42891</c:v>
                </c:pt>
                <c:pt idx="156">
                  <c:v>42892</c:v>
                </c:pt>
                <c:pt idx="157">
                  <c:v>42893</c:v>
                </c:pt>
                <c:pt idx="158">
                  <c:v>42894</c:v>
                </c:pt>
                <c:pt idx="159">
                  <c:v>42895</c:v>
                </c:pt>
                <c:pt idx="160">
                  <c:v>42896</c:v>
                </c:pt>
                <c:pt idx="161">
                  <c:v>42897</c:v>
                </c:pt>
                <c:pt idx="162">
                  <c:v>42898</c:v>
                </c:pt>
                <c:pt idx="163">
                  <c:v>42899</c:v>
                </c:pt>
                <c:pt idx="164">
                  <c:v>42900</c:v>
                </c:pt>
                <c:pt idx="165">
                  <c:v>42901</c:v>
                </c:pt>
                <c:pt idx="166">
                  <c:v>42902</c:v>
                </c:pt>
                <c:pt idx="167">
                  <c:v>42903</c:v>
                </c:pt>
                <c:pt idx="168">
                  <c:v>42904</c:v>
                </c:pt>
                <c:pt idx="169">
                  <c:v>42905</c:v>
                </c:pt>
                <c:pt idx="170">
                  <c:v>42906</c:v>
                </c:pt>
                <c:pt idx="171">
                  <c:v>42907</c:v>
                </c:pt>
                <c:pt idx="172">
                  <c:v>42908</c:v>
                </c:pt>
                <c:pt idx="173">
                  <c:v>42909</c:v>
                </c:pt>
                <c:pt idx="174">
                  <c:v>42910</c:v>
                </c:pt>
                <c:pt idx="175">
                  <c:v>42911</c:v>
                </c:pt>
                <c:pt idx="176">
                  <c:v>42912</c:v>
                </c:pt>
                <c:pt idx="177">
                  <c:v>42913</c:v>
                </c:pt>
                <c:pt idx="178">
                  <c:v>42914</c:v>
                </c:pt>
                <c:pt idx="179">
                  <c:v>42915</c:v>
                </c:pt>
                <c:pt idx="180">
                  <c:v>42916</c:v>
                </c:pt>
                <c:pt idx="181">
                  <c:v>42917</c:v>
                </c:pt>
                <c:pt idx="182">
                  <c:v>42918</c:v>
                </c:pt>
                <c:pt idx="183">
                  <c:v>42919</c:v>
                </c:pt>
                <c:pt idx="184">
                  <c:v>42920</c:v>
                </c:pt>
                <c:pt idx="185">
                  <c:v>42921</c:v>
                </c:pt>
                <c:pt idx="186">
                  <c:v>42922</c:v>
                </c:pt>
                <c:pt idx="187">
                  <c:v>42923</c:v>
                </c:pt>
                <c:pt idx="188">
                  <c:v>42924</c:v>
                </c:pt>
                <c:pt idx="189">
                  <c:v>42925</c:v>
                </c:pt>
                <c:pt idx="190">
                  <c:v>42926</c:v>
                </c:pt>
                <c:pt idx="191">
                  <c:v>42927</c:v>
                </c:pt>
                <c:pt idx="192">
                  <c:v>42928</c:v>
                </c:pt>
                <c:pt idx="193">
                  <c:v>42929</c:v>
                </c:pt>
                <c:pt idx="194">
                  <c:v>42930</c:v>
                </c:pt>
                <c:pt idx="195">
                  <c:v>42931</c:v>
                </c:pt>
                <c:pt idx="196">
                  <c:v>42932</c:v>
                </c:pt>
                <c:pt idx="197">
                  <c:v>42933</c:v>
                </c:pt>
                <c:pt idx="198">
                  <c:v>42934</c:v>
                </c:pt>
                <c:pt idx="199">
                  <c:v>42935</c:v>
                </c:pt>
                <c:pt idx="200">
                  <c:v>42936</c:v>
                </c:pt>
                <c:pt idx="201">
                  <c:v>42937</c:v>
                </c:pt>
                <c:pt idx="202">
                  <c:v>42938</c:v>
                </c:pt>
                <c:pt idx="203">
                  <c:v>42939</c:v>
                </c:pt>
                <c:pt idx="204">
                  <c:v>42940</c:v>
                </c:pt>
                <c:pt idx="205">
                  <c:v>42941</c:v>
                </c:pt>
                <c:pt idx="206">
                  <c:v>42942</c:v>
                </c:pt>
                <c:pt idx="207">
                  <c:v>42943</c:v>
                </c:pt>
                <c:pt idx="208">
                  <c:v>42944</c:v>
                </c:pt>
                <c:pt idx="209">
                  <c:v>42945</c:v>
                </c:pt>
                <c:pt idx="210">
                  <c:v>42946</c:v>
                </c:pt>
                <c:pt idx="211">
                  <c:v>42947</c:v>
                </c:pt>
                <c:pt idx="212">
                  <c:v>42948</c:v>
                </c:pt>
                <c:pt idx="213">
                  <c:v>42949</c:v>
                </c:pt>
                <c:pt idx="214">
                  <c:v>42950</c:v>
                </c:pt>
                <c:pt idx="215">
                  <c:v>42951</c:v>
                </c:pt>
                <c:pt idx="216">
                  <c:v>42952</c:v>
                </c:pt>
                <c:pt idx="217">
                  <c:v>42953</c:v>
                </c:pt>
                <c:pt idx="218">
                  <c:v>42954</c:v>
                </c:pt>
                <c:pt idx="219">
                  <c:v>42955</c:v>
                </c:pt>
                <c:pt idx="220">
                  <c:v>42956</c:v>
                </c:pt>
                <c:pt idx="221">
                  <c:v>42957</c:v>
                </c:pt>
                <c:pt idx="222">
                  <c:v>42958</c:v>
                </c:pt>
                <c:pt idx="223">
                  <c:v>42959</c:v>
                </c:pt>
                <c:pt idx="224">
                  <c:v>42960</c:v>
                </c:pt>
                <c:pt idx="225">
                  <c:v>42961</c:v>
                </c:pt>
                <c:pt idx="226">
                  <c:v>42962</c:v>
                </c:pt>
                <c:pt idx="227">
                  <c:v>42963</c:v>
                </c:pt>
                <c:pt idx="228">
                  <c:v>42964</c:v>
                </c:pt>
                <c:pt idx="229">
                  <c:v>42965</c:v>
                </c:pt>
                <c:pt idx="230">
                  <c:v>42966</c:v>
                </c:pt>
                <c:pt idx="231">
                  <c:v>42967</c:v>
                </c:pt>
                <c:pt idx="232">
                  <c:v>42968</c:v>
                </c:pt>
                <c:pt idx="233">
                  <c:v>42969</c:v>
                </c:pt>
                <c:pt idx="234">
                  <c:v>42970</c:v>
                </c:pt>
                <c:pt idx="235">
                  <c:v>42971</c:v>
                </c:pt>
                <c:pt idx="236">
                  <c:v>42972</c:v>
                </c:pt>
                <c:pt idx="237">
                  <c:v>42973</c:v>
                </c:pt>
                <c:pt idx="238">
                  <c:v>42974</c:v>
                </c:pt>
                <c:pt idx="239">
                  <c:v>42975</c:v>
                </c:pt>
                <c:pt idx="240">
                  <c:v>42976</c:v>
                </c:pt>
                <c:pt idx="241">
                  <c:v>42977</c:v>
                </c:pt>
                <c:pt idx="242">
                  <c:v>42978</c:v>
                </c:pt>
                <c:pt idx="243">
                  <c:v>42979</c:v>
                </c:pt>
                <c:pt idx="244">
                  <c:v>42980</c:v>
                </c:pt>
                <c:pt idx="245">
                  <c:v>42981</c:v>
                </c:pt>
                <c:pt idx="246">
                  <c:v>42982</c:v>
                </c:pt>
                <c:pt idx="247">
                  <c:v>42983</c:v>
                </c:pt>
                <c:pt idx="248">
                  <c:v>42984</c:v>
                </c:pt>
                <c:pt idx="249">
                  <c:v>42985</c:v>
                </c:pt>
                <c:pt idx="250">
                  <c:v>42986</c:v>
                </c:pt>
                <c:pt idx="251">
                  <c:v>42987</c:v>
                </c:pt>
                <c:pt idx="252">
                  <c:v>42988</c:v>
                </c:pt>
                <c:pt idx="253">
                  <c:v>42989</c:v>
                </c:pt>
                <c:pt idx="254">
                  <c:v>42990</c:v>
                </c:pt>
                <c:pt idx="255">
                  <c:v>42991</c:v>
                </c:pt>
                <c:pt idx="256">
                  <c:v>42992</c:v>
                </c:pt>
                <c:pt idx="257">
                  <c:v>42993</c:v>
                </c:pt>
                <c:pt idx="258">
                  <c:v>42994</c:v>
                </c:pt>
                <c:pt idx="259">
                  <c:v>42995</c:v>
                </c:pt>
                <c:pt idx="260">
                  <c:v>42996</c:v>
                </c:pt>
                <c:pt idx="261">
                  <c:v>42997</c:v>
                </c:pt>
                <c:pt idx="262">
                  <c:v>42998</c:v>
                </c:pt>
                <c:pt idx="263">
                  <c:v>42999</c:v>
                </c:pt>
                <c:pt idx="264">
                  <c:v>43000</c:v>
                </c:pt>
                <c:pt idx="265">
                  <c:v>43001</c:v>
                </c:pt>
                <c:pt idx="266">
                  <c:v>43002</c:v>
                </c:pt>
                <c:pt idx="267">
                  <c:v>43003</c:v>
                </c:pt>
                <c:pt idx="268">
                  <c:v>43004</c:v>
                </c:pt>
                <c:pt idx="269">
                  <c:v>43005</c:v>
                </c:pt>
                <c:pt idx="270">
                  <c:v>43006</c:v>
                </c:pt>
                <c:pt idx="271">
                  <c:v>43007</c:v>
                </c:pt>
                <c:pt idx="272">
                  <c:v>43008</c:v>
                </c:pt>
                <c:pt idx="273">
                  <c:v>43009</c:v>
                </c:pt>
                <c:pt idx="274">
                  <c:v>43010</c:v>
                </c:pt>
                <c:pt idx="275">
                  <c:v>43011</c:v>
                </c:pt>
                <c:pt idx="276">
                  <c:v>43012</c:v>
                </c:pt>
                <c:pt idx="277">
                  <c:v>43013</c:v>
                </c:pt>
                <c:pt idx="278">
                  <c:v>43014</c:v>
                </c:pt>
                <c:pt idx="279">
                  <c:v>43015</c:v>
                </c:pt>
                <c:pt idx="280">
                  <c:v>43016</c:v>
                </c:pt>
                <c:pt idx="281">
                  <c:v>43017</c:v>
                </c:pt>
                <c:pt idx="282">
                  <c:v>43018</c:v>
                </c:pt>
                <c:pt idx="283">
                  <c:v>43019</c:v>
                </c:pt>
                <c:pt idx="284">
                  <c:v>43020</c:v>
                </c:pt>
                <c:pt idx="285">
                  <c:v>43021</c:v>
                </c:pt>
                <c:pt idx="286">
                  <c:v>43022</c:v>
                </c:pt>
                <c:pt idx="287">
                  <c:v>43023</c:v>
                </c:pt>
                <c:pt idx="288">
                  <c:v>43024</c:v>
                </c:pt>
                <c:pt idx="289">
                  <c:v>43025</c:v>
                </c:pt>
                <c:pt idx="290">
                  <c:v>43026</c:v>
                </c:pt>
                <c:pt idx="291">
                  <c:v>43027</c:v>
                </c:pt>
                <c:pt idx="292">
                  <c:v>43028</c:v>
                </c:pt>
                <c:pt idx="293">
                  <c:v>43029</c:v>
                </c:pt>
                <c:pt idx="294">
                  <c:v>43030</c:v>
                </c:pt>
                <c:pt idx="295">
                  <c:v>43031</c:v>
                </c:pt>
                <c:pt idx="296">
                  <c:v>43032</c:v>
                </c:pt>
                <c:pt idx="297">
                  <c:v>43033</c:v>
                </c:pt>
                <c:pt idx="298">
                  <c:v>43034</c:v>
                </c:pt>
                <c:pt idx="299">
                  <c:v>43035</c:v>
                </c:pt>
                <c:pt idx="300">
                  <c:v>43036</c:v>
                </c:pt>
                <c:pt idx="301">
                  <c:v>43037</c:v>
                </c:pt>
                <c:pt idx="302">
                  <c:v>43038</c:v>
                </c:pt>
                <c:pt idx="303">
                  <c:v>43039</c:v>
                </c:pt>
                <c:pt idx="304">
                  <c:v>43040</c:v>
                </c:pt>
                <c:pt idx="305">
                  <c:v>43041</c:v>
                </c:pt>
                <c:pt idx="306">
                  <c:v>43042</c:v>
                </c:pt>
                <c:pt idx="307">
                  <c:v>43043</c:v>
                </c:pt>
                <c:pt idx="308">
                  <c:v>43044</c:v>
                </c:pt>
                <c:pt idx="309">
                  <c:v>43045</c:v>
                </c:pt>
                <c:pt idx="310">
                  <c:v>43046</c:v>
                </c:pt>
                <c:pt idx="311">
                  <c:v>43047</c:v>
                </c:pt>
                <c:pt idx="312">
                  <c:v>43048</c:v>
                </c:pt>
                <c:pt idx="313">
                  <c:v>43049</c:v>
                </c:pt>
                <c:pt idx="314">
                  <c:v>43050</c:v>
                </c:pt>
                <c:pt idx="315">
                  <c:v>43051</c:v>
                </c:pt>
                <c:pt idx="316">
                  <c:v>43052</c:v>
                </c:pt>
                <c:pt idx="317">
                  <c:v>43053</c:v>
                </c:pt>
                <c:pt idx="318">
                  <c:v>43054</c:v>
                </c:pt>
                <c:pt idx="319">
                  <c:v>43055</c:v>
                </c:pt>
                <c:pt idx="320">
                  <c:v>43056</c:v>
                </c:pt>
                <c:pt idx="321">
                  <c:v>43057</c:v>
                </c:pt>
                <c:pt idx="322">
                  <c:v>43058</c:v>
                </c:pt>
                <c:pt idx="323">
                  <c:v>43059</c:v>
                </c:pt>
                <c:pt idx="324">
                  <c:v>43060</c:v>
                </c:pt>
                <c:pt idx="325">
                  <c:v>43061</c:v>
                </c:pt>
                <c:pt idx="326">
                  <c:v>43062</c:v>
                </c:pt>
                <c:pt idx="327">
                  <c:v>43063</c:v>
                </c:pt>
                <c:pt idx="328">
                  <c:v>43064</c:v>
                </c:pt>
                <c:pt idx="329">
                  <c:v>43065</c:v>
                </c:pt>
                <c:pt idx="330">
                  <c:v>43066</c:v>
                </c:pt>
                <c:pt idx="331">
                  <c:v>43067</c:v>
                </c:pt>
                <c:pt idx="332">
                  <c:v>43068</c:v>
                </c:pt>
                <c:pt idx="333">
                  <c:v>43069</c:v>
                </c:pt>
                <c:pt idx="334">
                  <c:v>43070</c:v>
                </c:pt>
                <c:pt idx="335">
                  <c:v>43071</c:v>
                </c:pt>
                <c:pt idx="336">
                  <c:v>43072</c:v>
                </c:pt>
                <c:pt idx="337">
                  <c:v>43073</c:v>
                </c:pt>
                <c:pt idx="338">
                  <c:v>43074</c:v>
                </c:pt>
                <c:pt idx="339">
                  <c:v>43075</c:v>
                </c:pt>
                <c:pt idx="340">
                  <c:v>43076</c:v>
                </c:pt>
                <c:pt idx="341">
                  <c:v>43077</c:v>
                </c:pt>
                <c:pt idx="342">
                  <c:v>43078</c:v>
                </c:pt>
                <c:pt idx="343">
                  <c:v>43079</c:v>
                </c:pt>
                <c:pt idx="344">
                  <c:v>43080</c:v>
                </c:pt>
                <c:pt idx="345">
                  <c:v>43081</c:v>
                </c:pt>
                <c:pt idx="346">
                  <c:v>43082</c:v>
                </c:pt>
                <c:pt idx="347">
                  <c:v>43083</c:v>
                </c:pt>
                <c:pt idx="348">
                  <c:v>43084</c:v>
                </c:pt>
                <c:pt idx="349">
                  <c:v>43085</c:v>
                </c:pt>
                <c:pt idx="350">
                  <c:v>43086</c:v>
                </c:pt>
                <c:pt idx="351">
                  <c:v>43087</c:v>
                </c:pt>
                <c:pt idx="352">
                  <c:v>43088</c:v>
                </c:pt>
                <c:pt idx="353">
                  <c:v>43089</c:v>
                </c:pt>
                <c:pt idx="354">
                  <c:v>43090</c:v>
                </c:pt>
                <c:pt idx="355">
                  <c:v>43091</c:v>
                </c:pt>
                <c:pt idx="356">
                  <c:v>43092</c:v>
                </c:pt>
                <c:pt idx="357">
                  <c:v>43093</c:v>
                </c:pt>
                <c:pt idx="358">
                  <c:v>43094</c:v>
                </c:pt>
                <c:pt idx="359">
                  <c:v>43095</c:v>
                </c:pt>
                <c:pt idx="360">
                  <c:v>43096</c:v>
                </c:pt>
                <c:pt idx="361">
                  <c:v>43097</c:v>
                </c:pt>
                <c:pt idx="362">
                  <c:v>43098</c:v>
                </c:pt>
                <c:pt idx="363">
                  <c:v>43099</c:v>
                </c:pt>
                <c:pt idx="364">
                  <c:v>43100</c:v>
                </c:pt>
                <c:pt idx="365">
                  <c:v>43101</c:v>
                </c:pt>
                <c:pt idx="366">
                  <c:v>43102</c:v>
                </c:pt>
                <c:pt idx="367">
                  <c:v>43103</c:v>
                </c:pt>
                <c:pt idx="368">
                  <c:v>43104</c:v>
                </c:pt>
                <c:pt idx="369">
                  <c:v>43105</c:v>
                </c:pt>
                <c:pt idx="370">
                  <c:v>43106</c:v>
                </c:pt>
                <c:pt idx="371">
                  <c:v>43107</c:v>
                </c:pt>
                <c:pt idx="372">
                  <c:v>43108</c:v>
                </c:pt>
                <c:pt idx="373">
                  <c:v>43109</c:v>
                </c:pt>
                <c:pt idx="374">
                  <c:v>43110</c:v>
                </c:pt>
                <c:pt idx="375">
                  <c:v>43111</c:v>
                </c:pt>
                <c:pt idx="376">
                  <c:v>43112</c:v>
                </c:pt>
                <c:pt idx="377">
                  <c:v>43113</c:v>
                </c:pt>
                <c:pt idx="378">
                  <c:v>43114</c:v>
                </c:pt>
                <c:pt idx="379">
                  <c:v>43115</c:v>
                </c:pt>
                <c:pt idx="380">
                  <c:v>43116</c:v>
                </c:pt>
                <c:pt idx="381">
                  <c:v>43117</c:v>
                </c:pt>
                <c:pt idx="382">
                  <c:v>43118</c:v>
                </c:pt>
                <c:pt idx="383">
                  <c:v>43119</c:v>
                </c:pt>
                <c:pt idx="384">
                  <c:v>43120</c:v>
                </c:pt>
                <c:pt idx="385">
                  <c:v>43121</c:v>
                </c:pt>
                <c:pt idx="386">
                  <c:v>43122</c:v>
                </c:pt>
                <c:pt idx="387">
                  <c:v>43123</c:v>
                </c:pt>
                <c:pt idx="388">
                  <c:v>43124</c:v>
                </c:pt>
                <c:pt idx="389">
                  <c:v>43125</c:v>
                </c:pt>
                <c:pt idx="390">
                  <c:v>43126</c:v>
                </c:pt>
                <c:pt idx="391">
                  <c:v>43127</c:v>
                </c:pt>
                <c:pt idx="392">
                  <c:v>43128</c:v>
                </c:pt>
                <c:pt idx="393">
                  <c:v>43129</c:v>
                </c:pt>
                <c:pt idx="394">
                  <c:v>43130</c:v>
                </c:pt>
                <c:pt idx="395">
                  <c:v>43131</c:v>
                </c:pt>
                <c:pt idx="396">
                  <c:v>43132</c:v>
                </c:pt>
                <c:pt idx="397">
                  <c:v>43133</c:v>
                </c:pt>
                <c:pt idx="398">
                  <c:v>43134</c:v>
                </c:pt>
                <c:pt idx="399">
                  <c:v>43135</c:v>
                </c:pt>
                <c:pt idx="400">
                  <c:v>43136</c:v>
                </c:pt>
                <c:pt idx="401">
                  <c:v>43137</c:v>
                </c:pt>
                <c:pt idx="402">
                  <c:v>43138</c:v>
                </c:pt>
                <c:pt idx="403">
                  <c:v>43139</c:v>
                </c:pt>
                <c:pt idx="404">
                  <c:v>43140</c:v>
                </c:pt>
                <c:pt idx="405">
                  <c:v>43141</c:v>
                </c:pt>
                <c:pt idx="406">
                  <c:v>43142</c:v>
                </c:pt>
                <c:pt idx="407">
                  <c:v>43143</c:v>
                </c:pt>
                <c:pt idx="408">
                  <c:v>43144</c:v>
                </c:pt>
                <c:pt idx="409">
                  <c:v>43145</c:v>
                </c:pt>
                <c:pt idx="410">
                  <c:v>43146</c:v>
                </c:pt>
                <c:pt idx="411">
                  <c:v>43147</c:v>
                </c:pt>
                <c:pt idx="412">
                  <c:v>43148</c:v>
                </c:pt>
                <c:pt idx="413">
                  <c:v>43149</c:v>
                </c:pt>
                <c:pt idx="414">
                  <c:v>43150</c:v>
                </c:pt>
                <c:pt idx="415">
                  <c:v>43151</c:v>
                </c:pt>
                <c:pt idx="416">
                  <c:v>43152</c:v>
                </c:pt>
                <c:pt idx="417">
                  <c:v>43153</c:v>
                </c:pt>
                <c:pt idx="418">
                  <c:v>43154</c:v>
                </c:pt>
                <c:pt idx="419">
                  <c:v>43155</c:v>
                </c:pt>
                <c:pt idx="420">
                  <c:v>43156</c:v>
                </c:pt>
                <c:pt idx="421">
                  <c:v>43157</c:v>
                </c:pt>
                <c:pt idx="422">
                  <c:v>43158</c:v>
                </c:pt>
                <c:pt idx="423">
                  <c:v>43159</c:v>
                </c:pt>
                <c:pt idx="424">
                  <c:v>43160</c:v>
                </c:pt>
                <c:pt idx="425">
                  <c:v>43161</c:v>
                </c:pt>
                <c:pt idx="426">
                  <c:v>43162</c:v>
                </c:pt>
                <c:pt idx="427">
                  <c:v>43163</c:v>
                </c:pt>
                <c:pt idx="428">
                  <c:v>43164</c:v>
                </c:pt>
                <c:pt idx="429">
                  <c:v>43165</c:v>
                </c:pt>
                <c:pt idx="430">
                  <c:v>43166</c:v>
                </c:pt>
                <c:pt idx="431">
                  <c:v>43167</c:v>
                </c:pt>
                <c:pt idx="432">
                  <c:v>43168</c:v>
                </c:pt>
                <c:pt idx="433">
                  <c:v>43169</c:v>
                </c:pt>
                <c:pt idx="434">
                  <c:v>43170</c:v>
                </c:pt>
                <c:pt idx="435">
                  <c:v>43171</c:v>
                </c:pt>
                <c:pt idx="436">
                  <c:v>43172</c:v>
                </c:pt>
                <c:pt idx="437">
                  <c:v>43173</c:v>
                </c:pt>
                <c:pt idx="438">
                  <c:v>43174</c:v>
                </c:pt>
                <c:pt idx="439">
                  <c:v>43175</c:v>
                </c:pt>
                <c:pt idx="440">
                  <c:v>43176</c:v>
                </c:pt>
                <c:pt idx="441">
                  <c:v>43177</c:v>
                </c:pt>
                <c:pt idx="442">
                  <c:v>43178</c:v>
                </c:pt>
                <c:pt idx="443">
                  <c:v>43179</c:v>
                </c:pt>
                <c:pt idx="444">
                  <c:v>43180</c:v>
                </c:pt>
                <c:pt idx="445">
                  <c:v>43181</c:v>
                </c:pt>
                <c:pt idx="446">
                  <c:v>43182</c:v>
                </c:pt>
                <c:pt idx="447">
                  <c:v>43183</c:v>
                </c:pt>
                <c:pt idx="448">
                  <c:v>43184</c:v>
                </c:pt>
                <c:pt idx="449">
                  <c:v>43185</c:v>
                </c:pt>
                <c:pt idx="450">
                  <c:v>43186</c:v>
                </c:pt>
                <c:pt idx="451">
                  <c:v>43187</c:v>
                </c:pt>
                <c:pt idx="452">
                  <c:v>43188</c:v>
                </c:pt>
                <c:pt idx="453">
                  <c:v>43189</c:v>
                </c:pt>
                <c:pt idx="454">
                  <c:v>43190</c:v>
                </c:pt>
              </c:numCache>
            </c:numRef>
          </c:cat>
          <c:val>
            <c:numRef>
              <c:f>Sheet5!$E$2:$E$456</c:f>
              <c:numCache>
                <c:formatCode>General</c:formatCode>
                <c:ptCount val="455"/>
                <c:pt idx="363" formatCode="[$$-45C]#,##0.00">
                  <c:v>323.13600000000002</c:v>
                </c:pt>
                <c:pt idx="364" formatCode="[$$-45C]#,##0.00">
                  <c:v>999.84335358563169</c:v>
                </c:pt>
                <c:pt idx="365" formatCode="[$$-45C]#,##0.00">
                  <c:v>1254.0924550118571</c:v>
                </c:pt>
                <c:pt idx="366" formatCode="[$$-45C]#,##0.00">
                  <c:v>1100.8926180812209</c:v>
                </c:pt>
                <c:pt idx="367" formatCode="[$$-45C]#,##0.00">
                  <c:v>1220.8612330796132</c:v>
                </c:pt>
                <c:pt idx="368" formatCode="[$$-45C]#,##0.00">
                  <c:v>1186.7228282771705</c:v>
                </c:pt>
                <c:pt idx="369" formatCode="[$$-45C]#,##0.00">
                  <c:v>1241.8241580509639</c:v>
                </c:pt>
                <c:pt idx="370" formatCode="[$$-45C]#,##0.00">
                  <c:v>1419.3129017219467</c:v>
                </c:pt>
                <c:pt idx="371" formatCode="[$$-45C]#,##0.00">
                  <c:v>1279.6906191943983</c:v>
                </c:pt>
                <c:pt idx="372" formatCode="[$$-45C]#,##0.00">
                  <c:v>1469.9324325177677</c:v>
                </c:pt>
                <c:pt idx="373" formatCode="[$$-45C]#,##0.00">
                  <c:v>1100.8738546303741</c:v>
                </c:pt>
                <c:pt idx="374" formatCode="[$$-45C]#,##0.00">
                  <c:v>1033.7349263621866</c:v>
                </c:pt>
                <c:pt idx="375" formatCode="[$$-45C]#,##0.00">
                  <c:v>1086.0346823532209</c:v>
                </c:pt>
                <c:pt idx="376" formatCode="[$$-45C]#,##0.00">
                  <c:v>1037.222365814016</c:v>
                </c:pt>
                <c:pt idx="377" formatCode="[$$-45C]#,##0.00">
                  <c:v>1168.0417086558218</c:v>
                </c:pt>
                <c:pt idx="378" formatCode="[$$-45C]#,##0.00">
                  <c:v>1261.8518056708824</c:v>
                </c:pt>
                <c:pt idx="379" formatCode="[$$-45C]#,##0.00">
                  <c:v>1172.3176038222446</c:v>
                </c:pt>
                <c:pt idx="380" formatCode="[$$-45C]#,##0.00">
                  <c:v>1166.1110485286474</c:v>
                </c:pt>
                <c:pt idx="381" formatCode="[$$-45C]#,##0.00">
                  <c:v>1220.2901861388091</c:v>
                </c:pt>
                <c:pt idx="382" formatCode="[$$-45C]#,##0.00">
                  <c:v>1277.0083400470521</c:v>
                </c:pt>
                <c:pt idx="383" formatCode="[$$-45C]#,##0.00">
                  <c:v>1295.7279013498014</c:v>
                </c:pt>
                <c:pt idx="384" formatCode="[$$-45C]#,##0.00">
                  <c:v>1308.5301179556848</c:v>
                </c:pt>
                <c:pt idx="385" formatCode="[$$-45C]#,##0.00">
                  <c:v>1177.9680217598088</c:v>
                </c:pt>
                <c:pt idx="386" formatCode="[$$-45C]#,##0.00">
                  <c:v>1097.7663236870653</c:v>
                </c:pt>
                <c:pt idx="387" formatCode="[$$-45C]#,##0.00">
                  <c:v>1062.1273392737794</c:v>
                </c:pt>
                <c:pt idx="388" formatCode="[$$-45C]#,##0.00">
                  <c:v>1099.4210161152128</c:v>
                </c:pt>
                <c:pt idx="389" formatCode="[$$-45C]#,##0.00">
                  <c:v>1220.9293072191758</c:v>
                </c:pt>
                <c:pt idx="390" formatCode="[$$-45C]#,##0.00">
                  <c:v>1289.335868933445</c:v>
                </c:pt>
                <c:pt idx="391" formatCode="[$$-45C]#,##0.00">
                  <c:v>1223.7564589878434</c:v>
                </c:pt>
                <c:pt idx="392" formatCode="[$$-45C]#,##0.00">
                  <c:v>1251.0172386055506</c:v>
                </c:pt>
                <c:pt idx="393" formatCode="[$$-45C]#,##0.00">
                  <c:v>1105.1417473657909</c:v>
                </c:pt>
                <c:pt idx="394" formatCode="[$$-45C]#,##0.00">
                  <c:v>1153.1029401782889</c:v>
                </c:pt>
                <c:pt idx="395" formatCode="[$$-45C]#,##0.00">
                  <c:v>1183.3988799682006</c:v>
                </c:pt>
                <c:pt idx="396" formatCode="[$$-45C]#,##0.00">
                  <c:v>1210.6510978226916</c:v>
                </c:pt>
                <c:pt idx="397" formatCode="[$$-45C]#,##0.00">
                  <c:v>1176.1668152175243</c:v>
                </c:pt>
                <c:pt idx="398" formatCode="[$$-45C]#,##0.00">
                  <c:v>1291.9373895364683</c:v>
                </c:pt>
                <c:pt idx="399" formatCode="[$$-45C]#,##0.00">
                  <c:v>1140.5707620899552</c:v>
                </c:pt>
                <c:pt idx="400" formatCode="[$$-45C]#,##0.00">
                  <c:v>1207.1109277605458</c:v>
                </c:pt>
                <c:pt idx="401" formatCode="[$$-45C]#,##0.00">
                  <c:v>1462.5652633179457</c:v>
                </c:pt>
                <c:pt idx="402" formatCode="[$$-45C]#,##0.00">
                  <c:v>1310.5616657786072</c:v>
                </c:pt>
                <c:pt idx="403" formatCode="[$$-45C]#,##0.00">
                  <c:v>1431.7176353283051</c:v>
                </c:pt>
                <c:pt idx="404" formatCode="[$$-45C]#,##0.00">
                  <c:v>1398.7578100583744</c:v>
                </c:pt>
                <c:pt idx="405" formatCode="[$$-45C]#,##0.00">
                  <c:v>1455.0290539863945</c:v>
                </c:pt>
                <c:pt idx="406" formatCode="[$$-45C]#,##0.00">
                  <c:v>1633.6791557979104</c:v>
                </c:pt>
                <c:pt idx="407" formatCode="[$$-45C]#,##0.00">
                  <c:v>1495.2097843971269</c:v>
                </c:pt>
                <c:pt idx="408" formatCode="[$$-45C]#,##0.00">
                  <c:v>1686.596170386196</c:v>
                </c:pt>
                <c:pt idx="409" formatCode="[$$-45C]#,##0.00">
                  <c:v>1318.6739347322582</c:v>
                </c:pt>
                <c:pt idx="410" formatCode="[$$-45C]#,##0.00">
                  <c:v>1252.6632256991873</c:v>
                </c:pt>
                <c:pt idx="411" formatCode="[$$-45C]#,##0.00">
                  <c:v>1306.083184700316</c:v>
                </c:pt>
                <c:pt idx="412" formatCode="[$$-45C]#,##0.00">
                  <c:v>1258.3831609983283</c:v>
                </c:pt>
                <c:pt idx="413" formatCode="[$$-45C]#,##0.00">
                  <c:v>1390.3069917797081</c:v>
                </c:pt>
                <c:pt idx="414" formatCode="[$$-45C]#,##0.00">
                  <c:v>1485.2138762838781</c:v>
                </c:pt>
                <c:pt idx="415" formatCode="[$$-45C]#,##0.00">
                  <c:v>1396.768865046221</c:v>
                </c:pt>
                <c:pt idx="416" formatCode="[$$-45C]#,##0.00">
                  <c:v>1391.6440061403157</c:v>
                </c:pt>
                <c:pt idx="417" formatCode="[$$-45C]#,##0.00">
                  <c:v>1446.8974476134767</c:v>
                </c:pt>
                <c:pt idx="418" formatCode="[$$-45C]#,##0.00">
                  <c:v>1504.6826135673323</c:v>
                </c:pt>
                <c:pt idx="419" formatCode="[$$-45C]#,##0.00">
                  <c:v>1524.4619947827653</c:v>
                </c:pt>
                <c:pt idx="420" formatCode="[$$-45C]#,##0.00">
                  <c:v>1538.3169378017597</c:v>
                </c:pt>
                <c:pt idx="421" formatCode="[$$-45C]#,##0.00">
                  <c:v>1408.8005720765279</c:v>
                </c:pt>
                <c:pt idx="422" formatCode="[$$-45C]#,##0.00">
                  <c:v>1329.6377049906002</c:v>
                </c:pt>
                <c:pt idx="423" formatCode="[$$-45C]#,##0.00">
                  <c:v>1295.0307474210142</c:v>
                </c:pt>
                <c:pt idx="424" formatCode="[$$-45C]#,##0.00">
                  <c:v>1333.3497411689518</c:v>
                </c:pt>
                <c:pt idx="425" formatCode="[$$-45C]#,##0.00">
                  <c:v>1455.8767322989206</c:v>
                </c:pt>
                <c:pt idx="426" formatCode="[$$-45C]#,##0.00">
                  <c:v>1525.2954690540271</c:v>
                </c:pt>
                <c:pt idx="427" formatCode="[$$-45C]#,##0.00">
                  <c:v>1460.7217998880519</c:v>
                </c:pt>
                <c:pt idx="428" formatCode="[$$-45C]#,##0.00">
                  <c:v>1488.9819755687654</c:v>
                </c:pt>
                <c:pt idx="429" formatCode="[$$-45C]#,##0.00">
                  <c:v>1344.09962403449</c:v>
                </c:pt>
                <c:pt idx="430" formatCode="[$$-45C]#,##0.00">
                  <c:v>1393.0477873641889</c:v>
                </c:pt>
                <c:pt idx="431" formatCode="[$$-45C]#,##0.00">
                  <c:v>1424.3246144596601</c:v>
                </c:pt>
                <c:pt idx="432" formatCode="[$$-45C]#,##0.00">
                  <c:v>1452.5517211909009</c:v>
                </c:pt>
                <c:pt idx="433" formatCode="[$$-45C]#,##0.00">
                  <c:v>1419.0364126228983</c:v>
                </c:pt>
                <c:pt idx="434" formatCode="[$$-45C]#,##0.00">
                  <c:v>1535.7701285365597</c:v>
                </c:pt>
                <c:pt idx="435" formatCode="[$$-45C]#,##0.00">
                  <c:v>1385.3608914501087</c:v>
                </c:pt>
                <c:pt idx="436" formatCode="[$$-45C]#,##0.00">
                  <c:v>1452.848628431075</c:v>
                </c:pt>
                <c:pt idx="437" formatCode="[$$-45C]#,##0.00">
                  <c:v>1709.2491788023326</c:v>
                </c:pt>
                <c:pt idx="438" formatCode="[$$-45C]#,##0.00">
                  <c:v>1558.1862803768172</c:v>
                </c:pt>
                <c:pt idx="439" formatCode="[$$-45C]#,##0.00">
                  <c:v>1680.2775098358625</c:v>
                </c:pt>
                <c:pt idx="440" formatCode="[$$-45C]#,##0.00">
                  <c:v>1648.247580606982</c:v>
                </c:pt>
                <c:pt idx="441" formatCode="[$$-45C]#,##0.00">
                  <c:v>1705.4434308928335</c:v>
                </c:pt>
                <c:pt idx="442" formatCode="[$$-45C]#,##0.00">
                  <c:v>1885.0129224219049</c:v>
                </c:pt>
                <c:pt idx="443" formatCode="[$$-45C]#,##0.00">
                  <c:v>1747.4577960088041</c:v>
                </c:pt>
                <c:pt idx="444" formatCode="[$$-45C]#,##0.00">
                  <c:v>1939.7533530437015</c:v>
                </c:pt>
                <c:pt idx="445" formatCode="[$$-45C]#,##0.00">
                  <c:v>1572.7352841700533</c:v>
                </c:pt>
                <c:pt idx="446" formatCode="[$$-45C]#,##0.00">
                  <c:v>1507.6238062274836</c:v>
                </c:pt>
                <c:pt idx="447" formatCode="[$$-45C]#,##0.00">
                  <c:v>1561.938128116069</c:v>
                </c:pt>
                <c:pt idx="448" formatCode="[$$-45C]#,##0.00">
                  <c:v>1515.1276655081651</c:v>
                </c:pt>
                <c:pt idx="449" formatCode="[$$-45C]#,##0.00">
                  <c:v>1647.9363209351127</c:v>
                </c:pt>
                <c:pt idx="450" formatCode="[$$-45C]#,##0.00">
                  <c:v>1743.7233579289375</c:v>
                </c:pt>
                <c:pt idx="451" formatCode="[$$-45C]#,##0.00">
                  <c:v>1656.1538902781788</c:v>
                </c:pt>
                <c:pt idx="452" formatCode="[$$-45C]#,##0.00">
                  <c:v>1651.9000282831571</c:v>
                </c:pt>
                <c:pt idx="453" formatCode="[$$-45C]#,##0.00">
                  <c:v>1708.0199812047376</c:v>
                </c:pt>
                <c:pt idx="454" formatCode="[$$-45C]#,##0.00">
                  <c:v>1766.667233358286</c:v>
                </c:pt>
              </c:numCache>
            </c:numRef>
          </c:val>
          <c:smooth val="0"/>
          <c:extLst>
            <c:ext xmlns:c16="http://schemas.microsoft.com/office/drawing/2014/chart" uri="{C3380CC4-5D6E-409C-BE32-E72D297353CC}">
              <c16:uniqueId val="{00000003-BF0B-473A-878B-637698A9C887}"/>
            </c:ext>
          </c:extLst>
        </c:ser>
        <c:dLbls>
          <c:showLegendKey val="0"/>
          <c:showVal val="0"/>
          <c:showCatName val="0"/>
          <c:showSerName val="0"/>
          <c:showPercent val="0"/>
          <c:showBubbleSize val="0"/>
        </c:dLbls>
        <c:smooth val="0"/>
        <c:axId val="1609957936"/>
        <c:axId val="1609964656"/>
      </c:lineChart>
      <c:catAx>
        <c:axId val="160995793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09964656"/>
        <c:crosses val="autoZero"/>
        <c:auto val="1"/>
        <c:lblAlgn val="ctr"/>
        <c:lblOffset val="100"/>
        <c:noMultiLvlLbl val="0"/>
      </c:catAx>
      <c:valAx>
        <c:axId val="1609964656"/>
        <c:scaling>
          <c:orientation val="minMax"/>
        </c:scaling>
        <c:delete val="0"/>
        <c:axPos val="l"/>
        <c:majorGridlines>
          <c:spPr>
            <a:ln w="9525" cap="flat" cmpd="sng" algn="ctr">
              <a:solidFill>
                <a:schemeClr val="tx1">
                  <a:lumMod val="15000"/>
                  <a:lumOff val="85000"/>
                </a:schemeClr>
              </a:solidFill>
              <a:round/>
            </a:ln>
            <a:effectLst/>
          </c:spPr>
        </c:majorGridlines>
        <c:numFmt formatCode="[$$-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09957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lineChart>
        <c:grouping val="standard"/>
        <c:varyColors val="0"/>
        <c:ser>
          <c:idx val="0"/>
          <c:order val="0"/>
          <c:tx>
            <c:strRef>
              <c:f>Furniture_data!$P$1</c:f>
              <c:strCache>
                <c:ptCount val="1"/>
                <c:pt idx="0">
                  <c:v>Sales</c:v>
                </c:pt>
              </c:strCache>
            </c:strRef>
          </c:tx>
          <c:spPr>
            <a:ln w="28575" cap="rnd">
              <a:solidFill>
                <a:srgbClr val="00B050"/>
              </a:solidFill>
              <a:round/>
            </a:ln>
            <a:effectLst/>
          </c:spPr>
          <c:marker>
            <c:symbol val="none"/>
          </c:marker>
          <c:trendline>
            <c:spPr>
              <a:ln w="19050" cap="rnd">
                <a:solidFill>
                  <a:srgbClr val="FF0000"/>
                </a:solidFill>
                <a:prstDash val="dash"/>
              </a:ln>
              <a:effectLst/>
            </c:spPr>
            <c:trendlineType val="linear"/>
            <c:forward val="180"/>
            <c:dispRSqr val="0"/>
            <c:dispEq val="0"/>
          </c:trendline>
          <c:cat>
            <c:numRef>
              <c:f>Furniture_data!$B$2:$B$2122</c:f>
              <c:numCache>
                <mc:AlternateContent xmlns:mc="http://schemas.openxmlformats.org/markup-compatibility/2006">
                  <mc:Choice Requires="c16r2">
                    <c16r2:formatcode2>[$-en-NG,1]dd/mm/yyyy;@</c16r2:formatcode2>
                  </mc:Choice>
                  <mc:Fallback>
                    <c:formatCode>[$]dd/mm/yyyy;@</c:formatCode>
                  </mc:Fallback>
                </mc:AlternateContent>
                <c:ptCount val="686"/>
                <c:pt idx="0">
                  <c:v>42932</c:v>
                </c:pt>
                <c:pt idx="1">
                  <c:v>43078</c:v>
                </c:pt>
                <c:pt idx="2">
                  <c:v>42883</c:v>
                </c:pt>
                <c:pt idx="3">
                  <c:v>43048</c:v>
                </c:pt>
                <c:pt idx="4">
                  <c:v>43094</c:v>
                </c:pt>
                <c:pt idx="5">
                  <c:v>42889</c:v>
                </c:pt>
                <c:pt idx="6">
                  <c:v>42832</c:v>
                </c:pt>
                <c:pt idx="7">
                  <c:v>42832</c:v>
                </c:pt>
                <c:pt idx="8">
                  <c:v>42832</c:v>
                </c:pt>
                <c:pt idx="9">
                  <c:v>43058</c:v>
                </c:pt>
                <c:pt idx="10">
                  <c:v>43042</c:v>
                </c:pt>
                <c:pt idx="11">
                  <c:v>43003</c:v>
                </c:pt>
                <c:pt idx="12">
                  <c:v>43003</c:v>
                </c:pt>
                <c:pt idx="13">
                  <c:v>42974</c:v>
                </c:pt>
                <c:pt idx="14">
                  <c:v>43077</c:v>
                </c:pt>
                <c:pt idx="15">
                  <c:v>43077</c:v>
                </c:pt>
                <c:pt idx="16">
                  <c:v>43077</c:v>
                </c:pt>
                <c:pt idx="17">
                  <c:v>43042</c:v>
                </c:pt>
                <c:pt idx="18">
                  <c:v>43027</c:v>
                </c:pt>
                <c:pt idx="19">
                  <c:v>42968</c:v>
                </c:pt>
                <c:pt idx="20">
                  <c:v>43062</c:v>
                </c:pt>
                <c:pt idx="21">
                  <c:v>42755</c:v>
                </c:pt>
                <c:pt idx="22">
                  <c:v>42814</c:v>
                </c:pt>
                <c:pt idx="23">
                  <c:v>43028</c:v>
                </c:pt>
                <c:pt idx="24">
                  <c:v>42825</c:v>
                </c:pt>
                <c:pt idx="25">
                  <c:v>42896</c:v>
                </c:pt>
                <c:pt idx="26">
                  <c:v>43065</c:v>
                </c:pt>
                <c:pt idx="27">
                  <c:v>42758</c:v>
                </c:pt>
                <c:pt idx="28">
                  <c:v>43029</c:v>
                </c:pt>
                <c:pt idx="29">
                  <c:v>43029</c:v>
                </c:pt>
                <c:pt idx="30">
                  <c:v>42985</c:v>
                </c:pt>
                <c:pt idx="31">
                  <c:v>42989</c:v>
                </c:pt>
                <c:pt idx="32">
                  <c:v>43059</c:v>
                </c:pt>
                <c:pt idx="33">
                  <c:v>43009</c:v>
                </c:pt>
                <c:pt idx="34">
                  <c:v>42936</c:v>
                </c:pt>
                <c:pt idx="35">
                  <c:v>42965</c:v>
                </c:pt>
                <c:pt idx="36">
                  <c:v>42965</c:v>
                </c:pt>
                <c:pt idx="37">
                  <c:v>42965</c:v>
                </c:pt>
                <c:pt idx="38">
                  <c:v>42993</c:v>
                </c:pt>
                <c:pt idx="39">
                  <c:v>42895</c:v>
                </c:pt>
                <c:pt idx="40">
                  <c:v>42895</c:v>
                </c:pt>
                <c:pt idx="41">
                  <c:v>42812</c:v>
                </c:pt>
                <c:pt idx="42">
                  <c:v>43094</c:v>
                </c:pt>
                <c:pt idx="43">
                  <c:v>42980</c:v>
                </c:pt>
                <c:pt idx="44">
                  <c:v>43002</c:v>
                </c:pt>
                <c:pt idx="45">
                  <c:v>42756</c:v>
                </c:pt>
                <c:pt idx="46">
                  <c:v>43010</c:v>
                </c:pt>
                <c:pt idx="47">
                  <c:v>42765</c:v>
                </c:pt>
                <c:pt idx="48">
                  <c:v>42786</c:v>
                </c:pt>
                <c:pt idx="49">
                  <c:v>42847</c:v>
                </c:pt>
                <c:pt idx="50">
                  <c:v>42869</c:v>
                </c:pt>
                <c:pt idx="51">
                  <c:v>42902</c:v>
                </c:pt>
                <c:pt idx="52">
                  <c:v>42736</c:v>
                </c:pt>
                <c:pt idx="53">
                  <c:v>43069</c:v>
                </c:pt>
                <c:pt idx="54">
                  <c:v>43099</c:v>
                </c:pt>
                <c:pt idx="55">
                  <c:v>43066</c:v>
                </c:pt>
                <c:pt idx="56">
                  <c:v>43067</c:v>
                </c:pt>
                <c:pt idx="57">
                  <c:v>43067</c:v>
                </c:pt>
                <c:pt idx="58">
                  <c:v>43067</c:v>
                </c:pt>
                <c:pt idx="59">
                  <c:v>42828</c:v>
                </c:pt>
                <c:pt idx="60">
                  <c:v>43097</c:v>
                </c:pt>
                <c:pt idx="61">
                  <c:v>43053</c:v>
                </c:pt>
                <c:pt idx="62">
                  <c:v>42876</c:v>
                </c:pt>
                <c:pt idx="63">
                  <c:v>42903</c:v>
                </c:pt>
                <c:pt idx="64">
                  <c:v>43020</c:v>
                </c:pt>
                <c:pt idx="65">
                  <c:v>42890</c:v>
                </c:pt>
                <c:pt idx="66">
                  <c:v>43087</c:v>
                </c:pt>
                <c:pt idx="67">
                  <c:v>43077</c:v>
                </c:pt>
                <c:pt idx="68">
                  <c:v>42792</c:v>
                </c:pt>
                <c:pt idx="69">
                  <c:v>42987</c:v>
                </c:pt>
                <c:pt idx="70">
                  <c:v>42987</c:v>
                </c:pt>
                <c:pt idx="71">
                  <c:v>43045</c:v>
                </c:pt>
                <c:pt idx="72">
                  <c:v>43087</c:v>
                </c:pt>
                <c:pt idx="73">
                  <c:v>42804</c:v>
                </c:pt>
                <c:pt idx="74">
                  <c:v>42804</c:v>
                </c:pt>
                <c:pt idx="75">
                  <c:v>43001</c:v>
                </c:pt>
                <c:pt idx="76">
                  <c:v>42919</c:v>
                </c:pt>
                <c:pt idx="77">
                  <c:v>42827</c:v>
                </c:pt>
                <c:pt idx="78">
                  <c:v>42825</c:v>
                </c:pt>
                <c:pt idx="79">
                  <c:v>42859</c:v>
                </c:pt>
                <c:pt idx="80">
                  <c:v>42851</c:v>
                </c:pt>
                <c:pt idx="81">
                  <c:v>43049</c:v>
                </c:pt>
                <c:pt idx="82">
                  <c:v>42924</c:v>
                </c:pt>
                <c:pt idx="83">
                  <c:v>43017</c:v>
                </c:pt>
                <c:pt idx="84">
                  <c:v>43017</c:v>
                </c:pt>
                <c:pt idx="85">
                  <c:v>42763</c:v>
                </c:pt>
                <c:pt idx="86">
                  <c:v>42899</c:v>
                </c:pt>
                <c:pt idx="87">
                  <c:v>42898</c:v>
                </c:pt>
                <c:pt idx="88">
                  <c:v>43078</c:v>
                </c:pt>
                <c:pt idx="89">
                  <c:v>43063</c:v>
                </c:pt>
                <c:pt idx="90">
                  <c:v>43038</c:v>
                </c:pt>
                <c:pt idx="91">
                  <c:v>42990</c:v>
                </c:pt>
                <c:pt idx="92">
                  <c:v>43080</c:v>
                </c:pt>
                <c:pt idx="93">
                  <c:v>43079</c:v>
                </c:pt>
                <c:pt idx="94">
                  <c:v>42776</c:v>
                </c:pt>
                <c:pt idx="95">
                  <c:v>42993</c:v>
                </c:pt>
                <c:pt idx="96">
                  <c:v>42916</c:v>
                </c:pt>
                <c:pt idx="97">
                  <c:v>42863</c:v>
                </c:pt>
                <c:pt idx="98">
                  <c:v>43024</c:v>
                </c:pt>
                <c:pt idx="99">
                  <c:v>43058</c:v>
                </c:pt>
                <c:pt idx="100">
                  <c:v>42924</c:v>
                </c:pt>
                <c:pt idx="101">
                  <c:v>42907</c:v>
                </c:pt>
                <c:pt idx="102">
                  <c:v>43079</c:v>
                </c:pt>
                <c:pt idx="103">
                  <c:v>43038</c:v>
                </c:pt>
                <c:pt idx="104">
                  <c:v>42986</c:v>
                </c:pt>
                <c:pt idx="105">
                  <c:v>43015</c:v>
                </c:pt>
                <c:pt idx="106">
                  <c:v>42854</c:v>
                </c:pt>
                <c:pt idx="107">
                  <c:v>43038</c:v>
                </c:pt>
                <c:pt idx="108">
                  <c:v>43022</c:v>
                </c:pt>
                <c:pt idx="109">
                  <c:v>43059</c:v>
                </c:pt>
                <c:pt idx="110">
                  <c:v>43059</c:v>
                </c:pt>
                <c:pt idx="111">
                  <c:v>43029</c:v>
                </c:pt>
                <c:pt idx="112">
                  <c:v>42747</c:v>
                </c:pt>
                <c:pt idx="113">
                  <c:v>42988</c:v>
                </c:pt>
                <c:pt idx="114">
                  <c:v>42820</c:v>
                </c:pt>
                <c:pt idx="115">
                  <c:v>42840</c:v>
                </c:pt>
                <c:pt idx="116">
                  <c:v>43060</c:v>
                </c:pt>
                <c:pt idx="117">
                  <c:v>43098</c:v>
                </c:pt>
                <c:pt idx="118">
                  <c:v>43029</c:v>
                </c:pt>
                <c:pt idx="119">
                  <c:v>43087</c:v>
                </c:pt>
                <c:pt idx="120">
                  <c:v>42964</c:v>
                </c:pt>
                <c:pt idx="121">
                  <c:v>42953</c:v>
                </c:pt>
                <c:pt idx="122">
                  <c:v>42953</c:v>
                </c:pt>
                <c:pt idx="123">
                  <c:v>42980</c:v>
                </c:pt>
                <c:pt idx="124">
                  <c:v>42980</c:v>
                </c:pt>
                <c:pt idx="125">
                  <c:v>42980</c:v>
                </c:pt>
                <c:pt idx="126">
                  <c:v>43071</c:v>
                </c:pt>
                <c:pt idx="127">
                  <c:v>43094</c:v>
                </c:pt>
                <c:pt idx="128">
                  <c:v>42950</c:v>
                </c:pt>
                <c:pt idx="129">
                  <c:v>43003</c:v>
                </c:pt>
                <c:pt idx="130">
                  <c:v>43091</c:v>
                </c:pt>
                <c:pt idx="131">
                  <c:v>43091</c:v>
                </c:pt>
                <c:pt idx="132">
                  <c:v>43059</c:v>
                </c:pt>
                <c:pt idx="133">
                  <c:v>42931</c:v>
                </c:pt>
                <c:pt idx="134">
                  <c:v>43048</c:v>
                </c:pt>
                <c:pt idx="135">
                  <c:v>43000</c:v>
                </c:pt>
                <c:pt idx="136">
                  <c:v>43058</c:v>
                </c:pt>
                <c:pt idx="137">
                  <c:v>43058</c:v>
                </c:pt>
                <c:pt idx="138">
                  <c:v>42957</c:v>
                </c:pt>
                <c:pt idx="139">
                  <c:v>43060</c:v>
                </c:pt>
                <c:pt idx="140">
                  <c:v>43009</c:v>
                </c:pt>
                <c:pt idx="141">
                  <c:v>42912</c:v>
                </c:pt>
                <c:pt idx="142">
                  <c:v>42845</c:v>
                </c:pt>
                <c:pt idx="143">
                  <c:v>42902</c:v>
                </c:pt>
                <c:pt idx="144">
                  <c:v>42772</c:v>
                </c:pt>
                <c:pt idx="145">
                  <c:v>43038</c:v>
                </c:pt>
                <c:pt idx="146">
                  <c:v>43038</c:v>
                </c:pt>
                <c:pt idx="147">
                  <c:v>43038</c:v>
                </c:pt>
                <c:pt idx="148">
                  <c:v>42743</c:v>
                </c:pt>
                <c:pt idx="149">
                  <c:v>43092</c:v>
                </c:pt>
                <c:pt idx="150">
                  <c:v>42995</c:v>
                </c:pt>
                <c:pt idx="151">
                  <c:v>42897</c:v>
                </c:pt>
                <c:pt idx="152">
                  <c:v>42936</c:v>
                </c:pt>
                <c:pt idx="153">
                  <c:v>42817</c:v>
                </c:pt>
                <c:pt idx="154">
                  <c:v>43094</c:v>
                </c:pt>
                <c:pt idx="155">
                  <c:v>43097</c:v>
                </c:pt>
                <c:pt idx="156">
                  <c:v>42919</c:v>
                </c:pt>
                <c:pt idx="157">
                  <c:v>42933</c:v>
                </c:pt>
                <c:pt idx="158">
                  <c:v>42982</c:v>
                </c:pt>
                <c:pt idx="159">
                  <c:v>42975</c:v>
                </c:pt>
                <c:pt idx="160">
                  <c:v>42857</c:v>
                </c:pt>
                <c:pt idx="161">
                  <c:v>42841</c:v>
                </c:pt>
                <c:pt idx="162">
                  <c:v>43058</c:v>
                </c:pt>
                <c:pt idx="163">
                  <c:v>43040</c:v>
                </c:pt>
                <c:pt idx="164">
                  <c:v>42925</c:v>
                </c:pt>
                <c:pt idx="165">
                  <c:v>42916</c:v>
                </c:pt>
                <c:pt idx="166">
                  <c:v>42870</c:v>
                </c:pt>
                <c:pt idx="167">
                  <c:v>42870</c:v>
                </c:pt>
                <c:pt idx="168">
                  <c:v>42870</c:v>
                </c:pt>
                <c:pt idx="169">
                  <c:v>42898</c:v>
                </c:pt>
                <c:pt idx="170">
                  <c:v>42995</c:v>
                </c:pt>
                <c:pt idx="171">
                  <c:v>43017</c:v>
                </c:pt>
                <c:pt idx="172">
                  <c:v>43046</c:v>
                </c:pt>
                <c:pt idx="173">
                  <c:v>42779</c:v>
                </c:pt>
                <c:pt idx="174">
                  <c:v>43079</c:v>
                </c:pt>
                <c:pt idx="175">
                  <c:v>42855</c:v>
                </c:pt>
                <c:pt idx="176">
                  <c:v>43042</c:v>
                </c:pt>
                <c:pt idx="177">
                  <c:v>42833</c:v>
                </c:pt>
                <c:pt idx="178">
                  <c:v>42874</c:v>
                </c:pt>
                <c:pt idx="179">
                  <c:v>42898</c:v>
                </c:pt>
                <c:pt idx="180">
                  <c:v>43031</c:v>
                </c:pt>
                <c:pt idx="181">
                  <c:v>42926</c:v>
                </c:pt>
                <c:pt idx="182">
                  <c:v>43057</c:v>
                </c:pt>
                <c:pt idx="183">
                  <c:v>42819</c:v>
                </c:pt>
                <c:pt idx="184">
                  <c:v>42819</c:v>
                </c:pt>
                <c:pt idx="185">
                  <c:v>42819</c:v>
                </c:pt>
                <c:pt idx="186">
                  <c:v>43058</c:v>
                </c:pt>
                <c:pt idx="187">
                  <c:v>43083</c:v>
                </c:pt>
                <c:pt idx="188">
                  <c:v>43051</c:v>
                </c:pt>
                <c:pt idx="189">
                  <c:v>43051</c:v>
                </c:pt>
                <c:pt idx="190">
                  <c:v>42913</c:v>
                </c:pt>
                <c:pt idx="191">
                  <c:v>43085</c:v>
                </c:pt>
                <c:pt idx="192">
                  <c:v>43085</c:v>
                </c:pt>
                <c:pt idx="193">
                  <c:v>43085</c:v>
                </c:pt>
                <c:pt idx="194">
                  <c:v>43045</c:v>
                </c:pt>
                <c:pt idx="195">
                  <c:v>43073</c:v>
                </c:pt>
                <c:pt idx="196">
                  <c:v>43056</c:v>
                </c:pt>
                <c:pt idx="197">
                  <c:v>42847</c:v>
                </c:pt>
                <c:pt idx="198">
                  <c:v>43086</c:v>
                </c:pt>
                <c:pt idx="199">
                  <c:v>43011</c:v>
                </c:pt>
                <c:pt idx="200">
                  <c:v>42989</c:v>
                </c:pt>
                <c:pt idx="201">
                  <c:v>42827</c:v>
                </c:pt>
                <c:pt idx="202">
                  <c:v>43014</c:v>
                </c:pt>
                <c:pt idx="203">
                  <c:v>43027</c:v>
                </c:pt>
                <c:pt idx="204">
                  <c:v>43027</c:v>
                </c:pt>
                <c:pt idx="205">
                  <c:v>42775</c:v>
                </c:pt>
                <c:pt idx="206">
                  <c:v>42825</c:v>
                </c:pt>
                <c:pt idx="207">
                  <c:v>42852</c:v>
                </c:pt>
                <c:pt idx="208">
                  <c:v>42839</c:v>
                </c:pt>
                <c:pt idx="209">
                  <c:v>43091</c:v>
                </c:pt>
                <c:pt idx="210">
                  <c:v>43051</c:v>
                </c:pt>
                <c:pt idx="211">
                  <c:v>42777</c:v>
                </c:pt>
                <c:pt idx="212">
                  <c:v>43001</c:v>
                </c:pt>
                <c:pt idx="213">
                  <c:v>43074</c:v>
                </c:pt>
                <c:pt idx="214">
                  <c:v>43074</c:v>
                </c:pt>
                <c:pt idx="215">
                  <c:v>42979</c:v>
                </c:pt>
                <c:pt idx="216">
                  <c:v>43070</c:v>
                </c:pt>
                <c:pt idx="217">
                  <c:v>42842</c:v>
                </c:pt>
                <c:pt idx="218">
                  <c:v>43093</c:v>
                </c:pt>
                <c:pt idx="219">
                  <c:v>43049</c:v>
                </c:pt>
                <c:pt idx="220">
                  <c:v>43083</c:v>
                </c:pt>
                <c:pt idx="221">
                  <c:v>42968</c:v>
                </c:pt>
                <c:pt idx="222">
                  <c:v>42968</c:v>
                </c:pt>
                <c:pt idx="223">
                  <c:v>43062</c:v>
                </c:pt>
                <c:pt idx="224">
                  <c:v>43015</c:v>
                </c:pt>
                <c:pt idx="225">
                  <c:v>42884</c:v>
                </c:pt>
                <c:pt idx="226">
                  <c:v>42919</c:v>
                </c:pt>
                <c:pt idx="227">
                  <c:v>43077</c:v>
                </c:pt>
                <c:pt idx="228">
                  <c:v>43038</c:v>
                </c:pt>
                <c:pt idx="229">
                  <c:v>43038</c:v>
                </c:pt>
                <c:pt idx="230">
                  <c:v>42994</c:v>
                </c:pt>
                <c:pt idx="231">
                  <c:v>42797</c:v>
                </c:pt>
                <c:pt idx="232">
                  <c:v>43002</c:v>
                </c:pt>
                <c:pt idx="233">
                  <c:v>42982</c:v>
                </c:pt>
                <c:pt idx="234">
                  <c:v>43038</c:v>
                </c:pt>
                <c:pt idx="235">
                  <c:v>42968</c:v>
                </c:pt>
                <c:pt idx="236">
                  <c:v>42968</c:v>
                </c:pt>
                <c:pt idx="237">
                  <c:v>43058</c:v>
                </c:pt>
                <c:pt idx="238">
                  <c:v>42874</c:v>
                </c:pt>
                <c:pt idx="239">
                  <c:v>43045</c:v>
                </c:pt>
                <c:pt idx="240">
                  <c:v>43093</c:v>
                </c:pt>
                <c:pt idx="241">
                  <c:v>43023</c:v>
                </c:pt>
                <c:pt idx="242">
                  <c:v>42846</c:v>
                </c:pt>
                <c:pt idx="243">
                  <c:v>42800</c:v>
                </c:pt>
                <c:pt idx="244">
                  <c:v>42974</c:v>
                </c:pt>
                <c:pt idx="245">
                  <c:v>42974</c:v>
                </c:pt>
                <c:pt idx="246">
                  <c:v>43043</c:v>
                </c:pt>
                <c:pt idx="247">
                  <c:v>43017</c:v>
                </c:pt>
                <c:pt idx="248">
                  <c:v>42862</c:v>
                </c:pt>
                <c:pt idx="249">
                  <c:v>42862</c:v>
                </c:pt>
                <c:pt idx="250">
                  <c:v>42862</c:v>
                </c:pt>
                <c:pt idx="251">
                  <c:v>42892</c:v>
                </c:pt>
                <c:pt idx="252">
                  <c:v>42783</c:v>
                </c:pt>
                <c:pt idx="253">
                  <c:v>42996</c:v>
                </c:pt>
                <c:pt idx="254">
                  <c:v>42934</c:v>
                </c:pt>
                <c:pt idx="255">
                  <c:v>42934</c:v>
                </c:pt>
                <c:pt idx="256">
                  <c:v>42934</c:v>
                </c:pt>
                <c:pt idx="257">
                  <c:v>42873</c:v>
                </c:pt>
                <c:pt idx="258">
                  <c:v>42785</c:v>
                </c:pt>
                <c:pt idx="259">
                  <c:v>43084</c:v>
                </c:pt>
                <c:pt idx="260">
                  <c:v>42736</c:v>
                </c:pt>
                <c:pt idx="261">
                  <c:v>43035</c:v>
                </c:pt>
                <c:pt idx="262">
                  <c:v>43093</c:v>
                </c:pt>
                <c:pt idx="263">
                  <c:v>42910</c:v>
                </c:pt>
                <c:pt idx="264">
                  <c:v>42910</c:v>
                </c:pt>
                <c:pt idx="265">
                  <c:v>43054</c:v>
                </c:pt>
                <c:pt idx="266">
                  <c:v>43054</c:v>
                </c:pt>
                <c:pt idx="267">
                  <c:v>43090</c:v>
                </c:pt>
                <c:pt idx="268">
                  <c:v>42943</c:v>
                </c:pt>
                <c:pt idx="269">
                  <c:v>43070</c:v>
                </c:pt>
                <c:pt idx="270">
                  <c:v>42765</c:v>
                </c:pt>
                <c:pt idx="271">
                  <c:v>42826</c:v>
                </c:pt>
                <c:pt idx="272">
                  <c:v>42897</c:v>
                </c:pt>
                <c:pt idx="273">
                  <c:v>42921</c:v>
                </c:pt>
                <c:pt idx="274">
                  <c:v>43067</c:v>
                </c:pt>
                <c:pt idx="275">
                  <c:v>43067</c:v>
                </c:pt>
                <c:pt idx="276">
                  <c:v>43021</c:v>
                </c:pt>
                <c:pt idx="277">
                  <c:v>42911</c:v>
                </c:pt>
                <c:pt idx="278">
                  <c:v>43078</c:v>
                </c:pt>
                <c:pt idx="279">
                  <c:v>43030</c:v>
                </c:pt>
                <c:pt idx="280">
                  <c:v>42919</c:v>
                </c:pt>
                <c:pt idx="281">
                  <c:v>42970</c:v>
                </c:pt>
                <c:pt idx="282">
                  <c:v>43076</c:v>
                </c:pt>
                <c:pt idx="283">
                  <c:v>43080</c:v>
                </c:pt>
                <c:pt idx="284">
                  <c:v>43080</c:v>
                </c:pt>
                <c:pt idx="285">
                  <c:v>43059</c:v>
                </c:pt>
                <c:pt idx="286">
                  <c:v>42873</c:v>
                </c:pt>
                <c:pt idx="287">
                  <c:v>42815</c:v>
                </c:pt>
                <c:pt idx="288">
                  <c:v>43006</c:v>
                </c:pt>
                <c:pt idx="289">
                  <c:v>43063</c:v>
                </c:pt>
                <c:pt idx="290">
                  <c:v>42863</c:v>
                </c:pt>
                <c:pt idx="291">
                  <c:v>43007</c:v>
                </c:pt>
                <c:pt idx="292">
                  <c:v>43007</c:v>
                </c:pt>
                <c:pt idx="293">
                  <c:v>43007</c:v>
                </c:pt>
                <c:pt idx="294">
                  <c:v>43030</c:v>
                </c:pt>
                <c:pt idx="295">
                  <c:v>42961</c:v>
                </c:pt>
                <c:pt idx="296">
                  <c:v>42904</c:v>
                </c:pt>
                <c:pt idx="297">
                  <c:v>42878</c:v>
                </c:pt>
                <c:pt idx="298">
                  <c:v>42933</c:v>
                </c:pt>
                <c:pt idx="299">
                  <c:v>42924</c:v>
                </c:pt>
                <c:pt idx="300">
                  <c:v>43004</c:v>
                </c:pt>
                <c:pt idx="301">
                  <c:v>43041</c:v>
                </c:pt>
                <c:pt idx="302">
                  <c:v>43048</c:v>
                </c:pt>
                <c:pt idx="303">
                  <c:v>42987</c:v>
                </c:pt>
                <c:pt idx="304">
                  <c:v>42950</c:v>
                </c:pt>
                <c:pt idx="305">
                  <c:v>43030</c:v>
                </c:pt>
                <c:pt idx="306">
                  <c:v>42861</c:v>
                </c:pt>
                <c:pt idx="307">
                  <c:v>42821</c:v>
                </c:pt>
                <c:pt idx="308">
                  <c:v>42866</c:v>
                </c:pt>
                <c:pt idx="309">
                  <c:v>43072</c:v>
                </c:pt>
                <c:pt idx="310">
                  <c:v>43059</c:v>
                </c:pt>
                <c:pt idx="311">
                  <c:v>43062</c:v>
                </c:pt>
                <c:pt idx="312">
                  <c:v>42929</c:v>
                </c:pt>
                <c:pt idx="313">
                  <c:v>43059</c:v>
                </c:pt>
                <c:pt idx="314">
                  <c:v>43052</c:v>
                </c:pt>
                <c:pt idx="315">
                  <c:v>43041</c:v>
                </c:pt>
                <c:pt idx="316">
                  <c:v>43017</c:v>
                </c:pt>
                <c:pt idx="317">
                  <c:v>43027</c:v>
                </c:pt>
                <c:pt idx="318">
                  <c:v>43070</c:v>
                </c:pt>
                <c:pt idx="319">
                  <c:v>43066</c:v>
                </c:pt>
                <c:pt idx="320">
                  <c:v>42866</c:v>
                </c:pt>
                <c:pt idx="321">
                  <c:v>42945</c:v>
                </c:pt>
                <c:pt idx="322">
                  <c:v>43069</c:v>
                </c:pt>
                <c:pt idx="323">
                  <c:v>43064</c:v>
                </c:pt>
                <c:pt idx="324">
                  <c:v>43098</c:v>
                </c:pt>
                <c:pt idx="325">
                  <c:v>42768</c:v>
                </c:pt>
                <c:pt idx="326">
                  <c:v>43093</c:v>
                </c:pt>
                <c:pt idx="327">
                  <c:v>43093</c:v>
                </c:pt>
                <c:pt idx="328">
                  <c:v>42916</c:v>
                </c:pt>
                <c:pt idx="329">
                  <c:v>42916</c:v>
                </c:pt>
                <c:pt idx="330">
                  <c:v>43027</c:v>
                </c:pt>
                <c:pt idx="331">
                  <c:v>42979</c:v>
                </c:pt>
                <c:pt idx="332">
                  <c:v>42813</c:v>
                </c:pt>
                <c:pt idx="333">
                  <c:v>42813</c:v>
                </c:pt>
                <c:pt idx="334">
                  <c:v>42969</c:v>
                </c:pt>
                <c:pt idx="335">
                  <c:v>42989</c:v>
                </c:pt>
                <c:pt idx="336">
                  <c:v>42751</c:v>
                </c:pt>
                <c:pt idx="337">
                  <c:v>42751</c:v>
                </c:pt>
                <c:pt idx="338">
                  <c:v>42860</c:v>
                </c:pt>
                <c:pt idx="339">
                  <c:v>42943</c:v>
                </c:pt>
                <c:pt idx="340">
                  <c:v>43058</c:v>
                </c:pt>
                <c:pt idx="341">
                  <c:v>42855</c:v>
                </c:pt>
                <c:pt idx="342">
                  <c:v>43010</c:v>
                </c:pt>
                <c:pt idx="343">
                  <c:v>43010</c:v>
                </c:pt>
                <c:pt idx="344">
                  <c:v>43010</c:v>
                </c:pt>
                <c:pt idx="345">
                  <c:v>43010</c:v>
                </c:pt>
                <c:pt idx="346">
                  <c:v>42839</c:v>
                </c:pt>
                <c:pt idx="347">
                  <c:v>42833</c:v>
                </c:pt>
                <c:pt idx="348">
                  <c:v>42833</c:v>
                </c:pt>
                <c:pt idx="349">
                  <c:v>43098</c:v>
                </c:pt>
                <c:pt idx="350">
                  <c:v>42982</c:v>
                </c:pt>
                <c:pt idx="351">
                  <c:v>43006</c:v>
                </c:pt>
                <c:pt idx="352">
                  <c:v>43088</c:v>
                </c:pt>
                <c:pt idx="353">
                  <c:v>43088</c:v>
                </c:pt>
                <c:pt idx="354">
                  <c:v>42765</c:v>
                </c:pt>
                <c:pt idx="355">
                  <c:v>42826</c:v>
                </c:pt>
                <c:pt idx="356">
                  <c:v>42931</c:v>
                </c:pt>
                <c:pt idx="357">
                  <c:v>43041</c:v>
                </c:pt>
                <c:pt idx="358">
                  <c:v>43073</c:v>
                </c:pt>
                <c:pt idx="359">
                  <c:v>43073</c:v>
                </c:pt>
                <c:pt idx="360">
                  <c:v>42877</c:v>
                </c:pt>
                <c:pt idx="361">
                  <c:v>42985</c:v>
                </c:pt>
                <c:pt idx="362">
                  <c:v>43010</c:v>
                </c:pt>
                <c:pt idx="363">
                  <c:v>42807</c:v>
                </c:pt>
                <c:pt idx="364">
                  <c:v>42987</c:v>
                </c:pt>
                <c:pt idx="365">
                  <c:v>43012</c:v>
                </c:pt>
                <c:pt idx="366">
                  <c:v>42916</c:v>
                </c:pt>
                <c:pt idx="367">
                  <c:v>42912</c:v>
                </c:pt>
                <c:pt idx="368">
                  <c:v>42820</c:v>
                </c:pt>
                <c:pt idx="369">
                  <c:v>42839</c:v>
                </c:pt>
                <c:pt idx="370">
                  <c:v>42933</c:v>
                </c:pt>
                <c:pt idx="371">
                  <c:v>43077</c:v>
                </c:pt>
                <c:pt idx="372">
                  <c:v>42915</c:v>
                </c:pt>
                <c:pt idx="373">
                  <c:v>42915</c:v>
                </c:pt>
                <c:pt idx="374">
                  <c:v>42822</c:v>
                </c:pt>
                <c:pt idx="375">
                  <c:v>42822</c:v>
                </c:pt>
                <c:pt idx="376">
                  <c:v>42959</c:v>
                </c:pt>
                <c:pt idx="377">
                  <c:v>43010</c:v>
                </c:pt>
                <c:pt idx="378">
                  <c:v>42835</c:v>
                </c:pt>
                <c:pt idx="379">
                  <c:v>43007</c:v>
                </c:pt>
                <c:pt idx="380">
                  <c:v>43007</c:v>
                </c:pt>
                <c:pt idx="381">
                  <c:v>43052</c:v>
                </c:pt>
                <c:pt idx="382">
                  <c:v>42867</c:v>
                </c:pt>
                <c:pt idx="383">
                  <c:v>42981</c:v>
                </c:pt>
                <c:pt idx="384">
                  <c:v>42981</c:v>
                </c:pt>
                <c:pt idx="385">
                  <c:v>42981</c:v>
                </c:pt>
                <c:pt idx="386">
                  <c:v>42923</c:v>
                </c:pt>
                <c:pt idx="387">
                  <c:v>42775</c:v>
                </c:pt>
                <c:pt idx="388">
                  <c:v>42772</c:v>
                </c:pt>
                <c:pt idx="389">
                  <c:v>42993</c:v>
                </c:pt>
                <c:pt idx="390">
                  <c:v>42985</c:v>
                </c:pt>
                <c:pt idx="391">
                  <c:v>42826</c:v>
                </c:pt>
                <c:pt idx="392">
                  <c:v>42922</c:v>
                </c:pt>
                <c:pt idx="393">
                  <c:v>42874</c:v>
                </c:pt>
                <c:pt idx="394">
                  <c:v>42875</c:v>
                </c:pt>
                <c:pt idx="395">
                  <c:v>42875</c:v>
                </c:pt>
                <c:pt idx="396">
                  <c:v>42998</c:v>
                </c:pt>
                <c:pt idx="397">
                  <c:v>42998</c:v>
                </c:pt>
                <c:pt idx="398">
                  <c:v>42998</c:v>
                </c:pt>
                <c:pt idx="399">
                  <c:v>42998</c:v>
                </c:pt>
                <c:pt idx="400">
                  <c:v>42969</c:v>
                </c:pt>
                <c:pt idx="401">
                  <c:v>42997</c:v>
                </c:pt>
                <c:pt idx="402">
                  <c:v>42997</c:v>
                </c:pt>
                <c:pt idx="403">
                  <c:v>43097</c:v>
                </c:pt>
                <c:pt idx="404">
                  <c:v>42845</c:v>
                </c:pt>
                <c:pt idx="405">
                  <c:v>42845</c:v>
                </c:pt>
                <c:pt idx="406">
                  <c:v>43070</c:v>
                </c:pt>
                <c:pt idx="407">
                  <c:v>42965</c:v>
                </c:pt>
                <c:pt idx="408">
                  <c:v>43092</c:v>
                </c:pt>
                <c:pt idx="409">
                  <c:v>42989</c:v>
                </c:pt>
                <c:pt idx="410">
                  <c:v>42883</c:v>
                </c:pt>
                <c:pt idx="411">
                  <c:v>42884</c:v>
                </c:pt>
                <c:pt idx="412">
                  <c:v>43071</c:v>
                </c:pt>
                <c:pt idx="413">
                  <c:v>43071</c:v>
                </c:pt>
                <c:pt idx="414">
                  <c:v>43069</c:v>
                </c:pt>
                <c:pt idx="415">
                  <c:v>43013</c:v>
                </c:pt>
                <c:pt idx="416">
                  <c:v>42981</c:v>
                </c:pt>
                <c:pt idx="417">
                  <c:v>43011</c:v>
                </c:pt>
                <c:pt idx="418">
                  <c:v>42885</c:v>
                </c:pt>
                <c:pt idx="419">
                  <c:v>42885</c:v>
                </c:pt>
                <c:pt idx="420">
                  <c:v>42978</c:v>
                </c:pt>
                <c:pt idx="421">
                  <c:v>42869</c:v>
                </c:pt>
                <c:pt idx="422">
                  <c:v>42882</c:v>
                </c:pt>
                <c:pt idx="423">
                  <c:v>43083</c:v>
                </c:pt>
                <c:pt idx="424">
                  <c:v>42798</c:v>
                </c:pt>
                <c:pt idx="425">
                  <c:v>42947</c:v>
                </c:pt>
                <c:pt idx="426">
                  <c:v>42869</c:v>
                </c:pt>
                <c:pt idx="427">
                  <c:v>42889</c:v>
                </c:pt>
                <c:pt idx="428">
                  <c:v>42889</c:v>
                </c:pt>
                <c:pt idx="429">
                  <c:v>42993</c:v>
                </c:pt>
                <c:pt idx="430">
                  <c:v>42993</c:v>
                </c:pt>
                <c:pt idx="431">
                  <c:v>42751</c:v>
                </c:pt>
                <c:pt idx="432">
                  <c:v>43055</c:v>
                </c:pt>
                <c:pt idx="433">
                  <c:v>42797</c:v>
                </c:pt>
                <c:pt idx="434">
                  <c:v>42937</c:v>
                </c:pt>
                <c:pt idx="435">
                  <c:v>42937</c:v>
                </c:pt>
                <c:pt idx="436">
                  <c:v>42748</c:v>
                </c:pt>
                <c:pt idx="437">
                  <c:v>42986</c:v>
                </c:pt>
                <c:pt idx="438">
                  <c:v>42986</c:v>
                </c:pt>
                <c:pt idx="439">
                  <c:v>42786</c:v>
                </c:pt>
                <c:pt idx="440">
                  <c:v>42786</c:v>
                </c:pt>
                <c:pt idx="441">
                  <c:v>43034</c:v>
                </c:pt>
                <c:pt idx="442">
                  <c:v>42867</c:v>
                </c:pt>
                <c:pt idx="443">
                  <c:v>42937</c:v>
                </c:pt>
                <c:pt idx="444">
                  <c:v>43083</c:v>
                </c:pt>
                <c:pt idx="445">
                  <c:v>43083</c:v>
                </c:pt>
                <c:pt idx="446">
                  <c:v>42922</c:v>
                </c:pt>
                <c:pt idx="447">
                  <c:v>42993</c:v>
                </c:pt>
                <c:pt idx="448">
                  <c:v>42993</c:v>
                </c:pt>
                <c:pt idx="449">
                  <c:v>42845</c:v>
                </c:pt>
                <c:pt idx="450">
                  <c:v>42845</c:v>
                </c:pt>
                <c:pt idx="451">
                  <c:v>42941</c:v>
                </c:pt>
                <c:pt idx="452">
                  <c:v>42941</c:v>
                </c:pt>
                <c:pt idx="453">
                  <c:v>42992</c:v>
                </c:pt>
                <c:pt idx="454">
                  <c:v>42992</c:v>
                </c:pt>
                <c:pt idx="455">
                  <c:v>43097</c:v>
                </c:pt>
                <c:pt idx="456">
                  <c:v>43097</c:v>
                </c:pt>
                <c:pt idx="457">
                  <c:v>43097</c:v>
                </c:pt>
                <c:pt idx="458">
                  <c:v>43023</c:v>
                </c:pt>
                <c:pt idx="459">
                  <c:v>42842</c:v>
                </c:pt>
                <c:pt idx="460">
                  <c:v>42996</c:v>
                </c:pt>
                <c:pt idx="461">
                  <c:v>43079</c:v>
                </c:pt>
                <c:pt idx="462">
                  <c:v>42945</c:v>
                </c:pt>
                <c:pt idx="463">
                  <c:v>43058</c:v>
                </c:pt>
                <c:pt idx="464">
                  <c:v>43078</c:v>
                </c:pt>
                <c:pt idx="465">
                  <c:v>43048</c:v>
                </c:pt>
                <c:pt idx="466">
                  <c:v>43086</c:v>
                </c:pt>
                <c:pt idx="467">
                  <c:v>42934</c:v>
                </c:pt>
                <c:pt idx="468">
                  <c:v>42905</c:v>
                </c:pt>
                <c:pt idx="469">
                  <c:v>42905</c:v>
                </c:pt>
                <c:pt idx="470">
                  <c:v>43070</c:v>
                </c:pt>
                <c:pt idx="471">
                  <c:v>43065</c:v>
                </c:pt>
                <c:pt idx="472">
                  <c:v>43065</c:v>
                </c:pt>
                <c:pt idx="473">
                  <c:v>43065</c:v>
                </c:pt>
                <c:pt idx="474">
                  <c:v>42985</c:v>
                </c:pt>
                <c:pt idx="475">
                  <c:v>42805</c:v>
                </c:pt>
                <c:pt idx="476">
                  <c:v>43091</c:v>
                </c:pt>
                <c:pt idx="477">
                  <c:v>43091</c:v>
                </c:pt>
                <c:pt idx="478">
                  <c:v>43016</c:v>
                </c:pt>
                <c:pt idx="479">
                  <c:v>42846</c:v>
                </c:pt>
                <c:pt idx="480">
                  <c:v>42964</c:v>
                </c:pt>
                <c:pt idx="481">
                  <c:v>42964</c:v>
                </c:pt>
                <c:pt idx="482">
                  <c:v>43010</c:v>
                </c:pt>
                <c:pt idx="483">
                  <c:v>42848</c:v>
                </c:pt>
                <c:pt idx="484">
                  <c:v>42848</c:v>
                </c:pt>
                <c:pt idx="485">
                  <c:v>42964</c:v>
                </c:pt>
                <c:pt idx="486">
                  <c:v>42987</c:v>
                </c:pt>
                <c:pt idx="487">
                  <c:v>42982</c:v>
                </c:pt>
                <c:pt idx="488">
                  <c:v>43065</c:v>
                </c:pt>
                <c:pt idx="489">
                  <c:v>43074</c:v>
                </c:pt>
                <c:pt idx="490">
                  <c:v>43080</c:v>
                </c:pt>
                <c:pt idx="491">
                  <c:v>43080</c:v>
                </c:pt>
                <c:pt idx="492">
                  <c:v>43068</c:v>
                </c:pt>
                <c:pt idx="493">
                  <c:v>43068</c:v>
                </c:pt>
                <c:pt idx="494">
                  <c:v>42885</c:v>
                </c:pt>
                <c:pt idx="495">
                  <c:v>42835</c:v>
                </c:pt>
                <c:pt idx="496">
                  <c:v>42980</c:v>
                </c:pt>
                <c:pt idx="497">
                  <c:v>42769</c:v>
                </c:pt>
                <c:pt idx="498">
                  <c:v>43050</c:v>
                </c:pt>
                <c:pt idx="499">
                  <c:v>42995</c:v>
                </c:pt>
                <c:pt idx="500">
                  <c:v>43050</c:v>
                </c:pt>
                <c:pt idx="501">
                  <c:v>42989</c:v>
                </c:pt>
                <c:pt idx="502">
                  <c:v>42930</c:v>
                </c:pt>
                <c:pt idx="503">
                  <c:v>42930</c:v>
                </c:pt>
                <c:pt idx="504">
                  <c:v>42930</c:v>
                </c:pt>
                <c:pt idx="505">
                  <c:v>43004</c:v>
                </c:pt>
                <c:pt idx="506">
                  <c:v>42791</c:v>
                </c:pt>
                <c:pt idx="507">
                  <c:v>42791</c:v>
                </c:pt>
                <c:pt idx="508">
                  <c:v>43072</c:v>
                </c:pt>
                <c:pt idx="509">
                  <c:v>43071</c:v>
                </c:pt>
                <c:pt idx="510">
                  <c:v>43071</c:v>
                </c:pt>
                <c:pt idx="511">
                  <c:v>43071</c:v>
                </c:pt>
                <c:pt idx="512">
                  <c:v>43055</c:v>
                </c:pt>
                <c:pt idx="513">
                  <c:v>43035</c:v>
                </c:pt>
                <c:pt idx="514">
                  <c:v>43098</c:v>
                </c:pt>
                <c:pt idx="515">
                  <c:v>43098</c:v>
                </c:pt>
                <c:pt idx="516">
                  <c:v>43098</c:v>
                </c:pt>
                <c:pt idx="517">
                  <c:v>42796</c:v>
                </c:pt>
                <c:pt idx="518">
                  <c:v>42931</c:v>
                </c:pt>
                <c:pt idx="519">
                  <c:v>43083</c:v>
                </c:pt>
                <c:pt idx="520">
                  <c:v>43036</c:v>
                </c:pt>
                <c:pt idx="521">
                  <c:v>42899</c:v>
                </c:pt>
                <c:pt idx="522">
                  <c:v>43052</c:v>
                </c:pt>
                <c:pt idx="523">
                  <c:v>42959</c:v>
                </c:pt>
                <c:pt idx="524">
                  <c:v>42818</c:v>
                </c:pt>
                <c:pt idx="525">
                  <c:v>42894</c:v>
                </c:pt>
                <c:pt idx="526">
                  <c:v>42937</c:v>
                </c:pt>
                <c:pt idx="527">
                  <c:v>43072</c:v>
                </c:pt>
                <c:pt idx="528">
                  <c:v>43072</c:v>
                </c:pt>
                <c:pt idx="529">
                  <c:v>43072</c:v>
                </c:pt>
                <c:pt idx="530">
                  <c:v>42960</c:v>
                </c:pt>
                <c:pt idx="531">
                  <c:v>42960</c:v>
                </c:pt>
                <c:pt idx="532">
                  <c:v>43059</c:v>
                </c:pt>
                <c:pt idx="533">
                  <c:v>42941</c:v>
                </c:pt>
                <c:pt idx="534">
                  <c:v>43013</c:v>
                </c:pt>
                <c:pt idx="535">
                  <c:v>43013</c:v>
                </c:pt>
                <c:pt idx="536">
                  <c:v>43013</c:v>
                </c:pt>
                <c:pt idx="537">
                  <c:v>43042</c:v>
                </c:pt>
                <c:pt idx="538">
                  <c:v>42880</c:v>
                </c:pt>
                <c:pt idx="539">
                  <c:v>42916</c:v>
                </c:pt>
                <c:pt idx="540">
                  <c:v>42968</c:v>
                </c:pt>
                <c:pt idx="541">
                  <c:v>42805</c:v>
                </c:pt>
                <c:pt idx="542">
                  <c:v>42736</c:v>
                </c:pt>
                <c:pt idx="543">
                  <c:v>42736</c:v>
                </c:pt>
                <c:pt idx="544">
                  <c:v>42943</c:v>
                </c:pt>
                <c:pt idx="545">
                  <c:v>42783</c:v>
                </c:pt>
                <c:pt idx="546">
                  <c:v>43077</c:v>
                </c:pt>
                <c:pt idx="547">
                  <c:v>43057</c:v>
                </c:pt>
                <c:pt idx="548">
                  <c:v>42976</c:v>
                </c:pt>
                <c:pt idx="549">
                  <c:v>42938</c:v>
                </c:pt>
                <c:pt idx="550">
                  <c:v>42985</c:v>
                </c:pt>
                <c:pt idx="551">
                  <c:v>42973</c:v>
                </c:pt>
                <c:pt idx="552">
                  <c:v>43045</c:v>
                </c:pt>
                <c:pt idx="553">
                  <c:v>43045</c:v>
                </c:pt>
                <c:pt idx="554">
                  <c:v>42873</c:v>
                </c:pt>
                <c:pt idx="555">
                  <c:v>42873</c:v>
                </c:pt>
                <c:pt idx="556">
                  <c:v>43056</c:v>
                </c:pt>
                <c:pt idx="557">
                  <c:v>42856</c:v>
                </c:pt>
                <c:pt idx="558">
                  <c:v>42856</c:v>
                </c:pt>
                <c:pt idx="559">
                  <c:v>43028</c:v>
                </c:pt>
                <c:pt idx="560">
                  <c:v>42765</c:v>
                </c:pt>
                <c:pt idx="561">
                  <c:v>42864</c:v>
                </c:pt>
                <c:pt idx="562">
                  <c:v>42942</c:v>
                </c:pt>
                <c:pt idx="563">
                  <c:v>43042</c:v>
                </c:pt>
                <c:pt idx="564">
                  <c:v>42761</c:v>
                </c:pt>
                <c:pt idx="565">
                  <c:v>42838</c:v>
                </c:pt>
                <c:pt idx="566">
                  <c:v>42858</c:v>
                </c:pt>
                <c:pt idx="567">
                  <c:v>42858</c:v>
                </c:pt>
                <c:pt idx="568">
                  <c:v>42737</c:v>
                </c:pt>
                <c:pt idx="569">
                  <c:v>43092</c:v>
                </c:pt>
                <c:pt idx="570">
                  <c:v>43041</c:v>
                </c:pt>
                <c:pt idx="571">
                  <c:v>42924</c:v>
                </c:pt>
                <c:pt idx="572">
                  <c:v>42924</c:v>
                </c:pt>
                <c:pt idx="573">
                  <c:v>42804</c:v>
                </c:pt>
                <c:pt idx="574">
                  <c:v>42864</c:v>
                </c:pt>
                <c:pt idx="575">
                  <c:v>43020</c:v>
                </c:pt>
                <c:pt idx="576">
                  <c:v>43020</c:v>
                </c:pt>
                <c:pt idx="577">
                  <c:v>43047</c:v>
                </c:pt>
                <c:pt idx="578">
                  <c:v>43031</c:v>
                </c:pt>
                <c:pt idx="579">
                  <c:v>43031</c:v>
                </c:pt>
                <c:pt idx="580">
                  <c:v>43031</c:v>
                </c:pt>
                <c:pt idx="581">
                  <c:v>43031</c:v>
                </c:pt>
                <c:pt idx="582">
                  <c:v>42883</c:v>
                </c:pt>
                <c:pt idx="583">
                  <c:v>42848</c:v>
                </c:pt>
                <c:pt idx="584">
                  <c:v>42848</c:v>
                </c:pt>
                <c:pt idx="585">
                  <c:v>43002</c:v>
                </c:pt>
                <c:pt idx="586">
                  <c:v>42890</c:v>
                </c:pt>
                <c:pt idx="587">
                  <c:v>43073</c:v>
                </c:pt>
                <c:pt idx="588">
                  <c:v>43073</c:v>
                </c:pt>
                <c:pt idx="589">
                  <c:v>43073</c:v>
                </c:pt>
                <c:pt idx="590">
                  <c:v>42810</c:v>
                </c:pt>
                <c:pt idx="591">
                  <c:v>43049</c:v>
                </c:pt>
                <c:pt idx="592">
                  <c:v>42855</c:v>
                </c:pt>
                <c:pt idx="593">
                  <c:v>42919</c:v>
                </c:pt>
                <c:pt idx="594">
                  <c:v>43091</c:v>
                </c:pt>
                <c:pt idx="595">
                  <c:v>42848</c:v>
                </c:pt>
                <c:pt idx="596">
                  <c:v>42797</c:v>
                </c:pt>
                <c:pt idx="597">
                  <c:v>43045</c:v>
                </c:pt>
                <c:pt idx="598">
                  <c:v>42972</c:v>
                </c:pt>
                <c:pt idx="599">
                  <c:v>42852</c:v>
                </c:pt>
                <c:pt idx="600">
                  <c:v>43064</c:v>
                </c:pt>
                <c:pt idx="601">
                  <c:v>42824</c:v>
                </c:pt>
                <c:pt idx="602">
                  <c:v>42782</c:v>
                </c:pt>
                <c:pt idx="603">
                  <c:v>42782</c:v>
                </c:pt>
                <c:pt idx="604">
                  <c:v>43032</c:v>
                </c:pt>
                <c:pt idx="605">
                  <c:v>42993</c:v>
                </c:pt>
                <c:pt idx="606">
                  <c:v>42901</c:v>
                </c:pt>
                <c:pt idx="607">
                  <c:v>42901</c:v>
                </c:pt>
                <c:pt idx="608">
                  <c:v>42913</c:v>
                </c:pt>
                <c:pt idx="609">
                  <c:v>42768</c:v>
                </c:pt>
                <c:pt idx="610">
                  <c:v>43082</c:v>
                </c:pt>
                <c:pt idx="611">
                  <c:v>42901</c:v>
                </c:pt>
                <c:pt idx="612">
                  <c:v>42901</c:v>
                </c:pt>
                <c:pt idx="613">
                  <c:v>43070</c:v>
                </c:pt>
                <c:pt idx="614">
                  <c:v>43070</c:v>
                </c:pt>
                <c:pt idx="615">
                  <c:v>43087</c:v>
                </c:pt>
                <c:pt idx="616">
                  <c:v>43018</c:v>
                </c:pt>
                <c:pt idx="617">
                  <c:v>43091</c:v>
                </c:pt>
                <c:pt idx="618">
                  <c:v>43094</c:v>
                </c:pt>
                <c:pt idx="619">
                  <c:v>43064</c:v>
                </c:pt>
                <c:pt idx="620">
                  <c:v>42818</c:v>
                </c:pt>
                <c:pt idx="621">
                  <c:v>42850</c:v>
                </c:pt>
                <c:pt idx="622">
                  <c:v>43062</c:v>
                </c:pt>
                <c:pt idx="623">
                  <c:v>43024</c:v>
                </c:pt>
                <c:pt idx="624">
                  <c:v>42868</c:v>
                </c:pt>
                <c:pt idx="625">
                  <c:v>43057</c:v>
                </c:pt>
                <c:pt idx="626">
                  <c:v>42979</c:v>
                </c:pt>
                <c:pt idx="627">
                  <c:v>42908</c:v>
                </c:pt>
                <c:pt idx="628">
                  <c:v>43073</c:v>
                </c:pt>
                <c:pt idx="629">
                  <c:v>42754</c:v>
                </c:pt>
                <c:pt idx="630">
                  <c:v>42754</c:v>
                </c:pt>
                <c:pt idx="631">
                  <c:v>42883</c:v>
                </c:pt>
                <c:pt idx="632">
                  <c:v>42954</c:v>
                </c:pt>
                <c:pt idx="633">
                  <c:v>42954</c:v>
                </c:pt>
                <c:pt idx="634">
                  <c:v>43021</c:v>
                </c:pt>
                <c:pt idx="635">
                  <c:v>42777</c:v>
                </c:pt>
                <c:pt idx="636">
                  <c:v>42980</c:v>
                </c:pt>
                <c:pt idx="637">
                  <c:v>43070</c:v>
                </c:pt>
                <c:pt idx="638">
                  <c:v>42905</c:v>
                </c:pt>
                <c:pt idx="639">
                  <c:v>43069</c:v>
                </c:pt>
                <c:pt idx="640">
                  <c:v>42883</c:v>
                </c:pt>
                <c:pt idx="641">
                  <c:v>42936</c:v>
                </c:pt>
                <c:pt idx="642">
                  <c:v>42936</c:v>
                </c:pt>
                <c:pt idx="643">
                  <c:v>43001</c:v>
                </c:pt>
                <c:pt idx="644">
                  <c:v>42985</c:v>
                </c:pt>
                <c:pt idx="645">
                  <c:v>42856</c:v>
                </c:pt>
                <c:pt idx="646">
                  <c:v>42783</c:v>
                </c:pt>
                <c:pt idx="647">
                  <c:v>42783</c:v>
                </c:pt>
                <c:pt idx="648">
                  <c:v>42783</c:v>
                </c:pt>
                <c:pt idx="649">
                  <c:v>43002</c:v>
                </c:pt>
                <c:pt idx="650">
                  <c:v>42815</c:v>
                </c:pt>
                <c:pt idx="651">
                  <c:v>43046</c:v>
                </c:pt>
                <c:pt idx="652">
                  <c:v>42974</c:v>
                </c:pt>
                <c:pt idx="653">
                  <c:v>43000</c:v>
                </c:pt>
                <c:pt idx="654">
                  <c:v>43079</c:v>
                </c:pt>
                <c:pt idx="655">
                  <c:v>42882</c:v>
                </c:pt>
                <c:pt idx="656">
                  <c:v>43064</c:v>
                </c:pt>
                <c:pt idx="657">
                  <c:v>43044</c:v>
                </c:pt>
                <c:pt idx="658">
                  <c:v>43044</c:v>
                </c:pt>
                <c:pt idx="659">
                  <c:v>43044</c:v>
                </c:pt>
                <c:pt idx="660">
                  <c:v>43020</c:v>
                </c:pt>
                <c:pt idx="661">
                  <c:v>42885</c:v>
                </c:pt>
                <c:pt idx="662">
                  <c:v>43074</c:v>
                </c:pt>
                <c:pt idx="663">
                  <c:v>42898</c:v>
                </c:pt>
                <c:pt idx="664">
                  <c:v>42992</c:v>
                </c:pt>
                <c:pt idx="665">
                  <c:v>42911</c:v>
                </c:pt>
                <c:pt idx="666">
                  <c:v>42915</c:v>
                </c:pt>
                <c:pt idx="667">
                  <c:v>42915</c:v>
                </c:pt>
                <c:pt idx="668">
                  <c:v>43055</c:v>
                </c:pt>
                <c:pt idx="669">
                  <c:v>43055</c:v>
                </c:pt>
                <c:pt idx="670">
                  <c:v>43082</c:v>
                </c:pt>
                <c:pt idx="671">
                  <c:v>43063</c:v>
                </c:pt>
                <c:pt idx="672">
                  <c:v>43063</c:v>
                </c:pt>
                <c:pt idx="673">
                  <c:v>42821</c:v>
                </c:pt>
                <c:pt idx="674">
                  <c:v>42821</c:v>
                </c:pt>
                <c:pt idx="675">
                  <c:v>42821</c:v>
                </c:pt>
                <c:pt idx="676">
                  <c:v>42821</c:v>
                </c:pt>
                <c:pt idx="677">
                  <c:v>42943</c:v>
                </c:pt>
                <c:pt idx="678">
                  <c:v>42932</c:v>
                </c:pt>
                <c:pt idx="679">
                  <c:v>42980</c:v>
                </c:pt>
                <c:pt idx="680">
                  <c:v>42905</c:v>
                </c:pt>
                <c:pt idx="681">
                  <c:v>42749</c:v>
                </c:pt>
                <c:pt idx="682">
                  <c:v>42968</c:v>
                </c:pt>
                <c:pt idx="683">
                  <c:v>42764</c:v>
                </c:pt>
                <c:pt idx="684">
                  <c:v>42887</c:v>
                </c:pt>
                <c:pt idx="685">
                  <c:v>42792</c:v>
                </c:pt>
              </c:numCache>
            </c:numRef>
          </c:cat>
          <c:val>
            <c:numRef>
              <c:f>Furniture_data!$P$2:$P$2122</c:f>
              <c:numCache>
                <c:formatCode>[$$-45C]#,##0.00</c:formatCode>
                <c:ptCount val="686"/>
                <c:pt idx="0">
                  <c:v>71.372</c:v>
                </c:pt>
                <c:pt idx="1">
                  <c:v>9.7080000000000002</c:v>
                </c:pt>
                <c:pt idx="2">
                  <c:v>301.95999999999998</c:v>
                </c:pt>
                <c:pt idx="3">
                  <c:v>96.53</c:v>
                </c:pt>
                <c:pt idx="4">
                  <c:v>41.96</c:v>
                </c:pt>
                <c:pt idx="5">
                  <c:v>35.167999999999999</c:v>
                </c:pt>
                <c:pt idx="6">
                  <c:v>233.86</c:v>
                </c:pt>
                <c:pt idx="7">
                  <c:v>620.61450000000002</c:v>
                </c:pt>
                <c:pt idx="8">
                  <c:v>258.072</c:v>
                </c:pt>
                <c:pt idx="9">
                  <c:v>219.07499999999999</c:v>
                </c:pt>
                <c:pt idx="10">
                  <c:v>15.992000000000001</c:v>
                </c:pt>
                <c:pt idx="11">
                  <c:v>488.64600000000002</c:v>
                </c:pt>
                <c:pt idx="12">
                  <c:v>47.12</c:v>
                </c:pt>
                <c:pt idx="13">
                  <c:v>1488.424</c:v>
                </c:pt>
                <c:pt idx="14">
                  <c:v>1004.024</c:v>
                </c:pt>
                <c:pt idx="15">
                  <c:v>1336.829</c:v>
                </c:pt>
                <c:pt idx="16">
                  <c:v>113.568</c:v>
                </c:pt>
                <c:pt idx="17">
                  <c:v>307.13600000000002</c:v>
                </c:pt>
                <c:pt idx="18">
                  <c:v>56.56</c:v>
                </c:pt>
                <c:pt idx="19">
                  <c:v>866.4</c:v>
                </c:pt>
                <c:pt idx="20">
                  <c:v>28.4</c:v>
                </c:pt>
                <c:pt idx="21">
                  <c:v>207.846</c:v>
                </c:pt>
                <c:pt idx="22">
                  <c:v>2.91</c:v>
                </c:pt>
                <c:pt idx="23">
                  <c:v>284.36399999999998</c:v>
                </c:pt>
                <c:pt idx="24">
                  <c:v>205.33279999999999</c:v>
                </c:pt>
                <c:pt idx="25">
                  <c:v>514.16499999999996</c:v>
                </c:pt>
                <c:pt idx="26">
                  <c:v>126.3</c:v>
                </c:pt>
                <c:pt idx="27">
                  <c:v>210.98</c:v>
                </c:pt>
                <c:pt idx="28">
                  <c:v>683.952</c:v>
                </c:pt>
                <c:pt idx="29">
                  <c:v>45.695999999999998</c:v>
                </c:pt>
                <c:pt idx="30">
                  <c:v>47.94</c:v>
                </c:pt>
                <c:pt idx="31">
                  <c:v>34.503999999999998</c:v>
                </c:pt>
                <c:pt idx="32">
                  <c:v>42.6</c:v>
                </c:pt>
                <c:pt idx="33">
                  <c:v>451.15199999999999</c:v>
                </c:pt>
                <c:pt idx="34">
                  <c:v>8.7919999999999998</c:v>
                </c:pt>
                <c:pt idx="35">
                  <c:v>40.479999999999997</c:v>
                </c:pt>
                <c:pt idx="36">
                  <c:v>9.94</c:v>
                </c:pt>
                <c:pt idx="37">
                  <c:v>88.02</c:v>
                </c:pt>
                <c:pt idx="38">
                  <c:v>35.56</c:v>
                </c:pt>
                <c:pt idx="39">
                  <c:v>23.975999999999999</c:v>
                </c:pt>
                <c:pt idx="40">
                  <c:v>108.925</c:v>
                </c:pt>
                <c:pt idx="41">
                  <c:v>82.524000000000001</c:v>
                </c:pt>
                <c:pt idx="42">
                  <c:v>191.98400000000001</c:v>
                </c:pt>
                <c:pt idx="43">
                  <c:v>15.071999999999999</c:v>
                </c:pt>
                <c:pt idx="44">
                  <c:v>103.056</c:v>
                </c:pt>
                <c:pt idx="45">
                  <c:v>84.98</c:v>
                </c:pt>
                <c:pt idx="46">
                  <c:v>157.74</c:v>
                </c:pt>
                <c:pt idx="47">
                  <c:v>34.58</c:v>
                </c:pt>
                <c:pt idx="48">
                  <c:v>22.23</c:v>
                </c:pt>
                <c:pt idx="49">
                  <c:v>18.28</c:v>
                </c:pt>
                <c:pt idx="50">
                  <c:v>18.28</c:v>
                </c:pt>
                <c:pt idx="51">
                  <c:v>301.95999999999998</c:v>
                </c:pt>
                <c:pt idx="52">
                  <c:v>48.896000000000001</c:v>
                </c:pt>
                <c:pt idx="53">
                  <c:v>1242.9000000000001</c:v>
                </c:pt>
                <c:pt idx="54">
                  <c:v>323.13600000000002</c:v>
                </c:pt>
                <c:pt idx="55">
                  <c:v>46.94</c:v>
                </c:pt>
                <c:pt idx="56">
                  <c:v>516.48800000000006</c:v>
                </c:pt>
                <c:pt idx="57">
                  <c:v>1007.232</c:v>
                </c:pt>
                <c:pt idx="58">
                  <c:v>2065.3200000000002</c:v>
                </c:pt>
                <c:pt idx="59">
                  <c:v>25.472000000000001</c:v>
                </c:pt>
                <c:pt idx="60">
                  <c:v>78.852800000000002</c:v>
                </c:pt>
                <c:pt idx="61">
                  <c:v>321.56799999999998</c:v>
                </c:pt>
                <c:pt idx="62">
                  <c:v>520.04999999999995</c:v>
                </c:pt>
                <c:pt idx="63">
                  <c:v>155.25</c:v>
                </c:pt>
                <c:pt idx="64">
                  <c:v>254.60400000000001</c:v>
                </c:pt>
                <c:pt idx="65">
                  <c:v>31.984000000000002</c:v>
                </c:pt>
                <c:pt idx="66">
                  <c:v>119.833</c:v>
                </c:pt>
                <c:pt idx="67">
                  <c:v>109.48</c:v>
                </c:pt>
                <c:pt idx="68">
                  <c:v>892.22400000000005</c:v>
                </c:pt>
                <c:pt idx="69">
                  <c:v>141.37200000000001</c:v>
                </c:pt>
                <c:pt idx="70">
                  <c:v>17.024000000000001</c:v>
                </c:pt>
                <c:pt idx="71">
                  <c:v>8.73</c:v>
                </c:pt>
                <c:pt idx="72">
                  <c:v>1141.9380000000001</c:v>
                </c:pt>
                <c:pt idx="73">
                  <c:v>6.6959999999999997</c:v>
                </c:pt>
                <c:pt idx="74">
                  <c:v>43.872</c:v>
                </c:pt>
                <c:pt idx="75">
                  <c:v>29.327999999999999</c:v>
                </c:pt>
                <c:pt idx="76">
                  <c:v>23.99</c:v>
                </c:pt>
                <c:pt idx="77">
                  <c:v>25.11</c:v>
                </c:pt>
                <c:pt idx="78">
                  <c:v>29.78</c:v>
                </c:pt>
                <c:pt idx="79">
                  <c:v>300.904</c:v>
                </c:pt>
                <c:pt idx="80">
                  <c:v>1.988</c:v>
                </c:pt>
                <c:pt idx="81">
                  <c:v>899.13599999999997</c:v>
                </c:pt>
                <c:pt idx="82">
                  <c:v>145.9</c:v>
                </c:pt>
                <c:pt idx="83">
                  <c:v>652.45000000000005</c:v>
                </c:pt>
                <c:pt idx="84">
                  <c:v>66.644999999999996</c:v>
                </c:pt>
                <c:pt idx="85">
                  <c:v>37.74</c:v>
                </c:pt>
                <c:pt idx="86">
                  <c:v>470.30200000000002</c:v>
                </c:pt>
                <c:pt idx="87">
                  <c:v>452.94</c:v>
                </c:pt>
                <c:pt idx="88">
                  <c:v>872.94</c:v>
                </c:pt>
                <c:pt idx="89">
                  <c:v>977.29200000000003</c:v>
                </c:pt>
                <c:pt idx="90">
                  <c:v>9.64</c:v>
                </c:pt>
                <c:pt idx="91">
                  <c:v>8.36</c:v>
                </c:pt>
                <c:pt idx="92">
                  <c:v>63.686</c:v>
                </c:pt>
                <c:pt idx="93">
                  <c:v>1669.6</c:v>
                </c:pt>
                <c:pt idx="94">
                  <c:v>203.983</c:v>
                </c:pt>
                <c:pt idx="95">
                  <c:v>782.94</c:v>
                </c:pt>
                <c:pt idx="96">
                  <c:v>1044.6300000000001</c:v>
                </c:pt>
                <c:pt idx="97">
                  <c:v>47.991999999999997</c:v>
                </c:pt>
                <c:pt idx="98">
                  <c:v>547.29999999999995</c:v>
                </c:pt>
                <c:pt idx="99">
                  <c:v>15.992000000000001</c:v>
                </c:pt>
                <c:pt idx="100">
                  <c:v>198.46</c:v>
                </c:pt>
                <c:pt idx="101">
                  <c:v>17.920000000000002</c:v>
                </c:pt>
                <c:pt idx="102">
                  <c:v>310.88</c:v>
                </c:pt>
                <c:pt idx="103">
                  <c:v>71.992000000000004</c:v>
                </c:pt>
                <c:pt idx="104">
                  <c:v>765.625</c:v>
                </c:pt>
                <c:pt idx="105">
                  <c:v>307.666</c:v>
                </c:pt>
                <c:pt idx="106">
                  <c:v>1048.3499999999999</c:v>
                </c:pt>
                <c:pt idx="107">
                  <c:v>7.1680000000000001</c:v>
                </c:pt>
                <c:pt idx="108">
                  <c:v>9.4600000000000009</c:v>
                </c:pt>
                <c:pt idx="109">
                  <c:v>77.599999999999994</c:v>
                </c:pt>
                <c:pt idx="110">
                  <c:v>4.6559999999999997</c:v>
                </c:pt>
                <c:pt idx="111">
                  <c:v>262.11</c:v>
                </c:pt>
                <c:pt idx="112">
                  <c:v>37.68</c:v>
                </c:pt>
                <c:pt idx="113">
                  <c:v>362.35199999999998</c:v>
                </c:pt>
                <c:pt idx="114">
                  <c:v>257.56799999999998</c:v>
                </c:pt>
                <c:pt idx="115">
                  <c:v>196.45</c:v>
                </c:pt>
                <c:pt idx="116">
                  <c:v>70.98</c:v>
                </c:pt>
                <c:pt idx="117">
                  <c:v>393.56799999999998</c:v>
                </c:pt>
                <c:pt idx="118">
                  <c:v>478.48</c:v>
                </c:pt>
                <c:pt idx="119">
                  <c:v>18.96</c:v>
                </c:pt>
                <c:pt idx="120">
                  <c:v>462.56400000000002</c:v>
                </c:pt>
                <c:pt idx="121">
                  <c:v>145.74</c:v>
                </c:pt>
                <c:pt idx="122">
                  <c:v>15.4</c:v>
                </c:pt>
                <c:pt idx="123">
                  <c:v>11.54</c:v>
                </c:pt>
                <c:pt idx="124">
                  <c:v>254.52600000000001</c:v>
                </c:pt>
                <c:pt idx="125">
                  <c:v>1282.4100000000001</c:v>
                </c:pt>
                <c:pt idx="126">
                  <c:v>8.7520000000000007</c:v>
                </c:pt>
                <c:pt idx="127">
                  <c:v>304.45</c:v>
                </c:pt>
                <c:pt idx="128">
                  <c:v>183.37200000000001</c:v>
                </c:pt>
                <c:pt idx="129">
                  <c:v>269.97000000000003</c:v>
                </c:pt>
                <c:pt idx="130">
                  <c:v>1586.69</c:v>
                </c:pt>
                <c:pt idx="131">
                  <c:v>411.8</c:v>
                </c:pt>
                <c:pt idx="132">
                  <c:v>283.92</c:v>
                </c:pt>
                <c:pt idx="133">
                  <c:v>310.44299999999998</c:v>
                </c:pt>
                <c:pt idx="134">
                  <c:v>215.976</c:v>
                </c:pt>
                <c:pt idx="135">
                  <c:v>241.96</c:v>
                </c:pt>
                <c:pt idx="136">
                  <c:v>233.05799999999999</c:v>
                </c:pt>
                <c:pt idx="137">
                  <c:v>305.31200000000001</c:v>
                </c:pt>
                <c:pt idx="138">
                  <c:v>121.3</c:v>
                </c:pt>
                <c:pt idx="139">
                  <c:v>27.42</c:v>
                </c:pt>
                <c:pt idx="140">
                  <c:v>108.608</c:v>
                </c:pt>
                <c:pt idx="141">
                  <c:v>526.45000000000005</c:v>
                </c:pt>
                <c:pt idx="142">
                  <c:v>44.4</c:v>
                </c:pt>
                <c:pt idx="143">
                  <c:v>1212.96</c:v>
                </c:pt>
                <c:pt idx="144">
                  <c:v>359.97</c:v>
                </c:pt>
                <c:pt idx="145">
                  <c:v>97.567999999999998</c:v>
                </c:pt>
                <c:pt idx="146">
                  <c:v>614.27200000000005</c:v>
                </c:pt>
                <c:pt idx="147">
                  <c:v>199.98</c:v>
                </c:pt>
                <c:pt idx="148">
                  <c:v>892.98</c:v>
                </c:pt>
                <c:pt idx="149">
                  <c:v>181.95</c:v>
                </c:pt>
                <c:pt idx="150">
                  <c:v>723.92</c:v>
                </c:pt>
                <c:pt idx="151">
                  <c:v>280.79199999999997</c:v>
                </c:pt>
                <c:pt idx="152">
                  <c:v>182.94</c:v>
                </c:pt>
                <c:pt idx="153">
                  <c:v>211.84</c:v>
                </c:pt>
                <c:pt idx="154">
                  <c:v>273.06</c:v>
                </c:pt>
                <c:pt idx="155">
                  <c:v>7.4</c:v>
                </c:pt>
                <c:pt idx="156">
                  <c:v>545.85</c:v>
                </c:pt>
                <c:pt idx="157">
                  <c:v>7.9039999999999999</c:v>
                </c:pt>
                <c:pt idx="158">
                  <c:v>1322.3520000000001</c:v>
                </c:pt>
                <c:pt idx="159">
                  <c:v>1137.75</c:v>
                </c:pt>
                <c:pt idx="160">
                  <c:v>129.93</c:v>
                </c:pt>
                <c:pt idx="161">
                  <c:v>102.833</c:v>
                </c:pt>
                <c:pt idx="162">
                  <c:v>821.88</c:v>
                </c:pt>
                <c:pt idx="163">
                  <c:v>2665.62</c:v>
                </c:pt>
                <c:pt idx="164">
                  <c:v>526.45000000000005</c:v>
                </c:pt>
                <c:pt idx="165">
                  <c:v>22.23</c:v>
                </c:pt>
                <c:pt idx="166">
                  <c:v>39.96</c:v>
                </c:pt>
                <c:pt idx="167">
                  <c:v>42.624000000000002</c:v>
                </c:pt>
                <c:pt idx="168">
                  <c:v>220.96</c:v>
                </c:pt>
                <c:pt idx="169">
                  <c:v>858.24</c:v>
                </c:pt>
                <c:pt idx="170">
                  <c:v>1292.94</c:v>
                </c:pt>
                <c:pt idx="171">
                  <c:v>45.887999999999998</c:v>
                </c:pt>
                <c:pt idx="172">
                  <c:v>350.35199999999998</c:v>
                </c:pt>
                <c:pt idx="173">
                  <c:v>107.53</c:v>
                </c:pt>
                <c:pt idx="174">
                  <c:v>19.103999999999999</c:v>
                </c:pt>
                <c:pt idx="175">
                  <c:v>23.68</c:v>
                </c:pt>
                <c:pt idx="176">
                  <c:v>41.37</c:v>
                </c:pt>
                <c:pt idx="177">
                  <c:v>56.28</c:v>
                </c:pt>
                <c:pt idx="178">
                  <c:v>1628.82</c:v>
                </c:pt>
                <c:pt idx="179">
                  <c:v>17.088000000000001</c:v>
                </c:pt>
                <c:pt idx="180">
                  <c:v>69.08</c:v>
                </c:pt>
                <c:pt idx="181">
                  <c:v>18.84</c:v>
                </c:pt>
                <c:pt idx="182">
                  <c:v>19.760000000000002</c:v>
                </c:pt>
                <c:pt idx="183">
                  <c:v>90.99</c:v>
                </c:pt>
                <c:pt idx="184">
                  <c:v>1526.56</c:v>
                </c:pt>
                <c:pt idx="185">
                  <c:v>368.97</c:v>
                </c:pt>
                <c:pt idx="186">
                  <c:v>18.7</c:v>
                </c:pt>
                <c:pt idx="187">
                  <c:v>26.25</c:v>
                </c:pt>
                <c:pt idx="188">
                  <c:v>113.88800000000001</c:v>
                </c:pt>
                <c:pt idx="189">
                  <c:v>113.568</c:v>
                </c:pt>
                <c:pt idx="190">
                  <c:v>191.64599999999999</c:v>
                </c:pt>
                <c:pt idx="191">
                  <c:v>81.567999999999998</c:v>
                </c:pt>
                <c:pt idx="192">
                  <c:v>97.183999999999997</c:v>
                </c:pt>
                <c:pt idx="193">
                  <c:v>18.96</c:v>
                </c:pt>
                <c:pt idx="194">
                  <c:v>28.271999999999998</c:v>
                </c:pt>
                <c:pt idx="195">
                  <c:v>188.55199999999999</c:v>
                </c:pt>
                <c:pt idx="196">
                  <c:v>327.7328</c:v>
                </c:pt>
                <c:pt idx="197">
                  <c:v>254.352</c:v>
                </c:pt>
                <c:pt idx="198">
                  <c:v>504.9</c:v>
                </c:pt>
                <c:pt idx="199">
                  <c:v>171.28800000000001</c:v>
                </c:pt>
                <c:pt idx="200">
                  <c:v>2054.2719999999999</c:v>
                </c:pt>
                <c:pt idx="201">
                  <c:v>411.8</c:v>
                </c:pt>
                <c:pt idx="202">
                  <c:v>41.96</c:v>
                </c:pt>
                <c:pt idx="203">
                  <c:v>30.56</c:v>
                </c:pt>
                <c:pt idx="204">
                  <c:v>24.367999999999999</c:v>
                </c:pt>
                <c:pt idx="205">
                  <c:v>3.984</c:v>
                </c:pt>
                <c:pt idx="206">
                  <c:v>61</c:v>
                </c:pt>
                <c:pt idx="207">
                  <c:v>220.26560000000001</c:v>
                </c:pt>
                <c:pt idx="208">
                  <c:v>242.352</c:v>
                </c:pt>
                <c:pt idx="209">
                  <c:v>220.98</c:v>
                </c:pt>
                <c:pt idx="210">
                  <c:v>22.847999999999999</c:v>
                </c:pt>
                <c:pt idx="211">
                  <c:v>963.13599999999997</c:v>
                </c:pt>
                <c:pt idx="212">
                  <c:v>180.58799999999999</c:v>
                </c:pt>
                <c:pt idx="213">
                  <c:v>20.94</c:v>
                </c:pt>
                <c:pt idx="214">
                  <c:v>58.68</c:v>
                </c:pt>
                <c:pt idx="215">
                  <c:v>114.9</c:v>
                </c:pt>
                <c:pt idx="216">
                  <c:v>317.05799999999999</c:v>
                </c:pt>
                <c:pt idx="217">
                  <c:v>60.311999999999998</c:v>
                </c:pt>
                <c:pt idx="218">
                  <c:v>271.76400000000001</c:v>
                </c:pt>
                <c:pt idx="219">
                  <c:v>341.96</c:v>
                </c:pt>
                <c:pt idx="220">
                  <c:v>2.032</c:v>
                </c:pt>
                <c:pt idx="221">
                  <c:v>129.91999999999999</c:v>
                </c:pt>
                <c:pt idx="222">
                  <c:v>568.72799999999995</c:v>
                </c:pt>
                <c:pt idx="223">
                  <c:v>24.047999999999998</c:v>
                </c:pt>
                <c:pt idx="224">
                  <c:v>154.76400000000001</c:v>
                </c:pt>
                <c:pt idx="225">
                  <c:v>65.424000000000007</c:v>
                </c:pt>
                <c:pt idx="226">
                  <c:v>215.148</c:v>
                </c:pt>
                <c:pt idx="227">
                  <c:v>128.9</c:v>
                </c:pt>
                <c:pt idx="228">
                  <c:v>16.192</c:v>
                </c:pt>
                <c:pt idx="229">
                  <c:v>251.006</c:v>
                </c:pt>
                <c:pt idx="230">
                  <c:v>22.512</c:v>
                </c:pt>
                <c:pt idx="231">
                  <c:v>180.98</c:v>
                </c:pt>
                <c:pt idx="232">
                  <c:v>603.91999999999996</c:v>
                </c:pt>
                <c:pt idx="233">
                  <c:v>825.17399999999998</c:v>
                </c:pt>
                <c:pt idx="234">
                  <c:v>33.94</c:v>
                </c:pt>
                <c:pt idx="235">
                  <c:v>25.16</c:v>
                </c:pt>
                <c:pt idx="236">
                  <c:v>91.92</c:v>
                </c:pt>
                <c:pt idx="237">
                  <c:v>718.11599999999999</c:v>
                </c:pt>
                <c:pt idx="238">
                  <c:v>681.40800000000002</c:v>
                </c:pt>
                <c:pt idx="239">
                  <c:v>127.372</c:v>
                </c:pt>
                <c:pt idx="240">
                  <c:v>37.93</c:v>
                </c:pt>
                <c:pt idx="241">
                  <c:v>510.24</c:v>
                </c:pt>
                <c:pt idx="242">
                  <c:v>162.6</c:v>
                </c:pt>
                <c:pt idx="243">
                  <c:v>71.97</c:v>
                </c:pt>
                <c:pt idx="244">
                  <c:v>198.46</c:v>
                </c:pt>
                <c:pt idx="245">
                  <c:v>230.28</c:v>
                </c:pt>
                <c:pt idx="246">
                  <c:v>523.76400000000001</c:v>
                </c:pt>
                <c:pt idx="247">
                  <c:v>314.35199999999998</c:v>
                </c:pt>
                <c:pt idx="248">
                  <c:v>1458.65</c:v>
                </c:pt>
                <c:pt idx="249">
                  <c:v>26.64</c:v>
                </c:pt>
                <c:pt idx="250">
                  <c:v>476.8</c:v>
                </c:pt>
                <c:pt idx="251">
                  <c:v>4.95</c:v>
                </c:pt>
                <c:pt idx="252">
                  <c:v>480.96</c:v>
                </c:pt>
                <c:pt idx="253">
                  <c:v>9.82</c:v>
                </c:pt>
                <c:pt idx="254">
                  <c:v>801.6</c:v>
                </c:pt>
                <c:pt idx="255">
                  <c:v>161.56800000000001</c:v>
                </c:pt>
                <c:pt idx="256">
                  <c:v>311.976</c:v>
                </c:pt>
                <c:pt idx="257">
                  <c:v>14.56</c:v>
                </c:pt>
                <c:pt idx="258">
                  <c:v>44.67</c:v>
                </c:pt>
                <c:pt idx="259">
                  <c:v>22.77</c:v>
                </c:pt>
                <c:pt idx="260">
                  <c:v>474.43</c:v>
                </c:pt>
                <c:pt idx="261">
                  <c:v>556.66499999999996</c:v>
                </c:pt>
                <c:pt idx="262">
                  <c:v>232.88</c:v>
                </c:pt>
                <c:pt idx="263">
                  <c:v>276.69</c:v>
                </c:pt>
                <c:pt idx="264">
                  <c:v>172.76400000000001</c:v>
                </c:pt>
                <c:pt idx="265">
                  <c:v>220.06399999999999</c:v>
                </c:pt>
                <c:pt idx="266">
                  <c:v>339.13600000000002</c:v>
                </c:pt>
                <c:pt idx="267">
                  <c:v>15.92</c:v>
                </c:pt>
                <c:pt idx="268">
                  <c:v>91.031999999999996</c:v>
                </c:pt>
                <c:pt idx="269">
                  <c:v>79.12</c:v>
                </c:pt>
                <c:pt idx="270">
                  <c:v>120.78400000000001</c:v>
                </c:pt>
                <c:pt idx="271">
                  <c:v>482.66399999999999</c:v>
                </c:pt>
                <c:pt idx="272">
                  <c:v>174.42</c:v>
                </c:pt>
                <c:pt idx="273">
                  <c:v>332.02800000000002</c:v>
                </c:pt>
                <c:pt idx="274">
                  <c:v>1049.2</c:v>
                </c:pt>
                <c:pt idx="275">
                  <c:v>20.9</c:v>
                </c:pt>
                <c:pt idx="276">
                  <c:v>10.476000000000001</c:v>
                </c:pt>
                <c:pt idx="277">
                  <c:v>871.4</c:v>
                </c:pt>
                <c:pt idx="278">
                  <c:v>896.32799999999997</c:v>
                </c:pt>
                <c:pt idx="279">
                  <c:v>177.22499999999999</c:v>
                </c:pt>
                <c:pt idx="280">
                  <c:v>129.38999999999999</c:v>
                </c:pt>
                <c:pt idx="281">
                  <c:v>2.7839999999999998</c:v>
                </c:pt>
                <c:pt idx="282">
                  <c:v>82.38</c:v>
                </c:pt>
                <c:pt idx="283">
                  <c:v>77.72</c:v>
                </c:pt>
                <c:pt idx="284">
                  <c:v>520.46400000000006</c:v>
                </c:pt>
                <c:pt idx="285">
                  <c:v>183.96799999999999</c:v>
                </c:pt>
                <c:pt idx="286">
                  <c:v>302.94</c:v>
                </c:pt>
                <c:pt idx="287">
                  <c:v>1805.88</c:v>
                </c:pt>
                <c:pt idx="288">
                  <c:v>32.776000000000003</c:v>
                </c:pt>
                <c:pt idx="289">
                  <c:v>321.56799999999998</c:v>
                </c:pt>
                <c:pt idx="290">
                  <c:v>128.05799999999999</c:v>
                </c:pt>
                <c:pt idx="291">
                  <c:v>63.686</c:v>
                </c:pt>
                <c:pt idx="292">
                  <c:v>344.22</c:v>
                </c:pt>
                <c:pt idx="293">
                  <c:v>21.248000000000001</c:v>
                </c:pt>
                <c:pt idx="294">
                  <c:v>248.98</c:v>
                </c:pt>
                <c:pt idx="295">
                  <c:v>418.29599999999999</c:v>
                </c:pt>
                <c:pt idx="296">
                  <c:v>917.92349999999999</c:v>
                </c:pt>
                <c:pt idx="297">
                  <c:v>171.28800000000001</c:v>
                </c:pt>
                <c:pt idx="298">
                  <c:v>39.08</c:v>
                </c:pt>
                <c:pt idx="299">
                  <c:v>15.84</c:v>
                </c:pt>
                <c:pt idx="300">
                  <c:v>419.13600000000002</c:v>
                </c:pt>
                <c:pt idx="301">
                  <c:v>25.02</c:v>
                </c:pt>
                <c:pt idx="302">
                  <c:v>47.12</c:v>
                </c:pt>
                <c:pt idx="303">
                  <c:v>14.135999999999999</c:v>
                </c:pt>
                <c:pt idx="304">
                  <c:v>123.96</c:v>
                </c:pt>
                <c:pt idx="305">
                  <c:v>579.13599999999997</c:v>
                </c:pt>
                <c:pt idx="306">
                  <c:v>623.46479999999997</c:v>
                </c:pt>
                <c:pt idx="307">
                  <c:v>15.007999999999999</c:v>
                </c:pt>
                <c:pt idx="308">
                  <c:v>7.9960000000000004</c:v>
                </c:pt>
                <c:pt idx="309">
                  <c:v>521.96</c:v>
                </c:pt>
                <c:pt idx="310">
                  <c:v>209.56800000000001</c:v>
                </c:pt>
                <c:pt idx="311">
                  <c:v>6.4640000000000004</c:v>
                </c:pt>
                <c:pt idx="312">
                  <c:v>91.007999999999996</c:v>
                </c:pt>
                <c:pt idx="313">
                  <c:v>27.58</c:v>
                </c:pt>
                <c:pt idx="314">
                  <c:v>2404.7040000000002</c:v>
                </c:pt>
                <c:pt idx="315">
                  <c:v>975.92</c:v>
                </c:pt>
                <c:pt idx="316">
                  <c:v>254.05799999999999</c:v>
                </c:pt>
                <c:pt idx="317">
                  <c:v>91.275000000000006</c:v>
                </c:pt>
                <c:pt idx="318">
                  <c:v>897.15</c:v>
                </c:pt>
                <c:pt idx="319">
                  <c:v>18.84</c:v>
                </c:pt>
                <c:pt idx="320">
                  <c:v>209.97900000000001</c:v>
                </c:pt>
                <c:pt idx="321">
                  <c:v>302.67</c:v>
                </c:pt>
                <c:pt idx="322">
                  <c:v>1781.682</c:v>
                </c:pt>
                <c:pt idx="323">
                  <c:v>359.49900000000002</c:v>
                </c:pt>
                <c:pt idx="324">
                  <c:v>101.12</c:v>
                </c:pt>
                <c:pt idx="325">
                  <c:v>86.26</c:v>
                </c:pt>
                <c:pt idx="326">
                  <c:v>8.5440000000000005</c:v>
                </c:pt>
                <c:pt idx="327">
                  <c:v>842.37599999999998</c:v>
                </c:pt>
                <c:pt idx="328">
                  <c:v>569.05799999999999</c:v>
                </c:pt>
                <c:pt idx="329">
                  <c:v>14.224</c:v>
                </c:pt>
                <c:pt idx="330">
                  <c:v>328.39920000000001</c:v>
                </c:pt>
                <c:pt idx="331">
                  <c:v>498.26</c:v>
                </c:pt>
                <c:pt idx="332">
                  <c:v>697.16</c:v>
                </c:pt>
                <c:pt idx="333">
                  <c:v>30.93</c:v>
                </c:pt>
                <c:pt idx="334">
                  <c:v>210.00800000000001</c:v>
                </c:pt>
                <c:pt idx="335">
                  <c:v>32.36</c:v>
                </c:pt>
                <c:pt idx="336">
                  <c:v>27.92</c:v>
                </c:pt>
                <c:pt idx="337">
                  <c:v>399.67200000000003</c:v>
                </c:pt>
                <c:pt idx="338">
                  <c:v>89.991</c:v>
                </c:pt>
                <c:pt idx="339">
                  <c:v>14.89</c:v>
                </c:pt>
                <c:pt idx="340">
                  <c:v>191.05799999999999</c:v>
                </c:pt>
                <c:pt idx="341">
                  <c:v>64.959999999999994</c:v>
                </c:pt>
                <c:pt idx="342">
                  <c:v>11.808</c:v>
                </c:pt>
                <c:pt idx="343">
                  <c:v>9.6560000000000006</c:v>
                </c:pt>
                <c:pt idx="344">
                  <c:v>2314.116</c:v>
                </c:pt>
                <c:pt idx="345">
                  <c:v>19.760000000000002</c:v>
                </c:pt>
                <c:pt idx="346">
                  <c:v>198.27199999999999</c:v>
                </c:pt>
                <c:pt idx="347">
                  <c:v>273.95999999999998</c:v>
                </c:pt>
                <c:pt idx="348">
                  <c:v>306.89999999999998</c:v>
                </c:pt>
                <c:pt idx="349">
                  <c:v>68.459999999999994</c:v>
                </c:pt>
                <c:pt idx="350">
                  <c:v>1478.2719999999999</c:v>
                </c:pt>
                <c:pt idx="351">
                  <c:v>9.24</c:v>
                </c:pt>
                <c:pt idx="352">
                  <c:v>13.36</c:v>
                </c:pt>
                <c:pt idx="353">
                  <c:v>102.018</c:v>
                </c:pt>
                <c:pt idx="354">
                  <c:v>419.13600000000002</c:v>
                </c:pt>
                <c:pt idx="355">
                  <c:v>218.352</c:v>
                </c:pt>
                <c:pt idx="356">
                  <c:v>664.14599999999996</c:v>
                </c:pt>
                <c:pt idx="357">
                  <c:v>3.3119999999999998</c:v>
                </c:pt>
                <c:pt idx="358">
                  <c:v>239.96</c:v>
                </c:pt>
                <c:pt idx="359">
                  <c:v>54.768000000000001</c:v>
                </c:pt>
                <c:pt idx="360">
                  <c:v>181.98599999999999</c:v>
                </c:pt>
                <c:pt idx="361">
                  <c:v>25.16</c:v>
                </c:pt>
                <c:pt idx="362">
                  <c:v>10.16</c:v>
                </c:pt>
                <c:pt idx="363">
                  <c:v>89.768000000000001</c:v>
                </c:pt>
                <c:pt idx="364">
                  <c:v>243.92</c:v>
                </c:pt>
                <c:pt idx="365">
                  <c:v>19.98</c:v>
                </c:pt>
                <c:pt idx="366">
                  <c:v>19.52</c:v>
                </c:pt>
                <c:pt idx="367">
                  <c:v>273.55200000000002</c:v>
                </c:pt>
                <c:pt idx="368">
                  <c:v>60.84</c:v>
                </c:pt>
                <c:pt idx="369">
                  <c:v>74.45</c:v>
                </c:pt>
                <c:pt idx="370">
                  <c:v>1194.165</c:v>
                </c:pt>
                <c:pt idx="371">
                  <c:v>459.92</c:v>
                </c:pt>
                <c:pt idx="372">
                  <c:v>638.82000000000005</c:v>
                </c:pt>
                <c:pt idx="373">
                  <c:v>25.16</c:v>
                </c:pt>
                <c:pt idx="374">
                  <c:v>26.48</c:v>
                </c:pt>
                <c:pt idx="375">
                  <c:v>21.56</c:v>
                </c:pt>
                <c:pt idx="376">
                  <c:v>54.92</c:v>
                </c:pt>
                <c:pt idx="377">
                  <c:v>217.76400000000001</c:v>
                </c:pt>
                <c:pt idx="378">
                  <c:v>12.32</c:v>
                </c:pt>
                <c:pt idx="379">
                  <c:v>72.784000000000006</c:v>
                </c:pt>
                <c:pt idx="380">
                  <c:v>51.75</c:v>
                </c:pt>
                <c:pt idx="381">
                  <c:v>205.9992</c:v>
                </c:pt>
                <c:pt idx="382">
                  <c:v>285.48</c:v>
                </c:pt>
                <c:pt idx="383">
                  <c:v>90.801000000000002</c:v>
                </c:pt>
                <c:pt idx="384">
                  <c:v>181.76400000000001</c:v>
                </c:pt>
                <c:pt idx="385">
                  <c:v>239.666</c:v>
                </c:pt>
                <c:pt idx="386">
                  <c:v>87.21</c:v>
                </c:pt>
                <c:pt idx="387">
                  <c:v>21.12</c:v>
                </c:pt>
                <c:pt idx="388">
                  <c:v>240.78399999999999</c:v>
                </c:pt>
                <c:pt idx="389">
                  <c:v>184.75200000000001</c:v>
                </c:pt>
                <c:pt idx="390">
                  <c:v>19.760000000000002</c:v>
                </c:pt>
                <c:pt idx="391">
                  <c:v>127.95</c:v>
                </c:pt>
                <c:pt idx="392">
                  <c:v>239.24</c:v>
                </c:pt>
                <c:pt idx="393">
                  <c:v>314.35199999999998</c:v>
                </c:pt>
                <c:pt idx="394">
                  <c:v>518.27200000000005</c:v>
                </c:pt>
                <c:pt idx="395">
                  <c:v>6.98</c:v>
                </c:pt>
                <c:pt idx="396">
                  <c:v>272.64600000000002</c:v>
                </c:pt>
                <c:pt idx="397">
                  <c:v>80.991</c:v>
                </c:pt>
                <c:pt idx="398">
                  <c:v>2888.127</c:v>
                </c:pt>
                <c:pt idx="399">
                  <c:v>2254.41</c:v>
                </c:pt>
                <c:pt idx="400">
                  <c:v>314.53199999999998</c:v>
                </c:pt>
                <c:pt idx="401">
                  <c:v>409.21600000000001</c:v>
                </c:pt>
                <c:pt idx="402">
                  <c:v>72.587999999999994</c:v>
                </c:pt>
                <c:pt idx="403">
                  <c:v>340.70400000000001</c:v>
                </c:pt>
                <c:pt idx="404">
                  <c:v>51.968000000000004</c:v>
                </c:pt>
                <c:pt idx="405">
                  <c:v>42.408000000000001</c:v>
                </c:pt>
                <c:pt idx="406">
                  <c:v>7.7119999999999997</c:v>
                </c:pt>
                <c:pt idx="407">
                  <c:v>65.94</c:v>
                </c:pt>
                <c:pt idx="408">
                  <c:v>72.703999999999994</c:v>
                </c:pt>
                <c:pt idx="409">
                  <c:v>177.56800000000001</c:v>
                </c:pt>
                <c:pt idx="410">
                  <c:v>247.44</c:v>
                </c:pt>
                <c:pt idx="411">
                  <c:v>6.24</c:v>
                </c:pt>
                <c:pt idx="412">
                  <c:v>1159.056</c:v>
                </c:pt>
                <c:pt idx="413">
                  <c:v>701.96</c:v>
                </c:pt>
                <c:pt idx="414">
                  <c:v>25.83</c:v>
                </c:pt>
                <c:pt idx="415">
                  <c:v>221.38200000000001</c:v>
                </c:pt>
                <c:pt idx="416">
                  <c:v>108.4</c:v>
                </c:pt>
                <c:pt idx="417">
                  <c:v>83.92</c:v>
                </c:pt>
                <c:pt idx="418">
                  <c:v>241.96</c:v>
                </c:pt>
                <c:pt idx="419">
                  <c:v>8.01</c:v>
                </c:pt>
                <c:pt idx="420">
                  <c:v>569.56799999999998</c:v>
                </c:pt>
                <c:pt idx="421">
                  <c:v>899.43</c:v>
                </c:pt>
                <c:pt idx="422">
                  <c:v>35</c:v>
                </c:pt>
                <c:pt idx="423">
                  <c:v>974.98800000000006</c:v>
                </c:pt>
                <c:pt idx="424">
                  <c:v>103.5</c:v>
                </c:pt>
                <c:pt idx="425">
                  <c:v>36.96</c:v>
                </c:pt>
                <c:pt idx="426">
                  <c:v>261.95999999999998</c:v>
                </c:pt>
                <c:pt idx="427">
                  <c:v>241.56800000000001</c:v>
                </c:pt>
                <c:pt idx="428">
                  <c:v>384.76799999999997</c:v>
                </c:pt>
                <c:pt idx="429">
                  <c:v>218.352</c:v>
                </c:pt>
                <c:pt idx="430">
                  <c:v>529.9</c:v>
                </c:pt>
                <c:pt idx="431">
                  <c:v>302.67</c:v>
                </c:pt>
                <c:pt idx="432">
                  <c:v>139.91999999999999</c:v>
                </c:pt>
                <c:pt idx="433">
                  <c:v>170.352</c:v>
                </c:pt>
                <c:pt idx="434">
                  <c:v>8.8000000000000007</c:v>
                </c:pt>
                <c:pt idx="435">
                  <c:v>302.94</c:v>
                </c:pt>
                <c:pt idx="436">
                  <c:v>212.94</c:v>
                </c:pt>
                <c:pt idx="437">
                  <c:v>21.184000000000001</c:v>
                </c:pt>
                <c:pt idx="438">
                  <c:v>213.43</c:v>
                </c:pt>
                <c:pt idx="439">
                  <c:v>68.703999999999994</c:v>
                </c:pt>
                <c:pt idx="440">
                  <c:v>386.91</c:v>
                </c:pt>
                <c:pt idx="441">
                  <c:v>356.85</c:v>
                </c:pt>
                <c:pt idx="442">
                  <c:v>42.85</c:v>
                </c:pt>
                <c:pt idx="443">
                  <c:v>225.29599999999999</c:v>
                </c:pt>
                <c:pt idx="444">
                  <c:v>266.35199999999998</c:v>
                </c:pt>
                <c:pt idx="445">
                  <c:v>56.328000000000003</c:v>
                </c:pt>
                <c:pt idx="446">
                  <c:v>122.136</c:v>
                </c:pt>
                <c:pt idx="447">
                  <c:v>47.4</c:v>
                </c:pt>
                <c:pt idx="448">
                  <c:v>512.96</c:v>
                </c:pt>
                <c:pt idx="449">
                  <c:v>317.05799999999999</c:v>
                </c:pt>
                <c:pt idx="450">
                  <c:v>14.56</c:v>
                </c:pt>
                <c:pt idx="451">
                  <c:v>20.096</c:v>
                </c:pt>
                <c:pt idx="452">
                  <c:v>138.58799999999999</c:v>
                </c:pt>
                <c:pt idx="453">
                  <c:v>113.372</c:v>
                </c:pt>
                <c:pt idx="454">
                  <c:v>127.93600000000001</c:v>
                </c:pt>
                <c:pt idx="455">
                  <c:v>7.968</c:v>
                </c:pt>
                <c:pt idx="456">
                  <c:v>113.372</c:v>
                </c:pt>
                <c:pt idx="457">
                  <c:v>2.96</c:v>
                </c:pt>
                <c:pt idx="458">
                  <c:v>22.72</c:v>
                </c:pt>
                <c:pt idx="459">
                  <c:v>218.352</c:v>
                </c:pt>
                <c:pt idx="460">
                  <c:v>20.32</c:v>
                </c:pt>
                <c:pt idx="461">
                  <c:v>14.76</c:v>
                </c:pt>
                <c:pt idx="462">
                  <c:v>115.96</c:v>
                </c:pt>
                <c:pt idx="463">
                  <c:v>79.974000000000004</c:v>
                </c:pt>
                <c:pt idx="464">
                  <c:v>148.25700000000001</c:v>
                </c:pt>
                <c:pt idx="465">
                  <c:v>523.39200000000005</c:v>
                </c:pt>
                <c:pt idx="466">
                  <c:v>124.36</c:v>
                </c:pt>
                <c:pt idx="467">
                  <c:v>198.744</c:v>
                </c:pt>
                <c:pt idx="468">
                  <c:v>760.11599999999999</c:v>
                </c:pt>
                <c:pt idx="469">
                  <c:v>38.783999999999999</c:v>
                </c:pt>
                <c:pt idx="470">
                  <c:v>141.96</c:v>
                </c:pt>
                <c:pt idx="471">
                  <c:v>257.94</c:v>
                </c:pt>
                <c:pt idx="472">
                  <c:v>27.46</c:v>
                </c:pt>
                <c:pt idx="473">
                  <c:v>828.6</c:v>
                </c:pt>
                <c:pt idx="474">
                  <c:v>135.30000000000001</c:v>
                </c:pt>
                <c:pt idx="475">
                  <c:v>154.76400000000001</c:v>
                </c:pt>
                <c:pt idx="476">
                  <c:v>141.96</c:v>
                </c:pt>
                <c:pt idx="477">
                  <c:v>182.55</c:v>
                </c:pt>
                <c:pt idx="478">
                  <c:v>145.76400000000001</c:v>
                </c:pt>
                <c:pt idx="479">
                  <c:v>908.82</c:v>
                </c:pt>
                <c:pt idx="480">
                  <c:v>74.591999999999999</c:v>
                </c:pt>
                <c:pt idx="481">
                  <c:v>16.783999999999999</c:v>
                </c:pt>
                <c:pt idx="482">
                  <c:v>17.46</c:v>
                </c:pt>
                <c:pt idx="483">
                  <c:v>66.36</c:v>
                </c:pt>
                <c:pt idx="484">
                  <c:v>24.14</c:v>
                </c:pt>
                <c:pt idx="485">
                  <c:v>4416.174</c:v>
                </c:pt>
                <c:pt idx="486">
                  <c:v>66.111999999999995</c:v>
                </c:pt>
                <c:pt idx="487">
                  <c:v>97.183999999999997</c:v>
                </c:pt>
                <c:pt idx="488">
                  <c:v>135.30000000000001</c:v>
                </c:pt>
                <c:pt idx="489">
                  <c:v>41.96</c:v>
                </c:pt>
                <c:pt idx="490">
                  <c:v>721.875</c:v>
                </c:pt>
                <c:pt idx="491">
                  <c:v>64.784000000000006</c:v>
                </c:pt>
                <c:pt idx="492">
                  <c:v>390.36799999999999</c:v>
                </c:pt>
                <c:pt idx="493">
                  <c:v>101.52</c:v>
                </c:pt>
                <c:pt idx="494">
                  <c:v>13.592000000000001</c:v>
                </c:pt>
                <c:pt idx="495">
                  <c:v>36.671999999999997</c:v>
                </c:pt>
                <c:pt idx="496">
                  <c:v>236.52799999999999</c:v>
                </c:pt>
                <c:pt idx="497">
                  <c:v>22.2</c:v>
                </c:pt>
                <c:pt idx="498">
                  <c:v>88.92</c:v>
                </c:pt>
                <c:pt idx="499">
                  <c:v>318.43</c:v>
                </c:pt>
                <c:pt idx="500">
                  <c:v>34.92</c:v>
                </c:pt>
                <c:pt idx="501">
                  <c:v>512.19000000000005</c:v>
                </c:pt>
                <c:pt idx="502">
                  <c:v>276.69</c:v>
                </c:pt>
                <c:pt idx="503">
                  <c:v>18.84</c:v>
                </c:pt>
                <c:pt idx="504">
                  <c:v>396.92</c:v>
                </c:pt>
                <c:pt idx="505">
                  <c:v>9.24</c:v>
                </c:pt>
                <c:pt idx="506">
                  <c:v>196.78399999999999</c:v>
                </c:pt>
                <c:pt idx="507">
                  <c:v>231.92</c:v>
                </c:pt>
                <c:pt idx="508">
                  <c:v>13.592000000000001</c:v>
                </c:pt>
                <c:pt idx="509">
                  <c:v>242.352</c:v>
                </c:pt>
                <c:pt idx="510">
                  <c:v>508.70400000000001</c:v>
                </c:pt>
                <c:pt idx="511">
                  <c:v>906.68</c:v>
                </c:pt>
                <c:pt idx="512">
                  <c:v>17.309999999999999</c:v>
                </c:pt>
                <c:pt idx="513">
                  <c:v>189.57599999999999</c:v>
                </c:pt>
                <c:pt idx="514">
                  <c:v>1207.8399999999999</c:v>
                </c:pt>
                <c:pt idx="515">
                  <c:v>300.98</c:v>
                </c:pt>
                <c:pt idx="516">
                  <c:v>258.75</c:v>
                </c:pt>
                <c:pt idx="517">
                  <c:v>441.96</c:v>
                </c:pt>
                <c:pt idx="518">
                  <c:v>872.94</c:v>
                </c:pt>
                <c:pt idx="519">
                  <c:v>526.58199999999999</c:v>
                </c:pt>
                <c:pt idx="520">
                  <c:v>77.951999999999998</c:v>
                </c:pt>
                <c:pt idx="521">
                  <c:v>291.13600000000002</c:v>
                </c:pt>
                <c:pt idx="522">
                  <c:v>154.94999999999999</c:v>
                </c:pt>
                <c:pt idx="523">
                  <c:v>1779.9</c:v>
                </c:pt>
                <c:pt idx="524">
                  <c:v>207.846</c:v>
                </c:pt>
                <c:pt idx="525">
                  <c:v>1497.6659999999999</c:v>
                </c:pt>
                <c:pt idx="526">
                  <c:v>124.404</c:v>
                </c:pt>
                <c:pt idx="527">
                  <c:v>23.376000000000001</c:v>
                </c:pt>
                <c:pt idx="528">
                  <c:v>16.72</c:v>
                </c:pt>
                <c:pt idx="529">
                  <c:v>16.192</c:v>
                </c:pt>
                <c:pt idx="530">
                  <c:v>31.984000000000002</c:v>
                </c:pt>
                <c:pt idx="531">
                  <c:v>423.64800000000002</c:v>
                </c:pt>
                <c:pt idx="532">
                  <c:v>50.97</c:v>
                </c:pt>
                <c:pt idx="533">
                  <c:v>298.11599999999999</c:v>
                </c:pt>
                <c:pt idx="534">
                  <c:v>435.16800000000001</c:v>
                </c:pt>
                <c:pt idx="535">
                  <c:v>72.900000000000006</c:v>
                </c:pt>
                <c:pt idx="536">
                  <c:v>206.352</c:v>
                </c:pt>
                <c:pt idx="537">
                  <c:v>1673.184</c:v>
                </c:pt>
                <c:pt idx="538">
                  <c:v>18.84</c:v>
                </c:pt>
                <c:pt idx="539">
                  <c:v>435.99900000000002</c:v>
                </c:pt>
                <c:pt idx="540">
                  <c:v>388.70400000000001</c:v>
                </c:pt>
                <c:pt idx="541">
                  <c:v>26.72</c:v>
                </c:pt>
                <c:pt idx="542">
                  <c:v>141.41999999999999</c:v>
                </c:pt>
                <c:pt idx="543">
                  <c:v>310.74400000000003</c:v>
                </c:pt>
                <c:pt idx="544">
                  <c:v>23.88</c:v>
                </c:pt>
                <c:pt idx="545">
                  <c:v>89.066400000000002</c:v>
                </c:pt>
                <c:pt idx="546">
                  <c:v>215.54400000000001</c:v>
                </c:pt>
                <c:pt idx="547">
                  <c:v>127.386</c:v>
                </c:pt>
                <c:pt idx="548">
                  <c:v>148.02000000000001</c:v>
                </c:pt>
                <c:pt idx="549">
                  <c:v>526.34400000000005</c:v>
                </c:pt>
                <c:pt idx="550">
                  <c:v>161.56800000000001</c:v>
                </c:pt>
                <c:pt idx="551">
                  <c:v>64.959999999999994</c:v>
                </c:pt>
                <c:pt idx="552">
                  <c:v>2036.86</c:v>
                </c:pt>
                <c:pt idx="553">
                  <c:v>449.56799999999998</c:v>
                </c:pt>
                <c:pt idx="554">
                  <c:v>22.608000000000001</c:v>
                </c:pt>
                <c:pt idx="555">
                  <c:v>1.8919999999999999</c:v>
                </c:pt>
                <c:pt idx="556">
                  <c:v>187.76</c:v>
                </c:pt>
                <c:pt idx="557">
                  <c:v>933.26199999999994</c:v>
                </c:pt>
                <c:pt idx="558">
                  <c:v>2803.92</c:v>
                </c:pt>
                <c:pt idx="559">
                  <c:v>43.936</c:v>
                </c:pt>
                <c:pt idx="560">
                  <c:v>69.375</c:v>
                </c:pt>
                <c:pt idx="561">
                  <c:v>207</c:v>
                </c:pt>
                <c:pt idx="562">
                  <c:v>362.35199999999998</c:v>
                </c:pt>
                <c:pt idx="563">
                  <c:v>486.36799999999999</c:v>
                </c:pt>
                <c:pt idx="564">
                  <c:v>62.72</c:v>
                </c:pt>
                <c:pt idx="565">
                  <c:v>436.70400000000001</c:v>
                </c:pt>
                <c:pt idx="566">
                  <c:v>32.448</c:v>
                </c:pt>
                <c:pt idx="567">
                  <c:v>373.47</c:v>
                </c:pt>
                <c:pt idx="568">
                  <c:v>913.43</c:v>
                </c:pt>
                <c:pt idx="569">
                  <c:v>27.46</c:v>
                </c:pt>
                <c:pt idx="570">
                  <c:v>155.37200000000001</c:v>
                </c:pt>
                <c:pt idx="571">
                  <c:v>83.92</c:v>
                </c:pt>
                <c:pt idx="572">
                  <c:v>39.979999999999997</c:v>
                </c:pt>
                <c:pt idx="573">
                  <c:v>933.40800000000002</c:v>
                </c:pt>
                <c:pt idx="574">
                  <c:v>286.85000000000002</c:v>
                </c:pt>
                <c:pt idx="575">
                  <c:v>40.479999999999997</c:v>
                </c:pt>
                <c:pt idx="576">
                  <c:v>2154.9</c:v>
                </c:pt>
                <c:pt idx="577">
                  <c:v>274.2</c:v>
                </c:pt>
                <c:pt idx="578">
                  <c:v>240.744</c:v>
                </c:pt>
                <c:pt idx="579">
                  <c:v>35</c:v>
                </c:pt>
                <c:pt idx="580">
                  <c:v>210.68</c:v>
                </c:pt>
                <c:pt idx="581">
                  <c:v>637.89599999999996</c:v>
                </c:pt>
                <c:pt idx="582">
                  <c:v>106.869</c:v>
                </c:pt>
                <c:pt idx="583">
                  <c:v>387.13600000000002</c:v>
                </c:pt>
                <c:pt idx="584">
                  <c:v>77.951999999999998</c:v>
                </c:pt>
                <c:pt idx="585">
                  <c:v>199.8</c:v>
                </c:pt>
                <c:pt idx="586">
                  <c:v>30.335999999999999</c:v>
                </c:pt>
                <c:pt idx="587">
                  <c:v>12.99</c:v>
                </c:pt>
                <c:pt idx="588">
                  <c:v>182.22</c:v>
                </c:pt>
                <c:pt idx="589">
                  <c:v>302.94</c:v>
                </c:pt>
                <c:pt idx="590">
                  <c:v>51.264000000000003</c:v>
                </c:pt>
                <c:pt idx="591">
                  <c:v>241.42400000000001</c:v>
                </c:pt>
                <c:pt idx="592">
                  <c:v>220.70400000000001</c:v>
                </c:pt>
                <c:pt idx="593">
                  <c:v>102.3</c:v>
                </c:pt>
                <c:pt idx="594">
                  <c:v>607.52</c:v>
                </c:pt>
                <c:pt idx="595">
                  <c:v>11.664</c:v>
                </c:pt>
                <c:pt idx="596">
                  <c:v>399.67200000000003</c:v>
                </c:pt>
                <c:pt idx="597">
                  <c:v>30.56</c:v>
                </c:pt>
                <c:pt idx="598">
                  <c:v>130.97999999999999</c:v>
                </c:pt>
                <c:pt idx="599">
                  <c:v>139.58000000000001</c:v>
                </c:pt>
                <c:pt idx="600">
                  <c:v>723.92</c:v>
                </c:pt>
                <c:pt idx="601">
                  <c:v>94.2</c:v>
                </c:pt>
                <c:pt idx="602">
                  <c:v>600.55799999999999</c:v>
                </c:pt>
                <c:pt idx="603">
                  <c:v>7.6920000000000002</c:v>
                </c:pt>
                <c:pt idx="604">
                  <c:v>517.40499999999997</c:v>
                </c:pt>
                <c:pt idx="605">
                  <c:v>300.904</c:v>
                </c:pt>
                <c:pt idx="606">
                  <c:v>31.167999999999999</c:v>
                </c:pt>
                <c:pt idx="607">
                  <c:v>120.96</c:v>
                </c:pt>
                <c:pt idx="608">
                  <c:v>126.3</c:v>
                </c:pt>
                <c:pt idx="609">
                  <c:v>210.58</c:v>
                </c:pt>
                <c:pt idx="610">
                  <c:v>287.976</c:v>
                </c:pt>
                <c:pt idx="611">
                  <c:v>698.35199999999998</c:v>
                </c:pt>
                <c:pt idx="612">
                  <c:v>77.727999999999994</c:v>
                </c:pt>
                <c:pt idx="613">
                  <c:v>70.680000000000007</c:v>
                </c:pt>
                <c:pt idx="614">
                  <c:v>629.64</c:v>
                </c:pt>
                <c:pt idx="615">
                  <c:v>99.95</c:v>
                </c:pt>
                <c:pt idx="616">
                  <c:v>239.358</c:v>
                </c:pt>
                <c:pt idx="617">
                  <c:v>934.95600000000002</c:v>
                </c:pt>
                <c:pt idx="618">
                  <c:v>21</c:v>
                </c:pt>
                <c:pt idx="619">
                  <c:v>853.93</c:v>
                </c:pt>
                <c:pt idx="620">
                  <c:v>271.76400000000001</c:v>
                </c:pt>
                <c:pt idx="621">
                  <c:v>344.98099999999999</c:v>
                </c:pt>
                <c:pt idx="622">
                  <c:v>127.785</c:v>
                </c:pt>
                <c:pt idx="623">
                  <c:v>1875.258</c:v>
                </c:pt>
                <c:pt idx="624">
                  <c:v>458.43</c:v>
                </c:pt>
                <c:pt idx="625">
                  <c:v>5.82</c:v>
                </c:pt>
                <c:pt idx="626">
                  <c:v>283.56</c:v>
                </c:pt>
                <c:pt idx="627">
                  <c:v>487.96</c:v>
                </c:pt>
                <c:pt idx="628">
                  <c:v>11.352</c:v>
                </c:pt>
                <c:pt idx="629">
                  <c:v>31.968</c:v>
                </c:pt>
                <c:pt idx="630">
                  <c:v>887.27099999999996</c:v>
                </c:pt>
                <c:pt idx="631">
                  <c:v>27.46</c:v>
                </c:pt>
                <c:pt idx="632">
                  <c:v>51.75</c:v>
                </c:pt>
                <c:pt idx="633">
                  <c:v>207.184</c:v>
                </c:pt>
                <c:pt idx="634">
                  <c:v>1504.52</c:v>
                </c:pt>
                <c:pt idx="635">
                  <c:v>147.56800000000001</c:v>
                </c:pt>
                <c:pt idx="636">
                  <c:v>215.976</c:v>
                </c:pt>
                <c:pt idx="637">
                  <c:v>398.97199999999998</c:v>
                </c:pt>
                <c:pt idx="638">
                  <c:v>457.48500000000001</c:v>
                </c:pt>
                <c:pt idx="639">
                  <c:v>1079.316</c:v>
                </c:pt>
                <c:pt idx="640">
                  <c:v>115.96</c:v>
                </c:pt>
                <c:pt idx="641">
                  <c:v>163.76400000000001</c:v>
                </c:pt>
                <c:pt idx="642">
                  <c:v>183.92</c:v>
                </c:pt>
                <c:pt idx="643">
                  <c:v>594.81600000000003</c:v>
                </c:pt>
                <c:pt idx="644">
                  <c:v>80.959999999999994</c:v>
                </c:pt>
                <c:pt idx="645">
                  <c:v>314.35199999999998</c:v>
                </c:pt>
                <c:pt idx="646">
                  <c:v>455.97</c:v>
                </c:pt>
                <c:pt idx="647">
                  <c:v>30.143999999999998</c:v>
                </c:pt>
                <c:pt idx="648">
                  <c:v>899.43</c:v>
                </c:pt>
                <c:pt idx="649">
                  <c:v>520.46400000000006</c:v>
                </c:pt>
                <c:pt idx="650">
                  <c:v>22.14</c:v>
                </c:pt>
                <c:pt idx="651">
                  <c:v>272.97000000000003</c:v>
                </c:pt>
                <c:pt idx="652">
                  <c:v>120.57599999999999</c:v>
                </c:pt>
                <c:pt idx="653">
                  <c:v>12.07</c:v>
                </c:pt>
                <c:pt idx="654">
                  <c:v>87.92</c:v>
                </c:pt>
                <c:pt idx="655">
                  <c:v>477.3</c:v>
                </c:pt>
                <c:pt idx="656">
                  <c:v>701.96</c:v>
                </c:pt>
                <c:pt idx="657">
                  <c:v>166.5</c:v>
                </c:pt>
                <c:pt idx="658">
                  <c:v>128.124</c:v>
                </c:pt>
                <c:pt idx="659">
                  <c:v>101.4</c:v>
                </c:pt>
                <c:pt idx="660">
                  <c:v>673.34400000000005</c:v>
                </c:pt>
                <c:pt idx="661">
                  <c:v>204.66640000000001</c:v>
                </c:pt>
                <c:pt idx="662">
                  <c:v>199.9</c:v>
                </c:pt>
                <c:pt idx="663">
                  <c:v>8.8559999999999999</c:v>
                </c:pt>
                <c:pt idx="664">
                  <c:v>589.41</c:v>
                </c:pt>
                <c:pt idx="665">
                  <c:v>400.78399999999999</c:v>
                </c:pt>
                <c:pt idx="666">
                  <c:v>307.31400000000002</c:v>
                </c:pt>
                <c:pt idx="667">
                  <c:v>409.99919999999997</c:v>
                </c:pt>
                <c:pt idx="668">
                  <c:v>119.94</c:v>
                </c:pt>
                <c:pt idx="669">
                  <c:v>12.42</c:v>
                </c:pt>
                <c:pt idx="670">
                  <c:v>201.04</c:v>
                </c:pt>
                <c:pt idx="671">
                  <c:v>364.08</c:v>
                </c:pt>
                <c:pt idx="672">
                  <c:v>71.087999999999994</c:v>
                </c:pt>
                <c:pt idx="673">
                  <c:v>292.10000000000002</c:v>
                </c:pt>
                <c:pt idx="674">
                  <c:v>1023.332</c:v>
                </c:pt>
                <c:pt idx="675">
                  <c:v>600.55799999999999</c:v>
                </c:pt>
                <c:pt idx="676">
                  <c:v>211.24600000000001</c:v>
                </c:pt>
                <c:pt idx="677">
                  <c:v>194.84800000000001</c:v>
                </c:pt>
                <c:pt idx="678">
                  <c:v>242.352</c:v>
                </c:pt>
                <c:pt idx="679">
                  <c:v>511.5</c:v>
                </c:pt>
                <c:pt idx="680">
                  <c:v>50.32</c:v>
                </c:pt>
                <c:pt idx="681">
                  <c:v>18.96</c:v>
                </c:pt>
                <c:pt idx="682">
                  <c:v>22.751999999999999</c:v>
                </c:pt>
                <c:pt idx="683">
                  <c:v>14.91</c:v>
                </c:pt>
                <c:pt idx="684">
                  <c:v>1925.88</c:v>
                </c:pt>
                <c:pt idx="685">
                  <c:v>91.96</c:v>
                </c:pt>
              </c:numCache>
            </c:numRef>
          </c:val>
          <c:smooth val="0"/>
          <c:extLst>
            <c:ext xmlns:c16="http://schemas.microsoft.com/office/drawing/2014/chart" uri="{C3380CC4-5D6E-409C-BE32-E72D297353CC}">
              <c16:uniqueId val="{00000000-C3E4-4140-B82E-14D6F6491EE3}"/>
            </c:ext>
          </c:extLst>
        </c:ser>
        <c:dLbls>
          <c:showLegendKey val="0"/>
          <c:showVal val="0"/>
          <c:showCatName val="0"/>
          <c:showSerName val="0"/>
          <c:showPercent val="0"/>
          <c:showBubbleSize val="0"/>
        </c:dLbls>
        <c:smooth val="0"/>
        <c:axId val="1609938736"/>
        <c:axId val="1609951216"/>
      </c:lineChart>
      <c:dateAx>
        <c:axId val="1609938736"/>
        <c:scaling>
          <c:orientation val="minMax"/>
        </c:scaling>
        <c:delete val="0"/>
        <c:axPos val="b"/>
        <c:numFmt formatCode="[$]dd/mm/yyyy;@" c16r2:formatcode2="[$-en-NG,1]dd/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09951216"/>
        <c:crosses val="autoZero"/>
        <c:auto val="1"/>
        <c:lblOffset val="100"/>
        <c:baseTimeUnit val="days"/>
      </c:dateAx>
      <c:valAx>
        <c:axId val="1609951216"/>
        <c:scaling>
          <c:orientation val="minMax"/>
        </c:scaling>
        <c:delete val="0"/>
        <c:axPos val="l"/>
        <c:majorGridlines>
          <c:spPr>
            <a:ln w="9525" cap="flat" cmpd="sng" algn="ctr">
              <a:solidFill>
                <a:schemeClr val="tx1">
                  <a:lumMod val="15000"/>
                  <a:lumOff val="85000"/>
                </a:schemeClr>
              </a:solidFill>
              <a:round/>
            </a:ln>
            <a:effectLst/>
          </c:spPr>
        </c:majorGridlines>
        <c:numFmt formatCode="[$$-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0993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_xlchart.v5.4</cx:f>
        <cx:nf>_xlchart.v5.3</cx:nf>
      </cx:numDim>
    </cx:data>
  </cx:chartData>
  <cx:chart>
    <cx:plotArea>
      <cx:plotAreaRegion>
        <cx:series layoutId="regionMap" uniqueId="{204986D2-5087-4B56-B271-20109AFAFC53}">
          <cx:tx>
            <cx:txData>
              <cx:f>_xlchart.v5.3</cx:f>
              <cx:v>Sales</cx:v>
            </cx:txData>
          </cx:tx>
          <cx:dataId val="0"/>
          <cx:layoutPr>
            <cx:geography cultureLanguage="en-US" cultureRegion="NG" attribution="Powered by Bing">
              <cx:geoCache provider="{E9337A44-BEBE-4D9F-B70C-5C5E7DAFC167}">
                <cx:binary>7H1pU9xIFu1fcfjzU7VyUSpzYnoiWiqgAAO2sXG3vyjKgLUrtW+//h1RBQZRNvQ08yKIeHTP0FCV
5FWevPeeu2TWvy/7f10m1+vyTZ8mWfWvy/73t0Fd5//67bfqMrhO19UiDS9LXenv9eJSp7/p79/D
y+vfrsp1F2b+b9Qk/LfLYF3W1/3b//wbf82/1u/05boOdfahuS6Hj9dVk9TVL17b+dKb9VUaZsuw
qsvwsia/vz1Zl0Oyzq7evrnO6rAePg359e9vH7zr7Zvf5n/r0bxvEohWN1cYy+RCWdRmlnr7JtGZ
v/21YYuFbRKqmOLq5ovdznm6TjHuOZLcyLG+uiqvqwqPcvP9/sgHcuOF5ds3l7rJ6mm9fCzd728/
Z2F9ffXmvF7X19XbN2Gl3c0bXD0J//n85ml/e7ji//n37Bd4/tlv7oEyX6ynXnqEyTGgaC7j4XZ9
XgATezFBQrmQD0GR1oJK2zY5FxtQ+O2kG1CeI8puUH6MnIFy/NerBOWPZP1tna5vl+cFMKELWwhO
KbVnmIiF5CZj1KQbTKBIG+XcYPIMSXZDcjdwhsgf714lIq5OdLm+0rer8wKQwHQpaVkmp+bNF3mI
DDGthcVtycTMdj1HlN2Y/Bg5A8U9e5Wg3LqWN/r7Gzxbk34LX1JnAJAJAAiDnXrgXOyFSQRVgsmd
duzvirUbrN1/ZQbc0n2VwP1RhqPOXhIrvoCzp1SSrb+fmTlCyAL2z1LCErfK9sDMPS3QbpTunmQG
zB9fXyUwByXo2ZtPul4nT1m6/yEnWV4n625dXj8lwkPi9EueqBamKW1BwRQ3XzOVthagK4IzslVp
63bujRt8jkS7N8iPkbMdstx7lTvkMLsK1y+qumqhiFK2ReXGD8Ld3be2UoA1EmkKZW1en7HGZwi0
G5m7gTNgDk9fJTB/lPE6q9bV7cZ9AYbCF9AGaTKyVZoZn1d0wZkilmVtkZspzXMk2g3Nj5EzbP74
+CqxcXWWXV/W4WVTvxw8nCws2yIWY1vFmBFIG5yfSegOneHyTGl2Q/Ng8Awd99OrROfgWpf+izJH
uhAcK88V2ZisGTKSLTjnzObmD5N3n408Q6Dd4NwNnAFz8MerBMZdJ+F3XWYvio29oBYXAj5nJzaE
qIUgNrUJh1eavm41dsMEnifTbnjuj50h5L5OhPYRFYdX69sl+uc+h8qFpSyLcLZBx5yrDnyOtBmn
cvuGWXD8DIF2Y3M3cAbM/uvMVxxerYMXTFZwvkCwa9r0VilmVIAQvhCWYrY0Z87mSUF2w7EdNgPj
cPkq7djpdbt+SSVhasEswbnFzI2JeoSGABoWk7bcOBgo0X3/8rQ8u0G5HTdD5fTiVaJyqLsXNFyc
LkybC8vmfGO5ZmGMYouJpglibl8XDzF5SprdiGxGzfA4/ON14pEkYabDFwxguLkgsFgcSdadeiLV
gnApmCV/ZAXu68nhMyT6CS53I+fYvE538ukaAUxVXV/fbtp/7umZhcoDig7m1kaZ9FHczzgDVzO3
RA2v3wfnWSLtRufe0Bk8n15n7H/80pG/BMviNlWo1t18zViYkqADJpIyt+k0pFvvY/O0PLuBuR03
Q+X4/FUatIvrMtXZS0b8HD7Govhn5lwQ6gtBhRKSbQzdjIQ9Q5LdgNwNnCFy8Toj/dPr7s1qneZV
EL5kdpmzhZCWIOo2EzOHZ8rUIPmsfmLKni3WbpBmw2dQna5epfK8001YvXCm2VwoiYyMAFKbr4ce
RxHkO4lEFWlLF/hDq/YskXZDdG/oDJ53r5OsnazD7AXJALcWDEkZRDRbJjar3wm1oEQQDoq9QW4G
zZPi7IZlO2wGycneq9SYk3VVrS+Dprqu65ck0XSBdBiSlfY24zLjAjYqq6aFFhI5IwHPludn2Dx4
nDlGr1Rtwssg9NfZrWH55zQamRkJbBT6FDaaMcsFoOkKwClbTUW26WsWd548Q6KfAHQ3co7N4evU
n3CKcVD6fkFwBMyaQjITVbSdPJoviEImE50Lt5Nusswnz5HlZ7DcPcYcl9cZ3JyEVTX9m+fh7SL9
c7VhKI5RdATcRf5I8z+oOqMKYAmK5qxtd9YjtXmWUD+D6N7gOUivM9b5dN2/aOmZoB+DSS7J7gqa
QgYUTYuIT7dti7B69wPQJ8XZDcx22AyST3++UntWVbopX1JpEPYLG9V+vkVllrKZGgJsm9mEbn3N
LAydNPkpiXYD82PkDJuT19m5eIK8wIt20XD0JKIRgCgUlW++ZiEoMWHQuEWomLoZ76vKM0T5CSa3
zzCH5JXmBnRZB2/cdamRhn5BDoA8p8VQGbsr1sxCGxtJaIlajRCbzkRz5mlOny3Xbpjm42donbqv
0ridXn8r11X8gjhN7TSo+jMkajYaNDduaoHkweRvdnc7PUeinyB09yxzbF5nIDrlo46uy+p6uLU0
/5yvTaUchvyZxXa7Hhv1Z5A5nGXaRDlqZuWeJ9PP8PnxPHOEjl6p9nRvTq778PIFWwQYX3AK9SF8
qz+PPJBYEBMJalOS232xCXYmbJ6W5ufY3I6dY3PyKrE51w380HIdv2wkCnQYEmjIQ28UZOaFoFUL
ykwEq2KmOc+VZzc+D0fPEDpfvkqEpv36ly7j2138AtaNLnBUkfLpHNYu9mZbC8SiJkoM2/TnnCM8
Q6Ld+Px4lhk2p3+9Smy+XFf1m4sQ/Zwv2zUowZ6phSTbNt6cqY800TTIbBi3rXuC8btPsp8t1m6U
ZsNnUH25eJVQnZXXvn7JTCiDEkmc4mDb46WzlA6h5gKt6oSwmf95WpDdqNyOm8Fx9vF1whGEL8gG
wNc4TgYg+7ntIJixAYn8m4l6qbxNFQCs+wpz9oQ0P0HkZtQcj9dZAD2LE7RwvughYESikuH09fa8
wLy3VuHgNgiaad5yhDkmz5DoJ7jcjZxjc/wqdeU92qGqIWnXL+pkoDNSoTN9G1+ac3xseyGZlFNT
zobDzZKez5VqN0YPR89wev/Hq8TpY4CLFt4cVi976QQyBYJKqqztWUEFHO7XDlARtQi62qbzpjdf
MzLwXKl24/Rw9Aynj4evEqdNlPA/yL2BEpi4A4TelhHmXmjSOJzCwfHgDVIzXv18uXZjNR8/Q+vc
fZVofa7Xwa23/uexz9TMjvYCtEdt3dIs73ZzdNtGVw4VM3SekmM3JptRMyQ+v86c9f8g0AEHIFQq
1HnufMwD24ZACA6Ks9t2g1mJ5zkS7cblx8gZNhev0/d8WaPLMPPrFw1xbLBqwhCH/iSLcxPi4Ozh
bYVuFuk8T6bd+NwfO0PoyytFKKwudVaFLxmDIg2NFlyLiS1Fm8WgOHGAm5FwwE3tPr725Tki/QSf
H0Pn8LxOUvBl0Lg+zH85T4MjOrBp6JP+yXl2VHeQICA4V2Vu0bude5OnfoZAP4Hm9knmwPz1Kvz/
5S9vNdtE7Rse8OCdf/cqN4XoE6YN56J35kDR8oETB7gN6fZKt1meenbZ2s/F2o3RbPiDJ/l/dJPb
z29UubvaZLmu13s3d+fdu+jt16/ePC5u9JsNfXN/gR7sy9tNf3iF+/WEmm4Mu7uTb/oj25E7deLe
mOt1Vf/+1sB5t4VpMYqqKlLYBK2kb990SNJOL+FSHtOy0QCH/jjADiqRTcXu39+iHRiJVIpsHseZ
OuSJEGFVU10EL6GJG7eFIM16k6lAQvbuzsL3OhmQUbxbju3Pb7Imfa/DrK4w+u2bfPOuSVJkO9C5
OrXngfPgRD7yUXj9cv0RZgdvJv/HazoSWl7RnTbplV8lyyD5dm81dkyAxfrlBKCw9ycoe5akeY8J
ZCScQKZOo9ZhexoqN0ivfj2VhZV8OBeCTtRHKUPWzZqM2MO5BlKRxEo4OYmsZDCj3EkNlHzE4ChJ
48L6WkW9Ly8D7cnaPDBzWhkjbtWyhjA7MplZ+OmVLrS0/TO/4QFaSg+80jcPBpk116E0ZZi+a0pe
GfzYFPl4mFQq8spPMjKHY8EN7X0aino/oqF1VNUReR8VOgqdIfKKrHZpRn1HstKqHdoKo6ucrmWq
XlpJWgTxeaGo35au4Flr6yWESGsnFAOtnKyhRyXJw89DnzTHiVc0tju2Q9Ltp22YsPTYrq1oafVi
PJUktrqvhjaFExt+GjqypqWLAzWcnXHDzsfjqFaBcd6ZRsizPdb6njJyt46juvcO7KQMq4MbRLZ6
ukV/s90udT6UoR9sb8m8+/E/n3SKf29ucPzxy+mSzR8/oQV3czvnL9+Fux0mlavmb5qkuftbEGYr
3aSpD354ZDZ+Yhg2l33+5MXnWQ1qYk3vbd5HVmNna/ikkduRW9uBrn9FpYDRQCYZKj8V9be2w56O
0+LkJm4N2pyEBtO9NR50IacrAiSGmVziHo4fxoOgyImsjTldq4e+XPTa3D7oAzRhLrc/3zcek3G4
Zzzwpwkycbh8lFiYzFSTPt4zHooNwohzI1/JMPkeaF8dGFJ7DnSlc+6tzjNnQv0PlyLYgqHIPpsp
yXjGx55gJjp2TmrmX/NM907nBQ1SDHfW+5kzYQ7QUxz/41zODKJfG95Y5nG+qru4cb3GPKvaNHJE
MaII9TcnQjKTcjgAgceik2W+t3itnRClyzFfDVX8PU7i754Rfo/w/b+ZxpKc2ED8EUa1CMYqsPp8
5Rmd2lOyKJwqEIkb9+F/sXTYqwrXU6ipUEhmpt7PzZTrAE/Uemn5rjeb2PE0le/KLHrioaa/NNt4
UlCqKHBCvV7O1s5uU2nUqstXQdfFjmiGj4PfXxBjuMjbVi5/vYLQlseTMXSnIQeDwpo1eyyDWBq6
qfOVKiq5tKu0XEWy8BxthGtT+qkb8pI5ZPDqv78VpxvZ0DxngwSAiDzcIaLUDU2CLF/lRajPm7Jg
jqWM+MKI8F+/fsZpwR4tqGXjUhEB8gmtfjjV2ETNEOo0XxlNUa7SJh/2Imp657+eZYe9kLgg4G4W
mKz7Wx6Zfd4aTYJZVG8d07K/aNMuO8rK/27p7s00W7ouTgPdZpgpSJphKfpoPWojcZ+hXtP1HrOl
A3eTEjvDRp4VNO/hQ2kvtWSq83SVt1Qvc7M1YmfI6/79yNNhT3mmXhJVkv0CQfHKLHu9jBKm9ljB
s6O2sIRwO233e7L3G7fUWXdpB2Hq2pHHDlFaJPuNHX8fwB4P/ZG0J7ldeU6Zj5VwqNKFo3O8ZQi8
dM+MO+o28Bgruy/SD0Op6JfYpvrQ8iLva5u2w7JLe2vl2WPs6CFTB12E/RzbvfDdamiM1ImzXi7b
wueHdR1ke02cZHs1tbPz2oj4kanG7rLwYOVJLSC7IJgl4vq4k1UbuYEtA7038MT8FsWB4YYV5DGo
4uvUw0PHbZ3va+XnZz4d9bIGfxNuyzwvckiTqN4pWK0OhFfm+4Xp9XtR0cilUeaGm5p4ujGF4Uoj
u3btOqOuZ8O4BOiB2BMCLiCze7JfB7mu3VYRdsTBjQ6ictTHxKz1UqZFeCBVarh2YtIvftBax71P
oq++1MmF6OLwoKhY/lchUvrFw7Pnjt2R/K885c0ImVovcQI7V7XL2ABd70H3QsfgZXJRddI6lkaV
fjCMsP7qYWmOg6jIz0QTfTcJMG0iQb+kMvzeV513XotRH3aTaQzQKn48JFTH+2Vixj50WyXB+ygU
/ceoD/khLHrtem0aHrR+whzQgDBwEtpkR6HPJHN444enPsvVWST87LswFDklOsIiNomVLanRSenc
bPuk8vnRaHryXSCwZHGIRfCaIHJHHgxuWuT+JzlSPJJvh/FXNfZwsUWnl54VROkyqVsNnjyWIjkI
M2rmJ6Rpc7UUgdf+GXi5ofYoaSvpZjoOR0eYWfnO0OH4RRqZ9anP4vQ7tQN9hGccwNFgORHaFCse
EXWhkav4xDKN/WOVphW6Jbfa2FFB0Or9pk/Vu7LPmaMUBQS118eW09Pc147hx4ZrRkJdVEUJtePm
aLgth4sbByUPapa3jWMlXR5c1JnhtweNzKK16qixrzLokbA18Z1QtclB1Xr9x65U7Z9jOcYHVt7U
yX5nlDTcj3JmjXtjJOPCKSu/axzRx+TbqPLqio7QLW54A1kmnVV9bu06/8uPuHVsDwlsaK8hbNkY
7EiYPByWvAsNl8RAwgr8+Gvh0+yo9/xsr+wr6sZl9J3KQL3ziGBHEITsEz8dlsZQFd0ySEVw6seq
32v8RB1EBhBqGFxfw2DVAlnKpRUo7zxqyyZeBnkfXGe5slZZLFpnEIEY33HS/JlXQ3vAUp2Wjmqw
EcZOZkcdD79XXlg4hVGbLiKoA1X613VT2sug6s+zgq5q3X5rgiE8SjNB9xovF8dwhfaHoIFSkgxi
mSRpT9q6VHt+DD3nsvYcmtvxF0kQdpiq309HO3H9sc9rN+3iKnbiENERqxNsaljF/n2Q5MMyayJ1
xkAq9wsDWh83ybBs29xzWBUNe2MJ65Z2dXtAJr+bczw3TaN1WBnyTHaRtU76Sn5gbU1Otd+RTxH3
2FHfYEfFMKhfG+UlrpkMetlmeHyrGqFGqSzUWZ013WVllEnp+BVsTsBj+YGIsnC4mawtC4ayLGE/
RGDYH8awjx1alsPSs4vMcyzWyA+ejst3pGtgyW6YVqPK4iAx02YZDRGMGG30UnSYutS6XIWVRExI
SHcZWNlhniWZ46vKxA426V4ZJmcsr/V+0DEJENL8rComXq2pPk4QC8KSF0ETOinhbmxjdUJPdctU
NGTvxup2QfhXHUtybXawVu20RyxzJKexV4enkdX7++0QRLBxYBKOYdTWaeRb+xWPRrfVJXUtNsIi
1rp321Hoz2GPFRptL1v2pl263Kg6twHCkZOYZbny4Q0+tbnvuVJk2ZE3NumHqoHtMXxYj05B6eM2
xZor3eyzyCocP2vDU+ZR85siTX3cGhb4qG7OZFwlq0qY7UEUaHWQKt84wUcrnLGQtX8aUVSdDX1Q
n3jR+CU0WfdFxoNcykGHB3wk1mpU4biXBUV6lhul9z6J/7KLMl2GLPiufc93eR1+hj5flK3pr6jU
xl7gp4Vbmyw/40NFE7hF/wDG/Zth6cahNpxerOANjTBILooMlrfMYHHMVJJPoUly7Y6ANN8YWcGr
fH8EBvuIvTonFr3twm9nLoL1vlmluOilPMgC5VAS5J1TI3uQOUOSwJhFCPIKbJFIpS7xzfgw6wpT
OTK3QyeLy7RcDm0xlk6SszB1mF/UpmN5XZE6eUo/VylNj7qCpUfars3c1bIpjlhSNcuGpANNll7R
a1scDx3t0xHOJylh/1K78z4WtAu7pRlHgXHAwzYNjrpIsbZ3aOq18oi3jc4cTzRo/HPBxctGOKMq
7e/VEAXSkW2cXueW8B0S+vZhL+2cuN2gygrsxjL3iqqHXR+kHQ+hW5d1/T4Ttu+UEW9U41bSj/bq
PCj5cmQNaVPYnuqrjM24dnWfnHcR6xMnJ8IHQxg8Hjq5PbRHWRLFyzA3v3HZrPIoihxjYKnDLSPY
pwL6BcPRfrCsyDghLDOiZW2nPXw1HQ6gp5Q5OqoGp0lkvaJFU+/1hbeOAyveszsa71FTy6W2C/Jn
WtP+tIGPJk7vl+Yy47QxXJWw8RTq6l/6iU0aJyaV4SR2r0AtDeMw7JFx27f9FPaNC5hv7oOdIFri
ndNxlVjLHA+8ipsuTV05WO0m37K55vn9hrDfD8iR+5uRUVwVhNgf6XtkHBlucHxIRqtx9HlTmcmq
gANdCtq1J7XfmLYjS/CEGtTydGBGEDh0BK+IVamPofDWcc1SP3SIeipQm2X/OK7MM9Gvw4iNmw0Q
7M4DNZ/60AHIU6bkokGirIxhUzsb914kzUdvgJv7dYjxKDKcGlARGnLc04cSoTkFc/ei6oq3Vup3
ebJqC5CwzGs8OCi44ywL9LHBB41S0a+iePKI/k8T2pZCu4vCiUw5i5yyEgSHiziBQSk6w4GV0LjY
PmvzZVSm69rQai+uAvBBS3bvb9xOp0ciDgLakf2AJIbrxYm11mPRHvQV/Pqv5btJ4D6I7CAfkru4
Lg9dU8gkzcKTvA+1IXkTr4I05UdNW6XfNSugU13dVWbq+BxkO0kSKFIQkfq0FeCaJIbEOQHRDvEQ
oDLZkaSFXA4UkScOKmepmwyNdcxpqN5lZVS+i0Wl9uq2CHOnbjxr5XuwyqxH4LrH7dQ7Z9zkayb4
2DoK/3cgDWJ/GDzUOxwPmc0LMwyjrzdeMctMJd1ujGnwxFqQCYtHawFGOd2Agks25Wxz+E3nRfBe
8aoWEfi2UWmn7iPf7Rj/swhtY2WANjoyCui+VSrL9csax19+tV0exdnocheSWgCFMmzTmQT1IDqR
hyRcKcTbB5bh6+Ocd0+ZgUcZC8yCRAWOOtqc2vYc8yZsWk/gprmV4CDPwofhynJRuwVViDNErBnS
0ggeghik99cPSB+vMSjKVKAnCoV6Pg+HBxLztky6YMWrzvdWCdfqneF56mvagBpXurOGM2VY6iLj
w0WshuK7kVvdXj20lu+ilyAIJ3tb1k6RNJLt+XUOOsnjcgX+rd5FqH5cFR7x6kPDqxC43kj///PV
O6uTmwLYTdZ5Msx3+/hRtnpWGpyNu81ViwUMPUN+5y61vM1Vo+Q19dTAGKO+hKuHJ73bpqrRKcjw
GS8oam6v6d4WuQg+egRX36EpjeBIosJtxH8nT83YA8WfZkTvu8IBBaRnUEubq11CojIjXWxdS+yc
BvFqznOQYjNvw/HCspo8XnOjtKr9rBiqgS/h+62gd1HTMb/5Wckzw9W0j+0jFVhDs4yVkRWrTqVJ
dZJYaW4Mjo57K/9mxXWEXIchRBIx10daj1zbvR6aj0nQ28ka5avcu2QpK8SpL8IC2pkSRC+Jy3Or
TM8CpCu6bOknVhnnDnQlTd8Reyggsp+mZDimKUMy1ajaKZt1D9Id3OGhq8YnUiE3jLKZ4FMHLpZr
7qpJGjaBCOS11+ksKlZ1yhMO/W2r0l6NlV+HnTuGOS6sTkwvpN4TjntGXTD/dHAeH5qF1AWQepSo
HiMmQf1FeBWRmMUgjBqZ0WAK/Y0i2i/7DtZ4WQa1zwPQOWPMs/cdZ6DtLuGg4ewIqe4MvEvrgpXk
FOa/wGu/XqOH7ILbOGGOsgq20HQOadqWD9lFH4QGDUpmXAkDQQRd+qPt28V+InnNTCcrayG+xpYJ
6/TreWfYTPNyhXoEOgQpqsXzefNm0LY2mLzyB+w54bRmnlR/Btyjme90UdiEoDr4SLzaCQKNPsIn
HKd6qD6Y3kZ9Bxe6K47zCo9SnL7VhobZB+zKsBO7YK7VmcJaQ5GM+lCPoZ2chgbR5ITFxdCcx5Vp
jgGqDChPmk9I8pBtAQA4NdRkLKSR4T3BcR8CUIvQjIY48y49NWZWeaCLPPWGPeQKKjWgUlv2QOXX
a//44aUtBc4MgOBNrbQzghfYgZdEg1lecdFBy/cHIkYSgyB0TcX3Qulx8bVssOoorICDia/aHFok
QtpQm3n3xEYgM0uGBcBHMkFLoKio4z2im74aI0vltfENF/zZqbHq62BSCFC0AB++13QRH7kbptVA
c6dH/QRSWaEZNOdpLqLBzQxSZucqDdIyWxYWuP9HpEqz6tuv1+whAeE2PD8+5M7EdQv4fAZoy8yW
gGfJ0izG/ltf1iU2AfKdJhbL7DtmGU5fstY4z1GSn5Sm7vT0Lcz95u8uFtguCieo8CNDz5BPnokh
C1rVQyX0tyyxDNjwCNYL5cN2MOvBOmaeBbtf+Q0+VySNrAwWtczTEokEaUQGckZFAGs7Wf4hwKgs
HJP2mPdxrtMnzAqZ7zF0X6PwQqcKExAW0+cG3o9aetYhXZeN7FvlUWGke1Fd5UnzvhhrcG23K4YC
whl22uI1PRSpHpYyHgeU8vPcO6xUmYDFpuOIACsN0G7gOZkyBaoqjWUayUeBTMqYThH8lGqkRjQQ
dDyMKsFfjUMkEoon1JRMceYPpg1LJfA5QriO00Sv5kS1Z1EHdmZWtAiCvtqWtiLLzU0cXS8cz2uU
Kl0y2gZMuzdsrGfScLzW3JiTnHgSL/VdzUSx33TsaYXmcysOXgwyYoGfTg02j7ZF3MdV6gUaNeQS
WlTssSqW/ARpGTYcs6oZsBzKa5PxIg36YbCdJiiRb3Nh8Dvx0S9Gz0A4i2TZRWk0lTiVIdo2DLfn
bYrcbNxYEzy6YgpbaGhtq/2Yl1E8XoyJiJGyNZNkclohVh8A6UwF+CXKCmAiMu17YMesaMC3ajT9
Wi5zq2LVvrCbmzRx74cgGMXN9Er6xtA5UvcR/oQGeYDkoZFN3KDOrTRe95XIinxftSVpzznTY/2u
LGMPmaQkLWnqGr6X9iufw7n+lcnM4xet2RJsMlv64BltkWlQlF/bhrkJn6ISHLBCZIfgAN06s63B
vCHzicqTryNJq9JHPt+0c7TD6Egnh6wpOhiKX884t0Z0upKcEvhtHM2fCsYPtasqzSroUtb9xcZm
2oxdwyfzRys7hvMWUxHuqxexEZuwo01d+ScIqWzs01+LMX3qzAOlYPgESmrDceGWBsrBkh/KMbK2
KQwl0ouUZ2nNnFo3lnGti6CANQriKiN7pWfr8D2KKT4sTh5Y2t/z0cXTagefK9olrVNTv0AXkBTn
PSsTOThVR0T7sZaGGbqFNfb6GJvIDJzI5B6Cce4hJwBlD0zsQ90GYBeHXhTXk+a3yNmcTZ+YmQ8O
i0vWPxWHzu0a+tqkOR1boDef4oh2k4dPHAsvQCqzsj+3TWaCxFplSUFi23Hatxwki68C0vXYtn2s
GL75qDVNpk7k05ZmTdRR79zrxfRLWoQjau9hTtlkIouxQumzSNq8Cg9Ga4ihdV6HYtZUi5cptNMm
BdToCRBnlk2CAUm4TVg1IIhTNTNTXbAsHXWU0c+yDhh0q879SYDaYM2kujd6jE6WAbJ5QT+pOGzl
ZFLKvICjMQICGk96a/qVLlAIWScqsvkq7JJpHYqh0+IUGVu8KwzY9IiDn4pqPzbsku3nsmxZ5Q7w
F3jcJx5txjLxaKiN4qgQVAX9S+B7D9GqUdqyk0YPn5nfTpaqLgtsrTEZQ31ZmzKmyFfXGo0wNs0m
/5gamgCQXqQJKntjKkjt7ytmNN1nsNQSy9HZEcPuY+0Ia5KFKPu3B7xL8sm6NTCbq5DmHYxhDUaC
CcPaM/ETYiyCpUh9jqWokbQ0atdKmggqESga4afN+kymcLog5y6w3REFzXRUgi6AXdnUkgg7zUdU
l3QjF4MojE9taiMPvL+htzSQfRu7iCwDP3vKLMzc0TQlmjxMim4u/A+s6eGym5EGhcx7+1PVEOyQ
esDtpii/jDXWh0c519ae1xm6rxyk5gYseNJ6GSgLjB5WqSv7pH5vi0p60b5XcwljAIVsP5Y41QIP
kBpQ/LrP4Ki2sPlFl2Ep+0Rm0BVo0QSHH/cTEEYUEnxTQ6Taj6ZONSSxYpR1L2JRT3Hqr1cbDaZ4
uHtEAQ8/OQEYCXyACljQPLIBHawM3+yHT0EwiMRD8jBmuet1phedCjryctgrglLk0lHoB4oCpyyL
sDgyk4b1FsofQWEcl35q8BMvDVClQNm69y/NMDFXnddwgf6GTCdXPErG8mOqRYrPBB9J0p3xlpj9
uJRRpqzcLcAfq2a/6yzZnpZFgI4FR6RmSt4xsyRqmWWlIm7U102Jxp9eFiPSpVlb8t71+7iFMrRj
2Q2J0xtWxKN9RUnDz0VSD9x3zZ40XXOQqy4gHvib59eHdWCDmbn2mHTjiLAWWzE/7OPBa5yiyiOx
3yrbZ0srNfrxUyc0DS8anvjekvGaEndAfKoHpPZQRlqqkHax61uJv8I9tjXaR81uPPZUZpoHpCPI
ZvpGJQNzL491yj+j7IDi+Welzb7/1Nc9q0+MCkXyj/AYdnNllUKUn0e79TPt5FqToPqg+jGJD7wQ
2Y39UXP0uzgKWUQauHY5VoX8RtJIZlcBzXXbL7FVhuJaNXXXmW6cdBWJVrWXFZZcIg6wEnHgpUYs
ThWxjTg+aAU6cZPgOpAZq7HKPWGy5P+XuW9rjhvHkv5FiOCdxCvJqlLpZl0stewXhGW7SQK84EKA
BH/9Jl2e3bYnvu5vYl92HkbRcqlIgMDBOXkyk3dbPDks6S3URraP0JvMWXAYx0TK/IxGLlpyt2O6
CtUcuGvmxd0uKWu67siSYbHpExujWJ0znrRNccRayWJRSrcFONZ7U3QLLRuSZGquW6Y37s9LY0jb
nZZuwGlTCbokCLBOdjZ9m4jNUnPG4lgIA1iMtCW8txJZFy1nHxdr9qEHDIsf8+WXpOt6/BsaBgku
t00mUe+bBcfXXfNMyya6CldCcvQHeSpsflpHHg59mYIdhXMxSEmH4TRxikPly8o8+OEVR38/bT74
RS4yf+CM8KU/5iImkTwLC8qD+5DxOO1oqSjdMYlcz2krXvOGMbLdJElvMFPEK4TsO0Rt1aY3JGY6
72/DTnVh/8D5wgt2WDgCQXOYOrhRgZAcR/steUdAnDkEDUgAqg6k4Oi8j3NA0vEtApEB1xt4T+mL
bUAwrDTqYMxsVNgOJ0gVomuOL8H9I2UplaJ7Tp+0aCKiMGjDMc6OvF32GYv7WeDHZNqZPI9Dvof8
xM1NkVd0mScsgG1EvnGaqR7wOXkZajunG6ZP8Rz/w1liGK7WtyGKzDHs9scTyqSN0j/Cft3neUwo
B5ZELNF4FGQURZt8VwoFjTrqrkOmVS1F6HNVdUWbAjzHkrfKvs58BGsC80XabTq1dkvC9a7g+X7L
HZ603J4zrCxcIcY/qXdG1n2BZZrsTz71BL/r6bBPjXMhPoojFk0j3IODSAtj/DkereNYvQNwa/E7
UDen7FmkCaNxBX4LACA0QtsQc/Fz9bDNUHxlzsk+ODb7H5NhsWp09TPHpemW7v8Vm1TcxUGnyfPP
qSaXj/9rki+fA1IQibs8kgNuIBxJ695Fh76FBv8n9hi0irYV12qiuOmCZxTgzUTL9PKgps3NWGqo
vK1uzmNIPUv3hpLz2Qc62Amz5KKhx0ciCYxNV4A5mKOlCPye9DZDGuGXfd4E6p1eZnCS2EGIa5cx
tVGHGq2S05gt4ZW3xV6dB5dHe1keGVpqmJ8s6fAXhzTv98GvmW+xTptQ75dpkzbDL/2kgrx92UCI
t/M1Rhrv03tZSJv1FneJQe7fEnba4O/Q+Yixuszc7rd+mVCyLeiKQ0kQT0l+IEE6Cn7eYKazylOz
I1rBYenshD1NebMjH2bB8+1cHql3tLdHLB8DDuE+eA0uUvbBAMvevxBKAfxIXFPgRz8G+3YYtnS/
/9FmTbu82L7pm+44NgW+t1Vx2MRXwvg8nG/iy1rpuKFzfvo55RQMIdzO2sUCX4ITYMLFuewEznkX
qi0LXpC58cLVEnSgsasCA5GArlIQMlAyzb0EttkDMABkg8fU2nM+Nft2tjhf8TvhbcaLo0CyuPrr
mJp+na7mZArQ7+5p0g+uZKYBbIjukcXn21kZ/EDSmPb3g7L4fz8sANHSYAkBFSlg+f29EzMDKLBo
jquHbTO512xkK6oAdJD3tb9QhHJ+XGMVIcIUGqzP4tAPOGKHw0pGRs05pTiq1k8BuKCIN00/TUJc
/YST+dy3mh9t26Pe/eoTA58qcAtaTMcp/rFnoMjoMWGGLYJtr3FbTMv8ouKlXbKr+TL0lTYGUxTL
dRMYkWgWkx6yLQgR5Wad7NMXrnJfNcCr9iV+wU8LIxbMQGijfbxz10X4obHA8XnVAQolZddvwJVB
PhUjLQFZ+Gy4i2Wo8YkM/TYsapdag3V1AVlAhek1O9pRaRadG6Y2fAc4fTv0tjdcgRqqNEHr7cQg
GMk+DwNqp7Ga0QRGHToIMMZBTwFdDSB8IwoQN+o4Yx5nnvGINPyIynafPNvFO1QQ2UIAi+f92ODP
te8xyk8L0jNGrhdmtO7uacx3kHKyOO7ucsHibH5MAGN5dlgZJ749ZotMe1MDugDdu8wBAmWfkwZS
H/CTcFbj4W8k2TCqbBz2Y2NI2b7cdKShoqovM8nnCUh03AVgC10vWzqw/FFsdiHPGsk0UIVNKpp9
RrzF+iKL3DADPAn2MTA5EgR/lJc7StWDH7ljAXSYFvk5o75V4Xuy9ll/n2VKenZMosnM5M+lC/nK
DjjR4j4tTQ/8m1RFH+b6FYjkIuaPQaN401Qs9XELkiFoqrH6Rl3nVPTJsALQxEkL6wYKpuxmxOuW
2CiZSovTYUWxH4YTcsoc9AMbWqzygdOocvglyR3oW+hMrfXPkVyepZIcAHEFNYnfh/Uj3PS92+Mf
9c0eTZD975u3M8P+ifEHes84+vqgFIUBwSd84/cPshjoxHBA5b73NrqeSWzlBtkiu99mH8oDx0bd
dyWFvmu6+rlkkVMiEoHxsv/TBQ/fwylpKr2COpuXYaSD4sG2ebNM5RKMQM8TvzEanRdw6fBHDdl2
ONCgT4QfCdKy+ay2AOs7CdB/uAduud+56NBp/PzzQujW40hTWCrk+VKxjR3fclHyUdrkUVwClrgA
jQpSFqwG0qsdhDQ600lSD2CCgWLXqsySZ9ulEmOeF3Tx3HUXNXsa1yYrrpG7fr8t+2PDkUngHClZ
avdNLqO9zViPy7qvyZxtkejKtDXjMBxa3mM3Hi8TAhx4D3oCRl743sSEhN+0UdznxT8AX78V9MBy
EB+wgsE3yLPw32DldkYPAXh19NxOU4a7zptmxW5YJoRZBfoybqJ3AF7a0nVqv/d/qO5+re32y+ON
JjBb2t9niuv/Vthqu04QuuWAqi6hkQMDxl2gDsBO+vtL/QagYzcFID3hWoCs8P/ZXtb/hfazgKBb
MKSS/1ojgVinqVKSJckHvDpiX900a/eHajuOJzwlOsEj+xkc//5efoUQUhCegArhrdRFhnY41nn0
670wF0eAb3nzDKtqhLEuDfd83IAwGx+2CanzP83zv18QnnwADrKCRgAX9xdc/HXwotWg34Il/6TW
EQdFI3Din3MvEOZ+7uy/H+DvPBqMENgtdEvwyYggb/0dyFx7njTj3GdPPyPG0oJI24JoHPs0Pa6J
KRyo09BRPdol9rwe7LjH81gjNBCzgav3D6hc+OtKx5yjlNpfXRRDegT5+u8sLE8DsuQ+Vk/9ZVMt
yOuwx1crGOJ6V7gOj6BNrMfOpDEOB6QWpN1vBBRvZcF7Vajsj+kQT2lQrggtvkKoV/g49gcL7zsf
o56slks/S17C7N9P6++PEQ8ugcwUbwACJBsWvzNncO6qOVqJu2+N2CPT9iMRkiYd7aMnhU3wZsX/
f6grRQME/kxQuf0Qm+/m278um3xFNoI3Qdn7n8fe2rSKlwFI/OkEtjve4vKfXQ+Q/24KhY0B64fk
38JBvDAg0a7j95djCUny/jRy0WNfjEbtB8bfX3CPL/+DLQGfBcsKC3UnpaBti//+dYCL39ZOb6m4
ykeiRVrlw5DHnzONDfNPW/DfL4VHV6DthTc6osj8PdQNLBq8bbLm6pKKuBToCNZRpAb8+PtR/dZb
w7eDoQGRXbQbaNAMkfXXYY3B3DK+Svo14ICpf26rKBN7qqjB40Q5uRQOFL1gSHSUl7nu0ekoe6Si
pprjcc1fOBQo5Pkf7utCEfnLhAPDxBRQEHd+EAbgRPnrnQUB+kV515qT3qKgNYcoXXeWhMVLRuz0
p9lGNNqryTTAfGk5sA1VbDmnzRwON8giQA1qqklIIFK3UQJMJHgYWNo005VHzpJO92ztRLj6ikVo
hX0ySg0ozzSPklEdht5u0VwFED+boS50CgjwNl7DKc4e6KXPKDIUSfEHNg6hWu8EVEAUVB7rsi4E
VsNBIblCAZR3ULwQLrFEfiZOOcGftaW4pDuoHECFLLMf4fVSAokfs7m0IHCnFUrWPT1ZXESQaEP+
iPpljCymG6lfZvP72PR7kkkuOZdE0xbPLZBFuHWlMPMQbuVoNB27OpN5z235LyhG4TiHVuKSYP3I
7NDxWzC/myr25CJXDogXah4BkYYsJlxyEKh23HWALkrXVP064LUsJ/QZet6/xEjHaXyf+Zkm8syz
gOwghXEa+K+/1Id08SZWdSvsADgYyFCO7kfJ2xkq34pYSCxAIFVw7EujB6qozJdDoxB01MfUU7dN
H9EH2TttyE2DKLufZoPmxkeQt7OkqbHOQXM4tlqFIa+GEMnwnx4lsSmu02xdos9huvq5uAecx+Tj
SCkX0YGPhgSo0MHwXOcKVgro8R/GyePZ1ssabdqXAQFi4iqkjGFaVD7xbLkV1MxmK9EmXzpU+bTQ
6Nd2bWBO4CbPy3sWDMK3NUtQCIzlkI+DfhuBCBFbFpdW4M8YqdCnb7LbYsB5wo9j22cRRMKX/A+A
/J6/+nHeD8PL0uh/ZKlj3guUkpqCqSNLp4NsCHc90ZTjNiIhonIRxNGPOFym4lmOlPTHoUubFBK3
ZnmGQQEk/r5b2KlLXHwF7cN2HvTqroCwTE+5zqJqpWl7n3dzHwDLdvojw6K+Spp0MiV2X/vOtezf
mqCb6pWG0FIVfTyfUIQD6opGKNhk8HkS2I7jIrPbbOlknSdti6cbEH3k+Zoc+NTZDxvv5+CAamE+
FD6Ie6zYbPjaSvschYm80QlpbgZn5kNqAI2DINNcucnSuqVL8ZjLVoFvILtvnVGs7lvZlD4Zxzpl
VF1DgTYcPRvRnR5lmuCrCz9WCR/z44KvPBeoE98hn7Qn8DHYN0VFfxJr2G+lpzw9tjyYnmWCnkHZ
AzoyJYmn5mVZt+JLDx0aIAY7fFyKqDsE0Rxc46W7YJpOhMS3CeDDo54N3o3Fc/YIULMDj2qO6bcQ
LSjUWaEMn1zE2+4o/UgOoRnmJ+MSACEIBbXxq72OjfaiTIelgDSRsrZ461xE/RnMCPvVRNC6HSYr
Z5Rf3dD60sEX9nsxp/lQE0b09UBBk6iTcOaPq4sF6rdhuknNHKqKQVX5JeBG3q55EtyYLNxXKEv3
3m7jlusVafZdkAt3BipPrjsRt1FdIPp9C5clHsttK8IW5bwknxaplu+KkLWKunD7YgyfIjAdJGiN
G0TipYcEqy/B5NK2ltsi1uvMNqopoXSBbCDMEYhR6lVuifv4GhZcvbzWq9LHSNroBkYWawkE+jVd
/NfAMnafhNg+zti5BuQZQFy4Di6vUz/FoITP471sE/3JyxW5YoC2e2NKK8DNEFXeNaksiY2TL+iY
T2Uc9eNpAoBRRsEwP67hKB5N62dRiXluXlTr1RtkgkNUqtWuFQu15CXH/aETXAALxMZb261KVjDw
aWTavho3x7/wQW7QKAXDK6jSqpTShY8UzY2zjHRRWR2w66Qbky+myNZbjj6EQzsksbgom0tmiUKl
bJvbrIDYsexDQb9ogmSrLpA38jLlRj2A7S3gCKIg8oU2Kb+aw6l9AH8InJOl1S/RNMqTs2t44tJl
X3TMXhbU7y+bGrbipGTiS66G5rvHhJzaObf2gPTUP0Nnl0IFnCh0kkUzl0Hr3DmjQp4U8uMQMk5D
X+g40/cY6smPXLPp3W1u+26xwGs4jER3CQgPpwAnRa1WNT8j7yVluozulmgjPm/BNJ7iPmRgjAHm
vm99kOAsWxGRAt4VwKlSkV3laBhV0oz8JFKrX8A5i3H/LroOgzE+8iw2n4AXqgc6QvMS+p4+D4Pe
bhrD1WHNEXJRng/d/ZgE87W2yfIwGvip6KJIvsYCgrIyUt7dJ37A5gHW9iGMZ3uz6nw5d8saT8CT
ivHEsiGpUbaD+Qk4hp43SL9uGWv14wY95UsBSOeT2or5Iw78BiYIOr/bQjKDW5V1x56y9Bad9zCu
5oH2dbH5McZ61+Nxa8j0INAaeGjWSaoKjJXgqBeuPsnZJg2K/m271TSxNyBQCaAWw/SxiTc6IGYP
6yHORXEVohdZObklHwrXxOgYaPKNsAjcuFufJhs8cPywIgevcwuovbgVaQwV6SGA9X4/lz2V7HYh
snkA+tPfQ7wyvvaz/oK/aQBAd+GrGZDBcJvz+5Vy0EJTGXbXdJLRZ0vg7FP17RLcgYJkX7rIOQXN
SR8nFW3D/CZhky6ONBhGej20hazRX062EhKwpS7oNuQl32bqyiFm4/1EwEO48UTlmOssWGZ9q6hD
AypcdbicxwSSu3hNyGM+0k5W2aqhBG+p1E9QGbjhgFa0b2+GTkxdTfSYgqnJWEhOuTNme4K/jrbt
aU89gppCq9ZPArM2LY24FsAKdF+FOTKXKh0sc3dAcbipoBhrPi75NvlqCvrsFjRCFtZLiBTxZgZA
ML+mHapSjTii5ZxmSJwa6IDZlZuz/DqN1mDkH7fYswgC2VUF1F5HCHbBuUjQqTip3o+6bp1J7TOF
1hhymQjKW11qwppeVCSh63MXg81TRm3SP04+JNtpQQHMYbijouB2oXwdq0ijv3CX9winNYh7Wz0B
cbvm0dxVWZiL65n41fAPvScZ3SDVHMZgHWrgR4PY2WMySocP85zwYq59xrM+AvAPSdphKtB2rWzo
o+GQQD/f3kKxA4OlYQT8XG3zqsYyHjwaUrnl4mrsknQ6NEu63IkO8G0Ngfl6FTdJWNRZEbQ5oDqu
w7NoYH1SSpvmvowWdOWzOZrvodZY82rgLDFlnogYECGwxNcQKstvjiI1ibX00WmaWAjBhmsjCwlp
trZkqsAZAEVuKfM2e/IkmXIkZrbwXV8hkkIchYdHOrymBUFIFdmhlb0s00aFK1RTQx7m7UFG65Sm
dyFxmX1Bk3lgV1wVyZfGuc/b1jYvTSs/N1SmvESZMDwv4JwcWMH0KcDhESBIZBptuXy76aGFvNdx
Z4+u1bSSSm7Q+YM+Cp+oIR2e9dhnUPnCLsoWXYL46ubh69yw7ZhPPdqLzcru0PksgiqElF/VGw6b
5IGaNn7OQWzSdeeAQWE9YMFAw9It32AaIh6lGk1xMHne3JpphI+HMnNzsGvj2BlodpOXZFjpeZi4
qqNR9UehWPo8iiA80BmiNcFScheJNbmJJJqpUwOZMFSpzVRHEYNBt83taVsjqFchU+uHOqBOmQN0
k9M9eI3LfJZ6YSU1S7BWSjS8SjLjZEnDgYHbCqKmPZsMgzt4gO/PG9PdN4Z+vILKvHW1xqZcys0L
fY9THod/B61bDel2/w23wJ5w6nSwqKBZZUdo7XnXhJ+BCK5HkInoaQrocMxlzh8ID3TlIGN/C8bh
pedgqDUo3I55xPinaYnmCTLqafoUB0xfQ6bJIKPWKy+qDqDtNZMRBt0EQN671VUowuMPHGXJtYN9
2VfRxvlnwZrwTYTxcuvQUa5TqaZzDCj7FU2BSOwxbZVlzAN1lzEWI29FcNwXYfI1EXuR7sdhP7XX
yLxPriDdoc86NGgBck/ZeUzHbqqM7tYZPbANvhsqX3hYxT3iSJmRjqd3vTTRe9u2M7ThPe6h5H3e
FpXA91aA5bAmWi/TM1TaUV6jhHfQmhMc39eDnOY/JKq2thIyjoPPOHgXKPRJsbgrMousniUnV51K
o5edz3AMNyds2XkiP6Tpyt+tKySOB1Sex8kysLQmlsa3aCnqGwmFZV/qBinN7WqsfBfRvHaVAfzp
ys7169d59tgr2JSo06wEuvrNoZsGlR537jByF0NarBpQubp1QzIPOuv3BNRWdhzydr5JPOq3kiAd
mWt4k5H0QNQALnKwufR1Nn3/KZdurYSJTd0HRAX3dsnDZ3T9Cgq2EnK4MpuXtj8tSKpgLxCMCxS5
LcTpaqVIPcEuIdN93C4hqSzbGYJ+CFJ50NJB+QCmDBZRlbRDyxPhjo3L0OIZRMUFkjR92MtYVzGv
ugg5dTyy7W00dhQfoilcTI2qggmENJpNm6x0CG8FfyJBxMcE9h0xKyDvVV38pQedlUDHTYqVsyMa
eWIN7kQ7ZROtUG2viSzt1g7GVjkO3NTXLfpqRV9asMwTeBo4zwZx4wsGSKcyFgWYfOgdUCs4iYB+
Tu1RW1j8vDWNSKamXrBV0N6BSigedelWNWXzsUGuNp5ta8nwp9mF1emhBS9rgIuBQg/wmQURekIn
CQLXPNbaJyTgD9xKgecAbzrTWQ6GNXoTDvR7DP/7QGgeYB4NH31NZbumb6lOo/b5AiITuTdC5p7u
kG0UslXeQHK4UwrAY9j7M9iHW/4N6tFgzU7ge2/Ybyo0tPtk5dKSthwLAHAElS3jS4YjAuF4frUt
AIXidkZCud4HnAY+qWxjrBKnDV03PC0ceXzi73FhRzfAHm+2fryJLYa3wQAB7A9TgYwT75LSOZVd
dshAoO3i68Ba5Sfwo7oZOQ5qh0YdpSw44jGBBYwAO+ouAskMqbukiJiedkiiiuTUzfngvQQ67IDw
dhWoXrZfkkMzrknXH+QCJhAFdjBOxe2G1K84MNLDE6acHaPSlmGiaHLI/RYnJ/Qjh1dZ2P6FgPUD
q78JojgYtWDvHMCCGb4FEAtv6B4FrRaHKTO0rZ0Gf2Ytt0ihKbrBy+oH+/+ado17AIjrroBPd7dT
wOJKRJm946H3w0HGA0hkjqJBLUn/zOm65GeFFC4v41H6pFzHRYwnPQdgV66FXEaIhpz4JmEDA1su
nQwMnmZFYus53vyT6ciyIkEg/QEZKCpExmWannSWzEPNhmJ9JxtbvSzDZlHhUyE6kdYL3uH8VcMg
TpeGO5QG40YcqhHNw/aAdEKbKwtlvfvWkHVHXJBRR2O1ibY5Qj/mGDkONixAGooUHSsWJBPEwj4w
V6GZ8k+9g5OjqXIWNVMFQLFLUaHm3twPRRbYGkZ6dn4DJQN0jlJLsP8qcE2UQ4IURuA7Ady6b1B5
wxpAIQ+/W9EIhGFcLPJDLrL+mjRQ/xoQwiH6AOdPDqCURN6auhhTilYZmdsT9BR4MPnakDIG5+9K
yV7xygIwe99ApMDaYPTRkmDCODd5zEK5Png87DqhrKAHDs7HdwJSFcBDLptbgjBsPqO4XNrHnA96
z7riqLtCBpNd6yRPu3eEyNifYpfwp2mJ2R3om823RoeY+WLZVtDomAUyssGCpJRdsLwUa2ofFt23
GALkdbu2fpgQTfMBIgqR0qcQ8GFeUz4t5xCgRVcv4Oz8scQJ9I2pMMnVmHAO2qROn+HtNB3naAze
Mm3CkubgR7a636AcMJsvocvy99B6Rl0dWeMgNutHEPdp56g7N3ArQ5gfN9BUG7asuF24GYGygWq4
kmPuoyM6V+j/BjEEj3XjYofQS6DD6MpZ5qA9xo1RSApGb+5iK+1tA1Ohog7SRuZHEDTkx2XNZ7Ch
5xGjBEsh/5zotmjKAQn4B0X2jNfAqGsskVP7DipnRkGTEapraxzoHIwwwCUP2wAEoNwyKbODcCD+
1XEwdIdNrfibJgXND3SWQdYuln8uBiZYETNrtcyp/5QjWribdR61rHvliieT6tnicmmqUBB0QIGG
aLqLexbdFG0vctCXmB9KHTJ6Q0gbvfu+E9crkeYBHEJegZsWfYFax47of+TUV11quK5yOPL42i6e
m7LX8Fk52LYresRfHfc3PIx8epyzJX0lDE4/90CuRAwwYBo8DEKG8FNHwcQoBxBE7icwXwI4W6Qe
RQGNoLZQLEiHwxDy9qNIV71UODeR1SE/r9tYq2Kft+zDEi+AoeNoYvdFP8RvCuyPpnS2/xSbYXrT
8zSV8H4H9gimJwhcjcOS7/WnhixBg9xqJRVB5nGnLWRHBrjL57Gx5Kw5NnWtO5F/mO08Xc+pggZF
5+IWuEB+RVhQvAIx7nIsgyZ7l9EWH9YkME9O++gs8Or6qOKuWPZsLRhA6RkB8eTGFFcmbses3ihB
4jR0dD2NaeT6J6h4u1oD3Ko1lnpSqTi1B6Qv4c3opxacxSWEg5Vf3yibw1IaG0DSCS+QoejZn6A7
B3WSJvNLgXT/FCYsfJ/AjH8L8CdpSVZMHKQIb9ACFXcryAcn6WbsusJ+AXF6fpA28AwerFMQYh9s
D3Czgfpeh8lwwnmgR5QZJq6LHKQZ/PXtoiL9BwfYURcrChUFQ9+tXNtweiVFnzzzNk6GKgGqf5Zy
hCdhCQaoiOOv3gL91wchgQfpdxxQYnA1evNQV72hooWp35NOzJSkH2beKkR5Ax8+cKa0gi4b5IXV
80Gh14BG6AQbHFB8/AlOMTupK56CdW7PgW0Hvp1BMPfzC+vWJf2ajskkrvjuU5tULNHBTOrCpcmi
EbwEWDbotYG3wWnYZUENQmC4IW0sAhjBaJHpYD1bvwLFLLNoTY9JMi7FZ5gHzQgqSooexi9LnrYB
/FLcCP5ETXzWNCDaJOB+gSaNNB5sLw+NNjYN6PVJCopqK6fvgSI+NzUarSAQHoxcvIDZydY1Aiwm
WBTt5HasQYU2SMObLVCPLi5mlDBdvGZav07Fwhyv0SAuUPdBytSt/J7zycDVwyx49Vp4CGRsjXq3
YnOhL/Et8GOChV+ClKzcZIvIcMUg3+S0AmK9jyTJmoD2p7ZZXa7+sKTZohSOTYXAv4Gjn2frDZkN
CuYb7g3rs2qFAUbujn/fnvu1u4yuIXzFM2hnYQyDJh16Mr/25rrUQ5rUdPk3Mcld2zRciB+DoD0e
OJnQlvqHRuWvPfn9ipBxo1m5a4fR8v3d+wXgXDEH0Et8hzvifkV3YdXE6ajRmjd5m1iQ4FywEkg+
Oo6m4GXI/5Gbw//LNPivnsH/K4vi/4Puw3h7GZ7uf1MB/s3OAaLC8fvXuftq579anV/+7KebA4wZ
8r1/nmGtIAkpdrn+/zgP5yCvBmjy7q6yaEb/t50DXjCw99lhWQw3c1ji/NV5GLblYFDj/WvpD+II
Df8TRwd4k2O9/qXXDJNZmKb/0NHtLsdQz/y6ntPIQ346de5qgpywjiA2P7TbSKt0nt98Jt6LwHHg
9dt8GFFxVYJnplxXL67hki2rYC4+Fq4Q1wSM87vV9reu2NEtkt1HSscwNiNjmXMHhHZPG1GMbMck
HoJaNdDMoOtIj5KSrqKZpVVOo0fJXFDjYEDZnxTiECqk9E2Ia6LB4CoejrhmoIKaC/PmevrRpt2E
UDdFqGb4e0ZkUPeQeaHi3IDxuFyfpdNvYdHKaktdDDQ2JQcwGl9xwj5BVPXuNC6fpfKtnzrYm82o
JdF7r/CWocewLUwZjRgPZEWAk7V6y0IOrYLOxxLGhnEJ93e0DFFu147kZ62LM/g884EZTI2jDK4r
A5RBXPwZCbKWWYapnApt6kDhS6G4g/mkaF4wBExDUJyHzpiaaXzKBbgHJxNYqwFEgnI2mq54Ak/P
CUTlOlMZ/lUkj0sB5639L3mCKrujKE63KIMHnscUSLQmD+kcbo/N1D9SvIXu0BtcssfRfJMmcCAa
lxg2hAo3FMtM1MHWvIDzBMQoh2concY//aimKxXvVnbMi3oRHu7rFK5drCch5oF+hG/VfIjhEFuZ
APnvfsAdkxmmdVPgokpzav6LvfPYkttKs+6r9AuACxfAhRkWTLiM9J4TrKSD9x5P/28kxSqK+lVq
jVs9aK0imZmREQDuZ87Z54EhYsac22THoeTrjs5pPUw2757e8UMnaR1toTy8XyRJA4huMZrOry2u
A7Hot8Voc9apDjtHMXpaxv9jcnE7JryoKM2Mo660zk6kdBwVC4OT5fRaMNbbVdTzb+mqrpJOZJh5
Oi2wRmCdZmhubSIX1gBSHwmsvOJ6/jY7lH+Qhmw3n5JP6GH47Ff+VxrK2cXMW/pTb9NHjRVfU/Au
daIGmwgO/pI1qeO1Xfvy/nkXEcXzmHNZIXxcd1HMJcNzm4++oTAfTDs/ATT9xk3OVW3yb+2Yq9O2
uFSq7V6Imn55zPHMu6ZNAy94Idx5tjvWWXLFSPloGdbDsvLJTw33CX7W8DQhe7+MLe4Ox+peLIbY
nolajxuOi8nmbnx/M8qam2JS+Kd1VnxClasFIVP2U64hsTZCLto868ITTFtxR2Fde7gKmdi3y+jp
Gz9oLTSoilml+kVr8JaqI68hirsLu1PmfWRq4qw3If7ZftWCjPUYBkudvRCAPnBeXGUlfzlPZXZp
a9yodAxs+cY4D7IlygOV+0TNx+R2jOXV++2lp+t6UJF0U73mmJ4qe97Ez5ULDrLD+eJkpyhWy/2s
6lnAqJDbMLOBCW6frVLw6ytheTaxAvAI4RIoGWp5LAxrGiw+P3St666qW2cP1jULMIQ4O5QhuU/3
XnvvF8B2hXOL3ybGyh5v4THm0K8Fxuqsh/ePuUeYx33AZTQzEQzGVIRvdSKVg4z5VVeFn0UfrRww
nfD0ojFF/8ZHILJvEdQGluncParC3Vxg2SLcQIQntR3Ks5Uw15Gz3EPj/KREyeIqyJTPYQZbD31r
4g2rqhwiyX1arVKcFyt2dpbJRVbCWjgrzI+8teTxRX/8xjrQdsVaMmsy9k6cI2VQZr6ZmEbP6HQT
FLCqM7GXnQvpoT1OmCB9q6RrnJNCPaiV1FH5RjwUI8HDbeKjU6zM2YeDdhuTyLFfRbns656HSW2M
oycbfm2sKAkOccFdZNXVobB5ghUWfcb7s0lzZi14v2kZhI/455UHvnd8A7xH9Vtp3GpLukAMVmxX
9owHsxQI8tLMNdJfNmNZRUsRN2p5nk0DvCBoZ5ArvDULd8D7e206MvOzgm/Jzs/ZGaWZBcbcd75C
8oWbG5LRBOCAG02shc/oK9/bYfOtsfjjYkgDbvraRWMwnwwlT3Z4BD7bCBoCuB9oqxrrqaiMKsiU
+EaZhiur6lNXn+zotCQzSDgl73LhM4JC4pFNFVSOWTEHHwcwVJvNuwHAwjCByG/Uw3Vt009aWs2+
qFNgaYzvHmTEcqCzpzq9XJjqnRJ8nLbLTJ8BMvN5Ywi2yt2Nq6S/gVtihtDIRB5Zu/Y7KjJDXDK/
AyRXIwYmaTaNcqrD4Y0RXvWlc8bPRqKC5oz0OftmN7qymjwl6O88bozpQGte7Zj/zk7Nog5QTZ2y
UixSY1T8iKPIx/kcXjoA+JRdrpdTdwVkzraOpWN0xQEnVK+8LEg+vHiIxvwcxo7eu22bC9NrFiYJ
V3I0tQVHUBkqdyW+h1NsmQ8/lWI33yuYnxGOWx3+S11jmEgkwc1vgt5f1cO5gxEAs8hwsJJlQUgX
f0s2yqle2g9DC7hNwsDxjIQr/b//3E01+Iefy74PIZatWmgLf19POYuhLU5fDwcxvT/suAf1JPtS
TuDM5/pvpxJYyLQ3TboGp5F25peftk6YL5O1HA75wgWyVQJOFioBPlX1++/1t5qA/5MRJOzAeFf/
vAv4OWD6OwPu/Qt+q/9tosLxEG+FtQXCR26R4b/V/7bxgdwPIX4Gvf1IHhEw4CQpCZzuJv+R2L2R
bW6xRbr9gRwDVUDi0VhtowT+O/X/H7CbsD0FHEVaCYIYgWls7cFPgn8M8SyaSymP46zWoa+la3aH
fCk8IQ/n1F9k94zriKoNrspOTHN4svO+fmUcNj/K0q5fDTPtnlW97J43/1rw0zv5v7iJeXUaLi7J
C6R9Mt9ZZz+9OodtGqeUYxzT0ajeZGzMN40al5thGcp6k7Bncmr6gq6uMuMv2m5057/eyrouwXWh
ciDmhU7sl1Y/RObB9iZpjjx2X4qGxQH288S53HCvJpMeaZ011S5N3ibTupgNJ3nEuZJ8nNdy/WIx
3MD9ty76CWthF2TQ5Pd9Dlc8aNlE3bLTrBdvHix5DKeiP4taB9Co1oa7tsBWU5jtwjPGDpidtkAj
tsQoPBVX8OJOwrL8gZHgQn0XK42r91S0Y2pqr5SeEGw6/P1rZ1cXFouMoK1AxIJ0K3cVKsHRVXrd
znYR/ubYQ2KXenpiqM9K2yqBnVkPAzM1OHorO262+nV51RozjudYmUaXB+d4QJYbepmybs0UWyXq
qGmEOBKyd63jMoa/PC8vZWoXzPY6R5zllIaYd5f+maEQxWyi5kweVRGzQ+MDMA+2ni07lpfmHtJW
wghYmyhRMNrcOYOS3qpdkgg/RVTymiNLRvphqa1vx2gbsMe1yW5kqbC4jOfNuzm0I/qXpjFzl6Ov
fxBDFQPLt6bhSFudR36plf0dmS127LHkJgQiYfqyK0TG87MMe6gJrjRroQRGtOoX5byt7aMIMoCb
xc7gEoZg8LGminGQo6YBLTbM1p2kfLHSxQ5iaZY3GTDbXRcxh2RDFa+u0eJ4diPwBTt6pBaN5CRv
SCxQ9kiroi9NrI27TE12Tj+OPneqcwQEU9yt2kLDCtwmPUHOT31b9tZbbPX1YS3UNXDAfxyWpK1W
dg09yxsrpZf3mpEyBxtG2e3tPhUXlFDziUojfNJTbTiwM5lqSMsy/mpM6ngNbg7+Q1JaxVfwP1lF
z0Nd2sgEgbIjoobgrXGlYjKt1kxpzMv7OFJS/WrIcPTXNEeFOd2LtkhQBTQgIlgT62ETgXgISwF5
u+foS6mFbarkdK+p1fQly0Zku2MWF2Ps1iWt2mXXOG3yRg4XSSNOORradde14WkdVv2Yq3o6vphz
ArZ0kVr1tiro16jyhpkZv2iU/jN44pR5uNNDlzL7ykiCfmhRmBJQtlyOQLoWulOWHsEwKmtyv+jV
shxAgaM5pkNgg1eVbRH5qKei+qPhsAYi+AutgussDNm8aMrUw9pEMUdBX57beJP1NqpevbFf048C
r+Y2xlar4wKH5o45y/YwjPn9szUpr9MVtTrCfZoPYjz4aXSKNFkx6pQ2XMUUNLILOzceje65T1Am
uG0y8urnyFoPTTWvhwT/JDZHWb0ih3dYFUkaXD+euJGDTh1mxR3Uefikpu2gXqYJov0rJ5z0gSVw
Xb21Xe4wAN567/dHucNvHiMIpq3qUxQa/K79eDUn2vqUd7qCQAMn7Zp1+zkkLWL1OQnE8iYHlJz1
CQeQyn+yyEHt7uaLiAwaW7FO40sZzXlCSwvM4G1Y+oJLB9kBXOzVvGpolkd/rKAS7aahT1LXQE+2
x5acXy9lDCmdGRSDDhAX8+2QRNo1S0xuLMa7+XUrc/YbbDLQ9toLEk0mNL3m0n3Gxblg70GPyivg
2i1qA6e8YA/JDH9mGKLLcPCxAVgflbGckIEmbeZ4TEBK4Ve2ueBji6Ed4le0ptdKoJGIzcXB+GDS
ZYak4x4jjU4lm7rqUyf6R32ezOOIhl7uBcFJtwMomdxXMiMExcw4y0Apm1Dgs7AOPUMicxCDml3G
+hhuCQFLeY7zqX3QsmE2EXMNbADG0mTeo4t4V00ZaUEVYXo5mv2zkafVRRiP8Xmw1rZz+8bOj3Nj
15KQm1Zc6MzcjtBcWFVzASkIM/m9+JUdcOlOk1euaAprm4ux2HE3sCLKrt6iU2Pss/D0G5Gq+TzH
Iw+FvLGbQx74XaF3z+9n+D+F43cW8J8mXgoGuz9VO3+YHv8rf/v0VuD9+g8G+PuX/KgcKQ8dBsPg
uzB8sWmh0/hROdofDEyDOtXfjxrwBwhYJ/CSSpOhsUpnYOLJ/E/lqH6A576FCmNSIyH1b06OfymO
+C6be1EwOt58Sr/uQVJRa8wODOXgKAqPgCRd1sNA//cXbdzv1y1y43PaFvtsaN+6CjP1lxpsFR3T
p3VUDtgdxQPcHRbNg2pfFxMMx7+o+H5t3fhZsAx10F1U2Nhrtnrwp2qTzwLGA1FKh0VUzrVqbvEO
cktBWtX5pjYLElZ++sD/P+Wt/ofyG1/1RumVKpQwAc+P7uDnHzlnnWywuYeHZGlp4sOm6s80rWRZ
VAihJSvhyXlS8WJqO5VeGj0ehHkGI4zuyn0jiUWS42gQYjOXrE15uh2caiuN6f3VTyW2PQavnbN/
T5ua1jbZF4RhejAfyhOr6OI2z0At5krbP4otiwrAYb0DAptchQsRJ0YEztPXozLeLw2L4iTqwEj1
XXGrQRH4ig1nfYozo32y6uhShcQeTFZeegMS78Oq6dmlYdAle3GqD7daNxTfVn2trld9Sh81lTOg
VMN8x7SoZIVfjB4hGRPTphAu49poe3tU8U8CcgsoFTlrer27sERfXSE0AazA0vZNzSPlkJubiLRV
pkOzsK10jdkJTZaGWvW5swE/m2sxY0hY48FVG4Y0bmsbO7XT2tckU5wp8+e4tToGP8sEa+J160aW
7kxeXLqzSgtFzRRynXtqDIcW2UVRfhpaq35NYfQ8p06m3TnsJWNvUjvnS2oDnXKBU7AhKLSlyvCn
JfOuHW32+diB409ZnNsMeUojv2bYaTOnZRd7tugsLhZ0ZU/2soIUDJMWWepmD0nXqHMNhJHXYCLu
4jlRvXBOl7uYiXrQCbV9BbA27qpZ7Xf2aCoEO0Hn+tIWRbynGv+8tGntRxjcLyLHHhAerTIugo43
Jy7D/LLJi/WZVlO51QGzntUVmILbzSJDUzuqik+6UKi6SgU1wExoVQzVwBZZkkyyJNlZTaOBuFuz
/5SJJc2DNVrNMlD6xDnxFnQwoczPTZ8z8JzaqzJXEc1Z+ReVUxR9hEFt2s9uxgbE6dj6N2Gd75Xa
pndByYvcYSpBtxgqTUrCYVn3F6nSGuxn+ghTsWqnb/iXQ/6x9VEPB92PK3PBD2E2d+GUa2cz7m7k
PE1UobZlcGlz98yoGaArGxjgxPh1LixlJ1ulvwTJt37qAYx7fLLyU4175hr5B6blte/vGgBSHm60
OwAVSTDI9UUZWv1KW2Mt0Ja1u1KsdQ0mh0q4LElkiYQz7pbCuC2n4tnSyW48JCiIR8PtabaXz6WZ
YFULx2GLMhqwFubuYtcczyvyLz+LigzgiTYsmbfkDZFT9pQv8zF3VKjVXkwfpBKNxPr7KesmoDbu
jIxoingjqsYflrFLHwzQM1Gfu1RT9jg9WEsfB47orMiXCE2R3YeYk13ZkHDr9HZZ7qcRx+bLrBhA
vnC8a+hr7YkZUpIri73r0i6htImKHuJLNq3R3ZjJDQdWJ2N0ZTYUzi5hWOV0E6HPtXW3NpsuvnBC
ZcTSA+xFvmo1rg1c0Uz84mBqafSeUpAicoc+VVpfrBlpqhv38KpO2QLCuL3PCkpz5CJOl70qss7u
nS3CrVVLHsNVYcnDqPb5kxUuysbY0EL64sHUT1hlGbhO60jIGFk2zl72OtpbLWzOYia2TysU1ULS
taANKlZHPGgErqZu12x/bIVmeL8sZFiZzCZpCNk37lDq68cqx+foDgYiT8K0jGPdqeTHzeSk9cWw
loS/hegBkRpXF41h4CmwRovoMbOrfPKAUZfWpN6VncoGA/8dap0tygF/R8GyRCnv1w5QnytLZUAy
NU7F7awb9VcDHcKZF5JEuwycCSpkp1h9iEV5HLQALo94s5zrXCbmG/HHvD4dwfQu7CxS9KbMwtfF
WqjcKKD8nVR6AuRssvZYOsykOqXmilGnqO6jIsYFR0TPQEZPxaCC+zb/Z3z4vW77iyoQ5/g2V/rz
8eHN17Ls2L2+lcnvasHfvvCHjMD4AMyIceFWDW16gJ/GiNuEkbplY1Zsk8JtSPZjjKh94I+YQ1Oj
QcbWJQqDH2NE54MlmDBuMAEqkG3w9zcCjDVzGzT/fuxtGFA6hAr0E1z4r3NExG3dWtTqcpBWmaG6
2+SSFCsTj0kYkATmainmsKJI2mI39WZDfFfXtkfDrpi+rA2GMC9GLOB4uDqIdwLSZypul0UDbf1n
9GDh9WSaULkXgZYsweoH1sHGolcoXcfDnKyJFVcPLiW9Y3ZjrSSHolgOBftK+FN7RWjVU9st7WlJ
m/iK6SpyPhYej6Gm6IlrYDEIWket0yDGVXiPzGkuD2rjkNUjZtV6I1XBLL0M2yHdrqnjxFFrJwPI
MYf+EJeHxFqTr+TUR58nGGiXqL6sFxya6eA7imOc4yLf8jktmnWXghCJ0CAjLQDrIm+gT+cXo+6k
10lFKNs4dcpeEM2GkDfEvVv1I6GmU4j/0YpSlmu8Kd4883RTWhbI+fsqGoebyspZ6o92y9ssWM/x
I7RYPZWk1gRoo4yDpm2oOOzlVBOGAOzkFDeAEU00kGtxq655hc7dbq/jEFsIAoSsPElLq73UXhn3
TbG1I0dYxSxuF5elRbxasFjmBEg0q9fUK6X6zFiyPw+V8dLBIrgXXVfaewa4+AFBpUe4g9j07FGF
609znmm7dNDtfVFHKbrJNQwvUcIl/qKrmVfg7rqUcuzuLLOy08A0Q3nSUWygJaS+MApxZ403GA1L
xGRGszci9cYYhs1aUmn6lVC64RWpb/TYFvp8zYEITqAwA+CdAHCLTKHz7os9BIf8hNoyPDt1Wt5K
tTcuKQ2ek2nDnVZqhlVsWIgyiTgTBtkEFFfFYVIBQlSi97IsTe/CoVGvB6Wz/HA2JtS71T4jgCMo
jGli+0VmbbhWTEKcscJvhUtyN5gFy8pp+oyaVdlVeN2RgPa5uOMip/+e5+bYQfR219zRA2HLyc90
DbdgKW8rrjYPIdEFInaiCuzG9JW4e1mxuMMlo5aJ6RZdCbT5gOQWKs/AulAMeBnzMVZeIHxExzqP
mzuZ1/XlAsb4ZNld42NQWoJWYAjKkQJf6WPDdcNlC9uWbmFfM6pyBwKF/I2FnXnMxJlAMKG4W9Dz
umOU4LbYm0axROLRDjkod4x9p22QKqAA46yc4ii27yYT9FftLWADhntNy+R0L0kqkQaFSBaLJ4zv
JNmpMk0uUDZat70dh/HzbKxFD8iLsN9d6ZAV7WIoWvj5RB869qKxnqg58PMUX7HXAg5oMfJVinyZ
HSJejlOlkUKbVyvC5TlVVwMtf6W04/2YJMZ0j2RxG2NG7zPNTEfr9IrlpV1LH29Qaa1uLDeMQ42r
0B87BtvM3ZMoeiVtJiIGORbE/mVKVXB5ThXr3hm1bhST4zfz62PcoOLK09K2AwAmfRYdADEYr1uf
039mgy4y85X3yBlGN990vEwXdcQmZZj1Ov/Bcn3EjU/kghurULEfymyAp6M2bIY8rW819jWKmL/v
XP6Z1/zFSS1QCPy3g/pfbLiq8ndn9Pcv+e2IFqrzQTVUCYvW0iGub+OD3+Y1QmyrPoNreUM9Oawu
/n1E6xbzGr7KBrn0/je8hh9HNJlOyI1QKLGaAyn+txZ9mvZ7tJdkOcysQWzFg8rr+QNsqmgQeM+Z
OcFdrUGXsPCf+oK8VFualXpR1aNNkEHaWP067DPAooX6DIADoW5W1kX3oBVGT3TmplDVgpyoOqRB
FLnEItj3iYmBgVy0IS0TwdR5mnEkGoRxMLUtneWQKtOk4CsBW1aMR2xBRTdiHkCw39eXZb6kJUVv
QuPp2HV5Jmd7PjH+GNUjIc4LD6owfEj1puahZL4QNjfuJ5R9Gw8aZrNM63NaoEMu0pn6VcpMeyCd
mbI3iWkwXIeU3AiU5ci2CN/bRDm+Ml4xc3O+W3F1vam1RuVe9t14ScALbjct7jld23EghNnRIzXf
lzPxxjNxbMQDO1VyNIuosa4c9jWp1y0qrauioOQ366Xf9202cjZvkSBxYWSHOmynXbq2PEswv/GN
8YmEM7LhcLzWZFi+9tMieDbG5bhHRgJHuevo6SKcwPTA0bJSBRFcStzr+NK3xvLEgWKZXhs19cwg
HC4dLiTJL4qDbNBeyNhpIDgL4pg1c3sUZmNgRnUjGK235wkM9UYkATCjInWq3SSb5NGkY3hy0mU+
a/3kdPskhRK7i7sWQgyDacOHyb+otw0SGo1mhZOzz0OPafyM0T3tLSCIKdG8kmx0AjJNgxxpdUBK
js22YIERxj4m3cHeadM0BVOfVh5wpTHaLVpPPYSpspae6PLpmxUm6htyJtodue2btzFIANpweStI
ONN2TlvI/VDN9b0o2/giM/v8pYI45IbqKCbkhVEP1D2OVF9rrWt4nK1PERQG2OiBEKMpR7yjilmM
QRTlzW4ZcevGVutcz7JhGRG2pIwjjT8RAT1bbqUXGehxnfNBxgNji1SpjgDptGNfABwhwC38yN0A
zgLstPMpLEbB4K3rx2wf9Y32EObJcJzagsIpxxjiOmXY3WN9+axOUvHHxV594n0wtnAHJMfKqvUC
EsaMyCwybXEuzJzY3Fjar9v4bz92sUlEMrUBdfWIDLOjk9X9LmwegLy0V42trp/yvqAebaLlaUjq
4hCutNCeoqgOEl4WtugiFbJ/q7m8aiScapaLKeHR2piEW11JrRuH1aOJABF5q1Oi50mi554REcrd
PszvMqPWvG7NgG1QP/UsUJiXhAaNtpGptzJuBm+BOuXsKlJeCVSRBAxevJsHB9nX120ROui31Pxr
KbLlyGSy8uaNlTaiVdqWr59TNTF8uMCTJ7GOHzYUtlcZ2ts8Lc/AWKVXsniafWfUrBb9oQ7VKiff
A73ZYN5QOIcRPxYW67C030e1/5yKf3Eq4ttnTP7n7Ss05qp9+1L9vMb4/jX/PhbRshu6zdqBw4ID
7T+d6/uJSWwQQ3T8FEjhGe7/6FzFB5UFB2g9WltWH1sGzI9jkXxEcvUcsJDgV+k4nb/TuRq/NK4q
oWS01I5DZBQJivDgfj+BV4u4ViG7Kxdc4U2KktihqhxeOC+Msj2lamHBtMk4VuN0b3WIxuRZd/IC
QldBQWH1rkRVUUenzaqY6ZelgjoI9AG2x0hNqQGZ/nT7IUv7OdxndiKT5CwjBBNMOfnTcDjAFeZn
PeJQnZqVB/9AUxmfxVhgNoPFYlsKOnll8gA3QG04ETHHYjfTpxxRKEOnUX3VynZLQDJ78BH35Lmw
4whsI5qsW0QSQ+xcJwk6XdyW8KrQYSqFJ4cSpFE+tATIMPdmHEjsQcVq8Z+75n819eFQFP9VNHa/
ibn+x3tDe5P8vqb87Ut/zH3sD5JvZW1YScEoidvgxw5QJ/GTNR6uLJI/3v/mt3uHFSCmXaBsGtZ3
4/tt9ePe2e5FmzJUSpZOGoauv3PvSIe69XdTH0Rq6oa+5HuauviD2HGAB0BqcVIdsGQhZHBirktK
vsRh9UCmj1lqcJ7KKLVvnUQnslhLyuSKPpAQ+zy2bb/VB/GQhon+bAKiugGuW96PnRkC6Ras3NgU
1QcLE9mhBsgIfIP36CJhqAztsqywk1LPFj42axyesCsc/WznSnzFmAaxJRpf/TSsTd4EjO3ZjLfL
MgmPFiqe6e7S8ltXcEoizV8MUoE6g9TQdL7J4tAgsBT6coAJTj+15GwVCKFkmVIHxVqMUq4DPlct
5qUGI6n2ei3UjwOUAWYqtn50WNGUwYx/7VUteFF+U4T9V36KQD9lIK33wqHskOaDKoj5xvkSIDPR
jwhmzNajpqmyABe5BE9HInigr2rxLeEDP8hQzjfMAaYogHEYfllNCcchg8DwXLME4fvyyp6NGvVJ
OanZnZOxtoT1GF9PQ1g+1AjCrvuuHZeLuYFA5RsDcEk3jJkBMEYCUkVtROSJu8a1fTtnvK7GBKfh
omkPCxZfCTp6I52t2zVZ648isu2bMK+QXSAYU4UfYmArfSefqp1lF50rV6Ls66K+Bv7g3EhiLONz
yr730PH+7UbkMGc6+Wa/xvF0jgfKuzkewdsnEriLEI19qxhcLSk6IZjbtjwUIiq8ImzFQ4ja7wi3
Q8d2lBhHRHTVddY2IBZWphCBaaXiZHRUEU2eDYafsNHrDiyVen5noe/YdDWfprVoXre8yWemlobu
OSvxZZsSovsilMIOYCL2W4+0OLdzTUu/LIZzr7VJxGh+RRDnzMRRUPPqHxlwdh0PekVCUEcm92av
GbySTjjnGi95tKN45nyYaY4OoYU34jgMi7bsk3BQzho7kgl2oFUEujrbJSBtRoH9Eb+/RHg21cOd
haw0O8f67NzUxH0DY2tN87Fk5nkZQ3GcIvAphqKSt53iBYCH1K76PpoX1QnZPqYTqWQKb0R7WDAa
2a8NKhyOJ2dqPPzyesjns0n7iBwaminYjssdRvkVrRhoK6U/9WY9qMcc4WHyrNUgkU+S/wMuyOXz
YoWRcr9MbYczJ7zErDpeJGPfPcdNcYUOPzrnAzbiz6lU4Jm5mo5sXjlFhWqVvqXl6qMkRGOXrAtY
qbVfgxD6347jE9CerubgyqPpKekxyitOXF0ia2yCru7v0kHErKZqjbVgihYdaV48PTEljMwDt7fy
UEZ6uK/aloZ1kDruDEDTNbQdDYNuNkc7pde66IsseQ0H+rcZvt6gDT7FKx5SW02P1YBndnHKu2qF
spF2IQpUIAoOGYGnCfJ1YM0Y5YweUywKrf1EkO4XufKkycPWa8J1P9si3S+JJoBP9RbE//m+J/zX
B9e+6fLkk2hhbKbDMAAFGqrryVbvkCYweG1XPrYNaBEZgFtGePE8KsxoF5ao89nHX6g021/TxYLg
roWvhKFNh3lq8vvSHO3rdKyINdvgGEbejTcC2MuuIfUN7ky87A1zvUoae9nnsOK8OO5yYlgztj6Q
TTxq8oyc+raq/cxeX6vQkiwgreu1bi978COoyeKRyqMCcxOW0CxNRb1s23C6Nrsc9xkSKWRHzZ4Z
gB0kIXj/CuEjYgPZeRUJBIe1qhJcw6NySosEDlq+jO5gRR835ZcfiTjxMmshT9AZKrb9VfsMJQ5B
QBH1j+nQ9lwYk7KP2vnb0Jr5fonTJejbSTyMQgs/6plEEDKHsbGFFRWYMBiEHAeUEtlBL4hML5uE
BEf49olbRxVqiSEzTjYMEm/LELodanaFCbl//vs0oZdGwVVhrtbV0jWgIke0fGlgN0l/50DdfHIa
/P864QgBZ298tTp286msMjb+0JKzF5CzBdqvsXXJeLZ3RddDcVrH+hXWhfrstJES9EQCeBUZYlcl
5pgLqFvtodAL+1bnLy47c1auyS8keagpQGU5zbCLOqR0jP0E1rW5zwTLzjQ6O1lhk8JUQk/I+2Sw
wJvorF3xCK6+MSESlgSHeKMm9CsdoB+Lk3gGmVSjGLFQSO7hSuHfbPEVEqlEbBZ5Pk99rXbPXHFl
4yfDVF+oentnhml1O6+9eqWnWenbPe/0kHMZGNNOneHJzCLe1gwke42dAaUgtNKvemcUX4eipV8m
EwY+eM82mHPQXE4lRlrdS5dG0ksn4rGKh/EOT5f9Bet/FNQsX85NqH1UnOFbkpTRC/uvbXtaAv8x
5GNpwPPinsqAB2QjDj2ec+vShI9Ra+xnPf0YggwFMSz3xA717hrifdOT5WUZFwf4VAUy22rfmiIn
c0xXj1k8o8wWWv01CqEGZTT7BC/p6WHUhrLytHUh+MIMxU3eMVdh857dlsK8KiMUoQWS7aDoNRXa
WzQmvQeUcqqDThTrVQTDPmCA9mUAFbFUPqUU9UWy6sAM9DE/WCJFYgl2iLDU7eGayWYrZhrb6w1E
f0CQ9QClRvIG3/ZB0czK16dG/RhrVnKoCDv62or2bhjFt7BoGHMlEBYV67XM2ZOhW0j2c6bCJV3C
9VwzlGH71LxWEZAVps4nnHghz866DpjjwfZCYHRI56U46mN9lFDF3dQUjwnm/zOxV4ThopXegaNx
9lrao/ZW0307Qi+t+vneWOMOolZMWzFKb4jT9QsAIcPr9aG6D22WC0lH+JkbFvri49MaA+aOPQCK
rtjNQwXeQ7E/07+/CPYtr2pDpCYqrdxjy3fbiJ7rSn4utEIck3UAy8bG+qIux+piaLSvVjF51AVf
OuILYn/gJZG21E0Hu2br1hk18dINi7vRNuM9FYt1J5Ql8lFipjuAC/M14KDwBrjnqeVDr3LimWIV
VmdneJKpDK5jO/KXeNb8VqTiSq/TxzmrzbtwjkmjmxLJUk8D4gFVqvJSLF3WaPLbMWU0ONLPStOZ
fmeu5F4l+63YbER5jYI18ozJAUZXfZNJdGgYubqxol6HU3e95qw54r7DVApAsi4+trkDgrabH6Zu
uKlFf80c7pJqDQSZuS7c94wU0S1k1IDAv5eU2xxyFtw5qScgTkHeyjOSfPtsFk3pxShrtQWZsqtk
xXqjQeK6eB8C/DMu+YtxCaUY840/H5f8i+DJsnvrfh6XfP+a3xo+2/mA8tDE9ELU0vuu4N8dn4MG
QLDOx+tF/2ZLB6/Oj5bP/EAn6KDQd1j1wwz4aVyiM0lhT4i7gWZjkw78rZbP/qXlI6n1/7F3Zrtx
I9u2/SJusG9ek9mnMtV3fiEk2yKDbZAMtl9/BlXY59qqfV3Y7wcoGChYFpnJIBlrrTnH5D/SFZjy
k4lC9+b3fgmhkSZdwM4+OLkP3dchZ6EpVb+bSWk95nHtsNGuSEivhmH6ATbbu3KyZSPjG8ZwV7Gv
WnWt1N5yL4f9RkPmMpNW8+DSh8TDKN1yHbe2d0lyhr9T2ouHonXgU3e9OBSxa3yrZEQiVeqlR6Sx
G1LJ63fmu+l+1Hj2oUIdeLXB55u/E66nhYIdoYleLjPvCWLIjoBuylPkWfmus/DlwSA6Vw6WkyCP
YKOkRXI0+hYQqygoRArNtRiwxd6RQC2Azkw2ryvp5zuZ+1gR2hhrteeO5u2odQHM8Ew/G5MAFEtm
EO+jyqq3pkcj3qjM+MUIRMBgOrsxRthjkWk8AMWq1oYLsamsYQ6iTZTWhzWx9+WdjX7R6EsM9EWj
4O4b6MpT4h0s2xlb8Oui2zm5Ln8MjDS2VkMkYy0a5hRdlT3WduqSA5zb6U4WY7oPWkWwFxuBte5N
RqgMs3uufBGBDkqGW1WJ+XswDTh2GMzfxsDC98BXm4trocSn70B0GaSqLSzN7qSPbv1eWN24hhro
bWWf9zvPyPgY8UhtmJX5HpU9+OjM7n5ogbXCijCFViBPZhkfbHL8Nh2JokTUVUzunehcZLI4aL52
gPKUrYHsoEXsm3pX173zEQPbAoimBCBae9iRwxcdzCIpbog9nxkGaCm+UUgvGjVy2p2kPaVP8SSC
V692yTUWroR3iSZP0lh7CCJbnGfd1c9Dq2M8QsAnnol5ba/STs/v7cqWO/hDZrAaqIH3zpjjKshy
y7qdJ0+c49iet5PnwS9FoejdlUJSzpdI8teitfqF9K7fsKvzjiAkIB2ks51/70gGuUSuS40xdtbJ
VegbC+lC9vM98VIT2cj2QTq3UJLm/ZhM40XXeutkDs4SA1XF1+zb2ocURT+MiTY/FFp3kGW0UEhL
xwewIc1X+gnuuca/fiB7Uu7TNIfUVkDl3A524lzncjiZyWCzHOtmr+E2x+Oi3pIOhBC83szYmDLy
3qBC/3TqsTjEk4RVPBXOoaojm0IexMHkleaTZWffMfPLGK+2bb56fvlQ9db81LZygu9W6rdV4kKe
GBPiygijpbMQwCm6JL3hGDAH3PoNKHV64+F7B+VjWcF3vB3JruwXXMUs8kdfoKzooTls9D4rTmnM
RRwsi2lbB0/WJ/Pu3rNa9U6rmV01u98HVZXYMwb3WIGVKonGCRExFtjc8zS7tQwjv3OifO+iUji6
0VweIDpBH2LfDzEqsF7xlYuDxw5+C9+yXtPcxTlWjukd2j775wwvMrSyNAnnBCR9Kp3shUyI8RHI
gnYrzaIKuaAe2WlJBvwbZt2Nhu1ryN36VKP3TcMg2DoqLXZRCz0aVlQODfm2p2P7okUDJEU6arep
TtBgiZu4DTHF9ZdS75vvlpo4E1tfg5r1dpUBa6rPjQ4WCJPiF+VNtcTqu+wRyOqpyB6b4uu5rbKd
NirCL6bJ8cKmH92FnER7Jo6mDdwVehRz1S1gj6B/jNnOpqs8C0CwMUrkMdeKfAVpWj8xLEQcUkb6
xjC0l9TMGh99BMMjkQcIJ90aQW6D6RHAxTOqVloDOmw0xnD1ykyz6j0n9+4UVUlw60AYPLStM6Jm
IavwVigtY9Ndhg4V7JtLGsIuZTJ+o7duoUIJPfbS+5Ue+lEx5ysCC90NPPXgKeCtccHNlzyj3Bbs
tvtvwazcPW/Emb1O218AOAiW0pBetSk6LYXG5Kro7OZGpVF9TvWhBvImckC+hdxURhvT5ocQOqMN
2ThtbT1nQ2HuXcWnbCK/2iZjav6cvbg7D04g32yrXl4uENxfUHKJR2Uafb5CxRtsrTSId1BLoVBO
MU16I0puDIPGHq7VRRtTj/d6x1dfJs68niZFVTCa/slfyFbrMa+Sa8tLBxYa88tAW7AEbNPn3RRb
HYX0qA5ZMMvHvCOyAjwAoIxovsl6y97IvkeOPikd8VWnlYho4nHr1lV/MfrYPOLdy76BQgOwggSf
6ojXreAWP7WRSU/V8AlmzuomeM1cV6wLGoYvtC6iPU+m5BApcz2ZrnMzd6n2XRJ9dJTKBzMJEP/a
EGV+cGyNDEE7bm/zafAf48HH6QSX5z7BH8bhPJjIEzDurcV89dJM1MagD7/rc8fjn1p+puU42jF1
2mCsZ2z8yAG1k1PqJuDLshEj0XDV4BTayig7Mg+KTOi3y7CVd3+axmB/2IjQPoEvHpZWoG7ruM73
VcItjcvey6jC2wZWpxf59UcAjPtAw9nEGjBoVwLWN6z04qbvy2yvnO4VYCu2gWrhJvrd0L1nCl2O
SN70qPvw8vmVrs9dCSgiJKEUoIdVF4cGFCNGXvGAqk4eZeJ5D/BZzCdAFeV3BJfjM96+V78vXY2l
LiZkAUcZ8ym6o6xxBqsdAgTY+We2Wjjb4NFkurMRZqXsDVa45GqksQ+8cOz8m1rVk/tCW/yjAx/i
M+IeuHDIiE3MGphjwqjSd4SsynnHNKs6C1lr1avkAcreK+hRMKIerGGsFEdfyxo0c6m5ZpOXnYx4
Ko9dI7xXZ3LqbzrtvJSWcZKfvMQxmgdwnEm0y+csR08xtgMw1lWsnPQHg6VWe3TqaHRwZ5Cjjl8F
LP2h9oS1LjUd4gL8oG3vts+ozodVM9Je0Gm1IYG3nyGVDXs4HgQ3F6q78JPjNgBrEnZ5chSNfUU3
GJ+GrlXOKiMM4Akkr7ZnL/JYztBiEuyxR94gJLVqIibPIzfCmH7ohdF/fWm4msdZMdxOxPC25HMe
m2ARk9patzPKcaJzuWy3LFqcOCmt5iTEIYu2xLwRVF1Fak+mix1mtS92LQOYcIrs24Lqdp3WWnyY
7VgdiOWIjk1hiqPSSa4w8hxavSGv8DsAmI+9+ltnuXkIVJQ2b90LwJttsAFhhRZB5NVmiGwJyibJ
eJFFEiI/l3nfoUTB1mIWO0eP9A+7i9hGy0zCdUcYYxk/mP+5/jMa0tJrv3e2V2fOY1QjvlOhqHNB
/fh/RVyphJr+sYijsfOnKu6q6kQr3n4f3CHAXv7Vv+s4H8WXS4gXo++/BnS/1nGMzJYpnP/XQJwS
6991HMUaWYDEkfmsYdJr/597z+QXMp1GDYa0C2vhf+fes5Yy7Re9NsF4i83NBj7B8N1zzC9lHHaz
oUOi3RycMvL8Nfod405P6vmMwRfKWE1SAjEYnv7eal70AF2oOUxFGdEnFNGxbcw+9HLPAKfslju6
zZC5eMUUWG0y7cGn3bX2EukItgVgjYwkHa8NvA0/0wZE1JjE+RPoa8hlBSSjOCmic6XD0V2Xpgcp
H95YiLy4GXYKHPa+qgv3vgM+9w9Rl1/cfnwDNhW27Xy6/Zj9L3//i9sPt37DJETKA15a5moRXa14
gkJnKrV8Ls77lyVy89d3+yuQhhL8yzduM0PR6XnpiPiJtvz9eCg19THOMnkYFnIcz8P3GNc0JSrf
wZ+P9Dsw0lk+mWeZhgcuEtkg4IzfjzR3rkEMkZsfhgiSmpmm02Jk13awTMV9b+b20juP7v580P/w
8RZGJaRDFhOOg+Xvf/06dbMdipIqhQEM+2UcUrTedFiZ6250GHX890djMI7PAKm+y0zq96PFgQ80
u0jzg4GYKjtj35+3gEeN4boDCvjnYxlfJCLL98mgm4N4ls7g+atEZMRYnRQAGg51MuZWaCVRm6/r
mmICtT0SYVqD113TGVdDm/X7OQfRsBEt4vw/n8ffv2H4jD78UR1XLxq9L5c1x781FZ2VHuouK9DU
tROA1hhtZOAuCug/H+zvawhPKhIB00eaik1z+U5+uZxNHUAPBPlwkMY8335CC5XGHSwTmSWHqRVs
X0mpyfx/OO5/+pAejmfKVhcTrv7luUSuxiBiILqHcqhJ11gQj4AMBgjUArjhnz/jl2Oxxeb3oyUi
/pGn4N/AqjZTdqNPKAIFPec15GrSHaXeTKeYSvfxz8f68rz9PJaD+NcGuKnbztewyRTrnNZorKF5
mtnyMlwrjrmwemP95+N8Ufn+dRwL4BUpxctyNX+/bvAI2satRnGATw2AdxxSPhSJR4vf0HLuEyFQ
04+Ap8VqJt4r2jBeS85/Pocva2c5B3TGPOgW6qn7N6QowI1MLLOHQ9Qz8aRRUpuU+Fp8jqypoEHi
O7TDrekfnuefX+Evr7TlsEsD1F2oX7xDv1qQ+tjtqznyxCHxI+u5Sd3iiHhmumDuSHaNJUsQCgg7
QHdOoDXCaMArCeuuHH8YLqnSuIyC4pgRnLePda04RiLijznVbv/87fyn80SNzdYA2Rn92k8r1S+3
FuFU0TB7mrYHDOu+07W3YfrWecAlwsrs7ktSM73VlGqet9EYX54haZJeDjwxOnRZZZ8CRSdsJH/o
Emhu623dPqnSNRU3wRV/Pte/r1owApRV6M/ZkaBB+n016WSfVQhz6b2SMIGdMEZujIuRXMI/H+fv
dyJTLy6Z5xGUyw3y5XEuNJMvhRbEATnJjFYIDxXI+co55Uz67v98rK+Pc9aJT9CIjy7AWbri/pcP
Nfmt06LG4HFOPtg69qN+reeyC+kqZ1uq4ziU6E1PRjd6r1pRUqRWjvqHL9bQneVO/H25+pale4R6
syngdL585ryRBIXWZrTH+91MB490HSA5AcaRQ0wpd4s1S3//xEgKwQAVHUFCIAxZOvRjXBCoJxrQ
0TFAS3JDfgW1TFunEvEBSR8CNQaQzzwB5pnQsL+bcyv66MHzYi/P5/OcNziwg7px7716zI4mQ7ZT
T7IILtBiMO+cLnPvifnWCdpDiZygwO7WuhTaAxTK+XaKybQntCDpr4tGV295NOnvyGuic6sRlLMK
xjL6KHxMu0ccvAU5rL2M9nNr2C0mtgSzsOUtMY/EvtuwERkovKG4Nr6XiKgeaflJ2tdRX2hYwCP7
I++VPawLdMXJpvXT5Bxb3Nm2w6MFy4947xIe3oTh0jCumPmHZcG2EdWB7sfhIIK42+qJa+8GG0rr
moSQ9ofvgb4psTq8+szc/bvKSFlv3P1xts2qgMNL2Wi3vrnE/ept573OduSsR9Kizt7yb1un4jQQ
bdmbWgwtsVz4pB+CyprOvGfypxpowfXn1xu5g9qYZaLfSqtOsmM1ezn9FSPGqWyiPSU+Nyi6TT0n
qdx4n08rwshONEh4QvnGqH1DU8CKBCBv6GGeG0A2hOS7mxBIMx7U9eTBHoX9DJwn10Iz1ssbKzOR
16RAe04Doqszbcp43VKZvzd6QE8kQnkS74I5IPITjZxzn8YWxsGSAJUVA+biWBCm8Z7Hhcmst7Lf
sB6gH+GmIWgpEsV8i9sAxJTCI3mj9/V4LSa7T3AVGOJb7ioeTWQlPRmTbucba1mHRD+BjetSlEpT
4itB4pfBBsYoQFeVfc5a8go1n+NhysFbUnpNK9wY823haLoegjlr8VjSZw5TPkC7Im0AR2LLAtvo
bSLfkiHW9xVGd3T6mT0yyE3GJUmEisF1Ku3BTRC2EFtnT+dYy9Nj5uebYKYVOTY2Ex0NJ4BKPWMf
097Y1GCWsKhVzW1M/+CgE+d0Agthh5TXJAmbLUMeq5yPHd75PXO46CFW3ob8q+ytdgHbThwtjCIH
+8Hs7TKUcmENbmMH7sJ69X1uO0lugV6Rn6NlQAvoKM+hSc0XGi6ammCsCCcgQQ0lDiTJJ0JBrgVZ
HkccBtskqS3oSUl1xOsrGRaDc8iKIVghYkiPeeY3IVlG+XrqidMwW6LXULG8wmGwznEhrptR0ZkD
lrZ4D+yQF461pY32CA+ZhlgrzVPu0MfoSPiWqhx2WYDuJJuNZJUwOCHbCFGRCJI7lJrvgTTfJL7H
TaoVFj5JuwQc1psHTfdfarelH9RbMg+n0eet1hGkWFj2kT4f3C9TwFhabHO2+9D30QmcW/yiyKjY
JPY0HpO84AFsL3skABoXV1jWovKobw2Rt0eNRPD1PLtXmQcqmujWIvXaAPtObcbtz1rP5AJvIey5
JBeHkKvYSo8GqFYDYkLsXXUMLc1VldsElfWTOT86s21txyGPOuQ4ZnBSCA+v2SjZyXqAYbDOPD1/
RFYdP6J2G+4nPC+0ulpJd0r283TOPFrGMNA8KAHK/4GuqTmMdPYO4DmAnOF9tc5NrN/h4xzuvGGa
mFWRPrq8fxZQh+yTkG5dcdMqbw497rT8YJNAZq7MjGjoZmIvkoEMKLPSJa8JKDiPohJdoB3xRvDi
wNvLlNKnY/2tC7Z522DW7V0Ha4IgLoYU162unmhh1mtjEAsVa2YwsURvp2sFgSPdOqlZnDTZZtsy
zZwbYGLt1vW6+Fml8XBaRn2KXM5jOnQ6hmrCaL4xF4Sa55RmuxDKGw2XSJMcrZp9+8ocfISWfcHC
TNk7UCLkGh3ixtvgxXkh+cnZ6oXqX+Eo+B/KhsKwckvDxFzmeM8jluR5pzuC1jGNz1VUdezHyrHe
E+4dXEatdm+JYGegWIHg1lTt7amgg30wGqZaSaNrfkr8dKQJpdOxVhZyRFs/B/ivwBnCIcTvioU7
Lr1d5+XBLTFrqCSg1VkU/2li06ZAWqoJcBIGeV1HLmpwTyoQ6hxwCHSltd7+Ps56e0uwE10DCHtr
v6oJCXZZAm5a0o2PyJcdPFKnXV/1mwEPy2M2tdVNrBD8FpGRHqK0Ns98g2JtQbyp+8jY9Y7Dwg7K
MzhQ4C4E69zQzEbvW3vWFQGFDHzl7NxHTm2soXJUu1xHv5MDeHzrFB+JB00dMrYWVkhICoMKkg79
XcL4OIfwbtCxbaP4iUBMqH06GmAYL2z7A6tyV7LV0nIz4WC1mZ1jcssxvb6SSUsTp6rj06g5PhZm
fOgHRirTT0U5fqWsobtVNllUK0sGfRtqWck73Q6GJgQA6Fyo2OWO2EmPAsCojrkxKe4uJc9DWuSA
lBx17WN03ltAQoJQBP6+QEJ8GPxSY1AR+aeqJiIy7bCPE81cvGdl7ZEyhCDsmSTueuu6kMIDp8C1
JGFLHzR8hBuZ5nCIWvmt4FfTma/sPAyc2czDFuUXLj8bvxN7TO0QywWt4hsoIEEPoYMG0HciopdJ
d5VuuOKCzEzzOw4oJKOdxBxI4FK7KeN4OntoE989o+yP85gS1RLwDqwTi4GNM0VouzJ1Y+h9S0x4
xjP7r6ZsFDSEC4f9Xw1bLG9L+xbhvm8TKV6OyUeiEf6jBEmK3NhIEiJLaR81jsDz6EjzIganeyRy
tX+3G+G/xh3jtxW+Si1fj/rsL/Y02OUeyumyKPeaa09HWG9BvCnc/nlShrjoGck0ms8QkRxkhupi
yMhcxMV4QYdMiGIO4tky6+jggDkht9dW494uU/1sDyJf5+AAx3VlEpcW5l1HBjMPJ2BKRlqPeyNi
umoAQCcAzTYrHmfTHN+jmzOBmzpmR7jQuMgX6Q6xLvOAp087aw/MEvVtkFVcN14KO7JD1VHOovsu
qY2oMKCwl1rBt9D44htRjCxlOko6iHtJLqNnNuPe1a3oCSCk9aaZUvsw3W64gvcYPzglIzGj4teO
oKAejVJgPOic5lskbcF2Ul8gE+KRjXG0UZGrr5KsvnOtJ4ac5WqaebxGecSiKp4YzQAq9TVoA9gs
U6+cafP7W3vWXHLs1ETok47mlM0JY02kwLgSEbpQY69KC8klToD3LDfBW2nUyasuIT+P/J29yfwD
DsDwk3ljsKOWJ1CpMYNtZviINwv3aLYFjkjRg7dwuq0fByD68O2syXDjBZ2OaGedgqmj8TYvGuik
6vydOdXZCstjvrOVGO9r10xCs/Pjc1r2H5rUgXrOzMbdvjePTF70DdOukWHLlO8DnfaAOfYT93OD
oi1ROiMwI1hR4/PWYSN0tME6bIDK19tiUO2Vrsb0KjPGXeYijbfYcIUU1QRsDiOcDnKaIPW6e6eB
M6kT4EBpwpwZ5CoviCq6GY1WZ9CRyq2v2p8K0d1GatW8M1yyPIo6+NaAmN02uO5PStI7mGOcwEN7
21nam3DtLY5SXPBobsqiPRZa/ToU83WXRUdVuY+yic48cmkY5UIBEpg/0jp+wtV1h0ZvByeYAV6a
vwW6GHZzRpPSU8G74TCAnxtoI4FmOI+YdlAhVOY7EZNsrLSYh3xiHnKX8CMYGJAr5GlMPLBrsfu9
6AMJeZKuNogdKoJ46LpnQGffRzRLbtqZ29rLxRBOwRQ/67JdnCiNnx3tBqnFNAGurYS1M+ZNX4sX
srAI+1PJlVM/6n7fPdR+HWySVqB9iBO8MEEWYnToXjSz8Tfj0Kt9Tw1zBZxT20O8XG7zST+i+vNe
3BbYgShq11+3ydAcRO3SHh3SpZzwgmTcVaSBbnSImDCHDThTqne0ZpsU4x3gmOCH7uIMO2oyp6GD
A6719Z3Zm4N1Utg7WpJFwXbe5CaiYTBddZa+TTSdBxoXRqQOsKJY0d6QyWZFV9NOyTNMc9SjbZww
eWY/tPesztMuBJh5Yk06KfoBYqDJWmkHSs6M9ICmQ9/uxxkRYkR2sLrblhGDAxK0YStCIYVAF3xM
GLPsu3XF44U+0zLTmIhvfQXPphExWVNjVKZzglU3XmrecU9+HU1nRu1UycJDhj3Vrn5JNUf0GxVM
lB0d2eFyaFOLJMSlOoHm0P9MZ3O4Tt3JuNINciOMmIFukg3Ra1xoNLljsDh3Ruuojes0VCLx3Ovv
VTW4zlkl/VLyBgq8WOLI9rkue7YOuebqO2lYzYG9Pb8asgkKj4oCHUhXTFiy4VFfDa765uaFuRYN
278VNH8yEmZIND32XHgZ4cwr/2ASaIG+1oqOVuLQFGgp8v3Oo0ewTGo+j9cvYTJT5TaHyLWY2WRo
t0idKl4+fyTwC/NOdyn7Ky8NdugP5z2yavnWFooabGxMugQ+2fHDzLZHo9hk1jOX7j24+eksmoTU
ykTV289GMXgBxih409ddRrZMXgipr4RAX48mLDoSjZ4d3VmVO7fAq0SGAR9ApPxGniPzbUvj5cYR
ufFSQLVla5/pnDO6vkPjlPizRva7BGtAGMy6mThKRBUkffG57IJeuHQo++olwyx0QP3s2KpR23dd
7jWEg0RDthIzXRGalzwMOoPqRG+CdWX3Ts0QWC8K1r8+a1fIQyTUH7B0epbSUfTnU9A0rbkiTYLQ
cd4dRNSV8UzQYzYM9lVeo4t3jME5VenMhGx2aF5Fc3b8XHcaGXTbPuUKWDPQspwwyFvkvUifeswH
nF8iow+tXMz8GmXWLTQQvpO8Y8pm8L9cq/FSeT1fG03K0DbInDFhk+2qpRVHEu989iZ8GHM+kAeC
og9pBitA2YSCg55ZfmGeuvexGWh49Mj1kDlpLMpD3DUC034p9MVsX9rNwVtSP8hR5tsysOlNMLK9
6dzzizbT3IARrgdNf0kMx07XmSIDRLSs+0Rje2149FnXn40nQzOjj9nAdNGnrCacf0wY8Zi80Uok
U5rXeY+GZjSuwMRExx7T+VuUYFaboN2CcEq4hTG5MpskzRgNn1G9ZaizDkE9ahYO+34BCTZ5ZNxR
HPAJS8hYHbkYccYOOBrKXVAK84q6pXlW0ElRj+h5doS6Mp97AEF3Q0Zcx+cNa7ZZ8qMAXPXGtJ9D
j13bH3OSnA+KlmuBTgz1BvKqMNbpyKmafweoOjvx8H3vnJaAC0NQeij5vdR9wmEY5u3aHrozcTvl
TqmIm33kDoy6KaBjUQY7RRr6JoZUeLZogZ8lHIjXZkB9gXZtNk45aZ3XpeXC388tzlxR+Tjrksfh
TsctDRa94RI7yyoYJK05R4I4xH4Pqz/zFTXhEHSsEm/W3xf78RujSMLhmcVyT1eNE60rqtNtp/N8
hO9TktlD8spMQQB7QfKBoQGyBhudxB/PIQVAxCa+S98C7qotoVCe71H2oaPvf/oudXJIgTG+tJUY
v42LdmvVsiFvaKXKeEMyD0AuU6aQ99q+vMCr7h7IWvV/yN6OPkQ1BsfeSXLC/wbeTLYYQDI43kTC
VMkK6IM6ek1dBwx321hNtPYqGtzrXIpq+qv9/H9q9X8QOjhOwPzo/69WD99yMs+aL2S6v/7Vv+39
hv0voiNs5Oc4MBZV+v/qHAzT/hdkG12HXey72PhRxv/b3o8Pmfk0ZDp7AXcsIRb/a+83/+VYi2aC
QcAnE+e/yrczOMavXXZ9IQiYzIldhmEoHhbEz69zTHbYlaw73glAr4NNPxD1CtiDTj9es6G/BelF
nTYiBNvoeqbQhNr9Y2a36M/aoKyff/n2/oMEwPgyGVvOxmb0Q6QjnNSF3fz72UCPlFmAzQntbmlc
4gztOw64iuSEsUeOuuoHu3v1+uWV1RS+qsOaQhIs8Nx6dogbuPwRKKVf8zsSkptpBz8SZ0ehM7lO
9NOYgEFt/3zGnzqQX6YUn2dMwAx4BjCcAJi/DEtsQU6FG0zqYo3ANtbuOOePvc30b4sOFXlWP41G
uhbo7MiBcMn+nTLd2hV9Mxlr9BXqB0Kx1giFJhn6KYH1VBUJj2+vcbKYB2Ga3GQdzRYMjxRRTGqf
2qQ+ZfngjMzQNXfZW/TFP0xf/n4ZgCQwRTc9Islc8Gm/Xwa2tfHAvra9lCoKnhhIsg+wswUUJtGZ
3LDXCO5lZOQvf/4yv0y5UIB5CCvh+5msRf5YTuuXwZ+D/sNm/1/i95uNi5El3QU0fSgItn7685GW
2dGvV205Ek4Q9m9IjEBbfFlnkoENTMWkuvhSt9/qocIcECloaatMJvjau3wOLX0iKy21nKH4p0Wz
LIrfD89CMdGBLAhyng5fDu95liCvFIr0IlF7K9LOecvAiOQ7Zy7aDQnX1Wqi15Lshrz+tAtU3k9a
bu1hwB5FpJfV6OS0pVUWUnMXjxadTPC+/jT9lFov17o2F14Iiclu9o7lzt0/6AK+Urm5UD4aBAyR
WGps7tVlyP7LhdIB3BGJE2ln7LPFm2hUG6/wbihUthg0yvjIXCV7j/1AXo1znWzdihlMiCjY+6CP
O1eMORjf2FXa/xSN5f3oHQSixz9fYtv520XG6MMiwinEs5W7E/HZr2fp0hrRm0RZ59SuZRT4axVA
uhwZlAVbvKVdSByyftsXE/60JEnQhLMnaanXcP/C8ckIVbiTuQPcx8uHGLNtQYAFZpGVdGr56C48
oIjZBVjuBRIklLU00NK2vAwLRaheeEIxqGOctp+YIbNPir0DkunOTOMbhKUg7PLOqy9wVR7UJ6zI
XbhFhphMng12N88rNgPpVb4wjoBX2cdk4R7NnwikQU+IaWbRCfwhCyRpWHhJ7K+19ZyO32Vbq/tO
18AqDYXyYN7WHQYT03yoE2PIdpGnAWNClh2901QF0STKWvvWFXCbpGzJwK5KeYBLkP9g2+dy3y+s
J/GJfeoXAlSzsKCQxMqdYZvBdT0U48YemnprGAs+KsceFYf9EPt0XhfCVNFasKZkAD0TlefaMCq1
51VjQsNY+FS+8vIX+mAJO8dA3juWgmMVpLSBWreY33y3ajbYUshZIsAQezr80DdzIWK1sQSONX+C
sspPaNa48LOshaQ1fUK1moWvBRu92Jf86IoXEPgtwFuguNJPLJcXDYCNGVww7Vu4XTQXQXg1wLxi
e8F6DRaEL9FS0q1SVpLaWp8QsNHyxis3m+c8uu2GWhXFahL4NpsfUBkJnXhtmQJ6BTaPhkd59d2c
ilRZ+O1V10n9ojJFftyRjtG86wPghYeiEdA2UjOv7nVPsw7pZAGy6bgG0Qq6/BLImBQwQZA58D4E
7z5A3MyY7YVNrozoOmHi5lX7bPKGZD2NlGFXbqssVtQQIekfiER0tK2rIW1jggP/Lg4B2jCoMawM
jyntoCZYQeUA1LOhNeOCYA6w5tG0hzAWVm2E5YuEnyHCw4F5e9NG7Aq2iLNxLfuzwxOzNPE1hUXS
MA7tW4L5blqhFcWmioX/oXU9oY1rukZqJ2y/8y8OOKroWFqe8hxs8GNbz9O+1Xm6JRuIEhAfIqac
NVSzthTbKXeLaa+3LbQCh+KDtEXUw/kORy8DES6r+azJYjbWluVmuKmzQteu81TXSAdVZfmcAoLF
uEsIDnGaoCvuCAi1rC02ZtM4JUPSQqT3wJeoHQGzsrznZWwdie42s20nOYNNpYgPgas5zvhG0kkO
58KH/IkEpZTNOjKM7tiQSZyvmf7TKKNS5HIKDxztioarNf8EyB9g1OEEijVCn6RGnAfEi6zsbGkZ
k3e5ptUVrecuysjLGRoZ3KTRkNqhJep0XhUyBcNEJIC9NSSTFE438OTGmJK5OiTCgHuSBXbCBJWf
g7EPoJ3lE1s1kaJCm1dqFNq3hkD6SVsJ7iPzQualwBDj97ZmPUz5YHYXVwbY7kqC289AkHglxQz5
+QcB/BZrG4nEKF8ZX5fJsaapTozT4MziZKhYPdip6bw5Y7QURCTTWtuuHPHkYcAFFFhAKC3WuVVn
bQitdyMMUb/mw8DOIgXbe9867vAum8Ta994QRxs/c7BXlyiVGMLmVTpuy6Y3LvMoLfu2VY7xYCiN
nxjwD2AFNyYPE5BZpIIun2liUfTi1rwWmhcw2amXxZmmdbvz8hbs/TjZyg/1eiEfJkPJiVUtD90T
b7DgCVcWq7vgKdmsfYOB8wFtemTepESTZXemT4jjYWRY0p0VjAE2nxjTbpxMc8dNhUtmOFTVDMpn
NJnZ0xzxlg+/nPrA84nzkoVxsR3637ddjbeK5nqVzWGQ9dw6MscBcVs2Hrd807EriPk7nqmmKpPr
2rAnBhuWTAhSol85dueC/NQlL6yrxy1EZd3a/BXaxP9DWOcT8QChRbvsk1VZPEXkeiwBRYRN/Q97
59EcN7J26b9yY/bogEkkgImYTfli0TuR2iAoB+8y4X/9PFB3zxUpXXH6W99Fd7RaElFAJdK87znP
8eGnMC6mSL4M5YIOGhWZCU47mvoUsc1NAV6WWXrns1rsdWlal00QNc/CtPFOxiJO7LOKuntH/k4V
9Rs6mM3ABndy9rXNY6UN0Eyfs5yOKSUDk4xkTszZh4GWij4UoVF8m5BXMIegy6cmIqFm4u2YcMgT
IxJ8MMywoJBeR83KE0xziLHj26Rq9YnQzdTduLayI6Y9V3irPraDR5UafbTN7ZLXZDZCJziKsrKa
rwUT8kQSN0NqOywz9jZ1DZ7o2M/9lkVmaE4WVVRJWlbe9qy0Tm+y9W7Sjyrog3tjYpt+Ngct3vlW
lxPaCsvy+mMCj2bcjoUVz3jUqREcCaeLcTdlgdzNVd+3F4gl87u0JzaDisBBFGOP8XegDrPOTEvP
eGSzqroo5SjOjdYkKzVuSuAwKCvreO27uojv2YnoL0jMmEaYOjXMhVgT/BYMvd+wCkzNHXZiK3my
KoQDPSVqI5se6tYxKIgj01DY4YwsOjPCevgEbM0AX+yRKH1MwETdYE+BwqK6RidbiAEM0sRuU+ca
rtHsXhayxsnZ1L0pLwTUCszz7G70lmxgvjUakfSy1ewVzB3UnLfW6IyUD3Po+fvZh9e2QmcSeZsJ
4ZNeY+CQzQdqONZ9GsM45HVIgkfGeqGvS0oZTLB2HaQ7v1jK42P3bGMyQglBDpr34NolTNIBYLa4
gM/m97cNSnTF4s6I3tZQs5odBwfYnAkAYYJCVB071/Zo5vK4gNW5r3FEWpkpo0YlpQFJYGIsuvYi
x9PMMTLIop2O/QxBw2iax6kRvPeTlB7Uc9hPf0o//1tJeaeSQqmCQ85/rqRsvuYvw4v6+qPv/8+/
81cdxSO3CfogUksaBSgL5L/rKPwWZTXpfq+h/IlC/NsuEvzhO6Df4KSAGjS/o///Jr0RESUQcJsS
Pb6/JDT9E9s/YQGvj3ToVBH1Llh8C8XkL0SrKcnpkKqbwwSd6QlObVlvZI0SAPoXVtjRU0W7q5vp
GrDKPKxBT6zJqQoWHV69w8dfLmFss/UUomWkcF6yJeA9Hb6O6KKXDPCUyi029jxqr0vfMFge8o9E
xBHYi95tV0ZgaSfHjLZqDKAr8hBhaRUu2rWWWOwR3+tlnrqYvvyOdHmP6UGsw7RQZ9KC495VoMsM
GkZ4wlRDK0aq09jQ+5OFQ2N5dNP9wIezV46S9RGUf3iEEd7elkEkzgAHfEy9xnhK8oKU6qaUK9GM
Jft3G0hNVJN24uv6ah6JEi5GfdMT6egaGTcZcqdWbN8IG6pVEPAKIhk02A+U7d6Msm81HnSCBGgM
bUpzbrduTRnebtp618xcPe7tG+mMtE689qKtGmfV2fYNcKV7IB8X4OPBgo/lHdRIPDVERWPnJd0T
jc7yr+K8mopz4ddPIZ249Wy1I8Eq0cdAhsfFJbparO3o4j42yMQ5HlR36Bnm5ywnRL124hgEVN1R
KKYQDHsHDkpwPzrhFqSPpI8vl4/QrFBy2Guq8s7emz3zyskMg5NnRqKIDvLHCmXzI1MnyeklRBaw
Ls6OlRA1U9uyyIK103N9TfVwPoRQwVoxNS+VsNQ9USn9Kk5YzteIyJiO7fqagtAh9GdWdrdtrqY+
Vk8i8++lTqp9NRJsZbEhP4eY7m1nL7AOAW3PLcDmh3yuSUgVzvCAaAoMWwGSYs3miQyrIOw+G2aj
yrXXmM5NS97SZQEpxsIzG6NuqfBDbfO4vHMorG0dBXN4Y1fOrc5bOLZ+SDSWE7O28uYQLNgnEGVY
hPpibII9LiZMp1FtWbQkpwqInou6l4Cm6tK2xu4Ecb7tdoMy3Ae2AMlJFNL8KLjxjSZ5a13AKks2
Ls+y2llkKChgFZN5GoAltccK1zSg67Sd6Bm5M8YeKirhtynwhgv6sQ4ykpJA+xwvJsDuHDldkVp/
qqj/O9G/M9E7FJQoF/7nmf4xUREUy5cfZ/q//tK/p3pbSH6O7YqFx7IEtvwb6ikXa8/iN1pq6Uvk
8L/negFwBbOKSRKyvWBv/1/JHPoL3SJU7TihbNuW8p/M9Z71dq7HfO45FOmkw6dYmvOvC0vLIK1w
s1sH359K+Mp95a9R3lKHKKfmPBmcLQLvj1Ppu4SM+FH8YHZoAASBqCfqft0lyjLajqrnZONBgN4q
D5N/PEX1Sckyv69K6AIrbFZHmqhMJOHoI/hrXkzeGJVsFA/4QSujfLRbCQS0GMDW9qA2v0BLr05V
TA4sQlH35c9zz2hr98WpJX/IliJ4bGVlfM1Gb3yAVFeMXxcXBrSYRIvhEgz4VhUc0KIxPZlpVvt7
iXcZhxGmXlqCRicuO8z91oZQKMTuwiVFBqRVv639lDTkRmUI5JNGAC90xktLjTDTstj/SIyeb59A
f/s8lsq2D9Y4ROcpmsQ1Unps5SZItm3oD4O7sxpTrEKdfRJkM50ismRBNc1i4yqRPSnqa1vXCmGu
syNY56EzPCLmmm4JA7RAqOgu2Vd1UV+HCD09ElrB3YEzMZ5bjTy5Q/r2ECOKXmLbcoHip2+8x1qD
ZFxDqmHjPCvongRhhGazC4NoqTLMorWvmu8bTYOZ7F41vnjpakFwscwHAr4jQqho71j34+AsTzmz
eBY47a374PshdrJh8EUJTpFVXrv8+Nb53qCtWutSgzTs1l6rOcfhwGFz7bs9C60fBwuZXDWUWAaw
NRxTcqb77/+Zk/VB+k0tlVw1XcmfIzCLv+M6U+ad1+VYP9vBTLXGhXb+mCK6S9ZuJxEmcs5fuFkR
VZJodINHv8o4IX4v8oPPIF5F+Qv8MlBESdqWy20UgIVQbFYgF8Y2cI5O3LovNfBWjYxqIQqpUdP5
LyeuPxVWdbIj1B/rVMzcEOsMP6dRIj212Yx1He0NH2CwGvighPXwdGnv1pQBCk4FCPio27iTcohy
xrMuNj6dH/sy7HNqTroNzejY1j0nFboi7RdgnvCLgA5StgMCl/DEG8oV4A847lYGEpJ+BYCR3xCw
DDjgyuXm/bldjog2p5y1Gkb+z4yK9ChkwaF+XBovs27rZ0KBjLUwKIWizrbNa5rf8vz7FdH+ZuOu
N6RzHHKSIlZNb/N80e6Hj4NC47xmK8rRRwx2z/lKWeLFnCZKFCIaq5M0Vf3c2BYnpMYdFbWf1BU3
UdoF2wz/Q3VMnERp1LKd46wbeykIRg5qiP1E5Q/3fC4/iDadjMfvnxIsThcd8kmwASFakw/r1pJR
BmLbugxUTtR5nmlA1loOCxO76Jv5DlJlle2glvOV2ubyfChmmfqynYLqhL4I0KKq+HUwJcS++UGk
JUaUOdlnFSFF1IGaZO8NOTOUlzaKk61pTbukqfNv8+wyIlNJGgLCIOqYq4jmW7Gvup7UN88qxg6i
ajayGc7agWq8PR/0LIdbqtzjdU9J7dlhpDnITDuYpWwsUIjjEKvPW79bV7VLiLlrG00P2h9aQIf1
yFlPSnuXKH/CUxpMwSNfpozZdiC6SOOpnVe50vVzKzod7kChjnc9o3ifDn6xgzBor80+cslTbvXn
1ADgvCJ7MnjMg3y886VRrBFSMrBtNShuhgdwjmHS4O6KrHKgxbggR1vSsIkdDcql4pJEPaQiehGH
gbbT56ZeoFQWum5nK8KBsiiCCiKTo1QcgezyfCd4QI/K85hBOnadXLBAQ4R8ZEtwIftnsuiHFcpT
xIaFEvXRGdHCVbkfx2vFigFisS5v875alDIZecgrL4vtB8I8vR0FxOmr8ArnLFRtckh73/pCXX5+
9COcWzuTKfAch1Py1WnG4b5z3elYF5ypp5QieJUYDxRV1GNMiu0G+GELcjSA+DBZRooW0shJC0QJ
muNl2pk+UOEyMuevyYQcn+p7rk8o2CBE9ak3iVUxh87zlKX61JJwD4ER7texm1V2Ubg25ZxhQBca
ji2FmCScIaItmAqpiq+02mOwkjjRc0iPDUzMdvQv88G4tQrDHremiz4MZUevrfM8Yza/wa8AgdpE
SNLLcTf3DhvGJkNaDaSSIO8uvMbHw2wyeThmjbq7tcryyYkG2hVtoOdo33eJc15nkFYewtqpHoc4
V3f5IK5jt29uJ5uK3xBp65aCr3dXeqic8g7jyFWD6fuQeHm9NaPYfKLWN55E6N/PkS0/dJQX2Ya7
oGHdoaw49lk1NKqe0xovPnzaOijWXW1fa71krxR17G5zMzYJJCHtdAoRT93ouKq2o40yNU8VcSWp
o8ZVTMZ3vQWNxLGEvsOAhncs8rUlOhd2Y9F1xWFq8pwcdwu3Ue/AbPJJQr23y8x/TgApYOFIHCK6
UlIqqJjXxx71m14P8EFHlvfTgKL5srXNj4Pym4saSE27soaxlmuPQIpzirvphpaBfTdB5zlNY2rd
ZJZsv/ViVB+nIKqal7ElyPUmkQT4noiOYtfPQWxdN+qJcNDwJo6tENgTpE22guN53xLQlpMA13tS
nXXaMa6UaolytZ0IJJdXfM1R0Z43C202dCf7Jk0wTPiJDDfkNMrroA7cq7EbIm+VlTHMTzgT9aUH
wv/CDBu73JA6ZtwIzJM4srqBKl5OEVHI8axGgPQx6VqollX9gCvHPENa99iyJG5jatsbnZrPlh2h
tU31uTG54mkYIgf4eTbhiQi1hZwyjvEdiujK8avuovPUgVpWu8o8HBixSbuUo2RNzW+IW5hjNKbX
dixISI9qu2tZ/IxL5On23gRwUwx+dbBz60OYUuaMaH+slF0JFEVths4gzzdWjQJa2+A741FCuHWC
cEZoSXQRpHRh7ZZyyriy7dq58SMhr1Hjt3cVnUUWetCg3E9MTNs87gyv7S8wexJJ00UP0mysUwkH
eGM5Yw05ZnJ3Af2tuySt+pKTWprvUNclm9HOU72tzdGgxSJBMyFwja+LUTk7osKme1Op/jRpx/xA
oBgTFMTPC2ag/pDg70BfVwQ3Tmv2e0QFiBtaW9QnELjNbewWeb+GfDpsEaXBioqHyjrrRNrdJIk0
NyqURxjR/nmVRdODqfNQrtyie8Q5+ZTSfli7ruWzoRj76KHHFbHy9MiJudHOmQT5dxjNCD1DEPs7
2Um+h1alg0QbboLLwvso1W4iV4Y3oWhJcxtxVJCoyOqYx0G0arwCwuEg/Mc64Mb7elR3gH+9HZqY
MN2yHMJVJQ92g2M5W/lhuDIBaNxCvsFfTdYiQYx0xk6VmAROgnjqTtjsqt1g2yMkauZTbDlj7KNJ
c/svadPJb3BKh22SSSSnMc2jz7XnNYdA0abLl60VMBEFU3ZqVrPAMrjOi1QCyG/qLcp2tGidD6Wr
tuxNOOXtmgYBEbr4jE9ZWvSXs/Zr54H1Lbtoy9yhKlXgR7gGKuisdebCbC3GSN7mgeHMa9cI1Kpv
U7YF5SA+ZZZtRrtAliUvkLn4aqSVXUUsslGfj+dlRvLk1GXBCPPVD28024ALm2Q9Zt7JiZ68oi8r
2FYpeywRYNuwqtuZdhc5iFEMjqmbzl3tupdNGTcKM25jUKdyuzOnytvTaDXTnjL0eG25rb6Ph+Ks
oZhf+/O4aQK7uSp0hYmE2XLft40CW+mGexX5j2zUhp2nqVZ7Styk/USdmzJCRnzkWET5mY7BD+yS
YJ7Jy0WCntJjL6uUsGo533b4MD6NWZFDwwrsvEcOA1TIKTseiANBOENlXnye0Khf4waar4yYSPFt
VCdu98lv63uMNWXmrVTS0YrfE83pGBSp5R6HjIfLNv9QO/kYn8q88cJzpzRf6DTXmFzYyCU+Y+GY
DQmuvTmdMhpkaezdos9wzQ9JwX+pgajJMryu6P3v0AcDDM7Xbj18mGO8FsJRfuRdR3bdXLP6EdHE
CjocfjjJ/0K/tRA2ftC1UAR1XB/yjmNJsdBjFkXGD7qQKBgA90fsaz2lxHFwOImCCbPvQUTqL4Gy
knd0Su4bxRAXFI7lL0KaBRqBoub1BamiouwydXUoCxWck0hQP2sm5peMLN+lFtV9JjRViMuo9zvn
qBQ4/2lNAGpcXKRuSvvS4MXeygZpL1ZtmnQwTef6DApP8NjHLYK4DDL7SqBDY9tWSPoxEdIlDvSE
vd3Z0qDLgkFcHRKa+s9tnbovldsP7R3hBq7ezdglB70uQTKIjzPnCayv/siBLQoJtEiciLMIfWrr
vvCc+pkUa/2FIVN+8+eeoloQsaNvG82fl7ZZP5uFGMdzEAOescydJgcsywhvZtI89Y6seaX3flQR
Y8AfVFeiqi25VzEyZUDbfvX8/SxcyMZ6hyvxEwPB9KDcUqnxXcgrKKpefwcZO+RQLj0+VPmc6Nwk
XUR78PSi4+9H1/KDXo8uLrQ08okKpGL/dnT5ihNck3OhPM75imsfaUFbNnw/vHviRSc+Z+uIYie0
OFbZ53969QX1EECeEnj/YGm8vs3amCzPnDBOq7S27+WAzBjlwcT+MVe4qwmbXcnW4xBgDOj531Nc
LYqw1/f+JwAiAFuENO7tvQ+0LcMqVNVBWzU/HWVNJy68rLHvy1RzbBYWOAK2MVN1aqOaPaqpyo6D
Hxja/BCJ0br//jT+W958p7zJ3IaY7z9XNxECtSr53P6r+vYvVoau+PS60vnn3/+70Cn/CECZBT4q
RGepczK9/VXo9Lw/OD+gWDWRqyBfMxlufxc6ffK9wPKAYEUXDOaI3/p3UwsAmgM6xZdkD//DQudS
Z30z6FAnM8Eyvy710+XOf5zOJ6vMLMQN5iEbl0jCb3lkXI1o/+Gkb8qhPBSJeUYu+5Y+wZNFanDq
6M0PD+/6zwH+L7AV11VCgOT/+V/Bz+88gaGLRtLhnu2AjM9XH6Fypax9f+EXqMm8DMXTRDlA99m2
LHZRhnzebBtMaXVUkucRXtQ4fvaeLcrtYD+Lnr5OvAFHG11gWcFH5u9a9mS1h5phCQsUbr8CGrpB
O0AFsv4sALGSMb1k+QIf+JhqGy4syTZCEAk9Pei5wi6mVxqvhxscRNVSuIwyed6YfUm2gtlWS+g0
Jb2NmaGOc8rHyccswJg4jDBGC4dtg+2cog7BWZLON4KyH7k4RIP4xgX9CvzCLUZanZ1TZLih/tFR
SMY0bsDvlMGz5RhbHZG1rfkEdCzQsjlr4F9rLIHsJGM2y/mmHwt8YdntaJAJivONJIZii7f4I+04
c5/k3TWCnlNqlZ/mqFu3abbG9Zbv5czHGNp22c2Un4tRmOQ0U2+ZzOFzKaJNJDt9zobcXYHVXtdS
c7F5l2TOVVRAXfnv5PL/xVW0TId38D/PLjtEwMmXV62TBTbP3/lrRvHNP/glVQ8MBd+TzVhH/m6d
eH8wyUgcDQh3mSQWBP7fM4r1h2mS1cuEYjog5xYY4l8zChYFF0AeXHzEgxJXo/tPWic/vc0SMsQC
VXRpITsEGL5+myMUFrNfV93Btjsc3+CVqVILO6Zh0ZH6vvJcVZ5nskvIyYrxRP3wrH4xmbzZLLom
3D1mWZ6Pz0bCfgsUappoDvp5bPdDZ/dbWHFyayU2OBAvKQ7/g0sRKEwLn50RJqLXN0oJu7esAioS
7dpkn9vWsHJAsWyRgjf/g7viUQaORJUtkW2+vtRsEbXBDAUvdxxJM0EPs1Et59Z29Lp3NmB00H5c
D74/QId7olPFoIB79/pSY992We7yAPFx4cWg9gITX34be7mJypC044ruPZGLHJpRNP05KXwe/3f0
tfrFt8cY/MXFlzA/RjG75zf32VIoDZ26bfewGCTe+jHelpZozv/pF+fajEtYhkLaju+9uYqOfEf3
TdiB5xWkzQm71HA+x8brt8SMsBP//eXeGC14ou5i7qG7BfqOTv5y0z8cmFyaB05stR1kTUmBKFNf
AVd+Yxdf0JcuTnA33ttJ/vwYYRbahIkKdtHWT3C1MAbA7DtVt5DFcaehe+PLCqrt7+9reUw/bFe/
35fNeh348LsWRtLr+wLNy96BI/zeSRbXvGGcR0uwrgXGZzQLd/X7q/3qKf54tTdfGpaiqIncvNv7
/QBTBnQfVAxk+jQwVxUp1JyLs0+/v6T9ZkP+/Q7JeqNNjeyIAflmKpviTNKt5LWzgGdx2BL5Y4Rr
8CgJRDuQTYCopgGLMPkAx4T+IlvTP6td59BFqqLGHPTbbrQ5sQ9e/XkcqQNMNGdXdtg2dzM00NyL
IwLHmvmdicn6xffvQNddMKQ+UIW3I87XkYShzWuUDJ2AfGgMFCTG0e23hgH0J9EWQdB+NWzIsKq3
NhDyj+aM0ZqODFVU7GLrqI6CKwSbf636//EFd3/50Ziflzfc5Z83L0Ma5Mjp3byl0xhv7TB28XQD
Tmh8iYe3ifQDvY90jeM7yAkhmsuzsUzVObr0HrbPUuDrzRLh4eK8JwNr5SCS3oSlD0HNjmBWdra6
pIhjHOeMdIGmX1I/8HAijVXBY4dCmkqvH64DxNZrJQxvR2sW6hl1E/Y64xk4L03qM6X0NnQD8kPc
UyyyB5SK+jITE75bZ852CjnWZjDaK7yY86FJSDWfRA7OFmTGOdW+pRTa9Pu0JHyF6vW3bHJuW7/N
VgHBD4dWxu0VP7nc/X60/vyC+AgVHAyIIHYRULwZrCPwtw6vMF+6ji/BakEh8c0jtv37bg7rLV0C
6x+/klwR+S3Vl+Ug8hazCfal94M5a/cKKKOlxZZo8c9BKc6Vg5kAmezT7+/w57XdR2Lle3BROaIL
+81RRUdBX/LdtPt0yvHU9mI4RhVCDN9W0+b3l/p5mIJ8xTFNegL1ru9qlx/n7KhDEDbg3NsHfo+b
3WgsqIyd984D/OVVqKCxTXEch2f4egYtyFwuaNWy3EllKqrOgXFAzO9f//5mrJ/nsQVgi3IRlaTl
/VRByzAGWLJGPTiOFtlelk53kkLoRmr6ZSLUaCgcBr4JXuNM+R/QXe8rkSXvTUtvJDVMpzRWHTJ3
IWmSPPI9hfqHhbABRzQnvYeqgGCZ7YDpZUcpuN2JoU2WlvosjqDpg60yq6/fE8qwqA/7yDX7i2Ke
nTMcNuE734D9y8+EzAdBJzVN9+2OIxKGYYSxo/dl1JVHU7nbwOxQuZNqcxkSk7KOPYp+OdL/dd4Y
01VXJ9NaJqa9CXwq216Zf82tsb8EUAaSbfhIVoS9Jh+xvpvKjpDFNoFhFcXDWTnll0TPvLe5+PUN
oLGg3Y3oAPnr6zEUWiooJn/gocbTbaS8etcNInqImcVov3nphpaVuS482bJiqeIMI8mLn3j3Wsng
CNgpXI90XvGpV8ENHeXq3hfz1xmV0ZmDPmWHPn/aDAQBsla0+Q4jTv3O9ugtivTPYfHDHbx5C4aW
xmtUTWhb0R4Amw3Ks9YdgTcaJtw1xSTfoXZNU/PoVCgxNezAd0aB88tRAAQVfS9IVG8Rt/34uvsT
cwkOQb1PDcrLqw6FwCe2Vdee0ET5BeaXCvjEB8+24s94Vduuj9ZpZaMwcoj66yO9s6lPb6hdekSM
WgPdQrur1zEX3KOrTdcijayvU2lZTJUeFJts65opDjUj+ICoSh3oXJjnhmvlSzzoi9ebd3LiQpFA
O1UPgXbfeeY/b918yWkQcTSp2Sanpdf3i1jay8KUCaFJ8w9luPf6NN8YM3lFhOc67+wTfzFtwz92
OXkKyLbeW66tzjOgjkw6ewo43wKMvqzayG0FHqt3rrScTV7vSLkt8uLsgL6EhxLw9W01YdTVHkmr
+0lF95nlRB8QUS157xOnCXfKaAOZ0vDPQgnP8fdz7C9WX2QhNg57h4WJjffrS7dRAsU2NUm596Zn
XMbXo9fcmhAeAKF/4sgr31mg3tbtlrdGmq4dUFHkwI2+/fUFg97QI0xcvecYXtK0Yt8zhVAoAdKu
nX7+irvmvkrycRNNNZsbAWAfELUi/2x+59Z/OZjoDrCyOFj63y7LNNMBWPS8v/Sy241Ze2jDkSms
jKQC2RWn337/pH+xaEr8gXzNNIWWtsTrG5dBmkUFhMb9NKlxj7g4XM9Qtd45I/7y+VpUMhhJPF7x
Vv+ZaiuqLJzqe87Iau33Y0zeWxqsZUhS24DTdR3h5tpArUOcHRLKTTUgx1NpnCBzvjdH/nwo9yU9
AZtDOUwI9+37OkydS/ZKxofpW3OLrxo7i5ovSHGFylJYxnqRNexjr4XrmXXmO6/VWyv497HGboiH
zb4dzMWbsdbCWLbpVCqEQSL+VHsItleoedornVgurmRZwcOruoXNZCARYUMtYTduYK9kNiwzDxrs
YEzDRR87EQqQtu2sP0PGfz8yfjHRLMh3mO+0qCwcJK9HRmz4yeSWstnLMVTgQLF/CQ05jL188s4j
+cWlMFAJ+AJLiIX/tvaTpJZG2+KBVprD4ptwJgLhEaKQKCxN/eUf39bSc6U9sJTUfprV6rKe29oX
zZ6QRnVD9qbcVdOihVPty++v9ItJjCtRFmGLSJPv7bnRnkk+qjquhFoo2oTYW+6KqLG3rG7Y1MeC
EnkV/8MUi2VwBQsaRUhLWuBH33xrEbRmPPtus8fKiDJhQfkkKawvZdrvhUcE7i8WenYa5oKd93Ar
vd1x+5moOpSxDBGhUP9KuFmwJ2IxADgtwjJfS6XtjWRPnq8bpx+MHSfHbtzOmFwLMgpdXi5aunNw
DPWUP9qkP8Ybhc6qAyeVo/jG5x+/ENplXGQODr9dFOcoADVKGrww3JKDBrmitRL0LhKEAUbGdHKN
JXUbe+W8heZARm+Uxda97GwkvLkYXXuXoquUWzIkY/spGKyk+CpTiiXwdznBxGD4lBOiGc9U/KDz
ypqOeUl1bY9fuBBbw6yts2LGIbfXXdbrS7coO/9CtN0U3kiNz3fHr40BM6bSGanaIiDZusSsGl34
XrkkcLlOle46wLx3PXg6Up9KozpYixIBurCyUW7EyWOh6YBj7QP5cCTuKqqRpVTIUKcMxeC2qLHN
n6cAQGWylkFNP0JrSH4bTJMTZM0eC/oJtURoUncoantTF+6yuUpwD7x4OB0ncszacT37olJ3xOoY
pAK2Op2uURv2d2UiVLudjCbwbs2q8KMtwQZRd2QTO+4afwySnSBiDFhyHc3zGnRfsF/kT9U2J+Eb
Lp9h0zVqtOs/pHFDHHpeVKhjRIz6Kq1r91D43Q113l0Hx+JDWNv5U2745m1bSoAQRToeDDSVW6cJ
CF+ZdmWjd8ARy9vQo4gqYlzb2LD3tshgPpNVvou6/szpp2FtkwKYZpLoOkB/my5FIIQL+4twjIFA
6om4e6G8vSQ+cRuIRO5FMKPSHMBQpzizTpoMrU9ei31SdFO6Kr3+ZW6ke+gdUAc9OV+IRB6hE20l
6ZPXblCorWWWyTWCxHlNqJx18os8voClQDKjB+JCJ+HjODvu3jUslFg0nOkOhscwENl6TLOOTQXe
oZxVYqO1t2DZxmPTki2ezJPLv7KrjOrSiKzmLBtJi57NrNmOrQKsEIcAujxiLQcn3mAV8q9DX9zi
bx631uDHuxlhPtjxttuENvq4ma3rbRjl9cfS1+Z5GXvEcLaNBPjaqm/SIMPZaCGh+BSsAXtV7lHl
WEGRLI5Hx0zso5487E9jf4bZaJe4tbXL3AnOW9c8lQmRA664S7rpCTc7rUSo8PjtwqdCGpHiDSz8
Y995pLcZDW5917jPAh+kXegAQI8qf2umwuB7aFCmp8G8iTk33CbK6K+bSPm3uqPNODj6HIyaR8rf
kkhplF91M9QH30Gpm+gCWEXh99+EBlQ+JcNMhSsjN32egI00JcwmGommwiZfJUF7n1U+ZgSbwfOh
wOg4bryGcwSLKZNESrfxGd9cdtkMjLJ0Aj3uZ9bR7KIJdEFbYTmbIQq3i7iUFwJNpe1O+tyfEErp
5ykGj46wzw7FAFgcOsqzYTk7M40ARxhYveu9Z9jV59GbQYs70Fw7GMyKgPipor99bhgS40jm+Qh8
8wl+5hnlWZQrYdXg1Fc8KZJKy3wz+0V/H1PVv0ZTaN+HRZklxyElSd4FkXFpDba/q5J+mFfEjgJB
T7T5SZoh+0nquyQDzGZ+qllkP7faj+Q2nyLQPYOLlHcctbwToA2/BRT3O7I1ZcHhO+xNhHg+dpDe
L76pGucNBgZtfYRZoDYc0dyrADzbMxCFATyonvYtO5Z7n1jQ517zcyYjx/Df2s3ZDCJ/nYylOKJT
0h+owi0mRoRkC2WGkRA7QfMUg0JBDy5IUADU/eQh7j+kKmxzJN1ttkuQ4H9wK5gKCESHYSNDt2g3
3ax5OXLbcHGNC7I4JJ6XlA3XEXYAUaGUkLecSgOF3tLqi0MBWy5ftajQH5twWGgVboKSPoiGMCEi
QTTBGpGjQ0guFHnGoDGcESIc3xG0kK8qT8Fi1TxO4xHGAbfoLTCuU2TPfFSZ9Y+9ja72gkSl6Crx
SfatgP5dVC3OBIGI9YgHPtkLM5F3fWu784qdSIPgMo6vsI7XHynd2VsKZ+5VpHhVt2W1gCq7EYNL
NcL89zwvusrzuvfWuGTcK16ihpeKb5cifHOWFYG4AiJcf1J9pG7EDIxcJzzvJM1I2MXnv4dBmxwM
JaaTwdC8qV1Vf4LVXYLdRtWF7LEhYJ4nmxzckZxTacCyspRozmorDc7nXtef2qlWT33Mc51RWX6u
wJiit+tiHiv+/PAsohqx74IWOdug3SsxN8bi/wqiqzFxEeZAOCimL+A+BD7O2sY4RUd9AJ59brEs
15shoFtuxH7T4EGM05IZqgv1ikhl6762JvcqcavwoZZxRDZDV32Ukcw27RIziQxgDokH8NlEup1j
b6PWb84mZaJ7hq1yWtIWDxjXxgeffJyPZRQmB2xf2aY2jeiqw+9JEpfvsgMHxUjHwgGlr7IF1tEG
FHE2CazWs7ho+QNhHyyRtkPebtK5RtQw855Txir1B7Jzp2++1+svXiRcghwmIsYUsPMV4tu6o+di
u3dJEfePyCM6bz1UfMjcNbNbv1X1i5PG8s4IZiKO63KIryZZlEiYRame8mYer32pu0ezHrP/y96Z
NEeOXFv6r7S9PcoAOEaz7l4EYg4ySAaZJJMbGJNJYh4cowO/vj+wqtSZ+aSqp720kEoSyRgAuF+/
95zvXJLlcpuEzV7Z8HIv0hp4oUybtkR/LWAQjWRYq+VbI/FkutUjbfrQ5yrZaajWgWQ0XniBBmId
pB6XV44Y+YvVnF0o2dUXVIXt93nEDXVEn9nGG62Ipw+3ps0HiRLa5op+C6JasknHMnC0CjQMEHRS
UxLNCS9WzJELpXQrp0MxDA765J47adZkw9LrWNxprFnxTZ6llREUxlzdaiKliYvYlGutt148HBxR
eWXgt91HhZ0bTpxepIEsRvkB6dd4tCJoBcPYGu/OkIKq4tGTd6wW80dlpqTYOGYJo71J7f4dWsJs
c81wfGNY4mtx2MnbnQ7DvFl9+tKAvGsXv0NCmLjO8K5qT951YUnjX5r1uRsw3uB4k3dG50U3oYPB
p/NhWSatB4UIBD20BY/nu9Si7knidtbvGs1rWeOrbAnCBijzQUXtXnMmDrd1HzYsYkhv6Zt20IFl
KLwXdMbdOSxq/BV5Puw//VaSbfNK4OrrV7YbJbeO1dZb0GztF8jPAFDm+KOLKv6ntq7rdTjU4pvt
R/bWqjFv1Ujd1pgMsV4PwtkZfF8rJpoW1NWG5xDeE9K8Avo8RQisaysNH808ItVDq+4737omgTdh
FqknnGWaZj1CmzpL+j96Hw/HtKgbXjZzbvQRXAsoItYNgQdK6Yl2rRytvkEUH947oVkdoJgjqO8I
foFvzrBRAh042El3HCZQxQnP5rUegaBGilceoxilEKU+JaDP+I8W6qtvQwLK3FJdsmoQ34fcOspE
N1jSABfOopWb0jHqQHXWSanUeqLe1tHlqOqbPy5zpqrbxnSWMYtWLtMyYiX3Q1pNT2SpRBe9jJE7
q3rvVLlc+yN5sKtEVntvnF/p/xVfiSGYF/wVX5KpWRELPSecwJ0mKw7SLGsPmaaL1RBqUBULq962
YGlOsdHXayrU8RZzob7jdGPf51PGpNwvvQvAkg9cNcWdrUfOVllTficNDwVECn4cXlS0d1rxFJWi
2X1a6madSm5VLC7wKhnj68Sjb4Ps9hDCHPgW6+G4HTxN32E8nddeQijM+Bl+BId9NWZ0CqNpck7U
FtZTatm70lYV1peU9bdKOZxGDnZzP/f9jyHrzSdVW5jjCn9GtFBYDzVR1oGihF2SPuxTQXTho2G7
7t00cJHsAVX/1qUsXDVdA49Rqfp9ZtJkBnXUJfCyuQvIe44SKAllzapWTyQ9FGkbqDptQGjB/5qB
APSuQz1vRelrSqr8MUI91xH0nq5sS4NEkKq7WTefugSuO0/iFrdpSp1mA3kM3f5cWHb4BWAMVYY1
EMTr6ilQhS65eHozr7NCeKd2wgQY6vEmtvNslYnGvilqu6qCePQNZhb5fJimarh2bBItKNG0jOfN
KY81Vl8wWQLoOIyphTvUlJxKcy3lKWKENhAQ0qXPBY7tnW3Qf6ezhsVQzjUdjT7R1K0fCnmF3zjl
UOcOCeHxTZod/THRL7YLHiJ11T7EYDt4bXadc5VPbYkArrWqnNko5phybLsr2r5knbTpnkwn/5lY
GJAE2mtTlQtQzJ4DWTvDQjuMl4iezngG4dQcKtP9ZszOO8JY+ULBmr/kLZC+FIHcFzeHdiaGPtp0
bl/cTQ4FC0krBjNvv5uDCDl0TTWk9lCjhuSoiWq0MAXorbt3MwNRcWk51Y02Rohpy8mtbujewO81
MTpXTAFy1qAKi+xLUaTlnSm94o4U6yxfJRPrZwrL93vemvq3EpPNdxmSSBKYGn9QIgI42k1a3U8I
ncfnhoKH64Z2eYt7CXD7p7U0r3FEzj5OXjZLWmdzbmATxsMjDlWYmA+UxxxMSbm0jlFGYhd+xO47
MnB6CO3UFx+Ztdhm2rkLX/Q2Nb5ln9wdPCfqtpUqfCG0njO4FSaaH9RziOzcrrViiSjy4UNkdnmf
S8W60MZqrLZuhAdqa/kjDY0ejn+6is2e+qYqYdXFDoFIlJhV+GIbNr/jYw9u1lDSM6JDSp3bqBQT
lqWh5V3CX0IttS4RaQFrx0dYQIawyvaUzHbHsVEvByMOxpqwHDwMBn951ohiP1gj3cd1bPmTttOm
pQLoGJCiM1eFf5XG5ISs8QtSs+IF4ippMztdkKs+fBmageSJqE8A6AFNKz7MvudVeykgsI6W8F9+
/zLtQYv6FaQCIwnmFtB54BozIfAcJ6odevAoEBLmY0AriK8eJmB5byMfK3c5VvLHRViQcL7MVLav
DZpANyYGX2Pb2bONobar7u0RQQWXkHFrQO4sny9zbdohTQ1A/dQiYhh2pFO48bU/dMPH4NAaXfUm
ZMxrRzPih2wazB2a7vKpwFp6l7ngn4O69vQHoEzthMLUAgJo9XzovTnovEeKct51QtITh7xJlRrj
v4oEK64Jzy6t/3ha05bhWxy0jp+fiSz6nnB4SVa8Wf9qaof2PQGSmO/8vsHx3ftgN0CaJaYKcp3n
Z4UuHZxMSfvvOEKj1VfchxR0dmyRUApznh5Kw2gFX6pM7IZH3eK8zR7M9hUUvU50TOn1qKrMGW7u
TTyQ7yOXCjJ3SwxzOdLAL0aqmxuZV/qRkXSzH0l4vSswQVwhZUoe5zkev4wmeO/Pdud/9O1/o29H
brCQlf61BPX8/q15bTO6x++fktbD9//zX3/80h8aVN/+jbvfspjq0YWxrR9ITYZu/YYehJ6SB4z9
RwmqRbA3AhXEVIB5GWMsDfo/JKhoAf7v//5JRdT+8t9/VJCTDk5r/4fJH4cZNCgGDzJaemcZ2vzc
+iegQtMXcP4V3kJ/iK8JNUE5n62EJdOpvKJutqa6OCRDGL/HvebJVcZZ6IHRjnNYVtD7vPBCMhp5
+9eNkTqcSlrnSqVYrwhp0VjXCSYCKSQabVsS0fNs0b85N54rccaafo930kvOpvJEkNlMRlYEo5mb
2oiJtZ9sce4iwmxCl5azTiviNsuIKOzGsb/4pWOm7CdR9thQax0X3BM4KToVz7ocw8dejzVzJb3K
v+SxV1was3t0vGw+tB7JM0xBoltH2vNFN/LmoiIRboXP259plW60UXRHEqNm2nEiCwYHgA/rhQtN
kLLkoU9S9eq6haQZVYXI1meHHCdZt7eohOMnWeDOW9Kg6rWIBnPrx65x79oyvtjKSTeDjnl9peml
umqi0bzyZPuFdED4EuyrbrOyBoHzXtTzQ4miNNAN9Y1+ICoTMWTtHlBdciUBYrE41Hb7QjTEGK8A
CC4lUFqc4TfFW62L52NTWOzTMWbCdT4QDYSqyvNWaaglt6ZPKaHl0Q1H2xTnv6J5FUMZbRH17PWx
GklZL/urEgruOTYK1PldMU739BB7GjSEyJD+Zt540C32kynLawBI4xUT/2lPqr14TS1RHVPIiveI
BnLWskzDkmDWCLma2PQORW3118wS9K00cGuVYV7egfkT991kdV8x+OQfE1GJDyZuc1ClqsSvaGtn
Umm2aFq6Z74r4hyhaPm3svWKZ9EkA5yjmt57Z+qbsczm3ajb2kYTjfoux7a9Mbq6ukoVbXBfDIlk
W50icA2a778JkfYEnzYGfgWoxIwyVB5nG8q/+K5sBz3jmEja/BRyhCn0ath6NK9WxC69DubgncqF
AWIJuz5bDTb5vtQhk5gz+pc2gjtpaD7oTc1Pr+rZsvZ5VHt7fXDy95RC8lavwXAlWTTfZFSI8G3B
Rr95lfBIM8FGTzbj6ORq5bl2fyoTx2X9iuMj4wr6JkWYovTI7WdmFfoT6T0KzkrGkBPMy3XiEu2w
Al4/cBqN5q8yr02oqXmtTkwAogea0vaNJ61V4y2nzsEtb2k8dhcTYOQmgzA8rfphzhDaGvhXab31
9Ec6ZaN86og1bceSzk7igQMTaRoe8KaQtzGlGNM9SeYIuAKp+hWm9uKRZaS+hQTEThhJfTP0hY0B
t9avXWip464f6hqCVkLDOZ5wpkZFdNPEFrMk6YiXPFl8wjzb6qmFNxitlNdP946TIbAECKNt5tSI
97ZD2HKPLbBcEaczhgG9Z3vYlvWk36QhiqpAwyVaIO7zokfy12TNEbwKqfGkDFlJknpew6H7nsNP
8la9U6hrMbsF4UqZnWTrdBq0x2howWoA4vJDtuhIrUViwFLmJCLNrVLEY3HoqNWdmevGU0OGJRVp
DaRSbnOnsnV1jbrLUxhPxTKEN7dgdKPCD6Jxcpi5KB0Q6D2jMXNyvkRuUXeXToD631cSpEh5JKmr
1eag89JC1Wu8O9l436Qq8t4sEo7ICIvdXB/tLwXqO+luvBqG3Fbr+y79Prl1bWQ7VAFN8/vY8z91
wN/UAVi3dTbKf10H7N4rOF4/lQF//M7/t6IsNEQfrbGJX9NaUF1/WlHs3xxk4ZT4SH0X2wL/159W
FKbpf+z7Qv8N3SPlA6Qvl1vH/HfKAGxwP5cBdD5x2vHHdCbJDLGdZWz/g8LQNytgwpWX74UXfR2z
WK26lvMIWqHnUnPum0Hbl8v4xyuMZ3ZbY9u7E57+4dgtoyKae+ZBjMV0aJdBUmmM9oEkGfDTk16v
3WXg1A1+8zGFmCGqZRxVLYMpbRlRoSzTL9rn2GoZYImc8VrtJck21Eq16SP3Av/Rux3nBKhgV5zK
kTQ0RgdL51jKTauZ5npahmbMtkjELG6mlpWuXgZrWJgPAHCIHCaWd125oxsY09g/mAlbWLQM5wg4
ZrDJvG5cBndtFz05VpGszGWoB8kgvu6WQV+6jPz0ZfhnOC0zl2UgSEdvYzEh7JkU9svIcFqGhwVT
RPA8kF0YgUOpZ8SYLMPGbBk7imUAWeeSVsEylGyW8eS4DCpHi2FJzuyyW4aY1jLOBGgA5svtX00a
Scu0jv2U4Sf0sJGuM6MqArCiDVd1NS7D0oKpacf0lGHLTbiMU3uNdMVaMJpTbmVc/GXs2i0DWOS5
28If70A6FpeMJekqyb2mX6UI2/Bf9/l1UwN82ZjewGkDtM1zT+P4Dr2edRCt1gVClHTD6mho7qXQ
wnvTMuyTlU2cbbXCBtrUOZLTR52cmyofn0OfYxOlsP+oCpGRflv1zG8qhl8xkdmbdoT4Q6CEd+eO
pGsBWaChkJvggDvh1V/dJOWkmrpD/kiIrX2ygUzsdLAfZ6v8PPkbOXNy4pWaK2ZGZE8lAlxKQp45
IYI9YwT4HyUMzjAEIFrp5ZHcAbpV0itduUqAxEMCr0iawJwI2Qndw9Yc3fTFNekzrFUYQVMzGeum
C3beE2GxUUVS3RvY3s+CgKuTtZwEaXulL3VNYbXyDZejK9wtY1ukmtpQ1JBLZQ8JYDiyY0n8s/Cb
Jy3XbyyaPax8RHZEx03rZuGmSV3kjxPTrm9ND3dLE6JfEi87vtWm4mfiQd3yBWoB82nIXj5KxQdG
Rmj9O/4k0sklaL2Mplsz4ta0+3DK9nY78OHlFE0XtgjeY0Ea+AUbGZ0mDKRZICauQ+3l/EEwn7GE
m5GQ6joU01p1Rf015vnbJQ76GpwQNL5DlQC9cmOSyGrSMc+TZF4AqH/YGb2o3wF3qduwr+qbz3eW
YtLxtkNv8Odz03TvojlmUmA3thOQ/OjdWWqZkEEk+MiXhk1pl/1Dm1pjQMoV4qhk+eCf/WqkXN0X
VxX8YB6m5sEGLEgQHtLWje63uAZGK335vNNAufJqM6p30vcm+paJGv2NZ/nVzVgTfrOiScOokznL
I20b84lihqN4V1juXWNH1oEsQHWBwYcwtaE7aUa9a+05l7Dq9VZ51AA2waoKR2J0iY/43rlxci71
yrmh+p1O4KjMS6in3mWUWrGJuSOzFTlc4YtvMi4b7SJmyhQq/hBl+V3jQr3Y5lGs3Vcz5ofZofsl
I7qykDz8zefVKsaiuk+iCVBam4VlFxiYMYIKp/HV5Fr2lSGXuG4HFMrAjJ0/34/o29xccdeTNEuh
5n31mPwFpqySoE3nc1vG50FOt4RwPwySnt1gVy8l6HMwDlPge9dm19Pej27jpQDOu3hfpM2HPfon
kn8ZotIZK033olpBFzHedc78GHHwW1PoAOtizs8M2cZdq63MeoKqZJbVpWMfI1lcYK8yEsO50AX5
0hqpcSbYw1wTXxqtHbcWgeFigkiK6Zwofz2qdN2G1VGUbnhrdJq6MZQJDbuKEG2MRIntnCpbSGyD
tSEeidkK8rL9MICM7bxMxmsNOnkZqWCQ5jtRhtVJxkl9IrSXTF6zMA64bd4ao9vDo7xjm8yDbOgF
/ako/Epy53OreW9Tj+OM5MJimw9EORcTSEeCy6c1DXTayeDWh6B2nOq+JxgwgEY8fy8Gm7YNMpxF
fritO3Vfpn199N1shxw8hsEzc4ETx9gqCfYoHacMa6fxxZlo3tG8OmRqKg6g5sV+ZBFe615fY3cG
A6X7PW1pIpy1qvoq9R7hUFnpVwQnuceGGx8RAxAgm2A43SjgLcB46o3pQ0z1pU489z0xGYWBjddf
XGZ3ayPLHjp8Da/TpAlATgNnXCHB//cAeWCJd0cSLyy5GkC+rJUY4CWks6CJBZEhmBky+eG9LNrv
4OSIhS696YymasTLGaHIAJ5o6hMBD02/Id+9vKoM55yz5t9xW5GR6oTGrZgnazOaAMjoeWnpPisz
CtxWg2NnmPV7a5vZZi7Mw1RUdCXq+rWHEb2WXuuvU2N41oln5qzNbu/TU8QP0r/h0PwKM2anTzL8
Mho1FjuRDQAgGd1UFgKzxrK/hJigAofHkKNgGT1D+YNE0op1h2rxavRojFMkeN8t1x4uLr3WLxnw
XGoIYNoIi5zpSLggfu/BBFmCoDX9koI+XFmtVby3YI7fGZvlR78pwPkQoI1KS2M04VjjNmv53agg
jGDu9LMLHOmOuBHUxrGkshKLQLRuvHM91ONLqU/5y0hQwdnpsIzaVFgrmHTzGtolPr6iSxgiE0It
gxDZjb9yVBpdDSgmjGNrhgYANAiCZ9Pn2O5FkiBlRpggTpV24xiNF2SCuSkXsSI3vIk0cC5pf4Xk
2uKOKelrVNKuF7zLyDao+upMKLJ7tJD7bULCGcgfkeGjj2WDSMSFNza3kgMYmeLEskaefaBSyHaG
XslNooDmwWAmBThu1EdZmOaNUUTdl7FJxj3pRvLJkQtDj7VwTXuYHrc7EhRq1aRqu/MhK6jCGCZr
R518ygBck9xXyNWDuulSJB9TiPzF8HhbOWpIK//mthj224ZQywzK5XUTls02F/DlpInKux+zMKBm
uFaI8/Cx7CIzoh/uzV/TpqnqNWQomgCjbABfZ8Yqidt8Sxh8FwABs3ZzRW5oEk+7BmXLyuzhUtt5
O9zOGTVeNlQtO9fg3Uwjoj+ZtvCuIFt/FZ1/Nsq6fR9d2g/SmbqtXzvRts9DMiuFjBgtJTBYm5lH
HG/dImW4sINWN6XLSbr2+2nVcsJ7FLXaqVFF61bM9xMQ3rNKTAM4tJfuMErsHFrNQW40m2qoonep
pp3o2PIGWUG4S1KgCboiuXkw2qBP2/AwyvAqieTFCm2Yb6GXHibaWacwxcSCwkGLM2PDdPfiZ6yu
xsntNYeo27SOc2OJaR/T6E44JAfzCLdjhLJnXNpbBGdGbAkc+Ol6+3pE+LcLwUcdFPXvfGVTqhDP
FRWZvZnadFgrr6abZ0MPTfMV+3ZfrQsnQQTdRkM8vcUZfS1rBaCoMvfshk/01O803R+2pGIuo59+
vA/JztoY09yeo9SuoMbb1jUDhmc5i2Qz184l8WGipnMHGx3x0jr37fRG0if51i5RpalZzt+M1uiu
x8LVtokxvDfRhCbHNodrbxjEGsy+dbQUpx9a+O0tAx/zisGLvESUKhszZPQ6ae4LjvdwJYs+fR27
aEIU0YAyI5boWGiJs4pSAnEzsEXBMCQKTi2x1jXhmdg6rWRHDOiDr3VqZWfWaRYU2owHvrsmUHZL
Fs0ZhFiQVxbcJrNlNJ/4R7J+nZK2xFL0R4xSvukMDb+7tJOuxrFsqeNbay+cBI1f6t/reGv1laSW
0ZDMddmB8E6vpUiwpisLEd4dARbzU06a03UbF28cQCMCikzZM8zolllNGVbrpIzfZFGw62uy+O4O
pCASotR1JNrQh2sMvflK+eJsTAQIFyLy5oAa6CKAud6IdI7aFfRTcdQtX67dCYCj6svx0enH/iRr
UV7NdCvxnU5dfpOV0oUb7Yn4G7pQHQpmmqgtwSJsBbrfIDzhaAh+bAS++R0OCgsHxFLjguTAe+qw
dH2dRQHLI0aLxZReWBpLvrsE/+hjSXsVVZ+96PvCRenXsjASYDQfkkUFWC96QLJws3OyaASNRS3o
fAoH7TImXDpNx4pxZ8UtFFGUpJ8iw3LRGzK8W7SHIPc/pYhUz4syUf2uUxSLZpFp0fARLzpGd1E0
Nou2USFyzBa1Y7voHpmuX2VNT0spQhPpFPpwGy06SbEoJom2orpdVJT2oqdsFmVlumgseWNfOPiR
derH1VZLUWLmn6LM/0x//icAEtN1/hrefomr7+//ix7Ha4lT4YcJ0O+/+EfrxzV+oxe0JEfScVkk
/Axz/uQaGb/RN4agZdCOoan7j8aPReKpifETvwTwOB32+z8aQRZ/jhkOqnQoCf8Wf0Toiw/4h2GQ
BaXMEzCNeA+8L/GryF82Ud8Uvl+R1ot9L53iioRuswPS53FGTEz7eWQXvmask6woZ5/zyNYO+uie
YcnlDH9JzFvXlEB3/lCUt3mvP9pwqdGT5jLdVhZQsLknu60xKLMt1sotcg9CN2AUExNPIa2M21SN
zasvimu4O9dIMAmexKjeNbbPtl0A2Bl6NA5N8tHrfXIu+B4D1nBO1mUl0aJ7SGBtk9a0Pp8qX791
jFasgP+9IuFZVlXEWtbEGKJLPto8xRkPNnXjVt7ZFWo30jVHuYLXLiuvR2O4hMpGr5L0W8vMrvtp
vrXS6aRH/BT035WKk9epJn6jkvOb3WXHfDDeKtd5llMLQjrMg6aIxVMorX3SeM5q1GkgkxRHg0zz
zkYnnrMhf3V1zpVIoC46lMnlG+gKDtlWln+kdakFLWj5rciRc4mCBgn9MPbycXiIxHjxSuVwtCJg
Cf322xgS80wa0T7Cz4+WpzrMOcQ5bUShTCxAQGT90Yx7GBOZenDwvI619RwL5DYqfyXU6RUH49mN
CTFZOVa7sfhAo0XAbzfdWjnXahLdVvq1XGlWdpyBWKwgERQLPgDkccUXZcZNuAqXQTYwpRgmp98F
vcaJq8P6u4m05buMi1dOI4jRpjlbdSP77vJaNQCpjSbn27HVbzuToUA8nzgPMkkZ9FPtsm8PWfwh
0MewYCfXWaZOJhdnz3QPpnbCJ0S98cjsLuSs6qAr8wUbXMsLsUGk69i35qvGTo/VND8iaSVXzFYP
hW6v1VQSshg33Rrl9Ws50CfITcUIZj6RNgm5PG6Scybd50Tp3zwpblDuGIFDA3Qyu/1s981equFh
lvYeHHnHjSr2UcE10nSPo2Q3dKu+n09ONcUb9mOi+OBocwzkTlBUIitpFiTAtPpjGRlvvkDvAyCW
IhrWJlFaD7LpH/B8fxR6ykTRwSUIcfRBhLgwM6zS29ysoPKTWhgYRpJAjuZ7N0rnDC7smf0Ht7pl
n2tIBNtu+T0+5ypWyMJH4TwnbjPtMXzNK/JJzrWp1S8MB/3ARTK6brRwoK7jtstVFAb0eOxg8rth
L91pOMrKHg4tc8EDtj3tJounfLNonm5KrZ62epwPRwL8WjQ9uXjjdPkyDY1zZXhZjYtNVQkRCAQf
wBaDl05dlc3ja+hWjbZiYpI7O3Iky0csMo+F4jy3nq3W57BjokiMQxp/2UsjsDNnCtdgTLeC+m5d
dxOsSUuRvtJgdKPloZroiK2SlB5XnnMtvi0rcsRGzXqsNOZ0bW/bzKLsV1VOzVtZmj1PZRpvchLc
PJfeQj2TVlYkBUnJU7W0HuwOUTK3/5yaKJ+retXKAo8HbVJHmcYWODvXbeIR6BmLo+s09LWCuXQD
FrLfKZObjgCCZ1dzzr0px0M4NB9AyE+Wk/1Ntuvi+/p5FfdNaA9YL3HVwi34xReWpI7Vp3Ds99ag
cWTuZbdwNc+JLa/RSDt/Y2JdJgO/vhra9E+fnQVj6Re2hG/BDncmt9xHPOpr8sqOVHcxpToL+g8j
lNvf/+aPYoVfTMrsTj6sB6YdTF9M9Aq/vNLoukqkYQ32ucte/ZDVcFmOU2OcAgF3rjrwT/r2r1/z
17nI52t67Pywp/zlP/n0P8xFIlECQmaYt586O97QS32oFA+2Jqz9qC1qIT4vYrdT07K6/fVL/+qt
//3z+jBCXBpjxn9Dh8KpHGHZeuW+LRqxTvFm3U6Emy7LxSmt0mxP6unbyBBmm40DA4Kh5bn1S8GQ
nRMTBL+onE89cFcwwvbe91FoM+nmRDCeRofl23PMOshoHMoqJWuv2Rb0OqBbPOp2TESoIs3Ey7VA
VZW/s4F+f42gQATWIoz660/6T24hsGc43fEx6rb5qw/azBO/qMAS7mOz3VqVfgtq+raYaZb+zev8
YmL8/EYtQyylFSO3/4bowgDogRpc7lU/tw6tojdvJNaGREtOaPij160H6TkyijuI0bdupxd38UJt
teboQw6sy0upgqEi4wijTkCbQvIG+wecfWfRDLvYY7knhguCbRTDLVameo5sc9oVkUn3LpmSU683
7QUd3KNqlnaymVhHEB6EBjod04Qy+QgTG0B5hsKzUV61U1r6EVafqQTbuWvZvGuxjyd7H8dlgoOZ
bgENgVPmYrIx+/nWnQj6Il8XvLlHnKmdTQj1qLH++ov8JyvMYqf2FwsvVBTvlydxdrVKWpoo9/No
fJYTipWNXhFZGKPY//VrLQKkX9YXwViSAGuP5hqwzZ+fwMaciA2wpnJvZ8PFapMjfcC/WTA/GQO/
vIYLpMqyln/3zV8t60lMgkPOgG9f+QMi7kSZqD/nt2WlT2aBuakJj5lp7X3NPI+hH2+glxw1FT4R
kfzNc6C3o5JtgFWmAnU5m3iMaWRVT8W1YUQfhHiIDYL6bJ8TN47Gg9AKcubaqzxxNpx1v3i0z1H3
eiT0MPwJcpu6BW5JF0hf1lvayzGzQ2nuekWgkG4mHzb2BjSD2fWAWjqz6TJ4TkqBCkhP2ajhy+WI
OujdpSrNeGOJ+fQ31+SfPLFcC59WBuswYjbz54uyaHnomRTl3sg5KBDdnQQJYiVE8hmfGXnvKqHc
QlHsnQsbU3/YQiOZjeKGfJlHL8zKjeaU/XYM53HVOaB1+lh/Bm4u1sRULV005xwiCg/60D7HvpkS
b8RKVFeMZNx0etTN8Q0VKtF2yb0SVIc+Tf2g0dQui3UGaHxNNSPIHcPkHYbZS2Q7TDgb7k8LA8aq
dYaRDpWVrosw93e4sR79uhl+D7P8SWv343b1Tx4S9ozlXwbmc9P45TsaI+mSxTCU+9Er15Q4BKWP
vB1L71dhHf3NFTF+RRUta5vHLsyyhkwMatEvz6TESi9Mqy/3jUkIFIPqau2F6ZGmx943uD5zxS2J
awJzq8kylaZUgFF+TbLEvCLh0EGv7NeMXQa58R3ELEmO6LWcvG9tZlwxqbrJfbKvYPyny8BBrEXd
vhXpfFH5dCrcZTPmNotE9hqOS5U6mrTa9GsSmNapqsiLT7oNcHwYs1zSz+PlbCkinW1+0G+yo6Mx
aUvrcdjWYY+4de7ig0Lm/XkICktVrQl2qI5lPz4kHQdJLwPQOkuOevY8PjRdhOsDRBzqrgcipm6l
lhyFoFoz3J6GVTatl3/QCv4XNAjckHWPZMwiTWh5jFpln5EHPDjRcoBYkEWeUy/cIqolPUyvlSTN
3q356Uazn7E18IjhV7/ybfXWLKS0ni+YwKZrHO5FgOWFLSO3ntN4uOBxY9BZ4TopCwZ+6XEuGEvT
WeT40+VHDsW7ImRnwZXIjcnT4YzddW7YLzEaq2Nm2GeimtYCUFewHIwUlqwdnenqhLDznHfWs9kk
f7cff6o9flkPqXVs20d8wR31K3gmJ85WQj0u9q07vaGBu7Q6+97AMYsmcbpe6q/Po3bV+Yi4fSq9
z2e+jLvtNLYjXgl+TRYCu1GZbvzMX3tDI1yC5iMZoJctN77qp31uMB/EE8GIKrKSjcQp8ia13L+u
Gz9ezxH7YjeDPy1578HsirOpscak3fQ4CMotvRF14OgJKc4R0sLco7KOOBiyH8aMR2gvU2a7af/Q
Dayg6D8vDfHigY/GgQbzxbKXNLScpl/SZGItx/lUxOMDERneGjLIjOptenMImdw2qLFcTgf7LHHO
A5sIh8z+AQHA7VLNd+6f++t/dFV/p6uyPuME/7Wu6vD9Na5+bK1BElkCCP9orbEqkoPLHUu+gtDp
1hn/aK3BC//NFNC64W7+3Frz0VbrSCVMB8cQTDmOHX9qqw1Y4nA1cJzxLKDM/rdScIGP/1zKLNpu
em4OvGAk4AaJiz/vmpkRyp5MQ+eMA0A7RKxq8lRiJsOmTCQ8Lr8lFj0TyDngouf3c1Lb/jc0we8x
rZl7y82EHRiVeIAIrp4o+ZIT2BnFYml6WJPq0kE26s+tX63JI5m6C0asiKjUaBzlF72UobYi8iQX
xSnzk3bHjDxNzy58YUQJMve2eD3LQxFOkDbSXgbFZERrEjysNXw8ewsSwzQ3qd/fIYzumlWqj+FV
LmqA473Z7SZnkEeTTtv32SB7t+iYnfqtTnpd5e50qPwvTZEtTajC+X/sndly3EiapV9oUObYgVsE
EBuD+ybyBkaJEhbH4oBjf/r5oifHJrusu7rnvi/KLK0yJVFkwPH7f875DulO/WX3pcnfl8sE/bFW
n99sa74chWqdPT8o464pjZS8qD/tcxGYfbrrQwvPEanr0aynvUuLKl6CYi6pEcmt94mKayjJKgbb
qHa6yMXTCqPvaRi7Jgb98165Rfi6uMt6vzQ0ziorfF+WgPlLrLvUnupHpzS6ozP21l1f1/1pxO6z
E2VRXOqpnU+ulxe3oVF9hUOHiQG0TEKbnLzB6x0eqtaYeE366WmluWIvG7P6jaO7x5wamL9Z2wbd
LtDUE4RW8XscrT5hi7T8cM1gbiJK7qjNUUG26+oq+LSsEcYZOxi+N+07+4f3zuCPxrIKSCafJxBZ
hpsgrbYJoEF/5yq/bpgsaPSLKlwHZmRzm3r2twVyF4k3dbp+Il+7SXt7koPknvB4ySNeoY5SQN+H
jNxOftwYKFwHQVh0hceyzHh3pZk9OdKUDxT0bffpnItdvoEUzm3LwCQgFpc/hV5KIsfOwSkrOCO1
YRfPs6eriwu15JIjT94yb7OGytP5Ye67ft9ovfwaAqdqInDbLAilof6EUEXGKJsd81D75XxBBC2O
FLvoy0Brbxst3px95+R0dxTkcPcxMb9F66j8GxM/TxsVgy/usNIJHMfhRrdLY4lm13kTtU+BHt9o
vwVNSKbJAgUgO9QY4RexleXTHr8z+ACjpretra3wZqprDDODYpLCMtL2+5A6raLji/I7T531turX
DOWpplHOyv/QE9gmQVCFRx/LHjtG49vbXMh7eU4RkJFmXkTyYbbouWYysIEAYLcX4TuWL8ka279R
KbZC6gtzLECu+EnUgPoo3DG/ZJdu522pp3znTdwmr2W/EUaV+UfYOvaDIVMfJFmQ7seBgP2ukfN6
07LeGnYBTs5z4MlZMd8aOS1DFhdDl+3X1qF9eR6IwGGxwXwQdHuqyAUfgmoe38AKtIBLGkBFZUph
gR9mxY2hbFAodRjUuyDkr+S1XAoiqwo1aMSZbVg/rYm5TSUCZromxRxsrxPmb5bUnbnPXUEuLVz5
kQxOepsHTf/geV1spkH/UkjDewrt8dg39nY/o8nt2sU/u9yKZ7yb1nIq0hr5fPbaB7hGBqwTU2OG
V8H6LHWlbms9WS+W1ZWfJIK72Li2pI1zP5+CtcjTU8PlhV7qjgETUd5esJyj7GJSaedHesD6y1pS
YMThKe7I7TY7jHT5rqkLm0OhC2M27OK0deY3blbvTrGTPMFZsk61Hr2oMHW9I9NqyesP+dAD5I3T
Qr0YvlpZ9Fn28IyNYf1dC9ztm+Gvx7VEsuZ6jr20N/FpofGztS1cefC518UFBX/c7baBEtxxeW0o
5tl3qsl2XjB5t4J8GtZJDqIQJGbMpj/4sFuRH1dwQDtjqWB/OsNq4EhyvQ9egtuRjgzjt1l26BRz
ThMkS8E/7HfbO3SA9kl3nklKvI6QKcVXttVZ0pmUplntNAGK1ka/UwCZPqwtGy59XT1pfIfnnDqr
nd336oa0+PCwNejs8xJsD8Iswnud97KLhjHdEifz+kPtMIShAQexpoMwHv3c+Z1dvVOzv/wa8art
JGdmFaVypq+R6O0lN3AaUWU5vyu4QzvHVNsTIOkQA2DrfcCq49mwPQVVJoB3UMjltiGTxIGVERZ3
C+dTVtzFA9IEd2baNIdNtObXXGcOTsaNzjqOdGteraPLFaBGLUrd56IwFyAQG6mUsHrahHliehBI
RrQ4JVLQaIjC4YaxX0yPMyu5d/reQdaNNF2sJEQeykqvTWR02fxGnrs7h3bnnzO6dgJO0DQ8cm4i
4gzion3Dftq28WGk7Daiqae6AZwhdy6fvZdyteor+4UORq84NKEJlWHL8hNLnCe5hnzU5r6lAMNO
aUpusoCOOG/cZ8FQJdBW6p0I0gsBSnloPT2eruZDTFek92dFcysPVL4fa/AP2TBe6ykruEJBWl8y
t+f4ntP5Ky+EOqC1eDfbpP1f6HPVz14r487V/aO2a/cZetSrWB19J0MuPvNs+6d+MLZDMPpj0rn+
9KrrfDy7Xv1VbuVwyktQe52kX33C6nEct4qxeTEyfS5wSmCdzpwnnTXtA9KJjOHbuBN30kdIBdYH
XIn5QnB6Yu9hptM70oZxrLbJvdSqKM9W4e5bbig7YRG795y3xZidiJrNKikoGot8CtZewiBThxEI
yD1RcJZUWsHl6dLf3Bs5ArM8P+Agw9WAt+eo4WVfcseZycbI7McUasKqmm222sACOFTL/YHg9ZLX
TbOzZOk/S7Z0+8GUuKGBl0Read9OnKqJys3PVCPM160D14XIEWWcK0iE5bKmpvNadRILMviThETL
dADgHe6LRaaf/bguB2cp+k98AJhEQnq3Wu7pJ38uRwIk+nM2OVdCUZv7DDOIvPoyqjH/MkaXpe9q
i8gPyu0chsC+ZFbdLMON30KChjtXT3dOBVASqCp5d+FXryXLl2eGKnnTdAGvehqj/aiYZVDet+1g
HqBtqztwEPvas9WBRsz+lmss6arFNQ556dRIPFZ28eFoJb1VjscMXwZeOIhED1jGllPuVBgbg7GP
17J08bfPn5oqmR0QHVcdMNBs9wqf9TXxZ57brW/2bjAvX2OQBhWyCjiXVGrPjWSVdU3koT7Fbrst
vxpEo08P7YcFsf6qszCN+UL+1GPd7UucQO1ubYz+tGoR7OpSGseMFlW6ODtZl5HpoOqqxcLxLB0P
1k7d5TugDt8gLiyy2BtdZLWHQsa1GIO0LO+Ze3dDISrqB71tL5Aekm1OTcI4MsNJyLSZB9SaprYh
/gTENpF/aL0bkTXj1huyBNxcTzErO3dQro+Uy0o70rRk3aSpvprrLVLA/Kg/QbxmR2tJU/aKo9IR
Rl+JaX3UO1zBmptphcuT0jv/R5eLPtybo38FholHX/FCivD6ljCgBvPXovzqHl4dB8JkVfirpbVP
mw2m3XOwpGMJ8X0K8vZXMdYT+YK6Yafz4i+5lM45dYNC3lAgG7Yv8zrxXSM0vxjGGoUNkzLrM1BY
dPRU6JK7hmhzDHtK+vGaZ01sDGk5RBOZit8KptH3TEN9xIzg/uDXtJ8GiCUE00mdsOotfWROQJ+F
DorzONGb2in+61Z77YfNk2fTF0qgitIfGWIRGjFhHQpQ9HQMq6X57lNh3rbFEpw8iBc8wVzm7vzR
e9mgH0UdvvJvp1Js5jd/UzfA6OcEr23/1CM1RqVX9/i3Vf0o5jyPwcys2BzzeTw61UDFDySrmKnP
iluHEcaadQ3ph8Wt11dO4leudSMaDbVBIJIXroCgXuVL7HorAoJv8OcJqVpI/JPzronnL0DhFBZQ
bV6jqAKLhOA7x04ocHdFNawfs5veZyVtAZGg2/IZm3oWT2VWpLthZHu2qoyl2KB13FN9SJrBDVhk
pmQICV/2ipgJ7mGADkB0Ik3b4nmpy/IlC6rhY2D05M6kp7u12bLn2t30Prh+s9M6Lw90JnH7cq06
v0PonXuWf8uUeKMSJ0J83XOa1mKIaXsqDyPW9ZPUffM0ZBRcZp3ZvfV5b/4wVdD9aNrsLa19cXEs
qASYpIVxtC0F66gJ8VyNyPd+WKtnoFG6idNUNf7tuOTOI7WVX/7WY59W20LBlJEL6kWBybFJ3jIH
hwCsgntZrdV7KTCKB+WcHgJyhtluHU3rwFVoeMUiNX9PINd2CnoImIBMxXxFzb6ks7SNUdI3/LKD
i2u2A7szdEVH0Wfuzj83pj4mfsOldbRd1ofODyRlWGFVPPUZmBrRXeUn4EJWogPDTCwfciVZleKU
b1t5AdtbnGpC1XdwNLjALtRqe8L4WWEceM0zvJSRZ3r85bBdt4lAhnknfIu125xmQWbQp/1ybfHx
whE/DNZUPTXXOcne+Fz1G2ZmwrEQvS260xWT767Au3hsytSEOgNel/vndZA13f7i2gzXQIeuNImN
RNDazbgPdFHW3Y+WRWl9b9IsbcN887iMdSZvAYhcmgrVMfcwlIJY8bZvAzf0/GCG7Li8HLN70UzG
+j40i1pettkgWhEZAxfe4WEUGt9QMo6+5SvWrf0y3/At6QMIdBm9YUixZsuW7n/VzqRzB8P+3ZYt
h9Twu5eqqpe3f61E/FvF2d9WlSIQVO641BswlbHd+WeoseqWuaxsc75DjXNjI2TTZ1oTP5H6ZEAL
TbNPHBaHqbTOtnT3htPv3dxMAp82tHFLdDsk/FUPIT3NEjLJv/7i/kkl+T9fm2eBuyX3HZJ4//f7
ntqcukak1nynVH/nK2bF9FhM/0XB5H/0h1yBAj6G+1D4//wNcMth4dI7zXeFhSDC/zyj2jd+u/+3
v8v/rCT/i5UkK0OHb/l/vpJ8+b186b+vJP/6FX+tJEP7H64ILSoSQuANPgGQ/7eSFN61dIyW3QDV
MQiulVv/N+jp/YMqEv6V5WEHZGXJKvGvpaTl/gM8BJx0hywyGiz2wX8CPvwrAAR70asO9bcnCLWI
nShaLkE9wbbfulog/mZxEINh8MprBU5wq3+fDIf3VbX+CharuttMo0tyw9TRguz65M/BrdZq+gF2
rXtWrfHcoWefxxVXQhf42y2QYLp6UttLD1Nb5g9j0xlfo++3tPG1gv1akHI6ua6V6YfGd1f70XFw
edeR0TBXnDZSCdYdZi3Rvuqqs7itGHJrWdfJQanbQPWCqVEAulwWbOUTka2IQq3SgYCaCZ/G4bnv
u9cqaAbevSxpKpM76+Lx8rXScEh8UDh6n0NOUefBISNnwYKVlA2weF3XMCkQtMyz367Wm0MNdYdg
htPH3bG7WALePv7qnsaCNHcaSWTp8iVdDQhmiExy6uIct/4X9a7Bd+aVmR9vll7gk/W4jxmnsA4U
4hn9BizEwJegD/RGWjeBsDec+B4oybRkj7KbBx/68STKckq2Fv9HjMn4WGf4L5amGOqoauzhSLgw
AL0auB9gQ52ICSIHRlE8ZyAi+WGN5S1l7u2xtOa3si3sQznMTMB1mB3lnIEv6GiRfi8wJWck/YqT
Hyy3EJRvmITGd53VOKQr/WBTtQ3eaeKeNGXer2FJr6TX+WMriV5Y4DLlYp+yRb4t0wAfNDTLM4js
n1nR9gmz58ilcdRcRI36QPPxG4aBNqJufj5oP/f3ZMIOdGQ9TVvx5lXWnxYGxs2mW6RZmd1teUd1
4zh8tLU+s4JtjnIoyBIXdrwQB4r0qrwbpYS57/EN5lndRtKSb+AcryEKo01kPf32isa7rb0tfZjD
1mP2ppI8BCkZaajPkvbtgzM5Jru56d4qbS+epokwj4lz0wGjcWFT2t8Gw2wlbM/EyW9JJTcLOMHR
yHIwSF3wsxgtwESTW/wM8m45L/26JqpzjScIFU7UlNnvlMzCvWsMz2SzSIEBMWIdzhII6EBxbKTn
wQkTbAnb1WU/7477gSbhE+dCvu97K9zDP3F2bm6Eh8mbf7eurE80ObdxytkRIYJewWZL8bO1CQhN
blMnWQZNlpuijtvWriFoDytZR4MeBzFViWkwYgfW8mK6tEAxf70ZVUoMoJmjGjJ75A7GuwtRmjF8
Kc95h+/WwJ75xx7d/nPcwIiYiMfkmYFATB2XiHEVkh25HG88b+CJH/ugi6mkMXCOepiRJvp1mO55
fWVxX05Y4VdsfUdLivFpZRzynytHqgdEGPbYXYrdUuFr2yPgkefhzqN3ZjWWL9qrh90gzC07FDSI
IARnfb3Dk8qfxgdLgpyYB7ZKnb0T6TQ9YIAziVjwsSAGWplRsCzrN4RZIZLMd9bzOBQNRrJ5ncPD
wEdr2Rnk5q59WqYruYzMwx+z6xhpubqovbeMY/6H0TjkWZvDK7tYdGq+Q4jXH9rl0wJpxYFpa061
uMmbsMZMTIoh7wzrIAjXR51Ei1xL7+DnFJXgcrZAzpK5coGwYeHZuAGozk5IS4CThk5KtmD7sZhO
+OYXarmrSuOLR+od2iyNXcDukrobzgQwnLtSWDLuK6u8Icb6neqgjwtLFW91X1Zt5IH7uEU9hsZd
j5sdY8JAHa/T166yJPBbypwviv3A2QwHPIz2dAG6op7wiBvPtIX5X1btFnEmQ4JiddiXOJBzHuN5
QQxKuTXs12oVt166EqBNBx1nwzAQ8ctbzJVFs2+hCx3661OL0cx7rLfJ3hMeA7HTVfnBr6aHKkf6
LVZ9nE22ClGK4su7ZAsivG7N42yvHw3F9ngZ6/AX1oZHf3HyOdLSnmAVDD889qqIEcJILHs6sXcI
YjnS+RMNphqwTjlOUhqDcUN6OOcCNJpxI4AiqnYBLA2meZ8CBos0uUVW1/J+M+hMWosQIPg6+jgH
Flb3Gs7HhGKSDJDjD5iJl0iAXN6xD0cKMml3uJKvoVPfhiOnFo4hLs0WQUExLM1pkA63gbl3o8yc
n8ZgsyIZtDJpnZrd4tiGOIgXsG1deOrFdGU7LmxzwJT+4u4wJcK4qiSmwZpTyy4ua5zlEVYQ/RIW
ZRjbAd6GzqnCWA/dCaANQTIUlaXzX+vCZ2GBQW0vNEG6eSWJYzjIAHmzsBDESXw2ZPc9ye22GtLx
xlyoedlm0oSV5Tf32KXExVr4wRJDLPdzMbAOZwA/GnSNoVg1CBgNJrQgg+tnBPydR0l4CwWT867z
PrftGv0MfDPJ5fBptVLeuLQmkchu2Pna84pBqjQvfAb0QRcANWcp/4xeFe4XtX1mit8VfCVnWQlM
9DZtzZRQHDoAL/7sZ63MeSeqoX9gx5HugM3ru9kJUAsrao89kX2AH/yjwu63MxTVnl5OFInFea97
6t1qqbu3KuC32oAwwKpdhj/96HDV1kQCIOSSItZz/gAOrnwEjYGGFljbZaJVaz/78nOsUxFzmLac
2sX0HqwtL4zBZpfMenzKiOuVSIvR6BXVT4sI7K7GQnwandojleavuyY0mj1ej/qCa2hOhnUjNWyv
P3XOMnHC1BvNIV/DzF4mEWEXvGmEAcDzur1maYm4I9yNsF1nqfjyiXGVHzz2crgd5iZ46fxrs4gt
1meo7CfwQfAjqjB7HHU1P7gsaj780nt2PZCbbZXdOVarj/YYZDb26hJZE1gChxnVDq+hK+fd4nrg
8IYgcbbUo6FL+9mVDTSv8dZdCTmIbOYua61vt1kaN175OZP5Ntv7ydyGo6D/4egvbvA5S9TgUSy/
SpUO95uwDVBYUz4dSzXY98jCEzJSucASFoq2Qjcnhm5NIatA1+UTIeqnLgjdJyy+7M44NQ1GDEtZ
O9fR1R/d2wFBaF1m/ExxDrfR6vfeAfCNyyPTYK489joEyjSiH8RrZj8TSQDhzV6ea3n5A/AVMMoM
GPOcpxteW/olu8z+ZvPqPjdeYf0ys9KodxtAFhSfYlxOam7ZEBQyL8d4oYjhl6iCKoYHrZ83lM5T
yuFJb4sBHrDxHgjpkTLzBz+eeB0sR/wlJR9nb/K/08yvd7ml/ftwcIt3V/XOrTkWbtzXc5UAaSeT
0rKJBhHhE8ZDCnnqbacvdivfirtFWiQIRdq6kT+oMYu5ig91PC16vW+CojpkZl/uU38e9hS/QFbj
68LP6BmH0sXqcsCkVrxzmsl3XnHjj2pexLMsh/QoSr84CXdm4k0770x0nkVHgeVVInzM9HlaBe5r
1gRXz0Hen/FG8kDkgJUTBbTpbHX9tMvrBaTo4jQq9qZMJJtATxi2ZXgXwTZ+u/i9joFuw5u2LId7
J8v719Z2e8nz15ZDDFMSfqvLXo/pCpNeP9Sk/VxXzy+ZyQlLjN4Zw3gLlY21r1LrlBQlz8MNpfJ1
nQRp5b3OKMjej0waxKZZO/JmDUYn5EHsEdzW3lsyhHTHu/NsmX9M/uwhtPnjMw2aEDBxRBi3VbMU
H2lN7yTA7dqJaQSpTgiGIi7BnQaR40iDtPE1lirSJX2c+E+PCzoyCLbwGUJEwxDWjT+bmt47I/eR
w4ctu+kbRtKqmbohGuqpfsFChd4hfOvA1kZeylZ3+7Ue8pi9Co10xlbpyO2Vu5/BZj1WjguY2aVE
JyJhKJOpNMdL3Wxj5Fhlcxz9JXuwlJ2uT4Ff9u09OzboXWG2iA7mRwCBmmGhVmizGuLVaFlKfzNu
FiTfI+l3s/PcDtDVIX2Maxv4vT6WYV6DmwGGtd1QfEqUEnZqUm2q6WPqmzlHccbDHKPM5Djknvtu
Bdf0xEafiX/sJc/iT5w5aSyMMs0uBfFXmhNW0Zc40jOYMBYkMJR4H7E8H/r2Mg2GOo46NJ+WbuAu
YHbGtdmCNimEznM39+rU85mMx8EuLqp0i11qjf6fuicfK5prGLsviIcfgNm/aFSr4oOAHbxckB+3
A88jZu5tuwLNguB3CwXt6EEmgwczINh1Re+/bSWUnsLjdE5CFvh7bentSzBY38yrYr3N/bj1lTjQ
djWeN6sbHhU+lx85uP4nNA73vClQRRZc6Jidk60wyRH7z65s2lakTAcdvVSLnMxdD/H2ziHhG8Mq
c4BiTDjfliXcbY1ZJhnvOobzbk0Wi6qWsfJPhmqmuOXizlK2CPe9FNaX6yzOsZa9QjzhZKpaJEif
Fe6hyOwp7lsXnHhRe/x4dT7/rEJjonrbubeXPPwWTX8PYtVEphfAmy1rPSIHd4xSY3YhiRMsESyr
mb2Z1+1VuLhJt0ruN3woBW3TBeEm9soJrvqc24ghPzUzfUTLa300itSO6dElZjV7TYBJetA7Qxgr
3X62vW9TROgm9I37Ac/Sk5rzI6UH1e0iUeTdKwabCdyo2F/m+W+lPOc2TYuCg7bLjmlr8Ozqa3UO
4tJa5dWOjXINVJWgEq689TEfRHg3LZlMSvB5R0kOmtZe2voEevYZ18BDgPQYaUwp7W4EN679pmSF
DJGXwa4L7iTY+t1SC5mYVergSgjtj4z4ZmTPGjJrXeT1h6H0R2f7kixQcHDg2go07OkbBrk+BgQR
QVfA6zO5eNLv5WJbWpqs2q3QFyJEUi/2tuoLHmhOPL8lRdcsP+DW3uQZpS1b992U1Q8S8tfP2yja
ZBwaiSHGthPvuk8mOpGeCcC5X1IvaVRnAn4u7F6xg55FJLwHjHyFDnWX1iuvK3wqS00h/Z3VO8Wl
yjIJgEMLEY/OMgbJpMR0pwfm7RIFKe6u658l0OoUdrS1UQqwgf8IxO+54YpWDuV0rB2gXTP8r8dy
8NkIKEpG8mU4A4Uv0WSlf2avFef5qk6B8jpewAYJIb+eHjeZZ/us6H5yX2MUWxt8rM5W1ic0sAk+
F3GW92lIqQSY5lsb3OEbo9RLYXTdzu8H/yantwAI5Mbg2OandN46DfPJ6ONmGj9DsyPBSe9wXlpv
EMyADUyOs1ce2IuZ1ur3fDHryO76Jg5FMJGdSN2XrYWo7G7SumnW/FIYzcegfH1cdf6M+PWHQnTm
v5XpqMlU85y31gf15FSUTI3zrV2wziIjqAMq+m2B+P9HqdrY9lkTeEPE1oPhe1FjHm1e/RSsA2n2
NivNmIYyMMyCfqlomSYycOE6P3XmVdKpgjRl7QTuFL8b0QCGf4A1wMLcgxzt8KnhwMLpbrstjKwp
9cco6PPB4EmoE0/I/mzBbgScli1cddKYH5Xyb2XpgmbyHAZrGiPIsG+yMCPPQiVMpgBLbgI5Vd2R
Xw5O/AP/SjbBHyuznpyy5fAIivwcQmU+ry4vV9Oef6VSjd0BxicYQw+l0vfLOnar5QxmWvKom2+I
xA1MimtBqHXdBV59LWtIK7BvehRTuwNTHoV4Vye+A+/K4kjwln6aj5SqHf2p+8yC7UxyR+yqAolK
ZsZtGmpmncrtkhLDBTroQCeY9BNfetVZuaz/ulCAdGHUp9SGQAcQG3ir02NY6m9RF3zi05XO2qV5
7JwrObRe/VPjQJzwjSHHObKyQNxq4362nPfCdPQNSG0aSsCv7LLKpjNQKBgxbW0el5LLWe+O+tRg
Q2dzAclESPdbERV5BK/LGi6di13erp8yA7thDau992VPhnqwf6buZD7PASYIb1nnHmtJO/926Y94
5uyzIs9zMT2KbjwjYd0Gwix3Zmo4t1UfGOxZisJKeiHlEWfOrTNUepduNu2KWKjCMfGJMvk4NXN5
7ng/mgDo9rJY1RcaTftxzUjVsTS27RdWtnQBjieNrxaJ9N4XlXEseeH1kU3s7hhIusR9yRWJ4GGZ
x0uRnXu084QiifUncxaPVqbqL+r9gnuapdNb/PvjL4AXf7LeXBGKELLPHWvoR4yJ6c4tcCzuVCHm
12BxxwfLyp3t7pp4QtD16/bAFrSmHGBAY9+uQUwTvosPC7bArGMVdNZQmqX2hULucSiDvjPJm0w7
l5fBsUinlzVzX5kQ3GeaTdt9BkziyHOwJl6vTS5XwRvkKE74vLGeMwEqSuc28C6dftUYrXZlnQZQ
qCyriCsu6cbNbDHUXCrwLVE3TPkNM8Sw7PE4tQTBC288Ow3nT+QNKJWHLCXqwZKoyqOZXRgzTe2Z
MBE3PJ32jLvpWmTXv/U4ym66LgimKG+pSyQSxI5vVSVpW86FD69dQvtuRmV+mfgNvDiAwfo+ElTC
neinLI1YUINuByB4a48KcA+fHjwxah4ICDTFZVPITlBO7DAa+jFjYlrJ5ZjWUA+85q+TEKfMRy09
kCV9TmGVHMvhCI8EHLmx4LvQgRPgTzWqidCfvTy7oxpYPiFxEyBeMfYpywjfIJFk3y5ENczCWQoX
lZ3a+rRKokk7mwcN0yGwOgZ6Lt6LxSuaEbSmH8NWf2bG6wSJ4HGl1SXatCfOSnpD7KqR9uqCzpUl
m6z3smQCj12HA3vrXfNBd61ZRFU30RZG2pyJt8/ah2ozpneDsP7Zzjv2MuCsg9ueUrR3qQxxJwAY
HyxFYofLq7YfkdL9p9BIub70ZhrSiZRbP9eqkOdBB9OzZV3DI4s18pSCxuzzqHaDxmJmxDZQuJr2
Cn8mtR5DWitBM/fkYu7Y8A+8T/COVcRSrRWPkDe7/KTrMsFkkpXxIvUDBBQHH+WqrMRmDfUiNj87
l7i7d01F0U6lavMjNTWD2uYNRBFYMJGBCqkmycqiex+9q+nO4K2bYcXkZY/QzWWnSESmy4MyZgRe
VqM3fbr4p2kWQ6K0Jy+g+gB6SRJ9l5Yo0OtQNmBmvKWo4xz71M7rnZTjZAABIzt1RwQtONa5mSV6
2rDsaGhftgKfGxk9AZWAxOQPtrcGL7FZvQjmuwstEzNmVKZ/1pk+Wxojf1oBiuEbzQD8oGUAxNX1
7TiEv4zJNBMOpxS52R1iY91MwP48GnZJYK3oKHLIzeABvsFyol96Ih7kExXz0ip2Bm4dIxMjRtah
P1PAM94avS8voNt/NsFiJlNKDLgM1i+oQ/nOwiZN/rlkrWimMA27fn0zCnDfPjbMRFmbjfveCQ75
pPRu6lcLswPFZbtWNqvFoo2GOnuB/WLCPxzclllWbP1HQSQRCl++HWn8IL3nm3p8CHw8Wwx6+Cgb
qEHV0+LmBQYZXjYlFewUj1BVd0EJj2cX+YYdq8mk0eZ7UxLLCtvtzpUb/79I8dzhVJ+Hhj3wJN9C
bf2wMw5r12iSgqBVzKbkK2xwC4QZgsc85/CgjErE+ALavWVK4smUhtGo8rQFNC6BPXMJvgj6XmBN
23lhR1XZvSvdlQ9eNh5TwzoyWA2HaXOmT2NBBrFs44ctTLEXGxPyQqDqoCZe1Ni6vuqw7B7nsXsc
W6uisacNeLWb14tgXhn3gR3iqRdWfkL+ti6k0L8dwx9vW6vpcTcsDuF8PF80jTg/hhk3fVYvl0nh
G+ur7v1/ZOv/DqsGVMw1tfWfy9Yn2B8NjZN/V67/+kV/KdeBjwbtWwTfXS40XM35/f7i1IQmorZL
TQGZw9By/YCczV/KNaQa0rrMzDSk+3wR1xDMX8q17f3jqoFT+ou0fRWu/7+YxWBv/r1w7aCa+1SL
EN5xrv3KV43878J14RWkDkydn5cO7Go0K3ZgbknZkep8Egor6gndnlCvONGoVLuWGRPpmAIX2B53
nO7YcwClu4AM2HnbfCdNqqm9BlKF+N/sndt220a6rV9lvwAyAFQBBdzyTIqSKEqWLN1gyHKM87Fw
fvr9QStZHXuNld3Z132T7hFHpkSBQP3/nPOb4wMox1zurURNxkPqJ81LTeONs+6B4zJqslhCE7V1
j8EzpxMhCzDZrrrcnBGk6XM+UyXAQVcPzYyoPbeLFLiQOjIlmm1PkWO05r5NK6YOKtBeHOW++cmk
Pj4Jni03zG3IhrRYRdUyLU+eYzsbi3yEffZtNkLaz93bAbDEKu+7q6YCcae0hYsM/6Ep8KNZ8WOV
JNPDGJntXRPa+XXB0RZbNZawQhJvDB20RpPllZtU18ypgLeGQ80GtpwO4eCyvqua+Aa30B66HENJ
VMblzinI/9s6YjOPKJpa7D1pY5Ktsl+gtNuAI5vskWS8u/Uj+Rb2U3VPhs7fwMESl85OmmNfTnIT
WfYlcme9oWxSbY0JKtpYGdlFKCO7E8VwdUysmE6WMTVXo4o+KBKr9lJRK9vQIXNj5TmEF3esr0uo
kLc9isNb3JLybogKwffWzd3ZHLa1XZZ3QdXkP5Le9Xd9KkFWO7G3Dhulr7brfzgBODMroFALhEpN
BJt/UKf04oOEXjUEa9ZV5pz6oYReR9XlY9JocRWjP96ISg2XWJs1j8voW2KL6J0pbCC0ON6QqJg2
Dj1PTFXsDBqipA99OeaPWZPmTCSZvrNZNpLn5BQR+OlDkyXtncHGYx3zif0CBixYSW2PdxNlp5tq
dOyt5fCdGuMQojsE4dPsKVp6Mg+LBL0OJQbxIkkAarJku+H4Y54ms/ue8d/fh53MHlTP0WID8Nq/
qtipHjxb9pylgoTUGKW+d3LRmJIKI1TK1mI/G11xNW2uaOV27dlOpbyZ8EpU7J1ROG19W45ifiW+
Qj240bbRSSaAV6jvzGo86r3c1GkKxIc9386oEYaFr09m5N72REipa3IRgOrSS9ZeghJM4wIBUs01
uBlNjmNdAGXandtnAyMTAMsr5eQmG+wb2VNSBGMSTGaXXCLR3Btt9mxNjb9h8XTFMpdtC6/60JVS
xzwpnycBgJXz6VuumozBh8GLjY19g14LuWP5TU3fjRD+YrmMpnNnvrBNhhQ7+cGBzbRxO3i+vw3Y
C20SU75yM9T3dpWPO4Mw1zpLQ+c4Qd59lq6BTpIoTd6GnLvBYsdNjJPCachca7NVDuptp/Jmn0Gp
Pib6NLfxmXM4SmcLORyIchEgyyMucLyS+YYIEkiIoYp36ZCMa4mD7+oFInuoPCc89glvM/wkcfR9
d3zIx2zeF21K8TMH/v2cju6tbHqqyMRwbCYZpBtyM8PDINtn2EsGD/rJQSyzooIPWKnlYAKnNRYJ
sbaY1IGMDCI/U4Z0lzfetxLYz9Z1Z/8pwcwICQvdL/Li4DIJL74HhPheyIqQAT0Fqzm23t2KeX4V
NWb7pht+ZNpTq01TZfZNmBU4x22HS9pkAdbn8nOtl10mbrtwibjfZWVDKZsqpre5g/nTB9yfe1oM
zvE0Tm/+xNxJFZ5ZP9YNXgoTVk/oFfl9CTmatmgfO+UldAKgvuwR9R5TKB7FzOnNlZ6T8lilPe2V
cdFmm7Iq/GubqB9VSewohLu1GyIvwwvvWeyl6eX1VpVb5GWwlmyxR/zenbOovbFr7KwZpd9jkNpN
mD74iBekcMbuOcombcnD1BftKS/MqOPZYtQfqZEg3EUyoQJ9jAYbW2vjlYiE5egd0o6j6XmUjfsw
8sB+FE3ARyQduPQIWPTOV81oe4rmfNKrdhbOt5arn1G+q7GgWEag5GpwK3WtKdXG22qZzam0Te9U
T4FBNJuWkUNQt8eJZPp9lHXZI/2nQq3YnKt9lAZcuD4FMq+VB4arZ/FysOIweocTZ/orqooTDu1T
K8+haJi5lKxIccwDumJfYdAeBI6ZFfR7pgZu7T/YuuMoxWPGhr3X+jKNdm1uFPVaDfSHokLLpZx1
XMlx7tBKRP1eN2b8yjMZNjrdVbcwTfP7oHf8H+YYdRy9s0BcDTbTL0aazXe5qY6sjEhX5sJFcPSd
GDqrqLtV5+BtCX38uU7ZH3Putmt6fuxpM7EoQaEKeBfJl0Tec9dPzhldL/tuJGYClRPtQ69cVvUP
kNrcZ54j2AOI6+06krkGmQVVBWs4sBGYtXgcP1LMuJKbURg8w4nrL6PCq7vKp8i4gF7S1coWefNK
lXR6J7KKlpk+aCULVz+fKUWo0++yrVMW3bTIocjabDKK4EjOMofFHPFhrcq2vp9rQYGZHjAmrGya
xfPtZPvmbZVFw6vDIP97gCL25kkKDwmm48s2Qj/0OaYjjVDD1F9onyd8IHRjfEhz0vdTw3S+EjST
og1R43tQxlC9oQcV3nqag+5YWa2gWyBOaswLKk9eai+WuF1K0V4TiRWKDkdR37ltlR35zMU4w22T
Gp6J5TKbxMjfCtWYr9jsArktYjMdN8yHzr7LZHwN2BjuyV+qdYFwBo7ek9BqRZR4hE96gpGprc6s
J+qTFbVsxPHpbKa+04COueBUVtHEBMB8W5u4E6gKbrdU3OPFsXT1YHW63WgC3OfM6EFmKmiem1El
1VEryZiRZ0Xzmjasp4EsdNpad6Muv6aTXRUYOjBMU8tbz7+7HKBuA5PQpLDdb0iR/hcVFfl7Gepy
J0CaZRtu8chtU59CHBmgGjwlzjiZx1iZ6tafpXrrwZSAM66Ar9uhM+OJA8rxTQ3Em9vAEs9+GwFn
93LBDIQ8ijeutMsDdW3833TuUu9A1SSKXRrU/bIssd57v0ePKZzqDVN5++D44JXXyWgjpc8cILeh
OXRcS6Zm91so6zuYmJplAzKPAf0sCb5CJC2+gJp29U4U0XjT6W7CDs26A6WY3WhOF/oxQQYw5y7+
WhfqLpyYF6O8X1MruoWETSZyav0H2frmXQcQdhP6OelZh06JezfjbOhZodrXSCsV+mQvv/lqxpom
yyp8LuSkSJPmA5koyxAWM7OOTfpGwxCZwZ63gz3THpRkcO8li4C5EtmuM83ubBFcdaFR/s4Cv2Pd
17nqdzchMbXqYddvWBM1X0LC9N9cWQa7vjSpdOe3iZcS/by7jewxPYYcs4CYBw5JhJj1i6SdXibf
K7jBxQrPNJRXI8q4tYjhtiTt+JIFY/bExi3am7FjMB8E3bkhioh1MnW9mxQ9dx2anBHzAbgc22G9
K5q6Q+UBQENOMEy/agwvzYq4M+G1KMZusa0q290S5p1vUsOqTgPUgjM/YXa2ZRx/BHPcgplr2wNs
kn4X+qI41lkoNnY6v1TgMbu1ZVvNeyhqdRF1TabTjJvjf6bkf2dKxuyxmPL/9yn5rmza6P9s3ilm
/KnM548v/NPj7f5GYw5tfjBdHUVJIxbqPyblz04/oBIAgFgofrq1/3tS/gRPMCpLl6AilLe/gCec
3+BAmsy0pu3BCxbWP/F4S/UzxQ6Wq5IChJ2tbJqCIE/8giKSvscOcFT2eTYdGc77WPNQB0pPWoBz
xa3BB2dLToluA6bjBAAiK6ZX/BxkhMmiH3RfGeeAKX870WixC6eaM1o5MwaEMNsa0Z08UicbTpDu
TdkVuMILXa3LIjRugJtZqwrn0yOgq/FLAoAFVmuZGHurqktUbWKcrtakFkuYZXZN19XKh9S8T2p6
tvi+Ydg7mJbj6NblsXqyfQlzsQ4o7KnvuY9vFO/jSrIkPdREPGHaefQzM9BbrDODDvJMFNbfO8ca
Nl3Cgg9MV7JuRDHdQrwPt0MLpLE3PyJit2RytbENkgS2pznPe0rPMD+H9t6gk+TFn/pkq6s0RnSS
22xs7puU4gIjTNt30DJil6ncW1e4dw4id3n9HNM875TctIXnoyF28VWFEVhzpL1DlWJegX4asLWo
ejpzkvtm8skE6nTG2Ykg14ExQdqo6GQwHbEJY9L/nJBwsZWZPkF+uI0sHzOdyK94fTGRBWrv592h
kqCYgsxe/Nhls5YiNDd2YO4NpBlsxNOz0/bTum+XHwJX/aYlFA2nqwvXsAvcbeZ133KqFQQhwlNV
WPENewD4iva4LWe1M+Ks2jkzTI0OsD4ROKVWNZZAP/BP7USPgJdiv4vnwGD4ivHHmZ1DyAYngujG
cUdIiwmHZpmjTbTsiWc0dYwW2XClhnqnR8vZ2dqYNno0JWEsjG6OF+7HDptxLVxsGBZFO2Mlb+gi
P8IipxrVEUQEdcOpM8OaKdAU/bqqNxnVcGlSP+FGefbG+YwRXq1CZM+dwdlka5kz7lMEq5mO4qRu
5T4pg2Y9JFQdmD6zW237v+NhTjZt7zsbromnDPSAO3BJeE344JdJuetC6Hp2iFs8DZcCZ2te40XD
D9E6x9pOrLdJztY6bfQNjohvMwcljv9eteWMNR1o+sZONmOIgNLi00MLQp/YrTzA2CAeHU0j9kb+
XWo1Xw2NoytVY7BxgTGtsQHWe8vjN1hCct65Sd7sApF8aSAB3zJ25DvhfQt9bZ7GUKF+Vq7xlKGe
LDGDSG4wfMVXDNsefReuiZebKoMq9psnGik9MFl+ep2VJzdaz7dUD2U7D7s3ePvI3c1pxw6a5rJt
MZIfbG3DvMRuM29NqgK3lvaidecwiEatIFyHzfBo2aBb4tDrD7YdHlunt2+0YULisqPqS+cI3kUG
240tE/b5oT9snIE50nSWmhonMb9MgTRXrUErMGCyeddGlWKPPbOdmdPiMTXEdAHlZZ6sVg/0LLtg
WtaDkXJ2qLxh6S+CIZcV6VYQqd3xrSKTGZjSfdeAKoU7rkzdO3jG3+LeZS9WgBXoazg8ndcbGzXz
flazdg4qoos8FuYParG9DcVAzgmEPvYNt300vfjYFb3LeYAlpGycqxskNdkM0ChkTxiKh8zdSInb
jMjER9dmV4bZS2B1ALILkoZJbO2n2Pg9l/O0yxpYoq06xwP/PWaU/eBirC1kUdAzDZQhb3S1oUYN
q4MSHpnm+L0uoR8gkD/q0h5Ry5cCLeBAlON0FAWZHtUEMYnWpqi5pNAsbydb7brcfvdrPElenAhG
ce08BjamR4Da224yoOtbOKdk/XvPjIIQPgV31HJDiMks60RKO90B6Oi36YQkilkGYdzPvUMkzPsy
s99cV5+TUCZH7YzP3qAR+mO3XcMVc4+dGRdPvt9z2GoGVhYc66JhWPcBdTF0lD/ZVnejZNssMYAT
SZIcDleZ3S74gMJssIsH5EgF+cWgrn80TWcCe4Zh6sxduZeSwtCAHsptPbTZecqGZi/HhiFDgGLI
KI3XImKNQMsCGPBDSTD6hr6lbtfbU03wIluKKHjFYp6f6l7GFw3TJbF4CI3QiJjKsbqSv8x2DfTg
lQkWgU4Mkp8ES2/YBB3DpmYt3AtAxi3bswz70SbKa/c1S8evQ9BhZpjU95LMCFSmDA82AYQ9PCID
l0iALpz3/n2b9RcQ46yGpFy+8eG2qjV5YAdYax5cywTgzODGu7GGksINDRBGZLx0PmlgZNvvAk2c
e2HXHb1+brjXgCGagsDFVTXGp6iHNxfCV+Bgbzhrsho5hixb7MFcOrtQDWJnZ1QwjbKy9qFKXoY+
do6UjD9Nrb7Bf47Lzwh/CKNSp6zIgp2hMrIQFT1GTkkRoCVz8+RVGJNKyZOcpUuwa5DJN4M3Ua36
jbm7aL/IGFtPyjVr1D5OycGIZbUe29orh+cWM5Dio1jjLmRLyNWXe/dAxf2Bzs6IQzEfsjLJHS0O
7HdjzHOqYs36RXRDIdD0p6kBpLl1dMndG0jmXA3xgvAInCsbfeU2r2U/FjOlcALShb+muMEjfY7L
KmYWYJPTzE3zXyTI/2Qn/x/ZSfQkein/5nh9LL4DVf/pZP3H1/ypQcnf4IzSpShhsHGGJYn5Z0um
9xtlKCw4hfg8Vtv80Z8SlPWbcuCSmko5lnRJSv5LglK/Kf5g+bI/lKt/dLCW/4PxaQmL74LiTJYC
HuTCnyWoDjEknqPROAZiphG2znDyJQHVSWS6OAhFlF71q0lPM7xxox84KNjW2Y2a/HZ2A4njxuLZ
FJhx/12BNaN8eizefFjvS2opDSkD6Yx8M5YBIyLX7FvuBOJowrC9b+IBVxkmZnELb82b13Q/gwTR
Pvj02PUeFcXy12bs+nuzf8/LhpEU3ea5pXbrtUzj3ljPfVbM7Psr4q0ZdPgVDfUTLHgRUj85gpEe
V6JVOCdx7aXfIobkEJtDDv5z4plOKcwUU1JWjwzYGRI86AeKkCitn2F1NCB2txm2YRQbWrUt2iV5
dtR+hAgPwz06i0T1Hg9lFdMaWWQu5d9GWn5Uuqpey9ac7zo9metOZPqGg8zwgUmzeCXJAXGbXeF0
A6ykfsArE74zrasVN3QMqlh+ecpxCq/1RHTVGcuLI6YSz7I3cuOa8kHtszFO7zyCjQ8yE/OumtrN
BDmc8ye+5xoFpi+6ZuXKaT/YsbpYtfZ5zIv8Y9SEyMQIg9uFsHsM2qR9FMAuNzHm0a0cJnEI5sri
DmLAeHFa8p/JNHc33jjE5Ou0VZ/6mV7plRk6ZHSAsauzZ+Z2AbZ2yp5FXnWPnUxZUnYWViLsgBaE
/jT4igt6CRtgdCvIjZyHmZ4kfAHwWjlRrgf4/ec5tLqXjGcxhz0/b85D0NQ3oEn6Hz44tIQxpDXS
jcace9/LIttW3HZxuZJjA8JmqaXQY2wsDkVd+l5/FgnpkS61MM5BAdjJoN+w4GTZeuCRW63SWoQX
ZprCOphLOwXyJW4wiEHWxZ8dXg4Pe/No0ee06+pI3lh2wgI+6srogMxE/c9ExZbd9vVhwEFyDaM8
W7t5Mr4aRdicsAz5v8PwUs3ONSE3MeEMXrwd6tq/IqrOAzClsDS+JqFwL0THlhSSR1Xsytdz+iEr
jsQIgnTGhfgWNr4D+6fOreKJX2SKXVFHFzUm+lZbU3RSjd37W6scgNoFhQQgNoX5YuovnzxRm/dh
05a0kNX8uVWG8pYjQcehrsyru4SEfayZyPiIfx1xaWPpyUJqF3h/RtgSVP31pNKqU1lYROJWo98T
/oOi5Y9mdi5MgF6cB+lTnamzgk0X9LMZXKeBGNApcqLkQPH3xeLkjaqm5rUQCB+TbPzHMeOjs9Vj
l70GAbQfbMlsJhWRBo351i4BmHGW6zrMWqsptshMyqleAws37yTS1bnFQb+XIGxXutRMLukENCLo
060nMFw3fGCuAeMXu1L4kF9I/CIFIQKayUXFtB36G1khlD3KWQ+Lq1m5hYNXtDYOQ9c8S9bTD5Rs
+ynsDdQngQzVh2Rwy0WZyheNKlvUqqrLpwcUQPvYLVpWuaha3qSzh6EREOn+0LyoABZ+tlUVv0iB
NJYvGhkt7XektNHaUc9MZDSQujzi+ZuEUe+7RWnzkdzcRXtzGOQSYjZdXTKV4e/jr1mUukWzi4CI
HsFSl2trUfSwNer7GJHPX9Q+2oDhLy0KIHnwALwRt+qpM1+KRScMFsUwnb43ur9pZ97DoIXH/yku
Wn6KX0ZHX8ZP5REJkioJtEhESQr0qKuI7au56JUBwiWSyr07JMmlRdKEGAJvZrpRi9ZJy/xjH5Pd
zUfFoXgRRYnV9Bv7UymFFucxkdAEBoAsW9xsi6aKusraQHOswam6CK+T7/V7MpHgO/UEl03CIdgw
3EWnhgBszI9Xza9QWfStPw5MkbSa2VxGpHiR2zAy2/DRFhl4rMs97enGXrJFXjPkz3eUXKAc69Lq
GR+Qk2uy81cxU+nBnqLNHtJFeHb95rsqI5NdRcgpO/frraFJtrAjGa3lPssqaeVx+T0p+rI2juWU
m3qRuudF9A7dcLrLFiGc5GrzZV5ozwZRL8oM4wenMWo+EkjoDYoyKiWyOoy6/LHPguDBWUR3ucjv
TmlORFP6G5+9/iZdRPpsDN6jRba3FwHfXqT8eBH13UXe7xahvxXuSS/SPyF6bv2G+eIstgBnMQhE
ychSCgMe21n1MbC2v3oGTrS5G6edmGZ/1w0q++FSGHE3D1u9GBGGVuJJaBZ7AvcY45y0MZ6FmrHg
SptxtqkXSwPlIWLtLDYHf9TRh/z0Pvil1muVdlcuwuzOL83skjgLWWaxTcSLgcKyzIuic3KzWAmO
+WKzyHBfbYxusV4M1pvTN+yeLSN9zBeDhrNYNVrYRjv96d/gdrh4OXpCA4B2i90UL14PR7hs57B/
GNgmTo4eJspR4/Hotjwjx3R2j0ZGk8PmPzvof2cHTYTbw7n0v++gj+Xwywn58wv+3D2bv1ls2Tg2
/3Q89kGLSBtbsK0sTFxsp/91PF6IJK7lsRP2/OV0/K/jsaRU3l0O3CZuLzjWfNU/YIvgV/zZoWUu
fS2SHbuATINXSyx9HH9Bi5Bea/tCxd7JrPPxxkjYXQxQGq6jcNLvedHPR3oD0UYha6GTpp+S6ad4
+qmjkv03LmhLqKtIav1FijZ4Tmc+3jf1IsRGLejcY/mplAYF9/8lDYJsi513i5CjnienHR66pqId
ppnyLDihN2bf+0UA7uvOe47GMkGY/lSI20+1uFiEY3TQY7RIyTAJs23yqS+7n1pzscjONLRlvxco
0bA25rvEH/uXNq7lFTEdxbrrq+AHUab8PjT62xRGH5vYIk5e50XulkHYv4xhzeKSVMkPCr7RxP3Q
WZDwo7pULp3odFIJzSc9HG9nPKrgMGhu/qFyw3goiwT4n+rz8K43bMK9n3p8iNKN/Q0CxNmOkhRA
CjcMtOABPuBMndkhcwO9pRE4eiURQxWy8HJvrxdP3QojWfY4WVF0z4kB7bwrw0M8sEqlhdU70cbR
781ypJdhztnh51E4U11eRBln7gmNDecMrSOrCOQx9m9Z+t+JHgFgnrxGgQumrO2G50C7toO0PnWQ
WrbAyrDL4syicLUe/ZsGS+yna69g51R5d5IDOw/+XnXXXuX1IaSE7pAapmYECTzo7XGelWs5u9Vj
nQ3tyVIeGr098ubgu21XJOOyewtuhLnywjm5J79XUhDqqP5r1hFIJ6DSehjbSjYs0TwRCyd/63Ps
dIN2E1JnuqXRormHK4roOMaI4QBHgUAOI754M9ZAF5J86TeKCFhie/2h+Vu6g9nOdbwxPFH+GMjD
S5z+M4uzWM7tR9Fw7DgQ5cmeg25Mjr0o6u3sT4k4wuzu3yuahy4AApBdUXp3viEaQhuiFqQefKau
MbaG+7nVYfJcm1STE50yvJg6V2vGfLVXVh8Ti1bRBX7xZGXf+e3aOLqjvIl5bwnfkr04Y1qeSoru
XZUHdyQHfISIErOybHsodIPL+cuyv4QerxFoMtPZ/Cg12Vi2KhYAHMuiyCIorKV2Gg0ct5m77qmh
OmEOIRmZpzkfb9GsJzSHKkxZGRbIoDh8y60Gd7KuWyvYJVE6rQzV2hQC+9RgLo7mLLVubGoEbkuT
VN1YyiuYq0M2mA4BBpIiBERxzZjFdMDwx/vOGquCvSynYIMtnytQFrV5Z+AzdNlYdwI8bQBUM5nb
k503lBZiqzxi2RvOnZhxSgPs3tcOliJwz3N942qSNXbS5bBI2LKu4tJ19iTl2qvh6wcgNPUqLZMf
VJB+sQyg2JmXfvdImG4SVs2rMk70k9ERBCU3rdakfCO8zY712MiUu5YHYJG5BGuS6WLjglQQrZIh
9NYYbZDaOrJ3snj2ZUMogmzdyijFIWnDqwtYluJ3oj4BjcrrJDaJ/zGAeoeG8BiFO+7ybpfDkylE
tDHxq8GmkTPJRhd4r53YV7davBPZnFJ32DhH8DUkwkDcjxQt6O7W4Zy6rccELClgwBeRSflV5TQ7
RCln+rGKmI26Vj2xYOluqgGGADcpzT2FYwobw9gJjA+S/YR1ohQ/uZmSpqVFO7nMPffGFD7hoZyl
PHSGTw2tZfjjNtThuAtsIvhtYebrQTvhGrJifZd3fbxXTb7I6/a76TLTQMjtd2OQU8Hg1+0WzDMd
9II35WFggt6ScCoYGcOMd9sWCR9UDmH+RxxPPEQ8seSK47Ed1xFj4TnGoXafaA9OoOlQcQ0phkHE
NremR+qL2EW3Y2GYf2Ua8S5RC7ZnHfLr/5qAvLedDgJuOhb3FjATrESh+QTOHNzAJNtXZYXyUdVL
gKyOwChZtbnLKrwH/dx6xwTSFJ0UrDW2jmdn3HSjuHvEuw+aO9LiXWguaSHq4YxHqrj1rEofRsOx
7rV20mUZ2vGpGqZHQhKuB1jdiu+QojiZM6ydCRsS0I+cZN0nOsXd73HLzMJ7y9cJ+ScjBg/eKY8e
HU/h3xLhhtJ5e4GrRPOJvFO0y9kXQYzLgi8R4FPSLZWj3zj+sSslRxOfSR3oAx3iZCpna/yWU+4D
16San0QvMKQEiWqoJo7bcKVq/aUOB7RlTA9nTCm0P2eumXC91dHVcTvr0SbFsyP/gXIx1HgwKb+O
Xqq6gjBF1fQl0iUbM25M9YEn+vgepcB2RSSVBqFhjduBYN/atOW8TrgqT0R+HtqO1mjmc2G17VcS
7cvhFiqBlZpfYbFkFDmNqolfJLNAwdBSuh1PotQEcDuXERmNAmjytrMgkU+iH/NtZY7zd6/t3W2Q
TozBJMfVKqJmol81zUCTWjR1+8HMn4ZxrPcxDK0tF2lw5FeZbbqiyB7EskpyCnXqQmKCtQuf4T/n
43/rfMw6k3jB/34+vnkv9M8EPoaP5Uv+PCHL3xwcEArUvCOl/7M7g15dR9ocd0kT0GPFAfXPJTJp
g7/kFgg0WOSphbv07/4jNwYb6P9xKvZZgXkAxB0ByurXxsQ6QGhKwtG9yZc82hreC+4El/LCgXi0
Nqq2XilsUWyF0lyUwV0JicJhNWMabA7mlqvyMYPabuTEB1wAnFtjHklvHbyAK5qlaQ/UVNWAGe7S
CGuK2uUNXtvhrjWxURAFthWnA6nxuIa7Vme5e+5lrT+oG3ygg1xhdrQNtZaRq3aZhCi903VI1m+e
HqnXna0z0c6Ygm7fKrBCcT9M5j0OJW2eEYUzB4iOyRAJMSLWh6z2uvpClUf62NSB/6qzWTC189Bd
oAd9Ut24RROxTZ78rwYKf8lLTO68Hf3MJm/ELr9YiQmo2YIDu0/rwn2t2dVuDL8c3qDs8sRhpt2V
3QRQFyrtshK3UU5LEYHkaEuDivo5z44JuPk3WC71V1sLu1wRJ/U/St/7yMbpzoNBgdc4xZbAP4Lb
vnPFfezE5sH3oRe1ifDX4xJlpJbbJ/OUFBHsIdAVRB3DHs23Un6+4ujMLRHI1bSC/dAfYCPklw5z
4vMY5XjcmmnYkzKZHghzTScejMtKOubgikHNiA9RlsTfuR6chyRFQdz2pW3cQxwngAGA56DL0WKv
2xZPEQrYHrBeeeERq9bADSLOw15r30rU9RcDe4hcubUt7ksZdhu/4ricQ6Y89rEFuKN1sPfFHR4D
yy66rbHcDQfEzZ0YxHzIJGVdxFvq+Q2wS7UDIGPsoebORxnZ8wf7anWMtFU9ziaKcGfU5bk0wo6k
2WxM92M3uwT7dmMvWxst7s//Ze8n++jWQMKsyDiY2AfrVd37smhOmHJCiq7Y7Q0Zbh5atRJ/xxaC
xYrlDbBqh0wPGAwirM0f/7mj/jt3VOGY9t/Kcs+/N3lZtH+Nhv3xNX/cUqkwl4zzqGimRU7GEdxt
/9DllPiNzSmOV26TLgRiQl7/fUt1fuNfIJKxk/hzXfHHLZbUmILdDJbHwWDPLVn9o8XDzzdY23cc
ivcU3yE7EShlLDj+unbwOK3NMUvlg+fBWsmjCHp5CP37L0+Zf6eO1rW41bqsb6j34534RfsLup4P
WRkGB24IhbXqTR+4yRiUb0Xbj5fcVeKYzXXabMq5rV7//rWX39dfoa0UwVsCxyEufN42xZv9848Y
uVk2Chbth1D6ZUqWVQ+bfrR4XcdMr4lll+/YdCsf8hDsPT1P8e+j0RYFCXhXbLLGInbSJfG+Bfmw
FrXBdJ6W0b32kiX/TpyNTW9TbTVx0dtOq+DKnmDY/H/8ENglfQKGeCcRUH/+IcxGViJvZwB482hv
R1nOu9ygsCJWw/SlFma/DqxUkc/NQf4ve4VXoAYeVQAht/s29seLW9jjpYTgAySEzYSPwrjrvTQ7
orek4P4G6ymPO1rpihmhysiLf4h4/vw9AL3xLRIRLMzsXyq9tBRdN6nBP4DpGjaNSfnQSIh4rxga
//7d+uXU8F+v5Jks1Dxw1+CCf36zoEToBXrnH3osfdQRQ6tuXa8+Na2oH0wHN9nfv95yBf0FC/z5
evCkPQlqlIvsV8+obemiyAHHHfowbh64ozAJdKF//vtX+YVevbyKhI+NbZYwKXvCX94/v+F2QUcG
k609xHsc6z8q4ceHVHtPf/9Cn1L8Lz+PY1uYAvjgQWH+9aaQhJbtk73xDjbb9OOstI09i2tmmvjF
TTnRRfhMrl7RgJFegep65ypzoQEmVnCNOpqUc8epH5rJNeKVuxyxKou5fNVbPDbDrApOuImmfcy1
+aUPSTCtxWzieg+TYWYREvIiGBcJ8nl2zGDl6pfBnePD3/+Q4rNC7qefElixxa0B+joxW9/5JRMb
2AEbx7kZD0MiIH6GNAapMNBHMEbprkw1yTRWVCO2/Y2TZs2Kizc5ZPligYKXuQPfg/EqjYcYjZlO
RLcwXywo9HeOP8k3NeT5i1O7W7aS9qNFeTvCxpBxlCOY/2Sbqb+L5phyqT4aoeAXNkSIeNqn4Y5E
SvjG7YwmhdZxCCXaFGLGZXnD0yXC+R7AQgjd/8veeTTHjaxZ9K9MzB4dSPhczKa8Y9GIokRtEJRD
wgMJj18/B+zuaJkZaV7M9m06ot9rEqwqVOIz954bH4wC63jpxvlWgaveN3YZPOrQTY6JAVOmYPlH
dE4UflI8eNZ5k5KYWwHvrTJBFFU/+84FN26270PP3VZMWdZMSLu113kQGkk8YJKoS1QQDTQa0iZX
QF+MW4wM0+dpwl+F+7aFz9Xaezd0oDoknrLWc1p5G+gDzr2LvO2RwUr+DiFv+rViiIgmzJQTpEKt
CrS8uBCgRajxvR8U6cbPLX1wpaT8nBi1zLX0MEyQJNoGcSFXdh4Pt+Cc6o+Ij9wXs262BlYDxhbp
FwOi3A3CCGMDpTraGr4+MX/lr/ZEvUU7fBx7o7iWYRWurLEA6xFpam4DvSAEElJyQhIssqRao4Ix
WNQNzUrk9rOrvGHl4Ak+RmmeX5ywmt4aWdoyBsS5fBWdQRrT1Ctra/J8WWPbsPcWVfKxmx37RYce
Y2neJ5CmZifXtd/Yj6mzK1TFHdETdtDVtv1SEk66S5VlbGyAcNTFuP7fAinpICqMAx8N8WrQtiK2
/91OKfveCvNuy9nWH9sMn9xkjHjvtLI+ExGYbwAvVfeTzm7i0CWuZejTTR9lHfQetBKKucRam2BD
LEL0zAi/EvP4CDtjdEP+xQeFPeeg2tZ8CMU8bRPtvUOs+AJpuIDk0yRrI/HkU+uGwc7WGhbp2A2n
wk3lquzncZ2bTF+7hAittgf57UO04IjqhrXIiwR8WclOI4jkHvRWsZ6MIAQFpib+mDHcIUFgBJva
ZbnSZo1ek4cRMXtziww1CjxGT0MMqTryrL1uGuPszmV5aQ0k1Bqa5AuiC/O+ixuGOMXEAIlosKRi
eGHyCYlG1OdpEs4RkGt2EDadCvM/sffIlGBShgcIoe7WGhg3Kp+1JQ1bSORdUnzCnhO9J0ai++z5
zfTe7vVwyhGKHFNmS0C+K+eiTZqmuk2B9IRmf+xgkpNVAc2tyybAmehVsZofixiXDzlutZdvczPK
EUjO41unN4udvZAfTIaAW7DCzjqZ4G1Lm6xVxi3M46CiIeSEQYO+vrgkRYd4dDFzv0KlNh6t3N7w
AkA7jZnuwqSfvvatHsqrOUXZJqwoCuZ+glxdQj2uLLJa44gnh5jDYGWZXbWFFsYOuYVI6XtMmgc9
pRtLmdN5bs3mHThc59bii4q3GqjSJg1b5rgmoF2y0tCjyswE6YGX+pOCoLjzyth/UlBdLvjpxKNh
Ul8A1lO3+JupTnpKPkLZyFyIZMJfR0ZLveqESTFjeulDFjn1+ySx001qzsMmNqgLDbea9gy97ePg
1CnUJNk9lXThxxqqzOeZGJRDljicPZoXWePOvvEyQAEzUPzDNNnV1VZzePIbzZNrsH2xxpKSAiwl
kFLqnldOj3+7OAJwoNvWFn+xtXUwfdzO2BhxmTkzP2PJrHkXgZZCAWrzl6SdNMkDbXlJhrcIu21/
jtZwZUmalMq9xWcKWq9oaMkxbYEG9bK19LvwRK3iMg1EnEEdqU+9x/0qsLB9pQbun+Jec66XVn1K
ABNkK2obC/pcXu/DwnDPQB6Nh4kLqI2BMHQ1h37Nnz0p98OA4jNahZ5qH0yfFVnI/v9Bm1a90Sgf
3jPpQYyKQhk2WLlvEgtqA/WifXZHc9/WHApCd/a1t2u4VFh0j3lqsa/IEkVwWKi2ZdE9QtGy1kPb
xisot+7Wj807HRaSbC0V9Xtd9ZPa8/b76SftBLW66CbHlAeLGFznWHTTqs21udE2YjiyynK34mSd
GhwjmOvVdRysEb/n6+P93zrS3+hILUZlvxwBXr8M//Fc6vTbjvWvH/qnYw1oMbBgOa8sk2+UpL78
w/cYH7Mq914TgNli/z0EfO1YA5eIVJ+8Xs+nDfu7YzWho0gbNAqdH3RGfuG/sCr/qQx2Sd5g4Uqb
TWn/00hQ9F7dm2ZUHvFcgitKi8i9tfVQXVkiBr9pu35qJLhWIBH+o5t1iDD7oZHoG9OYodwXR98e
xJXDVFwTaIJPE+/Apa6Bo/+6KF1+33clqQu6xbGQFy293p8l6zciAA0OwQdoyfVygTdhYB0YAsie
xbUdHRtmXujZW3sMxCOydus3Zf9S7/5wcQSgS5POp8eI94cXW7M45oGji+Os2/YzGiGAthnxY5dJ
zOMD4kn5FFrm717y//AWu7xbRLszIwn85bb5dgDRNi3PksDPjzqnJU8pKz8T/x7DeIr1eBeZRI38
+j3+6YKe4CblciAiaBEXtce3F0xM0JLA+uSBJXl59oMKdqhq5TYPbOODTeL9b+YP4qf3lXE6w3CL
8nVpDxeJ9bcXhHNgzhGr6ENXjsSkdCgMrNt5rumIgsGBjDp1sbgGWeGQepCKh5poiqcCt8ewVl6K
MzryG/+hnSyLPXDvdkS3VKq5CARZ7yfrd80fgpgf7wOk4IKWgVuQrG/Q9d//vQUBtlFCtXhwfTty
Ho3ccsNzE2VmvYvKGspaHYnhJErFkm/VtK545Ds4sQTO9MECXeKd4iawjzngX6y4jQbB7mXcS01o
led8DsR1jFWuTr1pAd8sdC+uORnELL5TdxabDkge8wcdL2l91hzsKkRwV7Blht52vlmeK2MaH0TL
NiyE6AqGX/el+zGAkjdtMFgRzhakeMrO2naZenBKeJs46FO5cFqNd0mmZPhQa0tzy+E+gqRBeWcQ
FGbNShBBDScEASk5msl4g9mzd+7HYhrQoaosXntugpNEOg5yt+UgQCvD9xRxG9XK0I53EttHsB7D
unpGElc9z9q0jx40/HoNsbR6xs/e35lNg3iOZAyOL0pNuU2Edl8CTZRiqTNhQSoKK3ip7fhg1IZ4
hINL6TbH7gtraas4FpMcYR62AG2YLFIjNigiHzpH80qrlDy4PCPgYC2LOHyykpSxWhcM7kvW8T4G
M4VVqB3x2Ek+tDmo5dNQz+6LZ3jjQxw1clvbA8ncKCBaYhtGA6J4Qyfy8Oe9qhATd2tlx0N3Q6hs
8zlLSrp8tofVszX1FfkEQ5/Bb6WWBH7qh3F+TJmZUcR6BDu95kKod6of5BOwNbDhLdvXcZuze/fI
SPCcF0ZU1bOKKr78dS4vEg3oU0XbHSFfiLkzRhiFaycay7NmsE6lBBjwjskSU4Pee02Bsxryf8DC
5LD207ne9Z3mQ5KKQrJTSQw2s1pe6+DIDOFLqQ+v7z+uM5h6HWp8lfr+hm5QNeuaaL7r63/ThmGx
zicz4dyYkWfzWu+V3/abASkz6u0FcayWr4fXpkN1IKU7DM+CdXy17puB6rkmLvKBZZfQBG4EuD1X
bRaYybWtAWG4CCBSa3wDRwWFJ1ysMex3WYIIh8RMfqDIYkHqlGj9Hl1CbhSKhVYbG3vgRcmwqSNj
Ch8qJDEZ+CmXAgtRThteLKQzz5602OhPBiXZkDRzfDdMhjW8a17LNiZX/b6xFJk2swkt2cDNR9pK
Gq8Mt3d5n5tHyOgKOe4EeJaRw07a2bpeCsXhtWQMEvvq0umtexi0qKzHM5rz8dHLOxJUKxDy0NOn
q+OSLUqUkXjfLJUprZ+3aqGO3RpL3TqommoQO5P7AYmMpBm0m8FeRzIez71v9AcnKOmbOuIAspWJ
qjYA0vm5bjg2PZI7TkWsSJ02C0y+tN/TBeh7zgc+Gk2JryoiJbia288yVtTMjcE2esPNLU9QIoj3
lk7fyBWD4/DJLhqglMJw3rYqIklQ1y+F8JNrAqbKQWbOmJX/0Oam0+biHZxS+hAl+JcV5/L4wGOO
e5k9uooPnhHylJ6X3qNhpu2KVj4BPiGmy4+CHMF1348PMw4Pdl7UFpUjqmeMl2PGdm14Gcsgekpc
jwOT5u0RaW3yLtEzXyw5uTapxfQXMcM7QNESRLeUOP14jJaPnpujCk6KTcPLYJhk54F7crPZlO/m
phIfcm0YcNaU0wVH5IMzXGjkFKy0NBm3J+SJ9sc56l2mFEV6ymQVXgajiu4YAKhjhBfQV4o8kFa/
kEy0nP6xeGpy2W2SjveJkQznvMu07yTLyvrAkIQJAEJ3aCxy8N8wUiQFNe6Ho2vj8dnYQy3WfC/h
VYWlDnaysAo2Y9bY7WbHespxAG/KsQFP3+dEeTuThXzbAOffr3Ib3TAER+djJmz++4onln7rKmmF
H2UwQLCp6yosd3OAdXUFbaJz1mmTGpc8izveuhxh+ty60fvJD8pD7BTBrc/MilDwFokNkl4k41bY
PMMdohap2oUIP8QGlsaej7UGXLqN2R5yWDhZpK86aKbjZCcBbLKJxwLZC/lrp/YZZ7K8IEXmeEs9
tNmruuNOaSKYsBFOyUXuHAHpYDMprrYlOUtrz+JMTyS/p7f4a4iKkhdEyLa9zjLJOZizjQCjGUyI
5iqH/wFNIbfgaDNy9rIKTGlkpZz3uteHSfWcg70bNc0ek3hwYcnJ1iIouXLCwwSejB+Md5XN5T13
YCDogwE6wHqI9zYGpZcZ7R1wpuWY9FUX6q2Pj59bfzAzdbeEqMAoqAbnQhqaSUiROyMDaY3mc4Hm
HNClrbkjrLl2X0AmjHcNGvhhQ0wSBHDQCJDW2LL6VAwTfc3+zz9LFKBh9rVCNnYKDYPHl6857etM
60M/deNd21P75mCDUfUxSD4xvcHszXw2d8Yb4YEyWZtals+DVTN+sFBz8mHlFa8VKDuXLLDp+w9O
XWUNmaFeS+4z/tOoRt89BGbvowMaHY8tz0JciGt3ekMWvPvsMUnFKKINdFqVJhMJxWrS8MgQ0ePg
zyXTWDPzLs5sB82ugm2C9MBg3tYp42ura7lX3bB4r/gWCwYcvnyyRhjZjFIX8nxNzOyjrWseT5Ee
i3SnfSed+Uvi5R2tSz7xzGWVAXo/IBMKc3NbvAmXT5SpCR9Tl3PHZQ0foyHIrMJwPiMH3LhNZcSg
ChhQPQljYrzB+0Rp+cazY6N703sjeMZ1PKhIBQ8MXDE2bdJKol/i0VhP8W5KYyMS0CioluELDC3h
KYJyIzNhneECCdN1mOUx+32ylnBgW/vcIP4AWcbiZ4CWfGVv1a9xjE5s0Kd6MzquPGXJXN3w8dcP
sO0UIzVlvB8NGZ+MFvRS3ygePVOQHyJ029ApfWOXdUweoPh5hFKFjKF8eXYmzL51bt9HAUe6raNu
J8xIbDTBXWiEx/pY9qiuojYTD4XDEUOUX4trrAdUDEOK4YSXp19x1Lqsv8rwAPIb4UJbk2bON3BY
cyp8hVnz1cimWzk6w5H7msKgw+4k28okiAd9QI9Cz2um/DB2+M6ojcM3kN2nXcJDdJPUamBZ59w6
ZuvcgEgu7vm0eS4zjDzx5EMMADMbjDpMwSD3oHJlN13KSMvmrbo1pyp6Wxle98wEz76WPaC+NRst
CkiUVZnMCpJi7uxcPFD5FVvLGMyvrhe6JxsrSxyv0LgmiEIKNCxhcDCS+QsLCT4Qh0y+dOfil1ab
vDOJoqEiIFCEZGqGrxMiQ04QtYxPeV5xGrZJee5qyzh69lRXN00KWZ5VMacNlADuyLkP+eyRkSsw
ZlD44jVhPb9rxZeu47vudPEW+yxyfXD6pvWjEgh3aCJ54lWHyn0t+vsR5zT7jvHh1+3hT90P20m2
QmzfafsdGrfvux8ZqrZLyrY6ZMWyvup8Zpl1o42MmZUoz2QN0rq8Hoe/vu5PrT/XxW7remQLI736
cUtNS57ZTMmrA1EU3ktr5PqQN2M27sgo5vwq82JC7Ko4i+t+qXJ/fXXmNj++u9Bp6Yr5gvNHiB9e
NQpBpifCKw+kbNOAzMiFH4Pl1GWCzWmP1pN/mpWmLVkqb8sJONxf/4R/T+x+M7FDFrGsJn8h2vtS
tN2ndPp2YvfXD/01sQvEH9KXhNPKxYdiMTH72/kt/2DWvij5fOkz1PvG2mLLP8SiJzBN7nHi301u
iX9EfAyBgN1jCf9TmPKvzOvET99cy8Rbswz+6J2F9ePe3/ZspYM5jE69QFSLGU3494OIZmRURbuP
aywFvfkxMQa8u4AcBmCPdEo9Z/cBrmy/t2tR77EvmuZvbnr3Na/3u0MFyJPnIg2xPAYeAKS+/7KP
jTvBYAm8o9+7VXkr0XrfEoGFnBAdHtmWoivfEGhhONtY80iNMMwaVQ8aCU1++DlAy3LfgJGq9baa
/Nx/N0N8uE60GS2awEY8o6dpPQ0ruZp36L2NYJO5iWXe4jsNGhaWXss6f0iJUXPMtIBWLDLSQkdU
ymRevFVTH6HONfIE8qSb1XBNm4zgF5aJpACnhTzRB4nFXp5sRy0fERAq3W3lENh3s/C6txThlDS6
BkqOSJBpTTck9cd8ys0HJ7TJEegdTRpQrDD/4S9kzrLrQZtkJ4LTwJbE/UTKIXMOIujrZoOSd4Dh
RsMSRsZex7M+1VEi9l1nN59iU+lbmcOL9pLmzPr4VJVe8+gX8Xgn5IjKo+nacxiq/jQaAGNiVmJo
ALEpX2vHni5FpHZGnLA7U50oHwxHPps2e2UjJn1oMzMXfG+FYeWvoCQNN4xrjHsggBBofTU12yHu
x0vkz2/MLsrAQ5EeNM6SRJdmYEezC1L6BJYSCXEqishf10Ug3dlm7D2wZ68e+riwAYYE+Z3LYlz1
GCNEeoNyvrHfJhEcvVEY8TKy2+KlsHa1zIbHCV8yXTYIutGr3D157cWu8luVsk/xunWDS2Y7gxk8
jHZYbf1ZGitUDkQEmVV5dOaWvquOvHve9fpMwIbeJX5mniJhy5MUXnBSwsyiTViY2fuqFc1juchk
6kH47jrtDBw9TTxDgLbGi92b/mcoKN6OhnYpQXj1uLUXhkyvF6BN66143wl+rocRgmNaqZeU237F
PmZct9xp5ElEA9sjktFJZu/P7tB028yJ5d6pVbZtDYaQaE5sXlBrP1C2aOgFMH0iHcP4yXTuhzu2
zc20nsGCvnf5JWtjzJBrBiSruHIQL1aUECbJSvyLRYl0U0Oh3ZAzqw8AcYE9tJhknhF7zlCemRIc
rd5LUIMRz0R4cItEhIxsCze/7zZksFl17pNmKGtKFxOC/iaLsohMkSY0Ht2xwZHtGFl7lDj1z7Jy
KVRH3sdj78+6WeUiU5cIG8aZxpt3z+lCYFQQy5KmV7tsslwCTYPQ+QSJcfBWMWCcx3moiovMpOTt
Q6d240KuILwG7JoVxMu3SwU1xEQkrf0eW4edbfDpDPd+ARtx76eld0zpTqUa5o8+2/JtODTOUXoJ
hF1vwsZWCaO8chIOz73CD7aqAo+VZh6RabZJY52CUhwKUkAZz/sfitCn4XZrjTqgZGnRU2FDFR4F
hoIVw1sfBCPpA/llIkSRWIap749l5JUu5M8MO12CuwrYeOmRhxlH1i2wg+HeYwzLWrFQzJemoslu
Hb4YgB0ClaDV6EsD64cAOw3zhfw/joNzrmRGfUTx/4TWtn6IO7sttyOEnJtwwQAY9UIE8Bc4QLxg
AnxUutlGdLGzMReMgMc9KpHHABfoZ1ffsIJXd7E1pG9J9SgegwVHEE1AtPKKnESOZw5ft0nTT0nU
wjCIX3kG+L88msopM95Dm4d4wFZZPlivHAT/lYkQVUB1ds6CSmDaUZ+mXAzPUUC4CtPHnjkycAXc
ORtSnw3y0xb0AvoBKAztAmRQsk92/tDrN/C34DWEwlP3i3DzHdU4lLppJNSo0U105zhOBdAIzUS2
tnzVfCgnZtorB5Svu9cLKSJcmBGqlrUA5Dr2Ny2kDuAlYnAV8FOUeLg6W3WLpgMChduDYQaT0PZf
Od8l8Stq2NW+13zwDMklImnOFzDJ9i5h7HDUDA+39UAHwtkwHpOFhrGE1PEPbjrOeb7kKTbw1WSW
ixF+JriPzTdIjcSFriFeQRv+ZC3QDSQTJ3zuWDZ6rDXnlh3c68d2MALifBCs4yxjBmj1wt82yvuU
2OYAtAguETNO+wmQQnVM0KPfSVsJrpp/suoFDUJEqn07GtUlCTn6Zze7RFMQQgspjyzIibFyjSVR
PDc2bMCqbcVo4zqBSto7aNP5AYSPt6TBwbkgL3q4up1lrtmJWJtcTYALiCNZxYFpfCDOGvGZZY9n
xyXtd92QXfRM09l/6hdISooijLzQctwvdcnHbIGpcJe6Nh2nD2MFvBq8lWlBrzRlD5qUx6k+28GC
b3FtUGJr0aCe2oL+AtAP2UEyLNdGXJLb0plPXtK2xbZeQDDQ/mHCTHLhw0TOwopJXrkx7StDJlD+
gF0jWBgPr5SZbgHOxAt6hpUrH5d6MZwEQYnpILIzvTfpGLr75JVdYzsa0kXRKPumeaXbLDaP2zBl
hUSJVX6YFgxO2wHEgRDD5xW+cnIMOyk+2G6d8zvB6FgLUAcvJ8AGf8HsBHUjLg3HGd+iBcMTvRJ5
qLug82RBi++I7V36gof6uYEyh/oA0S8jZVmdErAiS85fYODmhG4D2y4LIWcZZU2+oyJYgdDS6d5Z
whbG19yFBSFM/PISx9A1zQM4Ox7WiDlvlFuSmVXyFbvENP/kcMJdaNaDE7OpcXNytEiL6jfhEgEB
/KL+GAAxZEIyG/KEv39YCkzX0lt6ZYnRbG5JFViiJYLXlAm5BE60r9kTJK/CHUOL4+MhSZL+UouZ
+c7AOQL28jXBgvJEv7MSfyKUACKWs+946N/zrUVDQRQRKRhyCcToE82TgI67qA9pzfsJ9i5ERtTC
AIcan9nBm3EkYKN8zdpwltiNQKcctEraFSopL0tutJrScc3RnsNLCcYnbcn6QdiD/6EOg2RfegBW
VmmcgqhGjXEKSr8u9vSleLCNCPHVSqHaQgXDjG7PrEvcWbDJc/hisURC6FdfZWE68TozI/NYBQy0
10XZo3ezOw+sJ/AZuz17wWThNf53W/d/cQ5YtrmkrPzvbd0ixDi85BXYK/3l297ur5/8W41h/uHx
EKfhIwTmn87Ot/5wUa6CxwlYKnwPy3X/oLhEKC4Bui5GLfQgfysxrD+wIPCfQwKjL7FM+1/p7H5q
7HyfX+ThBzP5KzCGfd89OWwMozrw50NaoDfEn4jC0ouevnlT7v5sxv6D9MW7kjCB5r/+k5f4/WRi
uQg6D4wKvE52Vd9fpOUurSTRUocutUgZ8xtI937vr1l0tttfX+qnIQiXcnhbsPiavgmm7PtLlXk4
1qw358PYxy2FX5yeLcsGHFtio87AtRxyoY39ODNElSSZ/+byP72dYBNQrOOTEoIP7UdhgpXNAeZy
qz4kxfBo0U0GcbP59Stcxjjf9bvLJSi/gSUvioQfh2gIX0HzhKI+uGJ4HF37ichgwlwt7OTmXH/5
9cXI9Pz5cmgIsBJ6DmIiaXIjfqt8sCO6gVE2zcEZqLwQ0gpQxxIzXuqG+SnrnbdOiMscyXdNWh4V
VpJDFpaIwMnmzfUGsytBClaEmxocRXqEGEN8C5MByTo9y9jZNw2xDfQDomLrreRKJ9KCkZ7bH2Fx
7aO+ab8WRAbRELWm9TQ1kiknaZpLlGNhX1VNIraN8nQD7mB8mpJQM9KMBuhtlq/VxqllzkYti96x
MCCLM9f2PSGJ7q1LsuwD9cprB81iMmqja9fjbIlyCSs66IDgmO6yeZ7nI0lwN11i9Ds7z786fvZQ
xs4nbw7uEfWxknAC6MHmSAYQow+ZJ97WcOFq5nYyM4mfSQtd8ig1nQBResMXrWR99BN1WyGvh+dZ
6q1joQoeysG7jhhd1tLwwpMV2U++IQi8RZIJ5Y1wDyhVX6AryMcRdeJmEklynWUdPbaAMdcdLGhT
9tHGx6YDDyPsD3OchduEcImbokH9qEKi09k5nd0IwSZiUQN7cjRMkTy2QdKNu5hoxsea4mmjGEUt
nZF/qcwkMc9FRXDQrhi19t46LO3eqbSHG1EKfg9NoPVYirQ/ZzoGDmFjF4i1bqGp1a46h3mtWRSY
ZBEXaEDzAfsg8SnJXV2ycIFBTIbd1Fm7Ps7MJ6dEMT71wFsNFVvdM2TBWkT4D8WFx3z0yAJ4Jm+h
FMglCSdXbN5TikkhwXYylWc6oe+rudB3bFcu7LLt53oO2kens9NDbShxI0bbO+TwzIBlwhVFkT7u
AZ08wwJwJx7PXUQbb48Hp4nlvelFyd6wK30zR0Z5hyZ4YzXddMMAtUKdUWXmTjOPeS69hegSe2g3
xejGey2d7hyHC5saVNVd7De7kGlNjiXdhzwnog9Jl6ojP/Zu7KOTk4csVarhvprSt4lgkW6QWcBi
oYC5RZwhqR9M9fsOy6oRDmJvLRpoYVbZAeYMYTQE253RQjPtB7dX3uavEuqOxQu45TAy7+2wnl6a
RW2NQ7+49FECqnzRYkOKgOeaAbwibJeFFUkM/qZ+FXBHr2JuaRj2whsJdyELf+Y+qL6DtC2IGEQJ
HoXhcB4TUlP8RSfuLYrxZtGOA8gwVpYDFIIoDZTli8bcxlJ1mkl5uIzI5tA6o0UvS2IS8xQTheer
Fzu030lqoG20aNjjRc1u9fYHn8/VCLLoTVqaAPJ83mk7nk/s/FAsLLr42THaDREE6QahnyJMKbkx
mrq6T2oCFIt6/owEnZGDMuFxBCBpjiEmzq0wzPsRUX67qPMTg61+KStMq+kCUAm9+q0Whp9zPA0G
8duo/DurtF+aRflfLh4ANu4Ilu1HpBpyXYgU1V3h980d3Zv9wrkdHOPFUWAK+tSxx2Wg2L1mKxcL
xzV8tSEwVZreliKgiyrd+YgabFhVlsuqCAcDSpsFahySvLT4GxqTiUdADu/ifMh7s8cEEbEjzGi0
r00eHLPeepvmylxZoSjWUaBPjg4M4mQNyPCLvyLCaBEujguSo7d+ZzkvnelUH+k/cZQ4KABW7uLW
4EjwbuPFwcEkODt6i6uD6COwC8M8vC/HgTo11lwZcDhWkMzjCwTUcky+AhLP3uFMMR/DxT9iz4m3
sTMYwgLpD04jN7PZLuM58QruZjF64+d8caTgc854mwvY4X7y5Cq3OEwS4Mu61hnSZmdEVe9werA5
zPYdNfslQ7tUoxpCq583gXHAy+6t69r/5NORIOxnu7SpFx9NkAT+gjIX+2Jx2WiLGEu/n+IDdgXM
SYsbp1t8OSWbv4O7eHW8WKTIg6LoQ+Bu88XPQxQ7b//i8cGOlm8s5u473iSYDUEEY94UNAgGnt83
DlYhb8Az1BIW/2HsPXXFfji/a7AWASHFZJRU+I26V+fR4kFqFzcSKWIMUT1uMh6eRAo1cCsW95K3
+Jh4Pg4EYOFtkvVY+t65FflkMZrKmu7PuuLfu5vf7W5w4f5yd3PzEheUTWxw4nY6fv6v/1x8u/zE
X8W9R8yj7VEf2RabehTS1IR/m4MF0F5kwCxhhA+BzP1HaU3YJEUqAm3Uma+RF//U9zaMhgXf4JtC
IiSmA/n/KK2X0hsJKDflsrn5cSU5STzD7WTMB8JzkOG60w1QkF/XiLyK7wtShMbe4mOmWVlWrktN
/I3gORy6zIgsOR/IsSDWh0fOVKwC7zeV6O+usvz/31wFytFIvCxX8YsPjfGhHL8g9fv/vZAfFqh+
XDo01Fyim+99854A+nr++OtLiD+Xzz/U7wLvLH0fd8Yi0v3+hTSZAce3r7HKGYX+xHea6MbYxMSD
rXY+uCEgY+ALIdwaDCd2Y3a7sbHHLUQluPljP+xjDpEnS822IEurSTa69e8tN+/dDYPf4SKJbN+R
7mBu7HbsyS8MwzfMfzq18hEdPU5pQNJ74ifnxqMFC8rqA7xOKLBBA8JYoHAmpZGxPA8SgyUGRbav
brKqojSqu3LlxZoFuu6SozIz/2yyaXs2cuhXK4WT5casDe/MJJ8tgmk0W4UAkUIj7zAOjsTQse7p
Lh3JYG/jln9VFYbDxK8/ebRKJ2Sm9hZGer9pSKLfO1ZzcVKrfYt017mHJi/2RudnhEDo5Ah3HdpQ
J5xdkwbMfsZKEBZPKAM6Guj11tg/2P4izUiD9uLPyUScR2BNzHYbcUMlxvchkRCZyk7dY7oaPskW
RGs/212z9kiS5iHBVsyI5y9D4YXvVQVfc5PLbH7rDWBOIKaKL1qPRrZ2G6f9atTYDIlEzNonacWB
2o0oku57ljoURrzBrgPwa3It3PltXgEEcj1G4mFLMFto06Y6sKxDaDqQ5BpAp2B8faZviXElVeBL
2zCRG6a2+5wsnrPZ+iKh8z2PFkgppzPi920KZc2cgKXhI6x51A3Ol7ktNR0XsuBDUrPlSrKKD8EN
yZnsTH5fPvJ3JKOfnnLpNk+xQVYZdi7/nLOAvKnyIdzarmYxyDQODJWVHKPC7jdSV3rHRsHcs8qZ
Idl5XrSW4RTSA6CrXc9ZEJ3cybEOLC+5gDUvz+WEiPYcM2ziJj1F3Ny9aUEqrWctCRlJYareZxEM
cDML0xO+aXCmBuE7PXjh20DydmJ2EuEm15W1sTg7r+0gEzyylpfvqgxcBzlwMaGmnQ7FA6ug6H6K
YvPN4rUbV8By3VsrwzylosjcC0eHH0PfZRExWkZ4tQZJ5mGqfJ9cdVGQUhiGzu2ktLWZoslbQ1h0
TlOl60tt+OJB5HN/9GTl3YWGbewZS9t3vsijy+C4T/Q5833L3oDhq9ubh47mxDrWmgh79IIwsfCq
hR9byLjsMIeyRSHUGftyUsFXJ0mDr2RztusGauxZQ7n8qGjGt1FXOzz8Gd2Ak20lqmK5vB8hDLIN
lo7PGWEJybrpx2yL3pqmoBHTIUcnciFzzHk04ZduwwlEBBdzxT7wC713WYq9D6ywZw3lqnsMaibu
ZGhqG6cb43Xsx729yh0RfBIpAMA67/JrZ4/DC+a54qbAFX/Losp+zCSFDoUbuWljLdzzYEXTnd2n
846FTXBHelnxgrttuNfTNN6NiWqvY1N7uB786QYkn3tOK7vYi9rt1+CkvDcVK5RNO08zOl1EzNRW
FheoYS4qck3Jg9Oz6ROzYIapvyrw82EKIFKlDxFNOSRu5CuVlYqwzD757M5ecxA9h1Bq5M2eW8Pd
jEyodhUZHvu2HEBfNxXTGZ4qLAJMpz5nWNQTtNe1epytnFl51DPl50ujvE2CDJ6dUPHf7J1Hc9xI
moZ/ETqAhN9jWVTRe0kXBClS8EDCm1+/D9g9O2Kxphjave5hJro7upWViTSfec2059cGuHYU035M
xvIMLABBsOlH5TIG+I0Kbxa7O4eIYUO93FrhIOfuzNotNrAdCpS35r57mESIClo6e8KhRrAhSmjW
KCVXO6VSU6ZROuOG8rOytv0ZrynU1CXVaViHoZhQTqa8fJ2nVfnSl03DNdYlN5BPcXUHbr5suAV+
4No4rQuAkB5iud0bykLTRgQQCUWuYbMCohb5DiWWz3VSaC+0ZzGlSt3I/1W7bUqVBUljgCfJ/v1f
F7llooZpVLtxCDJB48fur3pM2a9qZ2zWSFAU45o9/K4w76wMLcCM8X3IaKLIR1fX6JYtlo6g4tJG
fUmSpn6yh6ZedSa6jQuj0pV1RB/1AtPMGM/lQNwa+eB/j42weATLlm0bt823pjn562jCAgs0NXWX
UnWX6tACei7aZyqmzQ7xCgerjTY2V46fqB6NJMoDY9VdurC4Ma0LUcWrNDe6sBL6dxpYRXcxasXg
FYpL98mRMAxoPKHqpjpdtke/c0jQAbSaFm2EafKaXPKD1cGaPDdKrDuNXvW3pu6mm8hAXGohMyfC
g4hMze5n8NkkW4ZFQs3fDxM8X5ia3ZLKv3KPt2rf4zLJp3d0dKYKW692baqHr67Gv52kMQqklWWe
+VpBqo1t2Iq+O82s0lecLdFotdOlkjz2Lk3+PC+tO7e0lLWJbPrSoYG1DRKXotP82FEiBIYR28N1
b9nKWtc6lyJeTSbnQ8HRcc191lA3WOeSDU43KdlP7OilrVKfzQw1f4t5w3eiVut7LGKmRzZScG2R
JV01cevCP8c+0TJqdxtVMt86lW59awhIG3whhI9nONyiZZ3l7lb4CtjfJpluJkXt3rrcVx4ymLoA
BJpYW8Hz+ec7Jc3g/xpVfiykuX5DoqpdgjhW7sliuWT0ZNzjyIOgkzlE3/O2dm7cohs2eC2ZT3o7
Gk9dpRhPMezjS14qaxOWobIao0hZKdIIPRsn7LmkU91i/QjsskJzC8uH4fJ91RsTlxs4LM6VmAXO
87zg4avjM7Oi7FQWCFDl2FEuCzbiZkB1+8wuw3ydu3EDY6rR1xIJ/uVQqRhw0+cf960Y0yvf0YKd
Rp8zWb7vZUhU042rGA5xhWOcTUhOX9p17q+z1A7IemlqL0wzT67UMs52eMpa31wfbELjqwZUE3xv
Vtiv8/mncrpI8H+50GjRUs1z9YxyWRJyBWrabahEL1i3DZdcCuNOSD+/sqtpWkWFibz1WMvxEQ9s
E0uYCTHYCaHBja0lmIsi2Iotgx1fAQKnwaeLZG+0mXmGwAdwILvHO66Sw1UJ86rAqgYYmF0Wig5o
J7OhoGsVdV+qMe6at6nbuRWd/YVv1PICq6JcW+Z2XtzDpss3LRcOMVBugzkyRHNV0rRcVq3VLYMw
nS7GHhfJ0rf6jS40ZcS1Ilfua1VFeZXmOxGzgd5xSkkLt6eao9mYWANNgNTjldOhgkRnMd82Wp4+
qi3bKZPwyXU30l7QTxgvjAxUlNH36gsC8pDzhqjQF4pRI55cczAjcAL7aeinmyqx7b3VG+PaQSoI
+VjRSfqknSzBa1g0Apuu4KbLa32iajhw5hUdfYelz9/cG0pJWQJcanfeNgo6p/yr12T1uDkUU+l7
NYYK20jVpx1dWGvbI3Yzzwg6w4Aih2uGl9oUCQzNouxODAlQUoSL1pMMlW1jFuChdXMUP8Z8dGLe
hvIO1coRKEKknAV+d90CbMOgqAxp9CpvTomCnGbk3/QWi480Hv1zppGsAINzc0IyqDaOU/XrIsUL
0PejDlNAv4HdYVYtMiKYoREhhns5mUhHh+O1kFEBLcPKftq58rOezKtB1PgqDT1VXl0rdzTJcVaf
ovu+CKclNanA47bashCzypGRrwIfMJKbON+o51fAiGYRiagu/ZXTU+pL9KpZqU6j7LCFxWbFlswX
QIZBVIWWDzd2fjFI/0Lm+Hkl2C+srSgtcE3SuxYFujj8EbSd6SWI9c0iUFALB2cq7iQEaeD4gYrk
ZybCM6gK8jrPE/kNYHW+4FXPaJHL9qfsbOsOxhct4dSRNDC6cdqLyE222D+0nhKCuVsVtEmuDaea
ruPAqu4kUq/rLmvtcQk+KltZk2Wtkej0l34VhsC+p3jTlQkpuZpGewB4Y7vQmvLFrabsTEMR2QMt
Z7rVqi8CvUeXrh2S5KzOXwjvte+DlTsXmotLxbISZnHTlTE1QUEF9tqfxmLXjKG7jaG+bRqn5Shm
GYawCbVZmvUVX3EFCOHFCI0SGzLUnK8MrYlvcrOhwhmN1XerIr4CLheKS4xmmu/g9mxYAFH+5I82
td0S7fFHdX4hLS2TCzV0Qm/I8/YsjBzjIszq5gmImekh6trvUTrvznoENX42RgzmP9T4uAW8tusO
P8LXrEY3u0M06RmyXQG+BHjgXksEuhwNjhaWQoKNREtukOvWiPiNeHc+6LmdrRPf1KiLA+64LJTx
Lels55so7NnPcHKWQZBOG7NO42WM/SJoQYR6lhWwb6yzcWtYWWPFTRansRdLlBqkZat8Xl7b/UhW
gR+wPi16DXpPLacVeIp7JY3wPWkwYOeWX1C4cTBsHEmKNflU6bGOQ29KgU81bFQ2TCLjbeFa2X2R
ZMicTKnYVZVPKLUOstEPgKkk0mkVD4qcknmkS5byNjbYuYP0NHdaazmPjYJbDXmnsyWL6RdCifyH
VFeacx7F9JpQMX4eNL14iMuk/CZbOdhbqQDnWER+GSVA7WbrBOxOBMlUk98Yutbny7qIhh9JZeHS
1NK32HeifQt6p8dP3JnL8k5+phPZ/swl9dQRQfqVpSSXU9EB0qt1Jd02CQ6LPZ/qPOkkOrrgNppL
QzjBZUwwtIiNNK7XjmOWF1VgYehdIc7M+X9FBBnEEW8abjUAUBa630zwy+r2OlEpMhi4wz0OVQ3p
Z0SCUssz/6aGz/SiK/IH0kT9D2Mc7iZoxcbGtoCOKDldkLicuNklDQqOGk7vrg1mF25bdWuqaZ0t
EfDZWGGrAtvtcLpnxwN/KoxtGFr2uUhwv1kkVYvCI2YRHsYpwQtQYtRauAlpZCpgToPBvifV4T0J
3OyHn2EpgoLJExXp/kyVmtjypwhsPMrmzoiMVzt1qquuaMaXYIL7CQnQwdNKH+MLF9f5bYeYx8JF
eHkL5nbAw3ym/em+/WR3oXEfdQUA0pZCu6hcEEs5MdUYWu7GxFW80UNxTQ7yyIWcXA1ysvYlna9F
0zfWWqa5/1y4MI1S+IOeUurxpQXXH6wN3Z+FqIhugUmXy6Dr89scoCgRrnKTZVlD22/MbvxIsa7t
Ug0A/lriUgs7/ZcWIMVdxL1cVy1+R/Ah26vcHMLz1EzMO0PGbh7MTupK+x0NPcCpSb3NuG7XndRB
4jWDeuP7rYW0OYpUaIwV2xHo1l3Djbtoh1m+xe3ULQX++6DF9mSwVWuvB8W4bfrqR+jmthcHIS8W
gSCe9bbiZbrbnRPK2fvewBCghutF/Fvkv9om7iI4aPJFL2P5vXYaXOcXQRkmL8V761KTrX/m9H68
oloCBTGoxX0rIPktFRc8/iVEtkDg31uWeIBVhTQ3ZT6gh+SElXuZI8Z0D58eY3VzhP+Fl/BKUsK6
t0T9NgxNS9edUKUq9WqP6s1P2yRrMFORoetlkiSV3YikdBLvssjVZjsATwEEu+f8m9/szHrMAmJj
eE2BR1SYrih3/KxF1K6Ac/s4G/C+jn2Pm6H1bJOCDPF0blbqDTGUReWMMpHSOtpPWND9mVGY+toq
dQopCZL+ga95nav4v0Ikc65R0xU39eD+KgdDeQw4eg9IWNAfxzmwjBZuhdsqvgqzPZlZbFV3QFAp
wvfWagIkDsB+XJ4uhH5GMQhXtU3LBSyBBpx9UGuFsibyTnEqj945UmYKxbhIFuzJcks+nm1Pj/ap
eOzMo71rl0CusA7lEOzBhBhe2FApiwAjy5r/izJovmkg07/bKD+H/wre0JhNx6DIT2JdGEoTOgZK
JjANrr6P5V21tiTlR42JhU5wP8QGT0bcaRdqgznB6Vl9hmbMQ9nICM7SLLZ7sIZaYqpjqjNUXuXt
eZI2yM1VMSEnmxfZuCHbIk4+/mmRnPkJTdd06nCmQA7j4/zMCG6RgheYNyasIg7HvNIVJTtyUuOL
+X3C8sxD0aNGrRfglHGITUq4/CcpFUhUYwiEJ/WVmMvNiXeJoKKJZ1B5LUeNCmI6hRdtirfF6fWd
K/EfK/WMryOpiqjJ3KM5qNSPgSFpGQe152QKBficCVpl/3B6kM+cMURigIs5JgAs9ZN2Cny0Zmxc
eqxNQ+nW7kOiiAB++mUqkOaaRiwfuhZDAZxhq83poY/tH11YGBi7NG8Qpvz4KV0TNlwgdLQT+mRc
Sx0XP+oqFIJtRcWmTA+IwJBV8denh513yOGyonxJbM6XBf6pfxxWr12rsCOGtcs4xTi8e8AEAVFJ
i13r2uzf08MdO/s6d4xqIMLrfDKDD6pS1VDZZjh0Tu5LUW5J/gFaY5nyxS2jzQv2aWbIdxhk4A6c
pMMFnaZ/vqU1tf3P+n1vjn77ijsDLXIcFbGNtNSt5Uzqc+jPxaSeUvzp6R7btDPWDhEgHQrfp0Nj
683UByo9ezswbkyw8Bcy4Io9PcqxReUTzu0rtIDFIcPSGHyjNUDS/X0LdBiwLQ13hBhtoMJ4eqhj
EzJUhxqITlXenZuovzf+kgG36RECh9fDbF+hZffDcoof/7cxDi61yGwEilTsEU00WJXiouxkN6eH
OLo52H+Qf9iKJjTRj/Nw3djpK9FUniR2vQgQwtgLpO5h3vbRt1DhhinzbjZhpM0CflndYRT+1Y32
+ejpMENpoXD+XEoXBzeaYcpWVwoXmyEN/dcGVtESE4nyPFXicgdlPF+dnvTnb8d4QFVd4igAiIdo
zJK0yhmlXoK3GghQrPEGYpD9RSjxeS8isTgTIyntCh105MHCBlqDF19aethzQNqSeKkXsju3Y3oZ
p6dzZCQm4Zg2IHcTAbODbeLWUTSNI1oTXG05QUt9hqXrvazix9PjHPlM78pNGt+Kmwt18A9b3pJZ
oruVXQDfU9dV+gz4aRknOToG/v70SJ/Zkw5UTQCe/xrqIFyhRmX5aHcXXou448rIDaQpevtvB892
XXb59DDiprOFtupXq9JonJValf53i5R1jdhis47p/m5FTRkNaCUFcHzdk73pxBIGIk7BQR9OF35K
HmiUONG3uGCvyauadSrwlN3bXTpc9kVLBXtskVmkzAZZyQLedXqixoxT/Xg384LT14Mri1YZ6OCP
a4o5kKK7ecua1mHz5Ga5eql1zu1oWdFzNrUYmaQAu6rU/14NKPja2MvSs7Z2FoqfkUlnVitlshTt
Q+aTGDVWCPg+u5W9czH5FJayIinXdQI4qozwGfOrWIdb1xewGjpsoxTwZUsUvw2P3na/ahpHIHya
xKjoKPY5MGh8JBIICAP39coN+iVQxwHv0SJ1WS0B/cOdavXFhpDxxaN1ZK+JWRcPBAtgcvGuJPYb
rsLPupLoY2RdYmyzOs3Vd3z1wQviCmobJse9d/pLfA54dJC3YNphNEPsOxSLKwsDlSGZFZ7rAF2k
3pqtS4gR55Yumy2owuY8pPR6D3MxODs98pHjSzSnzkxpxAA/5RxVMHZK2Fo5kK9x/NZZGEaW9Hvu
odLHb6eHOjJJAB7cRtQ6+N9h6EhflHxzbHMv6yq6IrCmK8q1mFQpcV7tgKxGzrKmwY55hqBof3rw
I/MkrtJRZ383gDkka9uIh1J2ynOv9otoW/b5fTAEQD3isfrjMAA1c86TDcLIBt1/cCFSA6oDfLtS
TzjO0zjm/Uo4Awp3qa7/8TYl3AAwBTCK7EM9RL1LGMRt0LUpuIK2X0Hv9mBCXfW9aW0oPL3+6QIa
KuoRxDdw54FzHLwoQZTK3EhLpmVmuqfIMZ/lNejp1Kme1F+s4ecDyGCENoQGJg3tw+erBBsSWm3G
zBTjPtSVJ/DKr/Gg3we99UUMMr8bH+9AhiIttZgad755MC98/KIxVwBi6DJd69RKXTCZCzvtJlij
3Z4y5VfR6PERXUJRKBEcusPnxZBIM80jllq3T1z5XIyzQg7+vC2CgvDExZ8K7APNI/CeDYdcns7D
J9pEmsxqfDvxlLbdo8LrGUaCKaL6xTCfA5t5GFJDCBNEH4cFhc5Rhyjij/bwpVTuFRvSnhx4EU/v
w8+3CKNoMw8Imo9F3PjxzRoUxM7jGDxqpVPRotKzTOP2l51bIJvR42kdnLLH4otbcraO+rRL5ovD
NqGZcFsejIoPXeOS9iWea45UwVMEi5e5TKYLYNsK9HGa2PWIFgH+fQaexNDikaqDsL1thjLYpfSR
N9gz3k+jWd66bZKsAikJDuawoCyEeQYsznpwRW95QVObX/z6ox9m9nmlGYje6+GHAZIQpnQ2Uo/q
dL6ORzfeKwN1ztMf5vMNy4eZXa3wcMF54PDMZkbJMxIUqZc3NuzAovPURLt37OarqOXYp8BgGVQl
mjLksB83gImeTC5BR3tikDpAFj9EqUAdNqdnc+wGQmSSMhx0os+yNVOsiiFolQTwUA0bxuaZGsy2
Wdd1+tLFMA5PD3ds8ZgSXCJ7Zp0dZqhOEyGmGXJEx8R/ndeuiqybrPKfTg9z7PDMoiDoDVG/+cST
Guok1yZIKV4amc51Mmq02HzzlWZLsakC0/nZpzLeUS2sv3iqjt15M9ePuJpK2aekh9KpipVel3gB
xPwmV56RL0Tb7lHG0x0H8YvRjm140h7BZiez/FQkS5mjbck68ST6PtvMMhFmEbGyOr2Y7+JBh08H
i2jDbtOgnR0m/O4s6GdScvectlcfo1AtNri/gkeL9S6lN2f38FYceGhF012VY55cmqmtb0PEUtfT
KFEUDPBD1EofUYreAY/RtvFX2e1nlV4ufzTZ9Plk6ojoHByXyq9VE/w9r81g0CZoymetcfH3QswN
kx3nCTdaubSx+zxPcz16TPqu3vlu8SME0YHDbrOXPXY8VJHchTUqEkkI5nF6IY+cNXrahKDYNVFc
PHwQU5vfALEFkaZ8epWT1mxUCZjST8GvjM+nxzqyEbV3jLE5F2qJuj/eHkJD3wSnNEJ7X3tVKTgg
2qc+1yN+kbabz46VVvNFhHHk0GkaHTsiGl6sTyF2V6XjUAUF04vNb2GEAKcAtUMfo5oWuhjLh7Lq
yxVojM7787nCuXTnihQB4uFNaWAwFyHgiAwk+NDS6iuq0ukN1fhZWTF4HB0z+PO47Z3kadgIELlc
ZQera9FtrI2y8BQ1KJfoUIBKyPXmBmHJzMssEunTMzxybTIeMZTOw0awOO+s3xK1DMHfEKpKAbM1
oHNh4N6glkW50kHE/m+GcrEzd2AsU+ef75zfhpK2ETVZToqmuUV+jeDItKjsxjqLWk374vo6tkd1
DtTMQ5gr/Qd7tAMSl09UBrw6a+/bsHgzzRLCDt8vCsobp8XO9M+XEQMzIZDHp31yeAC1gV6bqKfc
m8QExs/ub6u2WkHE/Ic0/x8bQUcuZkrqUJB1Ks/QOObv+fsiTj0IMJ8UMA3Mp2AYts5U3n8xF50/
4+BW/jDGwZ5wFezPDYMxAPRrC9QL5L42a/NWIFC+8FNYZFGg9guzr+SqtuLgoegrNB5MerUt8gUU
/1rQkHlEp9fAFlbRNW3dO2OKvVdT7bE0Dm+Ei4N6Pnb+d8xI8m1WA84iux2XwGD9XWjC6p7UYbg2
NdSiFyg6aLeTmwG2yrUaC6asrrZqhxcmCdQQXCFaQHRYIGyYo4lzFQ52uMVLc9ylJhDNTg+zi06p
Os9J3PsI/6YlKwxjlFrR7H5jSw9wIh47/STXfhuagIWT/rww9GjZRxCqTi/vsb3JK25r7BOdPsXB
3rTKuoQLx94EJvxcDs0zgnlXhq5AAi7WvoJSz+nxjp1wYm6CPcr3NIQOxjPDMS/1YMw9ZGvmmtNl
L5Jd3+RfBK+f22oQ5OkaUvijRvCJjW8MSahXg4u/uZrcSBlVYAadn2XyQBP6AkDKsjXFj6DKv0iZ
9OPjUqVlRUmuD/MKV2YlMkAmNZFinL6FA7KWTmUoNxBd1HQNZoYcpzQzf90kXblKEWajuZ1zkZei
25mg/NFtV3a62iobrTFgoAIMZcPJLf1OOthu/GJqiPH0A1DABEOXFWqsFrUXe1oFmn8H469eOpOJ
w3kTG8mimWSwjvk9qyaVECNt7Tp+F3IZ+nIDo4t/nk3mMsTcYG0rtngsdfOrT3Hsi1u4KtoubTg+
yLxkv90RkVqbsG6xmleb59HB9ghJ3m2iNd0XO+vYXfTbOIeBUSe7LC3cPvccc1YNod6wRNZufXr7
HgttLN0mWxX025CU+DgZtRSyKI0q92g6OcvRzBck409FgvpUWI9fkM6ODka9kpzFhd12mERYFZdR
nnJWlNBCSK+Ytp0hNyBAwVLjcXN6ZscuAouyP68FlL1PwS9GULoVg6Lyqri6EbVtLTV/fCrS6q2J
wCyE1hcrqR3bF3PPmwQWCIF92KeZarz4HIM4LUaQFZaX0PbOVPU7QS1+VehKiORa2SwH6eq3EVK6
3hhAagiQ57hwAifZuIUxPthQgqBn+AHa26fX4+jP40KkjET9lvb1xy/dD36tJCFhTl/KN90NHkPR
3aU6OJL/xTh/q04A2vgUHNSdMoYSPB5K/KmkmtM856PSr4q2+uIhPRa2UpwCtEH+gLrawTnUexcG
B9hLr4EzEtZAXPv8pipMRJG0K8yn77PU/aJQcWwD/zbkYcAaT0YKRk/NPDQzt0iWvblGCrjd2ldF
90XOoR/bv2SkNMkIH8mFD/KipkfYaxrsjGtGjD+aUP7qI3c2iNKcJeXbYKkgMI0gppqvo3LmGija
jMysAP25Xf2ESXL45JdO7bUCxgKsNnhGYVPdBZNbrJwc7zz8jJ3NYPfOo2Nyay7Q8gYwpdQDso9z
abMQv9ReQGcpHHQO1B9x0V4CxZFrlK7ecPZA+WPUo3ULuflOArrmsRfmF7vp2Cq4M1OXEgf79rAB
m6YSjjn8BG+SqOc3k7ZoVOPJlOYZNdOnJkKK/fT2PfaJZ2YWQBmbYuvhsstYC0b8hTIvKl0FXFxb
yc27wZEezGLL9YxJPz3iO3biICAEMSOYIMeFNPPgS2MhkdIlTTPPyiZ3GfatdWeEWrfM9dE8C4s0
fXz3kIsNkJPvdAEnbNLHrJ2adQOkb6v0Pcj10z/qyLoTbMwUaIxzSCcOEiXXQgS8EXrqJW6A1j6W
ohd5SNg4xkWNIYI2IREbvpweUztSxASVQNVnvrUxURAfr6hgMCfpd5zoevKBsmKCswGQqm9qv0JE
37b0BTsF5KSZrt2gCpcjPRmYF4a2Ov1D9CN35cwLn/2hSXOMw1KhCjTCypoog7eMCP/indcQ6el0
A7Y6N89YGXuHfZJ5BsWqRn6SIrKmYNyEgErYXfd6r27G0Ve/hQaBt2gm9RthMTIQPVsKxlSyAdRn
boHkv42Asbmyu7VhxeEarLCxqpS88UKrtNdD2NorJzgTRaLfJXo+XHFsIaGNHISn0GmRc1ft72o7
Jl8k5sfmTwcMDjpqVazrfEh+C3Eot8U42ejMP02GuxBYmofwQ/QUaUq4Ob3Wx4YCeA3WADY6z8ZB
AELTqSwREMo8t9BDJDucmc03yGTvhsj/nB7r/bsdnrS5+ou5LlVGYIwf55UrFmr2WURy0OGnuUCC
dYTsNWFL6eOuuMrtVDvTkGS5bgbRXwqhBDeiUdyloadyK3GI2b3/oP+Xb/hKvoFzyp76zxpt3nP/
HEUf9Bv+/k/+0W/QTOMvgHc0c2jCkXxZXBX/6DdQx/oLozxOLiAM7vBZhe0fqzwh/sJxj+AHnQYD
qohDyPCPQJvm/EXtxGRXUIbEg8/V/kjA4WNsMus2IL7l8rNQjGFPO/Ou/+0AESSmU2wG4q6upWzR
rs1ganYavxO2NeZK0giqmxAM809pJ+I+DBPlVrjluM0NZZTLNHLMJQooVo70E57mGF7CP1Pk2hw6
wNLvPCoL/YZZcqiIruOKA4NAtqnvinBINq0hxFpq+J8IRR2uAWZj7BknI/zvMbmdYsiFbmDX8DqU
9i2fFHS/QgPPUQV/sKsByyOafHXTP7uBHJ9trDKj2ZYAT05cJ2dJr6SC/YotGaRxRb60IoyfGwSp
rhUK9jST4/H7WE0VSktBYtPsmpq3rgq0hZCpsQuAtdwEoXWjNQoVhSKtxQM85Sn56g6fH4t/n/X3
T2BxhfNV1Rkq6cyPzW+fIKMQgpZ4bd1NlQ6ZV295OcRQWYD5BwUyg4BStYhE5l4XthTnOZFOBKfE
KcxllKjddgoRIKCzjUjq1HYARiB0idYoXjXEIJ/y0qxvQ3yA12YUxxctornh4v1dTlPf2QYhYUOL
NfQVtKyHJoVZg//KuR304l6EYmuH7mtcWuUXL+gsdPhx0gjozRuYAIYCFqJ2HyeNfLET+KrM77BW
8b8jloSZV1Fo3yjAYpRmc4G1MYRVhM2btRHmsIIzpZk2NXzmi6Ed1BeZoLiNYmw/XAU5lNK+0M07
f+SvSl2IN7JF7SzAxeoKTIZ2jtAcRSTHfwyMQWzdKEofkxzTWStJVS/Kwb2ECsJ9SadbqxFrm/Wk
4hC90Bu1O1Mn/TW32nPwdZrXtL7pIcBcN2hP6SuK7cl6MNHXUKUbbszoeyppChpG0f9ENF1fpI3e
/5TQZHHuwzWnauDK+yEC4rJDoSfqh1sOZXJpo2HIOUowa9df1SyKKUz4lYWkejyZZw4KDsvIB/yw
iqCuLQqbYEqdKrEEy++s7DwfbgcouiU+41F8kYV6eT46qcCfOZdvDpLOVI/7Cp8derKIGU82Wmsh
qnvuIKOzFDmsCz+ERO/kWndhJiWTE/D3gM6EU+yNVRi7ywl52lslaiBlNxoLinroJpoItHpzPptK
MiF72hPOhzVMMwyAzo2ZKqxSm/wi4TA/3ln030FuAzKgokEvhjLrXLf87cCIANGRoLMVdMZVJBFm
6rai1dDKB+w9K7vlGXTnvVPBNUJNYlrWDUTUpdGP4WuMF9yltIS/Lxu1fLJLQ67SMFW3YHW+Da6B
yFdrZQ9IpLvQ/SoADHGHikDKtz8vkH9bqE0wrWuTIvmI8dbtoFbwMm0s6DBpVGB8hjCbua7GTQfA
fb5Qi2RfmbLR1majCLRYWnze46GDMotWxc37tpVx6S7fCepVaWrnmiz8XwXWb98cxAWeXCTbnnJs
Ri+jOqriRSZhmq0QS4hecjXZlkWlZMsWvwHoPm1rbY1xSux14oTOlUMNf1z/9r5d/30x/U5BeE8s
/n1fzcuv8+5QQqTPNIdC89H+bfn7UquVYKr8W1FJBAYbxInwPCqVuxgvuYtKw75gSXVTuY/HCD65
SR1BXgwVTu5bR414XhBRYWVECt7QAeTznHQWUCW37GWwlDB7v1fGyGRUdDUwcqYg9+cTMObnlZyV
d1mYB/snn5K60sLAvk0tMpMh1oZLpNaCTWn5iGXVOfcM+uTcF6AQKSXPnH7LyeWz6qvmmdZb/i/O
HiG+GItnncreudUPyT4UEIE2Zer496k9+yuFSFE7i9O//f09Plh8wzYQAAVMh0j+4W/vsyqqJqM3
b4sW+vair2v/F7sZ956qrtJHiLzTRTzUw1Vqz8TkbFa2FHluYQMXdftilg/oQeRREe+r3btQABZH
7hYj7wYKY9nmV/RMonNbMP8eSRqxaOq+/tXxTPCJIuOlRpFpp04TAhpJCVe7NfoENYLOrpYyNid0
Tyquobb1n0SowahwFGdfR6VY+2QxG/wS6Fan4fC9svJpW/Wdv8M3EPgajG1n2QgxvGnvRGuRGTB4
aym0NVZTLlr6yYuG5Q2K1jnsgUTKXWrQN8hnXQNiguH6/ej5rhK8Vr4Sdmsr4R+2eYLf91CJ21TU
Y7vK6CgvXVGGr6qsp02shv53dl73ZqS0FUZ+/S6NbX/fRvl0YagTywcfTNxSyFYXo8iSe1XOrR3U
2CIYVvFPZBeLXRmEwy4BbLes0KxfKkYqzsOhr1dgLIbLWJt4S05vBILEDy8ox5CmFjGDhsvyezh4
EDZwV2dtTS37Nkw1mFpoyYcDdnvczSkmDtvRh5GNMRATCKcw2BCKyWeLFO9moqmfQBWtd6GCHmOY
wpMoI7piC2w/omTZKTGpWxDkm6ZM5uMKQO9ldnN74PpvXkRvdG9tZBvKCmxJZq/qEAe9bU44dtHl
DbJ2lAbZB0aupwuMDvx0k2p+oYIxzVrPCZRhNU7S3g1G9jD0habzK+kaLxURbWeJiRvS7REXxlZt
X0uTZ4X9Fa6qgl4oZMkaXjTiGHYazSHn/F2R4Gme6iHxTCXpxtUgomnt6uOThtnlSi8cHamQMURp
MeZAUCNgs8YwPZewcuyfYLCyVdV1yZ5KlepNbjoqC0tHU3UqRVhcIE1puEuJmuYj70D0WCsxhieT
7HW86qMsfqpRtYXonZRWgK4fPN9lpnMbLGrUp14VstZbpevnAAerpL3qDDxVdWZhQDa7Q+ohOJhm
CDOV6SZceWlRs1D0J/lr9Fh4tlEHnPylg8SJscIVDrAlsCbcHQ1enUmL9Re4SxEqq5olkzMF7QvC
H3e8CSgdg6YKSvWF2jz3alNmCJ9ys6tLJUcOJDD7ZD+yEZwZR1ycKcYITAFss/4Nii740VFFpyzG
MBNgC2D324rY0sNWwcXTsZ6mX8JKnJ3TTso6bTPIuY7l43WvVlO/BoKLRkhtRYhlVr696HGUjBZR
SZS5GIJq1aDzryxM6aurSJ/SXzZt0qYoMc81CVvxiEvsfJn2SXZp21l4jXpXv+QxcFkZqDw37wfp
/zPbLzJbCGcOL/d/zmwvnqsxfc5ff89t//mP/iU8jqE7hcAZxEejlLY3mfK/tAldDN3pToPaBSuJ
pPT/pLa4Stk0VhyqVXNTahYY/1dqq9t/cea4ToARGRic/5n2OIP/lmGQ1M7gL4IV0ioIIp9YmbmK
1FwWJtwVgca75HdGfg5SeXzIsNaAwm9+JfA3F4B+e5rnAW0EyKnF8ss/Y6UaoIz44Fijh7NwdaMq
HemF1Uf/zd6Z7NaNbF36VQo15wX7ZlCT03dqLcuSJoTckcEmyGAb5NPXR2VewJazbGSNf1zgwglb
4jlkMGLvtVez/+Eh/EP5tQwL3l0FqfmiyvSADn6BfTs4qAO2x/pA0qPYj7ZWd3nVEJ8YuPXWNMZi
ZbWQN1yVGfftGOiPv7+8B77w/gMAXGAPCzKFGan53m6976eQ2KegOxBsQPicRoGxK4IUky8kABdt
p81Joz9vOYGC0lrVsRO3q6YWzABa+MMfKsQ2yarCKJpxcLqEWVqYbYTzmO8mO+ff4mtCIKlTGMRa
6hrbKzyy2slbIyafvjMzz+9JUc03M0Ybh5SkV/KAfHWCm6ae8Mma9vFQst3UiTUxy1egdiuoRPPB
VNp6QG1WXzcjdEpM/PRt5+CCOJKu/BqWpTBxMBim72nLNxpkMTwWPbFCbablJbYw48NzJrTWY2XL
SxqbELvEVD9bickPjlqQwKr04vrqx/fREJTdZmhrszpyq8gVTSyTn42BYJz90sC0kENaXBkxXnmY
qokmTlfpjYfnAISDCPkU/ig4RwSiuauKgSCMYbEfyLogXLU+mpfZ0YIRezlu2P+bU97b6q4tO2qd
PtB7X+GtqxDQbC2nGx4zsxweVTb7H3g69hath72Vtoent6/Vl6miEU4CcHwxyukjkszqmfAmnowC
STz4i3FkMDb42nSS+Fja7oNS6fR97PEXNht+ZDKb9pOP9cAl1olLNURQaV/M4O/Ev150VUWXsgSm
30SZcjMKKnwpVn4/m4hri3rb1nGxHuVgbytl5/e1j007kalI0O2q+eLG/GeSI31bJzj+JQdDwxGW
bq8IhuF1DnHL3fuiL45VyMOdAuJjdZ+R4to6SJfJL2mLY92GoKizl+OYZmjaxTi/TxCn7fwwVddg
FaBYUTJ8y00iMiTHKKwQ02TTsKoXodXwCJFvvorUwK8CZtrXZIGtLM03jkg/vo7z5WU3lHdjJOZA
+8l38d0sWnVRih09Rhnlakjl8M3KsfydhO3eJC5PIkYWRWg5sfSlQXzIBhtF7mue1GThRt4ak/Us
23TawMG6SuP43jdj9QVa9Xwlx3T6aAMR7yXGOiRsYX1O4Fv31cx864Hoo3GTLi4lFgHC6zbhOWb9
cquXJVpIPXybCDDbzTh4kDc88yRcH3cE12L9EzxSPxcJRTCAxPNotP1psWS+ScLvZh+Zw0oYpZ8y
+i3tY9p6LybMuyV6rX9MbNYmZiK52Nv4/Wxct3hx42D41rlBfU17wKLU1MeaXunaD4yOPsutb+rS
cclLHb2bfiISW4q2fu5Jtn7BjoXVGmD81thx9eLgkXDOcBr8oMMprLEcC6kz5Fi9JiHeVmvhULxF
TZRv3r5cmPIStFVr3Ouplt1GC7Aj+Eftp5oB8/1UdVa4gmZUrK0OG3xdZOS0jqY4dJUNhKhjLfb4
f4F8FoCnrNq8p8wmx+sJYC264IUX4IhgO+q687Essz9BK7Jy/3mo5Nh9EU3vPgu8RvLkMDizdBEQ
zobcIiEb+6tJjaSwjonTu/e4jeE75erpo4Xd3bry+1SuLE8jiMNDfsc69MiaAgeRq0rTmw69vO6r
iM6MFXZyjfy2M1vjjmjhe8Prr92yLne4onh3c0OH6AXauW68hCTg+LrEvWNjwl45JPacHks7/9hC
yd2SxdNve3f6LEKCAtyh/5qndnk0ZPJl6t30mM4wHaXV15cKkGdbeINeM/rvgBhbtU1Ee9adinfo
aC186PJoY00Njp+Bl0DPT8S1O2OGZUTkya8bDLL8LDwZea02olCS7OwoVkcUJehvDdy4cQrxVqXI
YduURfE9IZk9hFUmA+xCMdiOXHk/yUBsbWKEzxm+lFeQz0a8WHhhMTOzzmJCgd1HYXKcIYytbWsw
j6YkJL4MsMyqOyfcVqNhr2sn5LWUi3mniQTPNkrzPHoiOvSJ9cEp42gHbaAlK55A+63Nvf/S1uPo
rz0GrmjyCMuLGal1wwGTqmDnW+OLxBn30rd2sZa22aNOjCz4PxEW+x6W75spbukXx36feAlnHgd4
uMMjaVilNpLFTPrqHuKxtbK6vN2hR6KhA28nkzDU+IUPSBedXJ+lXkwzijx/xn+jCta+9icgzUGM
a7ja4YZukc5vcB0qRAeWI2DOzu09JzjCoLHNzcQmgs1fXtstfvA41blFW5/HOcbR0TYJx9AIKpw0
5a1qt0mCmkZCJVhNneWdar/RH+fRIf9oceWDXnkYi40zGNXJwoz8lcgC74i51fxQg7RhNNdGwI1e
dCz7eLoVuTNvhrhXp7ys6cDsAh8TPx9WxUgMVus67l3QQp6q4oVPnzR4fJl1uFPGAHuQQcVq9BzS
LSMnewr8BAM4cxqJNJzwG4oGY0cSYYUEtLwrwJPXLbbHRyEc7axoSDaJkUSP+Mda+0Kw4n2nSo/h
oAloGmP3qoLTQlz3aNyXnQ6vLTVPJ1BezJuIBcPBU/lN+Y0QkmuE9cEl0ii6wRPHJiFy2/aQn6T5
FXiCdQSbw8NIpH5zLubYee7JhgIf9EaEp/ZIuFg6JXm4zug2v9V45BSEdUpfb8zMHI6zAgesS6PZ
91bhPY9FLwQUB5Fd3C5pvxD44ZtXVusOABCWJJLtGZcbEy+QvMUcqpLoK4wlGDxIveFzlRHc0hXj
UhfU6g4zmWKDDF1W25BgujPpiyhS8dzKApZfmR5RhjeXSLWVi3YUSgyhfp7AeotI0XUmiDQh7V4c
5lTWn+06NIA6iJNYng1t2VIiETLOOYRiACPelixEO/bYnOvua0hSRQ0LkOHwzsxbDhx0rdN3JsQh
zFgjvq/h0/EO5JQJATOBeJN4C6qdinKt0tq7mTFWvDequubrCifd9aRcYZ4Fx3FdUuSlpKTq+rOu
e3ibKTIC7Ow4nRH8kuX3VnwpYVsP2KC1X2usqcON7aV8P6tceBJ6mshOELX/QZPM1WIqpxSWjQNI
cJbaxRFKmrwUeBoeXLMlmL4a2YybLFlwWBsXudQj2ptUlsq4l0nUPwrbSW4SIik20vPr62R++xSR
enKIDxSY76tlU57L6XuHK/ZKRAHlSaSUdcs2KL86tc9810gw/WkpE09+wka0Khs+zuKmuF8mYY+p
MHl2ljJCuTbLZtonpT+dzSHj+/fDuEkWp6OKYusZBWW5bqel/MUX4znodIHRJl8BygKSolJP35HQ
CxKL4morMxGtLDGC+UykwdurqnYK7FAi9VfP/f8kL//Cn8BbGLd49JZOAOOcHYge4wcIubGjvEoS
ozswoVGnGHLSUg7T9atMNXjNLuW9o8LNwIN5aacGO7RRcrP7zvtTQ2O9mybQwvz1SZwAdAM/+6WP
/OGz9BUIHgB8d3AFlT/xHr13E/idTUwIPqmTS0GYRtzZLmFGFSQIirPWw0Kvq16SWLIwJclFrTNM
ZznW6qnvCXPH71h/HKm4/wBd/8LAWT7s4jICmx3d0S/+OPASckZFTnswhGOuhlb6H6aaF820yPsx
elYdRxELzBpY8djgoqfnnDrlUlevWU3dHGAze/X7lvD9QIA7SCAibiDLh1rG1e9meQmGWHYkcLIp
S0c5a9j4i9tTry7zaAz7BjBrw9Y8bycoFOBaPRVUVtO8gk7ymqJlus9GV50wC8AcP/aqrwTvBXeh
n2Dj1WExHhugfyvVeX/SHcES+qWZRUEVLopO/HsXWvTPD9/rSd8pJuw/NLZma9Id62yrymjaVZNm
d2IyuIlSJ/g+2NNwECHgtWHZr9gPfMJ11oFGTblkeGOy6dGcXw2N7T4P4I5XYnbys2mWzouNilFj
klITtoM7Y3iMfSvfkLQ374TmhS7ZSg5JhI04US7YoemSenWZvFNAziQiOdMZZca4AZuHm7jsMDa2
7PdD0vgfDC+YvpdhYmKVJF2X/OCWPRavI+resSqOfc8GloK90kiHEHzcJOcfze6yQhqclnFvW2p1
LWd1J1Eks6dgILdxcZ5+Iqm5XbkEIH9wAdu3AKH1dY545JL1ihrUAnLALXh4TGYjwT/As4uXxulz
/9QVc0BUYjwm3CQhmPzrtmP6nOSpue5rJy5wJnTIhSEIAM5K65J50kv7sYqxIm+Vgwlm4M9FciTy
UmxiwP/8GFPQxxuzhYa4jgVSxgHFV2if4e62+OI5uuY0pqZvzDSTG8Z0fONERoTNsgkDq2pK+UBb
hA5MFPm00yZ+PTQioLftJxNTzTXuid669Qx4D2VUM2NuaNzC1K0/T2Qp7RrRiX0/UF2Z+ciKnDsa
ipSp8GMnipegoX+ctVU/hyPhMZuGwRdNJfcuWkz6TvO8sKu81LjHsdA5Whwcd7kziH2MUlGuQ68r
jp0XVq96MqpXd7KoDe3Ctle8tvnO6cLmlk40vEzKxJZ0pOn3C8lMsKSX0RpLaVOzG3VLbyfTqFin
ZUdEpzsXelhhbtPvrDkpj3gM07UwL1lROwV3pdP0j6bV2+Rm2dWr1zZij7XMdK4tuudNI2dOgK5i
9mhnAEpKFfV1R/wpb7DLbtLFMtw4YUdnFLsuAwgyhnhHWrMnrUFb/CXDWfWlkpq7Us5E8NAdrjzh
zgcY4uqkagUqZ0MVXREAxxGalmyX3gTboyht9YTIN7xYIzALNvjRJbHq5kTGmrz4CTcONi0UFNP2
1lUoh0dAeNr7cRL7cEGA4ODW12UOPhQI2mTotvP3kLd03opwrp9zv7wddFB/7vqOdtv0khtLuhi1
jinca5dfKo2lcF4+tXYjQKwQaVSzrmC0XiZnLI7W8qoSBThT0OTjpgYsefGUJkyjIZ5tlcFG3faD
ABlZmlehTRr4VLvqzpQNT6bKKEXezuJaJhLvscSeSJ0NWaoUveA6DuaLAKt8uyKYznOCdbkeQNfe
liH+bxQSiVTmQb+NnBMQD6ed1N0b4iMdlg8uK8Xaxx+ZKDS6YCyRxYG47nJdQLy49LGP9GCBB4wE
XkyH4DhYAzhy6xcgD/h/2uU1gNCYpt+bcJ6uZl43udbTkgk1LsEUYQJ6ZdY6v1c14p4VBXC0BAkQ
A1dhBK56vJNxbeYRJ0yOjhq//BVkIxsQZ+YVRC4ABBf7KfBfbnpMWIxqG2UsQSzarXErSUJY4zFH
uEKOOTwFj8lk1ocuDJsRRBBravU0Oy5AmdeN6gsmePYWS+Xpo8TUdRXbTXE0FnAFrxa2NTr6+PSG
1ODVZa5CSo1mLedlhlTagD1qZotzLC7/ht+8HZI6B7uVVeoeDdP4ZprzUi4HTHPWRUmxpFqkQ38t
TQF0WbtAQ+TVxfemVchLXdkwCaC9XMKuVU+VBYZG8BqYGsJUeRkxS7gZXDqtdWJ2bO6G3X7FjaV6
YT4Ch8FU0WUM2GerMeUWpp5qvpgkZGBYmfcWTjAlUI5Ped5lvNPLelbNsg1jydGei7YAkYxEQM2b
N/w4h+h0FghFHtIF9aYuWU4BGrQXK2RJuHPffu1VXL2mVpzcBH0NbNQs6wdbXnx2wSELn68TL+jX
W3kbRiCk+Bjn9yWxaLvZ5Zj0A8t+eDsbrA4IuA+T9CZgywd3AkQdDM+9CRLD46gYo/CiIsoQNcEo
G5uJgWyJg79fUQm7tMPr1M+sh9rHeVv0PEjM5YrjVJjyQoKKvHg2RWy5PIOU8vCZBDUoTM1cUZyP
FruZmwyP00iZXOfgc2ZV2A9GKdls2cee8F2vnzGHiE/gF/76DRIcOkDLEPPyUyLTcZNpyk9YZdDb
aHPyXRLCVFOVpjjpaHZKXmwcUx1QUDgakkHZUL2QUgxAPYIZOyKmVegonB3s/DY24PKWw57F87bN
6oC7AXI0nZvKTT7R1U/1Mlde+olWg0I1jr5tAG0+1gFVu0Fi+7QeyAe7YYop9unAe5RHDqeWP9T0
eA5rzTDjez2Cl9mFLsVRup46jXUBiLhslViR2Nsmd3Im+3jjFr7wQL1IrnBUxPmQApnwTjag09gN
TFeYElgPjgr6b4GM9b7jo6/IVeTFFQs7pmaa+BkjdEoO1c7FkQkhTUwNHY/4ipdh8Lhrc2A4R3Lh
eVWGnHvQFSbd0DCqJ6qSzF31eoJIgw9uRN3Se+J6JG7BWo2KcqKqYirIiUHu0PPApxBniNwGUn/7
z7cXcyozjhjD6psv3siZWnOoHOXc6VsyV6ZdmWZiX40VL7SgqkwCj00GFm1yg10I4oHZgyJR+zMd
2RhMxB/l33t3rvxt2tLAvgHFQYsvMPkt9+NSBUxa0ZIx9e/3AAl84/EYFBmuqaH7PDdJih0txSyz
8nrbewEXI+IvPHVx97eC739GlX8aVaK8piv7zahSfEHt/Sp/GlX+9UN/jypD+z8MyyIWL5a7zBd/
oOFG5n9cZi/RGw0WTyOfidvfNFw3/A9qaIZdPs0BTc6iiv5vTrK15CRDHwoXfR30Te/f0HDfewsQ
0sZk3QVLgO7toop+14QqbQCgFq1FEKo7dGo9JKXQh8ZbasTUlIjQqhS+2SWD9Th+FBpHGJqHtOZQ
jGrvlUwdaVsge7BbyGHK/BkzJkyG3Oyc2MogESiW8A2UbJnL/XCnb/+aPP5IB1s+2Q/zSBtTBBiK
i+IlhA1GY/pzBxW2/VggbmrOFNX63kqlsfZIfL9MQ2DyYk9kUv7+gk64oAM/XxJfKPwvMMAl7pl7
9vMlDVGQTNJXydn3o0vVBUQeFAOS9j1qZRgPRIkZ6mA1JngRcnmyXnt3CNxD5PdDvPMSTOKPccA8
cjUPuFmRlBP3897uyCoJpQDTr2QPF3k5Lwvb6ua9G8vqnLWLy1YCLWhYWTnczJVqVDmvPRwkOSNG
yb02/EHfFzPAhU1S/Cvky6pdZWrhYEVpPCTbJoizcjN6uNxiQ2e04drniah12bV9v0P3Nl1NPhPB
hrEdTuhO4b02DjOeyTUiOFIdMSVNSNjjOiA6MtlSPI/J1lo+uZm6BQODNLEfLMrDeSWClu+GRbp6
NhZuZ0IGpICdJUJN9pZdP9vDiKe3X8GFuoGCwieKJnjZ02yRRQkPEU/7lTKAEewstVqkHVgVXCOI
DoydH0x+/WRzGKenrmlZf0lbzDB4sKe+nxvJgesUtv5Uh5Y2Xhy7484JKDokgnSVro5Nzbh1PWCr
OGOjTke9KuqFDwPPhk9HoBADUz0rmjgDi+10aX7grlbEqID1gYGLxa/Qe83GJH7sJ4Jeh77hx6kp
SUNQ+L0gQeVXm63iJonJ5Sn4bte1TylTxvrgQu4tt9xHp197wuG2CKPgnNIeaMMHSDE81mGxnDwj
QSvSE0G+9kOw3JwI83ueH97x50gZcMhF0RnBGgf48SpNyPEwQhPQHm9IfVgQtpC2SVh43TQTLyFh
pXzKBmuHYFMNdrFlNpZsCk9ZCzaspwdQp+7a8CIS4sqMNBPOqp7hVtZ5V9OU+I/GEFjX41AXt0TU
JK8wscShMgo3XAtbBq8yyYdPtWNmmoaPJZuOIFbDOHThOs1wLlmXRKBNJ1v7Hv04WcyPBjzN7g7G
lOFvvCFg2eAiz+0dRek3N2anPTRNXmJINHi9ciwiLtwwnZ1Nxoq0v4yl5tkJp3bH71M29fUzfyyz
77WG1yxKkwLURwe0rhLWSEv906/TKrIemPPzeAgLVv6KxGGeLU01dOOZOLtn7gwvV0C+2rzP62qM
d61p1O1TG3v6HmoELwJRzdxgYaPe3EPgrs4e06x6Feu2OSRDRs+cxTaEQMdThz6dJ31xSGtLCFpa
SM0+zogzbj2tEW2hanBfCLmkr+kJ4DnLNLebh5xcW+ORQMBZXTq7MZrbifRcBlyTw/Y7l+MUfRSu
Web38ZABHgHZq3U8OM5xHlBSreap5F42zJHFWpsjZX8UJdyIGrT2EBchvAmXXYWcEwXVg5BqFnKu
DR4cOVG8x/6wvBRdQ+FI0jaQCZt5ZT/AhWUKjoQg9Z90Efb2TRZT3NOMWXn1JXBG6zr1wyxhOlRy
TSNPMk0YUdJkL43VAMisSOXpvjpx2OWfGnYI4oxx8veam6qEIxrCzjLiaBsURBdt7Rzt5grkLDu1
KuCZd0VjXWcdzINPYR+r/JsXSNtWK3dSCblC5mDbNyXnz6yo6sBUjrG0Q4j7VeWb5jG1HdQbmP2R
62fgG8FYfaa+Jzv5WiLvevKGPl4yjz4EGJCMa6us+o8QI4wtKGZK5njdrp0+SY9OQX66swQVrEqB
stNyrIlsyqD0DkY7+otfQ6YM8SlJ3b7dubXnS6KX6ymWbDLVsa5D87H1anvtlOaLIQcBZ57iPJ8k
KUHpqMMDASHJ56KNg286wRhcWo28wRD/0o+Nmrbk6eo7LKaTF88Z5LbkkNoweXHuQxXLF8tNy50t
zSTGuazEDL4LmtsoIZUpqHPigkg1LK5EnRQf7awNVpHZdrvZ6PBvHjRGGMQYbYdyrG+GYi4vHoPY
bU8nf8e2Xr9kMLw/DG5xOwamzvaNIq5CTaQKmFkl94OoxIek9YuPuAy1ya7pJEMYDrAN5MT5VBhR
voPTI1YDlo1Lox+w7Q1O9cChUz9JD1b5JptbuQuFWX1KYS5xa0kVgNjn9XLtYy0Eb55hWiKGklCd
oP0umqDZFODdB3sxoSLH0b4m4ScgN930JLkoE+XApoURe1ZtWe0RIsDzzAqnOi7RQ7vEs+6yuKr3
JMj3G1IS6ica1nrklBr8o4QLMECyD/pr1bnxh6hOfciTc05kBfJiPE/nEPGi718baafObNjTAdX+
dByNJa69y8ft1DYk/gAvrlU/ZeARrf8wiGH+appFdo7CaD43son+ZNK/EOB/rk+wX+J/FptR5AB6
/FyfqKp0QhIxaea6ujnkEoaBOTocQq5Bc8+grzrHvOWH39dF7+hnFGJofODjQ3XDth9zsJ+v6hIF
H6SjF50ULdozDBA2hrqzqTF+f51FEfb+2zG6wcqNas9GvfPzdYYUgkIbJfHJzZcKA6kOe/aC8nk6
ZsP49xdDS81ghgIZyuC7W2nxDhsJReApLMZoWy1oTEv3vjZEH/1B1/BrIQtVEKCQWtxE1PvebVQl
UVATl0dOiD9Z13Lp8j2U+2DEXXVuF2n577/aP1xvkQMiQ4A4CTXunZgaOzNe26L0TrNO48e/jiBJ
IgAsWNlSjbSCDIQ/3M7ldv387PhySMYX/iAP732xPpWJ20VN557A0KiucOKn+GFD5QSWmlBKWED8
1NooB/5sGhnHx++/9K+LNPSwrscJAb8FGxL7z4unkq4ydcGUoO/F4rkOUKCt8U8mk/94FQTBEa6G
Cxvz3aopYnuUsWj9UwIUdZgE4E8Q/lGA/09XoaGEf88gjhfv3VX8zrEVnHP/xNA83PgCxAxA7/9j
mRD67cAopdtZ6KU/37FclQp4BbMIOwaeRLbNohgmiJ3bKe6s667Ww/yHlu7X/Ys9nd2Er4VtFpf9
+ZJSDPE0Fr57MqrYf7KA8k6zOVCK9Ni8bCUIqr3y25kl8vvF8evOgro6cmDymbjX/fJGYNopzLkm
Ei/vebvjin2y84dwM2dg1r+/1D98RRYHgnFqcJwM3m+WAUwlLlXa4G0LwlNa1XluO2hvLgsmXzo4
vaya31/0n74fxiohplrePxj/DkwBnBRl26nwCeiWpescCzNM9zQ6f3zT3wzbfn7VGcsG2FG4QRQs
8R8/P8QqDZsQSYh5mpsWiC6zSg+rrsAs7uthbq4rCJIS+gdlsh6p60ZqrfZ6UDBidi5DOZqLyntl
MNF+xbLEoeqcZZHehrlf/8lj8teNkDEdOizAf9sHoFnesx8G8FJ4o4AGwgovHS4kYkDdTBucl9iD
stSyiLL+90/C+vXdXfxBqSvJfICA8N7INynAS2LOuBP6JGpdHTr0D+RowFZpLI7MtI6X9Z4J61r1
hXoG2JytjSMifa9aWxVkbPWz2lElgfwxr0s3v/+A/3RP2CnfEh14du/NPUwFB3lA4Xsq55Ci2/Sy
FysxnBMW0VKAlJp/gnF+WZu+Ey1vA1AOSxSy3c8PQYl2KfrJHhzcmLg8ZqLZalKSZapruvHff7t/
uhi4EUbb2A7/mmQSzuQpJYroUo069DaTsCmZ7dLleGZNl/T7i/3yqPlmIdr2RTDKiffe96zMDatu
Y3MiedajsUxEx8riRaRL/P2F7HdkAhs/Q8dfigePL4e34buFTLau0H4djFQQTdremvRw/doI2w7z
Mzyk2nOdDSAhbsJYKB3TkpShOnCalSqWY7BS+j5FsV2sjJFmad1ajCrnoGkOpuEDZYF6OTsTi3Da
c5XTHL8FYncS6lr5bzfiNwNdLAw51xBpvy+FBEmfdVC27cmeYaaP5BqcmY2KfWJO/7rq4lKsATSN
xL2QfvFu3UGqsbtBMzBqSIJhCJPx/fGdjLa4U1fnJaX5T/jhcnr9sDGSq8F+iHkC/295CFfePSU5
l46lGs89+Uq739C4DqfGjaPHN0DED8jV2ai58D5WGqX4H1bI+yXicmVMSnyHK9tQOd/LN90i7oSL
meDJgkNcztD+Qh+7xAnWkWOjIojDz9BDcnczVK3VXkdJxRvoNIk42N3EpJhwt+ne7EtQRES+bFGK
IA8ai77hz29zl6b02wz+oCVug24yJL+JjPoDssg8A7gk0fzOy9r5EWccjjuDw2A/dQ0huEMz1e2K
eZW+9UYNNNbGObhfDnAUI94aksXhBc/AK8Le8mZjWnl5N4I2XDd+Z+w1Cem32K8b856YzBzKZQez
1wwgnJIpmZmkQwZeH2Hf0NSXLkfhug6KmrCKChMjGuhZnGBKWGvGqB4J9r2VKvjOvSI8B+zbHCB5
O3MmK94ZEgFmiCRWYX0dG7LBL5kBq2KNln0BQ6FXprcDUvAEXz01V0efBFtMeRrycQ9YQ9MVSTXz
t7MK/i4+hzwGeUH6x2Gjat61VBYeUhPZQqnNLTKeSAltdJQfiRfR9zUZxOktLo0FOZWJGrq71ml5
IHZNiMm2sso6v69mk/Oi6TtL7TAr1Pc5+QOXxPer/D6orfYrud58C4i03vzN8WXvXjXKWqCokbjF
FYQBfpCv7r16EN9wdrYiN9rmduZehoUqCqIBo5dwgi7XO7+G1bIBBwG56uYUIDwsJ9/ZDk7Mb+z9
NLY+w9mVR6Wz3vigSWef1yqfObUiU7pAOGnhtPYNhghed28Jsl03OcslvaVfhfdgTQEETjR87nEY
mpb8ZQahxnquJcQD317sOWf4GScpBxoJOxhFcEGaa43HFKpAzLlqDeK6agowrbDu23mvsUKyV8Tc
gjImPTLOB0t6TQF7w2OB4d9ETqQhGs6GtzoAzJ7VBw0CqCH1K3AzKH0QowjZ0oRPkUqrv0fdHN9C
ctK3f0FwXtHzYZwU0Y+b2d6rwHUh3rZ9O9Z4iiyvFbLphXbI3jsGKIpeJV7CZOJ6ZAhY2krFAbQX
bN7uXLbxxvdYRSpcZrpp4XFf7XbBzJ2s7T9PAgnNTgtw+L9GMxi+vMaesxQSiUttF1aB+1pa2YLE
NsDzqxo/4QOEJBD4t+Mv8HtAxhTsKrh4AfOIVW4Kne1gQprtuUSaMu/L2mDSUEwuN9ZFzubssshO
xF0rFR/EMsFOkFbbLRmcltIvvQ4cA2p14OX5fVhhHH7l6QIJVJZJd90jZpq+hQaTjG0WKtu9m6wa
FDidqI0J0rHGoOQ8ZgyQVuS4A4NvIhxfiO5NGW4HnyjMcwLdvKaDJLoqxFDDU4/juQSbNwovOxVN
C1pPguBowSaQcwgkkbnxqTRNDdQGQt6FAGRzP2TjXyf+/8xJ/zgn5a354UTavHav/+ub7EQ3Xb+W
3/7P/74SUn5rq+7150Hp20/9d1CKcDMkxwbYkk6MIobK9G9NZxRgSsQ41A/fZqFvM9T/Dkqj/6B4
dGB/ggnRugUcuv8dlDooQSNc8unq4Kzym//VoBSF48/nN4p3mmBiEWgYFovItyS0H9oFB6JRiUGr
eZamUaWqh7GFCwWMsxiFjaXrbe46jN4nZ6ibncZ0GJFO3TmkqRZwy8pZSOZMU3sFCcGNKvje2fxJ
z4XrPloR1dVmbK3PcAuTj6WGFSUS3/s0QHC7QpbS3c4Yo8U7UWGZxETWCK6Skb9cD76O6r2RpYRp
dJk8I5ieD6X27oqmcz4bIxqFM9MojYoICf5lyBCxfHTyuA8u7axmeJGFP/awqEqn/5q9DW/tVjMb
W2TzGb5+E9RzbCumjdOYzjoNnP4ZD/SRWVOP2vEqdwQ8H9XgYbzLebYfUDWV/tqxJUr/uojFRyud
iApl/kVGusiAV1HnwkGDWPvBd3v72AZdurd19rWgLt+KQCxqTSUIbADW32e2eJigkNz6eCNkB/6J
c4VyIC4Rp0GE6XAmb1YNbhXbzjJeNcYLq9DMyhHOYcBBgYBmSw5UpNcDrJANQKXytjNt5r1lFt7V
EDGPsro+sI59FCm6/jmKH+cyDD7UgRc/NN1kh8cm7hxjk7W1V0BxctmZSTzPngY4GlhL28E6xxqY
e1APK0UE8MmPquLc1QGD8L4k9pLKJmY2PE3jueu7JFwbSZ1uA+HP90omrjD3ccJ0JrdQ63QNaJHd
jbgIjrPcAB4NKTG6KtuFUxwf8Cyyn+rZgbU4t8b8EBVB4a5wlgrEwTXMsHgUDebiH5GlIZ/e9pyx
2tiSqhu17Z7ZyGTivZB4kjizrPCE9Zq0EEl4coW18rAq3pb4E9gQ665nLx632oyJnY+kdQS7JvA6
9rdoUop1nldjthYeKhS3UiW0qajDAhDW92rJIyMc2rMRaxEWjaIjJEbFCB5yjVrFs49J31x5U0j2
9DivAlFdu2pWeDOTO6/L+BTkciepTD8aRnqnkWyvGi6zS2bdrcpherbMEWetQMS7eJg+gKa3RwW7
eYvaIbuo8v+yd2a7cWv3l36VfgEaHDYnoNEXJGtWlSbLlnxDSLJNcnPanIen76/sODnHQU46wP+m
gQDJxYEtS6Uq7v0b1vqWph+ULfJtHzfm0QcTGOSUs5tOg9Zbijk7CkZJ2wluxEkrlvWgNzyaplOY
T/5ifql6DxeYkbiBTHstFCQwb+vK7fsjhnJ5oCp7a6kmjm0mklPDZiJa15IoO9TUrM/CTqhhK1bF
70fDYlZqVZg0mq8FgMbSMEnTbzbiH+TAGKvYPkCA1tHIiRZbDp55BN/DktwQRg1hGIPvDpXnY59p
XWDUmRGwZohD0Urjjp9eniRgsZbFY68OCDyGb6iulsgj333r8rDtGzVGucsFWSUrhummOVST/dhY
xUPuZTerEVOXDjo+1/Vj5hDqrnf+EfTWQ+cj41pLM8LhtElw6JB3nobeKJ66ptl5y3yWWOVQXQ/z
tlVFvxnjFbxjLD7BrmA+UJVdZJTFt0IgmzSryYkY9wyPmQbBtzGM0O+RkSGo5xDMvLNQgCZkObNJ
AjcXmB7VgI4JcVNC7WE5Ok58thRAUd4PZ0fd04Va6sPyaIv31QVMSJHvHx2Oy+PQsjEj1k1eUr+X
SKRAJfJUXEFqzf1Iervm8aLWurrMnpCvxfU0y4fYVYEnO+2klCkeMrNxjrXqU2BAkpIGftCL26TP
utZRzpjz97QvjT1YOFqUDJgScnB48Swuj8OSWZuOY/0e6hbK0tXxD7l0H2KnvWcNrm85JrxTLbXJ
Dbvc6T9zrgyRObrxGCirlxdpDmPY9Hm/03mjtnrdDGy07PTBmmf/3M466gatj4QsX5AzmyErudtl
LreEe6cB8R8uSVfdQ0eYL7+hq9VBl1tsURY/Xi1eU5EhoU+5HRqy+HKD6DbZfyyq3Nma5Ro/Tvl0
VlrThrPRyydkLU82xoCg0MbXbvWfnQRvHr5YPseDwp9c4A40py3yx0PtyJ1vypjfYiMuppE0u8lr
3ysS5zd2u3Z7vTc/KoKr+ADnbDLKtBhPdjPpl9SwHgZf3RRd+snJTRTZGDV0AM8BJ+3G0fwvwp9Y
vQo7zK9nqdK8O6+zdl0GE2TmrSsDNZJQwTHqfcnjxHguCK+NWsvlUdMEHas7nt1l3IxNfqQ77rf2
2JinFgto0IwqY23u12mYL4W3K+ZhPaR1v++VPI5ZnO9QDmZh4muKVaW25TIrwjX23cCbkGUHtRjE
u9B4vxD4at5lWXVxn8INohNumzPuOS1cprHe4DxO39TsiHAyh5s5a644tOLJEOO+wv/ojysXq/T9
jdn2jyNz0CZzy/dxrkgRXJ6lmxebkdeDcKDOQ1CO2WlckPG3pbEFOkTYYmLb62VGaowvIW5UNNCF
nezMTraLZi1BNyTWS1wP6oHpUV4FGstZtfFyTqaxtKq7RBs7XI8t8nPUwqHCh0+WuC0jwzDUthrU
cGOiE0flYdK8DDo2Mkt7SrXpej1jPqkdP9A8+zLprvkJsUZ1qydqnCOxFAKb5LLK4aGSmnfwu3w9
zqP1JGZdvRGFoCX7uEQbsbXdCbmtVRhkY0CvQ8nPPWtuxt5/L7XxzkjdLOzF1D90dnU3VZpGA6nd
E5093ObwVrvWarfEyNdHLMufvQ7a9JzlR1ND/MLgcoxM/CVfOF7FfjKW+FWuRrtBB9UeSPE0N7Ie
052DNDXwPHIwy1zwYrvxxU9Arle6p50T1EqfFCbxAGa0990hLigaWOMHdmoVr7XnLo/upCEkGbwX
K7dVCG/A/YSENou02NFD003lR8T2OnoKhqe+CwPXsuY6msX1IeINkwFWUYS+7L95rvnxEjqYTSm/
qjZ/W3TNffD9avxsdeNGZxN/QdRqRwuUa7QqysAskhGhQlPcikDpbXECklMjfh7g9HRVcjbMYt/n
cR5i2kEoOvj1A+KIBguOlw73+LK9/eo6zWdt9feEds8fxw6qsOFnfhb6eEBvoBJ8bXLvndO52DZI
FiN6uOEpk8bJqSx/p/x2iWxEXpuYPf0ZL58T9Saa8dQ2Gb9otTRRWpBlQUpacyONDmxR3y03pZj8
PRymGcdl814kBBEOc5HhR1Sj8cgB2SEYGyxQZk4/pcVOVAm6ilLkXF6dVr00rC5POBTsbUEt+Emf
WmvBlVF4iBrEYj1CIzTeGKg4byKr8B2vfUKwU9qg4C0oGAZ+5yYhcGidsEOKcjy6QIUQfutRZZm3
MY2KxXNbtZA68LZEJZVHmIIgSdKwjA3mkqcWjcQ2L8fk0dcoRI0zhVZYYgtp/fXgmNNX1ljOrkH9
G5XsyzYDym/EKbUZrLPtB1ySO961oy1FD+JsBAhY1xLnx/Bl7EUfmitg1AqOSWQX0InauOH+y2vY
IxXS7Vj1ATq3Ym8hNAjSVo7HSp82cWtdZCotZEIEPhfK8U5ZWiIj7Nk35a6PzCzdFmPTPgBiFjvd
eBuKlIIJPQSZt/ETU6cyKBozijVhRfgkiFix28AjDJvl7VJt3AbwOQywsMStG7BYM8Jaq1SYiTFC
X9RwnCD0RkA5YqrCL77m6ZfJJwiVAn+re/yK8Tk9zTV+YPI3UQZl5WlysiWShoeIbqY0RNuGMTNx
FXdiUR/qWjz4iEt2eFLfi2p4QlUD8MIBwVjSp5i9jZoaHSTG4D5S8KQCS9ntGfLViDxfMz+xdOuC
vijhfvUdAxT0+FhKyCiXRot3rUYbkrJQDUxZM1krVyiMCkUUOq0wq+Psa94akTG7EMwQb27mwgkW
nbwWZ/biJ9cobpp0EJdW+H04NNV3il+k8mm3MeRah6mWm7ylI1LHLoWTPpRPrZBZVIgB8J+o/I0Q
FDtm45FKD+TrDITjGpiRl1s4R83F8eI3vWuJ/SC2d5dO+XzfLEgh/c4xwqVwqXoM5d/qSl6qeRku
pl6HZd0Qtdu115mJvlxMaA0aKXyEgdVAz8aRBbzvTjdsfb/W9Bu41l9Mb31NlLNzjW64oc1d+GXk
KGvWQwwqcYMqbVek3zWvgcrldPqN0Um1b/L2jlxgwAApx2PaeCHiBX2rFO0tYjprBwNmZ9a2wbRK
nrCXcoFK/ajn3hN6dUCG2fo6u8N7PCRvdZ3z+amt+6E/u3X8VI9rj2C/Sr5oGoa5AScGloA1TCz3
ZvW9Z0/VUev79S7ncgzAYABDwWgRaJVuQABV93KiOtM6qYf9sGJTz7ErXvK4nijPtDs82qMX5OW8
ciXImJfLTdAgPVDpdvEIVmv5BH+BQPrNwpwfWPG0BKlldm0wCcgLOGPKl6KWJOZkmVGSCmcSRzHX
VkGBV7duBO+mup+QVRKlOTckhTn5TmZaAqzQxCwY1jlLX3MykOkx/KTJUc3TNHgFg850PFBV5wff
Taud8CuxVcuanCZ9cLZtNXyEHIyiuvZvfW+Qd1WmGd/trBtOa5o5R9AS7d4slvw4ADPY2pNoP4pq
Ic+gNV/p4eU5rwQNfqLfrmsy4vCokxtYklY4oGA/MzKGObDO886q8aHKkW5phFyz7dlqRC2mytiq
0HxVlogSdINB2bCvy7o+iZhtaKy3iHoXJHo6SlobMy3iWweZMNi85Q3Chx+Upotot+A3RlF7rgbC
QFq5HIhJQrY4jRfkd5QVXYoQNfe/QL7KosZz0X2WKaJcZVeUQe0aTTn/fOdPjBNpspyZco+ufwuV
nXyb2QzZochtCpnkQN14cMsKpXZRjtsrZX3Dab7w1tvVpsCEKkk/opnyHgapiR2tMBMXa5YvY+77
V8uhnp+5qrmFJrqFy9L5J0IgvEARURWZsWsHpBKHGiPvoDbM5uQunY7Pscj2XS6MsG2VJJmn0099
3vTHrra+NysYFmRYwbW3MNfsYnC6b2ackmCqeRvrHCOfn4NQKoop1FCVBU6d9VGOnvs0CXmXmYgb
87o8J477qfb8bkd93RCbwse/m+dtZeg78snHqOhtehkCmK7kAv4phJsIH/tva61QEvbnhfl90C4x
E24LTXBDn2VaVVjiWgqmPuXl4YvCDRWiLeZUtvV4nxIPs8G0ZlO0LMeJJzUcrjQDfeg5I22jhbsy
vo2ufMMOTuZgc4dDdD5AXzUjWsgTR/QnEgwqwCDzhlaLTzJT/rAfoUDyNOgXgpDNnTdPjFFWLl1m
vqi2jYdFagdPDpt1dPIQaEHl0+is1edGaIxNpmnytiYzZs7OB3NJFl7R2G9yZ6Lz8qYwaWkHe02H
ZI8RjolAZMTZdEwBBAS2qN6qvvbvZaLxRnr2rpmaNEJxuD6hqLgjCBaEjzJMrI76tu+IpRNtK0lf
qPGFO/gkQY258mMZp988o7l0q3nKPecVli1T8dfeKHdD731vR/xWupctG/I7ZdiVftTIKjSkktHa
jN9VT3BZoeVf0kZLN8119N8pLczNumao4jErWaWfRFXFLCA1VsoWGZM3Iu/alAM67IbWmZH5CvcW
n5h51KjpFbJaOKrTSFM+NkvLX+ImR/AONkJXzabq5qqNUiDfU+OcFAAb3FWhI+cr1Tcvhi1THBQ4
xWAH+Wq4DTf00gw3bJTbnYA14wdYJNpDBk/3zuNU6wN2h61dUho3KZpeKvL+oyacstuWHmrPbavl
UxtarNjqk0OPsHB8mEO2lcI3GkzH/I7sWDFzwF2q3wxYYN66fHbzHgya3zGx+Llu/p+e1+++1dcx
dve/r//wO8UF51za/58//2f387+Tb/V1+v2n/9j8mITfD9/a5eFbNxR86U9ixfVv/r/+4d/m6f9u
Eg+cD3XAv3Ys3bbfkvrPfqWfX/K3MTxulQ/Ikph146xBVGAyUP8VG2CKD7ZjIWlgRI9b6I9+JeeD
6VzdSrhxXPIETIQXv8bwxgcfORfC1B/Ldkf3/5MxPMKc36bwVN2248K2ue6xmcf/trfPuwEryOCD
9MeNCB6cUT01Z5vkzq0fKyHuBRqnblfj2my3cezjv+IJyJwwj1lIA1wmEk8Fbn7NkOpZY1oPqVdo
xfzZ9kYtByCdU/+qsSLndqWevuuLRv9a6mrSpwDWF4BSEM4eVedg1Bhf69TMvRHmiUg2JZbG49Uj
+N3Cz1kHftd4b5p5leIDnWe0KSiO62QNZ+KVH2xvinfJWq+R5Rf6bZ5n9TXQxhkGxlptmQdroVr2
VJbQnlxde/NmJ2WCyp1L0+VenHTMDhRE8oapd3ZwR3v4MklM9UJXvhO0lZM+tFA7oNHV83I3Dswv
8BJOZbuxFK84AKHae3DZCsUyNk1PTYybaMwgtiaT85YxtnrqRieVF2yvGqJQ5d6CIhbAerM5zcKC
xivs3fQ6bfJnn2JfJ2vo0bX7vop4J5bneKmZOOj+OATLHCePyKLIS+xqdnnk0lDlZE6cntZpnp+J
eDTsncNw4JDgNt4ArgKrBluEQYfbO9wSbmapz+zCSfVLGkninTuWR62r9DrQbHa7tGQr2HFcQgPD
BMFHQkI4lIFL2b1GgIE6zA2c1S/9sDTOHa8EWLiZj+UcsWKco0wfKCh0dDol25TvbluQ6ZNk+b7L
xLCFl4ZPBSR4NNSpe9+sYsa+hSIyMjEW3eODbo9LzdBJLxvjHiMNRvKxdI6xcCmK2tZ2vk4KJNfM
Q3MheJVbKF1qIKFBspDMsG0qTd2IRJfLWa8GmGBHYv0mT4U+klzPo5MoBZMFSH7qDgN6Wh9W7gGB
SQI3VhXQlTptMDC8v5li8qEhL1cEIOQM7OhhoxLXCnV1xwQadO/oPpaqAuzhauyOPhXt6JJBWHfw
udAI0mbqaQ0Fc57djh170tVHCVwM/qJK0q9l4+KzlYWbu0HhLaV2M9oAWOBLzvWl05gtQ2JOT05c
Ta+wnbiC8m4aNmDwyuUAAzWFdQHGsg000Hbku8nCrPeo9Bhm9Aagr3Bar3QenYXStkqyjLX2YtB2
NyNjkrqNS55seN4xHd5CSdQSuDWFKlbjeLOu2dBEJl1rWKe8mxHpgKMRwl8jpFde+cF3aI8z8FHl
ULpntBTTpehsfdfmDPLThIhKPnFX9rd0EdMWmptdtBoG5hbqfwFOntq4jcrCm57NrKt3vT83yRE2
0wO7Cbne+4P2zgyl4pnSnHoGriEX+9LXFrRvki/LfpsMS/08Q0URgQdn/iMsc7PG5Kfaigm8QMN+
3Vj0e06i5VFgkq4Ppu2gG8mKAsNRoTMwOrD8sg5Wrdrvkyae7MHxbtjBdevjmJtYzKb86jJs42WO
PKUZJ6vrdJI5pHmPV57nkRm1BCSUcJrZ+JxZSzVyt86Wd2RMt+SRN2nzfPNDGu1aZNhGfKd858Hi
2hRGEmu0+YVRb2HjychchXWvKXzoW2tIgXz50jzVDi0tNgQ8Tlqmrr65qxJCrSKLdLx5vM+5SORb
27jyVeq99mS1xUhgyzy2G5zpgmdNzICo5GptSsPR+kObJCIsrIEhvpN2SXviLwjaUNLdEAqYjlqS
wPGQxhxFp9kmqlo4M0oPJEPIESInCwyzc3Q0A06bsBEhNnLPsNsi7LQvp4SqBZgOJLZKDV7gYZr4
iJbH+jRO62fBRxh3zg8HoQ/1Y+94k3sP/8CIkj5eGHOlzYHQaXZt+MABXGrYvWk+cKFVcScuAEWG
EYgWPNrz1Nb1mVgqJuZeU1vPTT8/o0IcYXU6GZodI8OfFY6j3nfsViWqCXiKxmVdjO6hpNADA8L9
ldwbM1o+xKmC/dWyLy23d20ZCi3GGYEzZ/IuwsuNnxLD/+lK6Zy9t5DCv/d/ro1+1Dv/KJz+f6qn
2NL/pbLh8m36X+dvc/Ze/0na8PPLftVUuvUBuwqiO/+qPP2jtMHQ/Q/QquFY//KH/90Dbrl8EYII
38OqQfkk0Av+raayjA8W4b3k1eP0QYmAUP5XSXn3U3FINfovoWj2b0JVKNV8e5uqjpBevOXit5IK
KkeBLq2SNy3F+PIq6iuQpRJuLzZ6ypHkB9bUTnIhPrnuSu1QmynzNe4mt9qj8dN3GIqXr62VDPRP
ugIfK5dxPc2V435r2sKNMgTx7drsqz7hYmdWXkyLeNSQGnsDpoKB7UL3tQCNgixqYXdtb/BBypSp
Vqb17v1YDyNiCuX0bFofYevGPbxU1moviHyKbAHKol2VUvT7VXnMPG0KZ8/VAnOE24rrLwG/O6c3
zlg1yntMYTJf19ekjUAjNugwsQfKSpXdxw7SmLHxJGFm+uescXvIC5UaPc6UTi9RfmSIJ+lB9eY9
1bp26zZquQNAVeHEXSbJlzqLtn4BXuxmP1ln/30A/11DcxWs/lVDc8667vo/Ep3/9AT+/Lpf4iJ4
CnzGecj+KQzNh6cAYehnz/I3VZH1j/bF0j+AWcAqReaJb9J4/EePGoqlP7cveNdsmiuDD5Jl+dgx
riKjP4iI0LcQLaG6/MCRvp7dBEoTCB4+vWtJ0WH3cGv6xoZTDgCAyZoBqkYE45X8XbMce1phmNJE
wEBCBpQ7PDC+QWwUzQ1+CmQJYKYXDfW2IoDMBI+ZDespztxloNlXJqShHpi0C4WMn5KpzZISm335
AYgGT4n0tsnAw7Wp5YMPQHP+gNfchbgKj8WbJhSOV6rUDw61i1z/WNszkkKHBI4bfkzYbvFEWo3l
V+sWyxvoFSh3hwUHJBOsVLAk2BeLQgDyaMTroB09xsYk+KBbcb+O1F/OdvJdxvX6GCfZphySuWV2
lmr2S6r7Sw3LgD1Ceqp7CzVxMDGkn+4a0yWywk28KbmsvpZ62zpfjORhSnQH0XpeNoKw+FJnPNRx
YkRaqlv2gTKPv5mAqXKf5zZX1Q4tBhJ9oHSEvBILk4ex0eGRNyZvtbwQurKRkPlWOrHuAmCokrdy
XZLb0V3qTQ2hCcmLuzQqYAHuPa/D3GuMeaZ5g4YWerCzElY0zVc5MegY2YwXlzl4F+Z6Yu0LRNss
Fsw6muJ4fG6Le/yhxa5syyty1UOb6m9VO3qSYFuHARpjzkY06q7BMM4HRrlgQYesDrXFj+9HZ5mf
mM7lz3pKbr1bVGlo4eUPaXXtb1o1ywdsAXNAcdlEla/5WzqF7NADKXyhSWKShuwyyty2OmR+1R9F
XOzRzxdkvcj8fpzx9mLeS9ywmhpg5pPDRLM6zP7ykdN7pKz3/e7NvtKoSghz0cza75AnTrnRp748
YQLqgK4LVB1rVjDiB4PVaEa6S+baf3cg/hZsuVp5N8IHeE1G5olMNRf94i8eE69eGtoRhhtfteiV
ft92CG+mplk/WWbxUWrKfHFgNyYh6MP3zHSMT47HQyUmS2yZUZKsx64O1c0Mks6avsVx572uyCE2
vqp1wgfTpH9Fs7Chc2z3RjqJIFfTaRSpfVvkXbG1xtVi65PE9b5FXXuAKOCcASEbL7M5eBfDreAy
m1N/8GUOk0ssPmuLmmsFZMitNdk1GWuldQKgPl+w4iPUS5R9r1RqXCD8yeemSuUL72ixm+fBOg31
WuyHqlKXfBXFu0p6Jw7jNnGPWWutd43dj2xqcIyVmTIId1Oey5i0Rz2raeiANED9Z29prXt/1R0Q
zjwS+2Imooi1YZYdK7ZptwNb1puxtbLP6MKBMlnLpJ9VPmbnPs2bj2TDTI/kg6kj2IdqQ/qh/4JE
Q35qR6c/9XZNWivqG3nUV3c1t0aZlneYMOMDuczTrl/1BKOB723bZrS/22Pb7HBJLJ9nCdULdcWh
ylUJgDA+w1IAnzikejD90ORVycH01Wmx9QWdhsW0XQxfBxIICWCqiv013C2obFZAhtFB+swqd2um
OrHMM4mBcEmHk95M2bYQSxY6lZjuZc0uLc29ZV+3g3WPz3B5HupsfQeJMt7zC4lvZ6Ttn5EVGeEo
pjLiOemjupwloGkhd0pIYu7Koc6fiGQqMBsYPC3a1Gx9N1dfgez2uxWubYcKSbc2szMLEHhtf+ca
WL6QWyzXWIGRCET2g99Xk8Iq0AHA8FFmO8MW9SNMu/GcxuWdQvxwMWszeSbOpNitROdtwXGiqYbE
pZ8dwhfPfp/7tKeleb/M48BF0S0gaWqj2PkFGVzNoOAM86Did01EtKJaKcN46pnE4ys4qpo9CfZm
krcGqzoPDftn1+KoQcIBTAYVtdkI49FZUOyFNGlx2DXO8g7MY2YBpnltxhRdyn23dM0b8keUgjI/
cpfgnmxq84tkD3igucauxmjno9HK7iGhUblgJmE7D8gTp8WSN09dNfjoV9z1PDLtflX1gO7UMKaH
IquRKPD0uOROTstX+JRyCXE92PuqsqejlpTjLu6M8TL2rXU0C/MKEGiaT5Ntd3ezzVJjAVe9sxhW
3XOzqRfHH+o3r6/c7wtjP9RbfUfD7SdfWanKKykNcUCvtlPtDadl7uzINfQe9QI/Z+hrHesHI5dT
oHfF+KpKFu+gWgDlwO3VEJ2novkUD1W/qV1gD6SFZ3FoOzL/XgkMFeSNN5+9pHKcjaiT8s1KEm9X
NXN8HozYO41epcEKXdtD6nvobHLId4vJ/YZEoC8uvdD9W+mV3TlnRrIZPGYyTa3157hHOC9FjgCn
cFmPjdXwmcRXrBAKsQp6RBIrgs6ahnuVdN7NqvnLN518xSHwh4zr2ud3fCqmXiNe1XZemqzm6MlR
jDHI1yQJFlOvHHYmcbwBt1mD1ausS4YolGMJUFruFYsRyNj2dm7P1p/PxJRZoelrgIUMUp3m2vVe
c/yuWz2zXrHU12ctqexHD3VNwNzWupl6X3AMLuYdbhw9hGt8vr6BoAQsY7f2QzguVXZN7zDPg9dL
slGJtmzTqr6rE9N6cr1+3Myuhi6lqe2d5lDHB9gNKcS5HNnudZFWWwq2kN7dEwog3vu0LXo492qN
hmn0Hw0blXPVdOZWxyDx0Y5lKliAKXGXxw2wOHOc/fsiIQMAH1odTrp148XtxNteCh1pNpoP4cxH
vzeZ0mVa8y0dMrMH94q2Je4bd4+aToVd0S1hFS/dnWKqe5cvqtkD+Tb3s8VGEzCcFk7T6q+72Gjd
z9QC5sfZ8uUCGgYGsFdqw0tJfM02ztWz3RTuRpP+vWUCVuX16T11x0SMvcmRlwSylykUvlY7OJXZ
QWxCBxJzaTfre6baskFcGk9Hc5gju+Z6W9iL89EU7Ghkbt/F1KZbI+OyHqAwSqSyrSsjq1mpPxg0
Dxe6vIZNXvupYkh3O6JCV2GM/m3HfVeRPTnAYu/Z9WiZ4e7NuvBuXcOduRXc7IUCzUHCIlHoNEu8
H5SMkcXmJEq4BqkgB7tIjJBPNqSRWiF8bsUsbUAPNeXr2IFAYX/04LRtGkyrNR0cfQGQAuiP5wTn
Ix8O30WrsaYbIXJzl+scK6j5KaZnKtUKtK0+PY56kTzpeV08CZMaUKCAFiHaueZW5b1/WnOHaiWx
4wNTWITxzGQtxNs1NxgaGDIDh5H1M3wWeZQ9mnH0gUY2UGL69Z5lVtJ9s0rpdj5gF+y5aJ+hid/E
I3xsbCft0S6Qo9IuW2dUH8vFb1CW+PmPoXszH9NqWjcJhf/zimxHCudj4jCoHczsglnZ4FWKY5m7
xpcMVyOL26IImxh9duCW2OXX0TwsmlsF45RapIlCWlTW+tqmpGu42r2nUCj4cByvcW4QOxvkZnVf
TTudSPUwJ5RnpkU4ZYVRbgqZPPG2WNthQRHN6m2IrILiRisy6KGZde5s8WJ0DLznsScwIc+LKM89
xA1lwS+mnBA3lew7MXyoAAtSdUSGayEo9LZpUi1HVFS36SLMT1YLAydkeFyGusPChrWUGa7aDJ4r
Z4S71gvjOVFCUZinYM2k9bJo5oySApV16Xs7P7bdWxYjeaicCgMXH79XrXM3AMHij8DNnL3S4uWI
Ikc/p2WRRWMyiXD1Wq65LmWBolxvu3T9GmLVtZkcDlOg6j65VIC5tn4ul1tb58VJr9hka1/SJ6iW
6YNCNv6HrvVvU5k/4ux+d4deo7BRkSNEBMZHsPy1cfxDY5jG7EPJ1M0OsiRPE3Y1MTjt6nFK28Ct
H4VeNe+KWqriyoZq+dff/DdfNF2pYzq6aV5hD4w4rtDDP35zrClIu1aVHYyZ4KNVtsA9syJln+Ln
D3/9rX4bNl2/FbBu/n/tfhnl/PatMqwdzpxCCzWUSd4Bz8gCZGpJ6m9//X1+oPz/aLe9fiPcvT5N
vw6e+3c4fF4vC9J6NzkMCiEMVAJxcIYfIURZf9e0Od7v0U+R+S6ifFVuQkfN8gGYfZxem2uEgtXm
r3+kf36LWapidXdJn6andX/r/Qe999KeLgM7JBmf+jU/wZJXOJ4ofMy/OpHY7/Mw8j6TRXv88b3/
Oz/6d/Mji37+D2/TP1nTLt/G169/9qX9/JJfw1tDfNAZvpIyCO4HggYf2L8vxJmU/jKimUxrQS+5
jimg/TMw+se01uaPbAfYvydMk5A55z+Z1jKy+vMISXeu42CH2CUmSATI/f4EpT37kapV1tmNOxfg
sLAPi2XgBrHX4rrEK5sGvUp95DlvjKA2GnTDK3LmyaGZGMyuuSFjYzCfAS3ml9otWna/SLMx/qgG
k87QiuWTNYrxuc9LMjOTBQ60gtcR+qM3wkrsJXoYJ63G3TAtxsMA+/+lGuPxdsXqzN5Lq6YBwUjr
YgyjVNpmSHb3bgvtF1giy2BXLf3OwTVdByqVc85GF/tppC0AiMWyENabzoxz9jzZ6xDBzNPfiBAj
GwRVW/61oZK5zRJ7LOloy/k2hjyNiAjfmR6xMGHoAQQxdw/10op1i5poVjvER/ypdaWvHYHKLMxO
7GY5gBdE6l6Wy8wsih8Q23+8EhCHpam07k0Uhvc+W7mHVebjbVNwM0jUYREABS8JYyL7dnJq3T1h
xVUTSlGTboW5lDmcN+RVpIkWd87Zys2nXqneXRUDHr3um31s2NmwK2MTLeOOEz5Ptm4LgUaPgAK2
lR7mlTdfLDhulRH2y6gdRGfUA+vcpEGpL6F3VFUOUv6HbqFTheishxEqdtD+EDd4dhYT8503o/Dh
4xVZ63OpoevdKuYhSTAAhHUSrCGpjG9jY9HYcILbn0K76y3OvmYY3f6mI0gyjRLmYm6917vJiE9m
i6AvakQ3Xj84UKJX6jMmDbOcqHdKBwz1se+HQekX4nFkb+HN6zoWaWVARjH+xueEw9VcX+asWKr2
az81fYlciGl/Ed//98D7oSP6dwceQzEuln+tALoOzGuwDL9Ny69f9Gtazk7Kh/0Ea+1alPz9vPPt
D8TUIPPh2v7Hwad/cHCDUD0QqEMBcf13fq2pnOvay2QiahAyCQxF/CcHH53Nbwefz5V5RRihxwfL
Zv9O12oNRzYDidfH1b5qfoqCsKI+ECA3keA5Yvy/7J3HeuRGmkVfZV4A+iIABMw2kT7pyaLb4GM5
eBfwePo5qG71qNTdamnWvdGmRCYTiQz85t5z30RUuGBMVfWQ1HN5s3pmN40HDjQo/T7dSTcRj2mX
LfNOm1N2G9NRZhvHgNPou/ow+Yl17speYjRM6marPOg8FAK+jcQFYcke9UJ8GfKxuhIRAqpNZeZX
NbPiO7eyvEMh/PgQuqF7sDPa9iAqDNJoqN0OSxLrE+Zg57pvV7Hl0sZGYPXQL4hLIEyEBM7xna8P
63eqviggnZmjxVi1w+S6PVSNjeomMcbp1IvPWbZUHxiDvOsls0Ka4cnr6HfgSoyYgfdZODm3Yzh5
ECkcdEXBmsJywvliHzNtGl9GOpnvbp34t1ZaeqcqLBCMTWbYkN1Ry7skrvuVMa8fbFbJ5zRD7bWZ
KYNRhKTmt1RUeFQUFFP8hhZOCuCwN5Eoo0tbL8YXRoqa5rqugCgsTXmak+Z1YNL8oOlSyTPN3E9x
3XWPvt+R3EDOqv68kmhf0QVmzEoVqnMGuGkPtgCNhKxHNA/ARjamSBiNKD9z0e5L/dFA2eiZ8o4v
lLXoSvsy/5wTEX70l6TbS0ZOXxbR51eJ0LfGEqlzprv6rMNluZD4icpKue3eJc3T3GqcBzFztd7U
fJ5R9orvBUsdV6nntxVGy97Ayi+zdMNAV4XDG518ZLYy7K9kooxjqkR8mBpUAzDm4pesS2hGWINY
iPgJIN0VTNMkViAIQ7jmrAz0KPceplW7v+6J8G7JrRBWtpkljOh4WbF4ETbdYGwJH88Xi+4VLu/4
PUnNnv5qWjFMZQ7Kok7j8i5x1LSxMQRcRRolGUko/cbUXnFdd0Z6ZRqWZGhWjDjTGNuiVKXlj55D
ZrUOI6DI/txMo41Gp1Yo/3O8EBWg2ONSL1AvkH2jxPZKJAiF8u+jcI6D0TN2BM1h7ZmHraPVTZL7
wxeSXbKT0BjIxhTb7nZoexI9SYW/LAt+T2gRXfnJr9LwlfzOyDjjzW3SHaoJ+RUnYNtvYjH2DwOJ
A+FumDP51rGbQtZdNv297MvmXQNICfx6lB8Zdi9E63M3rxnDuXckI2gk5dej/U7MuSUPzWLwGnZx
zDgqlBaVjKC+gVL9Gck/ghdWP3MUuJrZeh2V3nuKovE6U9MsWGNk/hP56BXuPezma7ZIPuRbZmcV
uZZl8QEOxP/Elu2zIcZ669Taupa9M39Ttcbk3kpZlbvQC8vXNEJkHOSa2Fw+rFK/dS4mjw3O9frk
hVVH6urAcKFjWXi1RjBuUf/es+zxmRknfJ81zo+AGEB758GqCRDNM4Yb+hbTWJ2gqPFZQo8d8VqV
dM9KtOyfrTj1uA5Mqqu+50TDDOUGJF+Kw0D+yoM5GOpQJSKbtobfhfbOdrV4M7PYxw/PYTqYoibi
siySlGFenZ+imXxR7HAwcfzK6h60l9hcWJfoeXIBG4JDJV5XDrOwP4URaX0UfmP9zkYM9KgNfOrY
CGCdGyb47a3dauNLpVzsvq1MB4Z9s8HhshATUzHK0rig7WFvEIn77ozz+K3J4/Fttkt5bTGtKnbd
2HozkSqzDgM/tBqGB36IWMmsCyxKYwjk1xjNQIr6McraekvfOl60oxPI01mzdUr3bFN1boeyZL1G
Bh9zgCQ8pRnHZiXt5jCJ4onJZH9oNWOOhCYOQaOGMwvLeC6xLQ/OrhHT8nWBM1zsBkmoZmX17LWq
eIAiLrz0dhIyH/qLnTdO2WHVHuvkZTEiHA4zE5BMvKKvYiyJVYs1bEde29ymt+HEPsb0U+dWpnCe
F5nrB4cI4Ae6gOiOY3Fi9pEtJ+YWzyjVy4cG5thDL9vQ3IgkDZ9HiJpE/FFzbkoWUOc15vHZgzHD
ITXytfKSurwT/VTcISVhEh0VyDaTzAbxhJ0alw0mSBz2HNs87YKpmJOb3vR77Ihuw+CvLYqb1Bf8
uU5m7GWbY8NooTfxVWdjvpG6da7AiDu3iODMa6XKEB/H0oWPtqedU5pk4xNqbg/Sz4A+3lqM+bY0
EIocOqOpADTN4Y1PwOIjnnP3FPHGv2DNXU7jrNVh6hqCjcJmeWcSOVXB0hjLMZL5jGB8xlQFuWHX
dATIZjjAhm2fyOVidot7ihOGz8WY3jV5T1vUmNZtWIFu4JDNyNZYwtW3bF7rqYoq0nhs0nW9vrqL
0Eke1uv5pKtJXpEUwxrQNtxDSsgNAt1hwNJijsA1/CX+GnZA0JMJf8ZGN1PN64iO7E4WSPdmpseD
P/v+aZB9+6zDitwnqYYj3ydnBgtRaQSMLk7idkRyC0doFlvwHTF+Fstv7kdLFGyUU4uUYbQJZEsm
xNk0uX2L1yS8Xlx/OrU8GJMNgt4bglC+iCrxv8jWMquNalXzSip1/C4Qg5JDbNQHqHMGaSkDRw23
X8xD2s4tFRAJ7O6TIc3u8EKP7wS/jNusk86bWSXerTmXfPPi9dAER2smh2Uc1bLT2jSrx3L2X2G/
w98eYi+uL03b9KvY0jNjdl2j/5YYYfYIgq1t7hyNguOI0qnBIO04GemZqWzEleng6MI+KkvRAOgn
U2cldnDlK3OZH3UTbSffIhHKih13j6jZDWJg4WGQRuP9Ik0oCJ3O24J0HCN+VbWlkg8TkQ/JOGYm
1E6PsC0QGxE1vjjXUqK1g3QQZUh9z9yypsYXPpQMYz+acHmj7J1eADeUX9JhMp99qCBPsonqMyD9
p6Z05x0Zg8XJbdo6cPsBYFY1PTj58sYB+J0Ex4+0c97cfuw/I5KigrCJPt60qn9zfSM9Oq6X3zUy
3402mlk+HIBUmny5EizYd2tRA9PpusnYKOLHhY/dJ/lRM/y8t9SYzQFm3rjZ1Bpb8pPn9HpXLOZy
H7MxgCJejaowNv/tnv5c9+R6TG7+oHuqyu6j/HleBBeIn/l1XiSYF5kkUvrwfwXuAsY3v86L8FYI
QisFej8JBXQlDP06PqLlEoJ/AoKJsZgB8D+6KNv+xQLTzP7VpPVBPij/ShdlW9hBfoshZBLFBIk5
gIV9AnY3TdlPs94afxmZ6TO5TjVfPSxHCN6RfRA+pxonm48u8RQlhrGIOCOehPV1ZOZGkGOJ+dqG
EDQQ2xQmCVUibibyuRu8YmxpnS+LNuHHYJCwMVPX81WFOzR/SRa7uaraRXxNrWgi5bXPpn4jwPGv
0fOcqIcEtfQnGCuueWobfxjOmLn1eK0Z6O9iKHOUTfgZESo7JB0zVQ5kH3YbHHtXop/rZKMZaWCj
Khdzi8fpHTUhEQI4D0/2MKEemFNPfgMF2mOvJRlj73uMIHYIlbDG2U6cXOfYQk7sRN2joXt9Gqoi
xYKUlNP90BgHE0vFtjL9l5FEzENs5B3G56ha/yroBi+T4jjApA55gbCH2JcoR1bEgJRYFGXY4RfI
UzQB0DYVj9iS6Qo7Md2y4wjxVG345LnKYulpvcxEne10ae8I+06dyyhd9YUrQkBf66ehflqcejkR
zdAa9sXV0ZTtUi03tT0SQnzQXh2TFT6Z4zVJVyRN56vnkr683APIWIXwox3HnXVMWYhD/ARDUg+9
e0GrBIh+CSTVq4leKc76lEe8H2lY+CdZAAsZWBH7KZgYnrhgVX/ACF23xkzCEmiwTPnQtuS8YO82
pq9U9XX63cfl/30myXe0bsyyVYV8dPHM7znwV2okvEL3tR4h+COR8IcrQrizswNuggulszDG19yn
pwTvq7XTeXZPYa13IqF6DONsvG1ncBciSVJuS8y/27nOIjJgpDx7aVaRHC4Y/CVJdsiq+FYm9fTQ
OT3689DIzW3isz4O8qaLzp5HWR7YFlc7MFMvPCIqwjWYW7M6FZPQe87X9qMy6/yL2TXSYh/UOnh1
m1WL5IUeFnVCAVGUt748txaICNuKctZfoBGOdtm/x6k9dMGCnvbO4AoqmrA6eo+0LS5Rahd7QF3G
gckroCde7holWH2Qi5zuy6qTq9ebqtKWobspGm+dqZoiu6yMFaySqNmocp3yNBAjeZN0KPw3U5fb
V46XLmeqMLyOqWBH3/Nk0hb8KIGXps8jjEMMJba97VyBSieZZsrCd2oCf0/6zEBXadk7zFHluZdu
/Qlg540qXXW/3tnMCnGJMBEACtXI6yWloeSh3QWeVSvUFzibuQK1+F7JWdxWKoteozoh6qCxSccY
svzY5jhC5sSJDmk6ZAdQ6SHB1Ih/zREYae1o/zGyDSR4ZDNdkTj8vJjitrRSkFvANK6yZVAsphq6
7rQdX1RDSuEmzaYRtIplvqH2RRbUk6PDKicX1gOz+n4nycj4brge+IOOq7HPlrQ79V3+BRyxD5MM
FdjWwBTkb7LBsR9ra5wwDLhD9cX25ugJOEMk0Fpq9RnaAMGMftvyO2rjhISLMA+rZsbUE1A4CiAk
2QQOy0vTdEc+y7S3ysg7TgpXzUgMr7fpHWzJnYokN3rfJRfpx/0TkgScn1yfp3Zq7rmtAXSY85VP
xFygstA/GmS74UywGvfsaYNkDGKrva+TU8Z3fu4lR6a35VdmW/42F5Q+mxrUobPDjyQQF0lyf9OH
rtAeWwLQLBl396Mk1LxANDCbqE2sMBg7vK6COcU8KehXrtskNymo6g16HOu9yqNxU8Q9sLtRMqkn
q0C9YV/zt5asl4eKwVlAOzm+AD1gXWml1bWZ10w6Bnf6Qi48DB7T6r5HGOnZMzfLrsrjFnCrab2a
wKZuF8k4aiAo+G4uVbWXedTdmRinL6ExikekAUsWoDjImn3FrH/XVo34wPKlt/bUVw+pbVQduJ0Y
PB2U0Y3N/vw7bmpxLIfSfbPoCIztwq21WzhygpiBurMhJHLclhgqTt7I2MP1BufabJYo4BtpIQqQ
5qeoQYDmjSo+V76uKd4wVHcQ07myfjx/S2bdPSoIRGnQmCEuOzHndDkSvkQ4ES8kScI+LXqe+wDQ
6beigBDFdhUtvTKra5BNaWBYjb4iL2m8z11jh87Iv24GUyUb0FZxeLIcI7uOhWy2knnJe94O5Fy2
eX3t1h7os1G2SKmc2H+w/YlRoYe4q5rCBPFOaBOASHTprR7q7KVA5vMSeaW+w24fPtdZmFz6ifiW
GHHrJ8m6ZxeLKj3M2G934dw16NJKom9s3i0aHlQT3anMlwGuldt/sm2BVjKxWzYcaIgCR9lkkopY
3DUIZq2dy3zjXOJN6nDwj/MFF1SRBYkmC9KrbIvr2I2v9oRvXg1AvYBYIfSAS7WcZSKdLya/3wiq
sEzuyFAYcSML/2VeFCQpe+FB75UM9oj0bZM9OjjnykUY/hS6gybuGco2Yv+QQQU2pumqbyq9R21K
iMx/i+M/UxxbDpv0PyqOX7613f88J1Chy+SnEvnvP/n3Etl1f2G1AILdkqRksGzil/69RPbMXxxl
silgObnuWtftw68lMosGKFXC9Yg9xEy8rs9/XTS4v0hY3nSrDlaW1Yf8V0pkKu6fS2Q4pITGIpRj
US9/0Eh/LpGj2QaGnEbxqSUE6MIMVPGQN+v2AnjRhtzSUcMgT6HwkcaGbBNsK8kE0kXI8ZjF2uD0
h7BJEpKvH7F3Ghuf8KhnBnv5AdlnBPcECtOlmlSz752iy1BWxerUhtDD9n3ah4T7GZR1xBqrHJRO
ppzt4LMdUHUxHZvQPpde1g8IgCK9iVhGfuIZ54dkja7jMSd99cfxmVFN6GzssMU00A1LwFua6fUN
Bg122t9HgJfOXVUm4OPKdtx1FEfDWpU2D2pukit+RNZbLVxKgsq4T8I6bUmSJn1UWw0+tnEuN1Nr
iZdF6+GCRmp+wvNr7WfdxncmcJpm4y/rO4cy1+7Mwkm2CfzsPQ4LHivxOBePUazU3rQm/KQt/8x0
Sl4oMz5VWaU2kdcN1549770hR4XJSbSNhor1M37c7jFjE3vHzhIhL1kLCOsdbct9Nfe849wzFlCK
WI3xCNs7sx5wH8xNvuVvzhhodZR8FaMX03BdAIrWS59l9VEm8ZXLVOkg+/g2AufcYe3Fl7p1h9iE
OYIYvMyjxb7qgJeFm7akHPYcEDVhwdphLLtPdjun6YZ6R+6MwdSBnc5Wwf6zVHweqr/C7HnsUvHG
IJ8lO+9ll4Xdc1jOgoBo/WnOZpRW6NrfV6vVmZxvyr7Zi7cqg8QoO7VFlBU9tHZpgVZ3q/zaS4vm
BoE/kj4/L2KX537lQLVunbvMYvdkxO7wFuoQiXBTpTsFJuUKkc+3zsTqiuRmcRDrJhFo2bQ9Tz7S
+9SxAovoxKvcyQgHl0647UsjvCcU8pUheBmozs1OMXpCcDSdyIf7CaJ184FDs2Xa1PRsKQZ57xS1
uqRRYz1mtDdbQ5X9FQbsBsjcUHDJxrrQ170p3kd8nDfI9o2dOYpvdlm8u+NYtQFoluY0pJg88wSg
DJQjiB3IZbw3ntv900IGZ0CiQU4ZGuardabvC54PvUr3kGvJDMzRDL/HmOvFVs59Qma10fC0zNaG
aeFT3im3K3ZJ2Q4Cd9kC0ZQH2FXd0ITDQJzxUdTm3ajk29L6bwLuhCY4hhBNUYDBc5Lap96JG31A
lGgeRGQ6Lyr0nqKw/ibMHpgQOoF6B0EIn00+DN5tnLNlYU4Hozp2zGPEyfjAb8DWbrXxDVK8C9qT
kUQi+JnczFhmgz5qR/O69dslOnjhpCPUE/VbkRh1/wCXFjKnYLNi9CHW/rKiKcnq63mwhi2m/Wnf
C/8w21Z8Yl04NPfmYnrMyaCWMVHEj0PmO4JtojHrkqR5USkEfVa4c60qPsU0arumpptxXMPYSghi
L7YuZrXpFtDHrnGMCMY7IP4FBuSYxl6FMw2jmMc9UaTkwxOz9Dopi/4+bcaLl7h7u4SljwpLstlr
baQCOlX3uMxBBDsZjgwUFYE3ZDZ1QNGwF7CwHaMiOAw2+tVBFtE1jKSRK5Auy1OTC3VSnaevJ5Tp
z1AI4z6/oImLMGcjhkCLWXk7+MvFPq0v+GFeTXai20q3Jmnw4bJT/F8XYDbVtcytJgEAY6BqJ/vB
FFu1Cm5PmTN4nFS6ubd8bT15yoPB6GAliRW2kGCul/kQGjg/Aj/PsjfALP2Gkma8KBu2KwfEe07r
xsi7jwnFJThyj49bbqZluMmXaP5ONCQEqcF19zGa5By4AVvXKWy/MB5mW+HGyEdjp5QMHgTblYLw
OuKp9VWS9+88WPBJdTkEyaVhV5GHlbEwPBxHJ6DI7L6YQI/znWu77ZVdhP5+iORjhOTwaBkFDkbh
1oEuvfRAzVlsYkbcbQ3OglBjb1e6ZH7L0hiOJjKUk5gJSwj9LD45oz3tmGGKi9ONYsMT26OyEiaM
Fulj9HShopk5uNNlDtw2Qixd+8CAQ518x1HaA8WG5bIpas7eUbJS8y2zOTW+LHDm4/rZIgW/0xIP
UzWZIFX5il7HdZSgNZ+8IMvh4ODj9LfKTOSZAjXcj31zmYqiQdk0tV9VpSf27fW4S/OclAfLiuC7
2/FJL/5nz++KU6T018aPSDXMxs9FQVso5CyhIfK4kTo+ebqNjgQKW9si9G4G/Etdi9bdKswSUMag
7kk8LeDXtDfRnD70ojXuxzi9m7iu53BSiHFFfhO5xbKfnAxB7oRCCQzU0Dp7BYhta2c+nAaiJrtV
1Dx/ssFBb8ae6/rQ9KC+zzSlM1ioVkTVzuTJCT03mRDPdsKawYzYpLGLHXjXReyA4tfLY0G/Z7yO
rTnN+LVcb9kmqsWsgQ4I4RWuphyChdtJOR/JKX9ULuTT7TIslDIt+oSbIZOa20pJsiHpV6uNACv6
bQbHSHgkEUO3iNDZ5dapXl6sup9eikpMZxcP1gXIHYkEszF2jPrdyQnknA1n4WQjR3+O+W8a4u44
F2LBXsuJCW/U+WAOl4Ii6QGsQrG0MO67xYO39AlgfvhETCt3iE/G/Wx60VeoQMah7UZ1185egwi9
kXtrBZxvClT05CxbXKBsJoIiFlH0bAND3LppAYSatpOio7DsY6IX7P+CJNvNWPVy3PB0W8Z1BGNB
oeqLeNeZmkSMjTn3a5R8Ooi9aletvDfHqN1bt2czkxHDO0MgjraL1w79CVtdfwGYaJyMpnEo/JDS
ZRsEhP6tVHiAkFQvTbKnzSU10PMX+EpW75Bq0Yi3VhFojMZLpPderJuH1E/ZXfsOHqWKQTJo2xCq
siec4xqFDE08mwaxEbN217nY3L3kkHa2IdOmqwI7iFqZxPPrYiX23mnVwWIVhh4d18QMxoAshSbD
hAJxbDhGqEfwhyR0z9ZkFDf27ECboAJqyNd1TO9kEyr7EoZxGkS1YAAX9ZaX7WtWsKz7sk7QwLGy
5PBeyHBunQvWt8+2y75idpUoNnyiIYKcTODu8XUW78aux72ge+xDXecg1mbUWtzis/AkhJ2430Em
u67VWO8BO3ZXYw8szIk9VtAlEuX7Ntd9tmtVuVI/Hb3z+dDOWNUamGb4DL4SVxO/+9Tcn8zZcS+h
HZdOkMwDVHtBabYFBxz514VQuFFm97UrrPYF7AyciEjZe4QneAQnJU7anBewWGnqvFm1PYxB67G9
TlAf8Swx/es8nedvJmiFoGugpXOeJucEINtubmzndRgA4wfwgtxwbzRJ7G07ges2Ytiyn0vIQiCC
rJ1yRuYos5uRD5D4B38q+p2ahuGyuMMITy4aH0g2WS3o44S2hgVxldXxx9yMrOWhf8FiTapuhS/X
eteYDBSLakogEnbNjvYfhPMg3K9kHE9XdZssN16z1I9oJVwVcJ6n3xkltk/AK/LXCOh9tFVz6p+r
GVoEwYHAGOuw2bvcrxfRRM69tXQjLhc8TOYieIFFGRsS0evdjFyD2p/BklJhH1QuBkGO5qLcj06t
Dmlu4AMV1OK1n49PUNKtvSH0jq1WilwTy0aaFsNNisTrwiHBtraI+bK4A/KdgZPPyljWx0ZDikKR
MmKxAQEG2YCsokIPT8VAynmdUKPkhWgooJjfxZmjFqbc8bhLmt75PrAJ++oUU+wFde5P1+QHTNZ+
1Ha1/2///2f6f5N+HU3ev1+OrTCM8zfdfpt/Ehf+7cd+bf6tX3y2XC6KDs70H7Ecvzb/rvoFwYuF
JUcwRP4BEfu19wd4scqePVOxVnN/YmF4v/j8OhTWvonFX/w1dbX1e5Eh6zmsSMqj3PEIs0Wo/3Pv
bza6JAtD6aM/GJjZSm11O9wJOrvE2HguzOmb4TFSLe53kcT9aUjK7j6ujaE4ZPDxMoiPA4hnXE1Y
r0IedGGPi92spwidc2gn9zjzBMDGkkBjn+HhgoLgJsoklh0aj/BpMmkYnXL4yJFuRfyqp6EJ1WOX
Vct9q/0nBFywLEsMsTQKediuydYIoAgTue6RglOusPB6aCG9UhR24tUnTZuwcyMxH8pyzM6tZsVR
FbQiP0wsI0X+jknIdFNMFVhEQ8qHcKEjK1rD/96aGsBuXVm4b2jdsFgNKJSpdTNs/gOI7WVs/WCx
W6Bk64X6EWCp3fgzn39CcFPLT1Pw6ZPCluUdwC36dG5Ff1qgZwaEifCDraKIAdO9siidwi/8lyFd
migoc0+8ugXAAqce/ICpEYZpJDhHxECs6YyeV5dQCTYAxud9m3Q+6fFocjYxYxemJknCKHxsrQXA
qNevKVmR8db3FvbDjuz1jcMA50p7rS8OdHr585zlIE6HqJevuvDQ4WUTXkl8TPF069W58X2JRz+Y
rCY8Z/EUfzXylmBqtKqHH39fu/5V3Nma7o//nkzgm+WmZKcSuA7CnD1tZHlA9DPAqK4Xoly4yKia
OshB9Akbt0vMq8hDTxZv+i7LxitiouKY0HaZLUenxeVKt+ACLLUWCyZkilSdYI0qOy92dRq03ZHb
ng79vksi87U2cDPsZT17IKYze0EjUXAvwDg/p33bbnl16N5tqxKEYEo9svvJn7Vh5Y9xrefXpo7b
Kw/O3FO60AoBvtXOlt7MOqORii5hg9IxnYmXwLiiLkbNh+1hdkVs0Sk6NijuQcqTY6cWsy0PSqBr
4wmztpQ+TzKG38gmynE+eHbrH4BbWd9HxyLqK9RFURH/TTLxNjJRD+39VHTxTZZX/C6/z+u9Uzkm
Ui8bhwL6l0FXbrrrEH09hIU/XyfLmAVWlSXbpRPhdeEUCdkv0egdZOfLvc5j6znvvexQeAR8oQ2B
BYszLym8QyZF+9hV9qvqchDISrygwp/TYB6adcsEG5yIdELUiyhcuqDFcbRPvIVMDpdtOO0nHrcQ
AwjaDU/D1s2ru9ZZivvWsOjX5hljfGLLcx+B02GeDy0QeOZKXu+o9+3ljIE4y1nxjVYw5sr6xK5V
bBQToIk2itCMEcnrxm7ZdJYmQbmBi7hnX3bDtDOrjh5ShCnhdGNrwBu32mt0RCjSPCu7lAZlNDsn
mPrxgO9ZuK3AslfkYbrxDN++yokb67fjJNzXAf3pdShl9GXWafoNLOpJz3z0S73SPAgYpIqWFSi2
OSU7LhD8zMfS+DAIjFSTWhBVRfPYABdNUSPLeNfHA2kwRlYun7Bki92SNvHNYNX6vFBiPBuOmg9m
48Lhwd5eUb5TfULOmJk9bpj7AdglOh0IfIn5ceSgkJs+H8V2cJz5Mob4M+JpaV983r9FMhluhBMz
sJVbt0T63OPlhYrhrJlmo5eRH7MGrW1E0zMyit2KIMCy1oHOzfjJgYkClzFnEwd7Mb0MKMPnYNCM
R0VqEg9gOTXkOH+YDnQcZcD88oOovWank9lERd24N0wfjSeMkBz+vRkvFLZTCm27zDtkTd6isYWw
5XZZA26rkcMcqRKnUuv04duPk6XJuvA71WF2ziu+oUACJVrr9VtUOxxaE9LAZz0WBD4bqLARbAKs
ZlPEE0bDXDtMEccz4xzT5uswmg/IzXghdovTFhswf0k+ZMs1FEv2OPFo+OUNj+35Bkh4NW+raul2
yKiXa+1JdflvufRnyiXiNldxzb8vl16S9ktFluNPONa//9SvVgznF/o9U7EnwSy5ZqD9Y1Xim794
+BrNNSvbA5uh+KdfyyXQYZgxCPHlX37US/9YldgmqWgWYH3l4Mzw/qIng5f4jZbI9ohpdZUlTLwL
tin5/v+uWJICvYiKnQtjYH3UhcToLcnuRdBIwGCnW8Wa6B8X6F+4ZP/VC7I74oEB38lzfsQr/8Yl
m/Gua0S/6sIW1dvKYUSV6PfTnZN7dAU06jd//Ho/b4L+9gYxyHO9iJKjIvxdNYgulwkwdeLFrWLn
g0BoeQPKXj61avhPId0/u0N/vBQfNZ81Ii/q3xX39lsPriaYN+ozaV/Q65Ma6ab6qLolISbKjIhb
Xxb/2aXCvNGhmh7+8rvkTlLcDR6KNZcS+qeXJtV3mIWh7Utrpvap9IBds00tIcsM0X/MYJY/C9B+
vFHuQOmvM08Ppdvv3uiEEpepUWJfxsrhhdxai2EzpoIA5qFzmUsg+KjjM7FQxFhC4B/aV1siGdgS
DmIEgvnmf8hk/+cPmdWh5zjYhCnF7BV5/Nsrn8oYlTu1Odt+dhCBT/D9QYCCOvw/X4suSq3+Z8mN
87sbKmJTlsc4ky8Wjrqb3jbIwuuKCfi8Wb/98ae6Xsf/M0Cv1xmZIfo+pVyc1v+MGutgQDhVb19Q
XlPJt/6uNwvjb7vwfw8P/Fcv4pjw0XgxTqnffZiCLY3bmbkNOKElZMQbiDP3HAa2csmoof/4Hf2I
WPz9W7JMV5qOtSLbVpXkbz8pL7QkJYq0LuQCZiTPkl5wkaHROhs0dfWb12Tqw3ZmvqRrYPqM3o2O
BV7qf/gz/vkOBtjIsbfqMdk3//6GCU2JghI8xgXvlQkaqWTR2YS+d1XDiQlEA2xnl2XUzCQg9Ti7
f3x5FdOZw5+IlP9Xd+9qT8bpzidNI/zzNclyhMtFVvPlHcLpQQjIrj+Cs23kwrs/fuP/6qXIkPZo
KXm0mIoN/G8v/1R7utJuY10SLEkPsHP4yoLO5qj3HD6JP36xn496jm+UHr5Y5wQmL/dPt28dd1Xe
NDV2IWKcFzpY1l+llQO3G73pbihnToc/fkX58xG8viQeRkYPSBPWD3h9ov72/dVwtkzGEP5ZsLk4
4LIFMNvqFp03VNwHxGp8rpZapjvmw+YT3GMEr1NXXVzQduMWCHNzxPbG6GA9QTobzh83gElAdhgb
i2QBXv2niwSdgb/p/74Sigc/MUe0aCgfLGQWzu8+fnqU1J6Yd5/bXBR7sVB5VoljALdrsx7iHO7m
iOyLVJPUUKX17Owkv+xeayMvdvCX+RvDIuSDDFXUYW8puq8T/gXEB/HC98psDE5eoVMMMUqOjFCZ
rNof8P2nB3B0ZMSn/JgWZKi7aM/0tk1Nco3NtHnr2FJfIMtYZ51yAX/YCO+g6Bl6B3fefyYx2kiD
2A8beZQtakEYerEet4Ufk/GQo8xjRNInFuTjsuE1PK6008a4txtPiI09AHDZsNyVN21crZZEW9Zv
M4PJ5WCEi+8AwbGqC9EkuNhnLQlvZpjffc3SvHlza/Qc50Im84Nk4X2H2RK8FtjEKHmXs89H5i6W
s+rxobQ/E0LEvddlzkfGUAEtBSv8jxlvw9dW1usTehjUB9Zz80u9hOZxaFwsjw60EDW6SBeTyB42
nL/D/7J3Js112+ye/ypdd88USYAEuehFn1mjJVlSLG9YsmVzHsH50/cPktOdyO+1K/u7SUq2fA4J
gg+e4T+gRI+gd8m8xHHuQX9BOJ+D4FJGOXzQWbKiURo9oouSHiMh9Euneyqr2nXu+9VlfUIsSADb
xuujO2Ki2oSS5wTtOnx05k6/5CXWgGAne6BuGu7bFvW38HHAz4AGUIRxXBjBNcf6c3Hu1551kwyy
8KYxJ2rFSX1otF9A9ywxkzrFEjgp7X3FzpaJDzWzpC5T54lJTKwMSZ8Y7O4l1REe4/Xiz/vCtpCj
omfvYGMHgwuooe09Kz9nNYFGgBMd6wAy1WhHCqMaEy8ttMf1UcuxLfCAdbkYQYuj3Hc956KPz23B
Do4XiuU1cK4Tq8Qne/FK3KyjOsAQWy2S8wZ3Mwy1nUqwl0eEpx+1jVXWMeiHYMcceL5pHNPPAWLO
wGh5dQDvK4BJ20bEK2waZrJbJ8XyfKxb79lPBgSJNKjogl65032MxeqeVhRycfWJffm5GsfqPljT
5apomWUCLKhRwbIKJ6BTb3fnKVjOsxjwNZ9SzDNk0LUedraO/PuiWFMkxPwArj6qzcs1OiH2RSkT
3EDxu8FuytMgEED/bJdqXe5zupV7JOeb5pzZCsRP9iQa7sw4bvtGB/i1REP5rcYM+3sgsZxnqDZc
h74H5G2ZUe3cIkTQYAWF9dWepj4SXUgzNZ/8Iu/0QXuL/3VelbPTyDoC0rcxWkUhRuHlNEAzdLIa
p596qK9DUB0TRCmdfI4F8FxVI2yAhD/eZtUSXSBKpjAH1ZP/1KTonC9Vs372QRidC4m2F8Z3cv2M
DV/O6MBdaZ2MPMYg8kaMUqfqM1BI1e+q0Zi/2506mmSUgdeMKNeu60prj8HraFSCAUzj42gCU8QI
2o7uBoZ9UGja5izrEn1YvGH5FsX1tE+s1Lpdwrr8lOYj4uELRrBo3qMN0eIExbTlWfXoxAcp0NAI
nfrtMHbOoWTqkXWBdS3nxCb8i4g+G4xThna+KgQo09wgRECAMwqPa/Pkm+mSTDc40TpfvB19GTDg
UcQXIekS7bD4YrRc0znA8C4xakYgXcp6eGhyv222Y6UPGN8y80rsr3hE15/CIqWBFDrzQVvYvsET
spE46stbTiWEjFfC+6UvwX83sc0TRbQmu6zRH7+x+6G5KTTQnq3lk5E9L1HvXFtuxiuhUTaa9/ia
utkFTklm8CdmVOWJtv1L3KGZvK3X0LlfbEhVG7sfw8dODXO8DwZmZPs8TYx2FqBblMxVVKxbF1PR
p8iRYP7n1tqqpehOPUgVKKCDF0FgdiXotq4wn+bMjT7maU8IIhqTmDU10XamjtLwwWFvgjO7HxvJ
qz8gynGSM1S/k+fkzVPTsG3NiMig7YqqgJXWxuRzCRpNjqjhUWycRDflZ8aqQfN9aUa50aPqmRGp
HvfGTE7fymCilezllvcn3gbhGTh3fSqYfiWbao4R7iqw5v2CMuxz1mAi7ck0RtpjIXx8wsl4sD4i
NFWLE6w2UAFdRtO8SPN9Mk3ot1n+ilVY1TysUCkVEgJyegCCV96hQfodN9NPsyudD7nxACOuqmLr
ht2wl0PjvgBtjV+gKEwf40Hx5Hjjs3075hgUylhhjAx6N4diW2h1jtq8xi1yKhpUqH3i+DbHymE6
4T9gX8i2Xq5aZDvu/HVOYSKWOfoFPk8BSXj6CZhy4ia6hypZXM1dJz+s6Vp8aB053JVp0EJpd0Cd
jFaxZ24tvtShP1708Exc7ETd1N+giJ1ugTSiuDYgpwARoSBcoLqFIVcgzzE5/RI11vRxogULV3uw
rzqQD5/zyadRSbcVoBR+KBj1wr25DlHjhHTpiXMLJV9/k4yxfnbTqbkoFfAqJM6GC7qeVrSR2PR1
R4eQd7BIZlHxd1wXXi5qAYz8i0rc+3nTII8g1o8NWOlLCPy4AQJjxqUznp7w4GmBeGgt0/M5nWdv
i6IAJp1BRCPw2p+hbx+B3usTVa51mSEI/oDEgIunVD7AZ2Iwbuengc1zPXHCf3fGlo4qtpRHrFyX
iyrTJbTwMGH6gtStOEsIbke4nbi5NWQWFnMbNd7G7sgQvkIfsWFfFt1TPvc065bCg67gEkYBTWIZ
2DZjNe3cEp9J5jq1e9Ur8M6bBfGeAPq3wpOM6PutdukUHpBWXDFfiOWZlC1d08JfT3pQ6Z0unfZh
cBb9iCij3I8zmPkVJZxNTpt5IzF4MfijTO1Egy3yFgHm5MUue86h3qZbH1ljWuwkS3UzrtQp4L1V
t/UwP/zAsG5+sLvJuvLSHmBNKlByCywBN7pqKu8A7NubtrWb4kM2sHe/Y5Yx/9kEov86eZF6mXz8
DQ524w8oUhYOOnNZXSioPIGov+OH0Ka7LkG34ATt/LuXzPGNzkrBKYer3LkhY9SY5lQt4NMU1jk8
A9SuOZ0/WMWU7V0kVPtdGJOzx6thf2BeovDqGGQfXOQDSHVLqvFT4i/1sFXxmn2w4R7ZiOVWxYcq
LNCCZHBu3SaW4KkVNJCQo4QmMA+PM/y2SL5VsP8jw/U7VRrGt1TR/6/V97MMV931yf/aPnd1kb6j
V77907/Gx94fEk8Phfuihxbga9fzL+w4REmakPAPHOnT9zCw8h8NUeH/wSCObih9EOHyz6ii/sKO
iz/4VQe6pgi9N77mO++EX3kp0Fl5V48BW3cFBkwo5wSODVLknzUkKWZbwkrOTug9kps6wOfUbtUx
2ao7duG878eGMBXYKsELFq86Gm4k4DgmrjTgt+7kG97QSkm/r706bk9WUTuTsW2rSsBACWVBmXrB
5RIl8gypQue69gp51suB43YxdReer4KxtENOPAHLYKhUML4tMc28JGSh1QXI5amx16jbY4xO+TJh
FnTpJK58RsPbuWYGiz90XcW+vxlqZLCObkFhtte5Zf6JoAre5lm63LhtT3nBGAGPOeY2JJeaqjCe
vfCxTJ35rjOlYJSXpbHrmVX3IXarvEY1vquDcz9UlE/0I/EhL01ZmRA3wVlRiWLhOt8smPoOHHUh
t/FW6LhuTLnpCOfe2Fk8K5dgVdfWcBJjIh5euwKVoA0NKp2MwS/JMWJTvkI3jKPHzC/4aMjcZEQq
zDR0M9h9L1mXsgKVRHE1hVvzJCKT58yi49fk7NQXZe1R68X8u80QcwFvRfCEy/CNLWIYORFAVmj7
frIy3Zy5a5nznUEumqcis7n3sPCAew6TLa59UIQXVaKSa5Gjz4KgqLPpphTT5CgdcfUJYYTjAG7k
Ws16vmVr5VxSV7Gv+ZO3B1rYMZU2ChbhozuYJwyChirHXrX+RKSDiToZtC3aabhiUnkghHtrlS63
UC8Zn4K2Kv8NNOXI1isG1gXhFgNJnS1MAaYFCh6EOxWnR/S5kC1o8jKx/2QKKcWhKFcGp2h6fadr
ynOzxyp8XIrprl+1R+pPqbh9LWMZ/Wa3IPCZ/b6miVhVu/eVZAMa2X92bclGz0GARwdMAfgkSmf+
q5KIa0vMJgL7SKuF1gEpez+yG9xO82RD0SuxZ/AszgLp4NxTKEU6i0wLm89yKTyjEYeSjZqa/gWB
SDQ+kMilfJxaUzKSNo3o3GAttwnCmBZHnjVIklYZOqzbnCMBeQ+2KAwuUxfX6A7I06vpkpWNpNfL
JLjuFODiSslGx00wD6QemUp2TOQM+mWejRpThSw03iZmnyxo3T0N5hFxKIqz0kONOnA0HwbDKj2G
QBvA61bpcRnHcP/axsA1NHp83cKppVhf01ytzctuCGBPkT/OdxO042E7ucjZzcih3yAJQD8hySps
rX0ZookfsnB93QgK3SJgwwwo6V4UKB6wA8wrwTg9PaJ/xOItyBYfW9PFSZ20feLw704tdBN8MAff
uQd+Gj1amT2iHa8zTuSsjUtaNJQDeJMu9BvcIMUg2ANlOKUlt2OnEtPPmQfaovHB+2DbbDBL8JLr
HOt4fKolib/bc9evdQfTKlpISR1eTnURXq4t1tObPl34hLrBSXlTIDuOwbDSibjJ2pFq3OrgHTPt
XMOdXTTq5HudfbCLLLz0WizrBATKDulf04cWAOinw6qx3dqHvBTo9HdAM3DXI2KVLjzSu4Vq7grx
qXCfQoA5CrKJO1C78oxiHTOr0in4HMwsJZh6RqtZT8iw7YjejNcMrGBJ/6ahHkKuCun8p5wexCl0
dHxEjMi9V4I972N8EyElBKb2o2a2Jk/zQIgUKzc8YwBIlzM0PbTCtZz7yMas9DyuFcWbqEpwqGWU
0UG21/Q4SNOGGieeUpFG8lmnLqHZiRb2FCAENvgCN4X0Xhfes416BxaEFT2nlm70feYhfr8DtiiA
06K7j96zpmVUV+zSCXSSaSm1znUKxvO+LB2uJysbI/QRmp2D33W9wFPv+Hg3jvRLnMOKTROP3R3y
FUwKqR9RK84uJBzNEzRiZGde97x0oRRuKVW5SpfqHs9hpOOuh5SK06PnzH3aJuyNk9P2sO892jUY
thHfXhthYDfMfgxN47dpTW0jVh7kW0jLNB2cXaMmDiO4GN1wlgW6pS0/yqnbN+CabqTP21UUeZiB
k2B5RUE3yLxx5RjIRyg8M24Trdclh9fIWteJ46P6HbSPTorpMUyDeMn/9CZBnCikiVKv80eZ9N4z
mMdwnw1teeskg7tF6v0F/SvqzcaYlAWtbQ5nXE1QJ0d9+XpaMdyj9gRgRGXCvG0zJxhxJGiuJMuJ
8CPKaefEAynEBjtPoAo+JfpFWekeSXIV4T6IpkpY3K5ZgShbCnKJFoMVP3KUdtgsgRs5l5Vpm+fD
TKzlnQSITIjBLXFysQuDeeq/1FX5WMdOd45s58DYYIE1SR4iuntGy7hbmINI+1Vxny5xc8EZE9w4
WJ1FvLujwNMBaEfrOP21Z5s+KyO07Qg/5yFVrUfnsIo+t1iiWVTtoHJDb9v1amsrrDGmzVA6pUUJ
2y9nOhmaC5WFXRndoNJVbxGH+xPlr0PT6PZg0f2+AZm7yUp1F7kSVM7iwwfgnECMLTpDGaAkqkI7
EdIHpyJs5BoaG1ko13fXCjICyJeN38psiypdeXKQdEmoI5tga8lcHPLKxYBNYXqDRNJ0Tichz7eW
mmC0gEjDOHnxYR/hUGilOE/qAbU1F3rGRS/k+iGYe3WuQXHfqnRujRZQA8hkch6kM6J0D4v2Q7rm
wblyI/wEHUlSkgToEwSMNzd2M2PihvXgBTb19pUSMUp7+NfNz4Wss4dFlQ8yA599WbRa3rZ5gv1G
r6dgK9cuhBUnxu966cIvCaxCZIRoWa5ssn3rqXQXANo5YCYfnuwRyPQyQ3YqgwZeu5QoHg5CZ1dB
l+A2yXr5L1kfVId1oNGNBLW9j9PpIQyRxc/xgTmqaPrMYGnrpZn6Erfzcpd4S7VzitY9iFwBbey9
7hbeQkL6U4EOnsv5K6IZ9/SIIyjmWl8FabLe4pfj0cwZSmh6+GxHIWBtcGNyH7f6vsU8Eckyn8xo
r0v4hf2Ku16el+QnU9LsY/KG86HsnHMXJbGTF9b6LA8HeVkLXANYtApoVgtIxqdjN7dtsLdC+mUZ
EWvDDslvJFpWiqzTWnPnA4cA/DeJCXUcWP5Z0YnlNq6hvkGtO7kYex2h1pGz0lFC6T0cTjg2IZie
LtaThtu9y5isoX7g3Q5p6e7ondp3MJqCy3op+gfa2NblUjaQwa1A8e8mmvRf+rEIyUvQPj3v56pF
wLyvP2VGaRxLEeQm2d9ufu92UXBSk7Cubb+1t5y8CpMFeQAdj+ZVnZeIDCj1bOXlp9kycDFHFSUo
JZq5lmLb0K6HnbPAADjaUZ5svSBvoSilkBe8goMIV+OzsfJemiSGGIkl0dZp7MJEK+dsQSXiOeps
hC9R1J0/kRHvya47MsHUrnZLbuf7HtT7fdQSUYj8HQS6mtYOyFJ1sjXqKGVSLDvtLjB4psKZLlEM
UAiU4NwIP0r7Qcfa9Z59N0554aCxX3QI9qkW2NZdGjnIwhibU3RLVj3GLwT/+JBkbgvxAiYqDYqq
wSwgwqytjkV0xBXWIjB1qQ+/ZJgerVy7Acde5PpA8Jxk1zU9FUjS7pXf1Yii8l6kaHQ8wmcrzlZM
nmAqLPkBicIVnJrNj5mCVO4W9sMUzwFbXJS1tM4ReSTxI5CWSGyBEokvGXxcA6XTf1oI8V2grHDl
55XecnhFH0t4jfA94ZFsBmqX/jxv2yX9U/vNYJ+VOfjHc6t1Vnc4EbXCA46BQwttyTH8jJjCDUHe
PpzIZiGIbmYvrYOnqKVdf4qybGpoZ0wL/jqM4rpVHBW8ndXbMn7H2jzWlg1HLkbqRjyhdsGp60LC
8OlyBwKF4SnyyovW7vjzHMsq9MZfBykjba9u7w3koLT5yLaqCRYBIy3J2ZS2TbGc287KMN2dmFmp
EMIIzIQbeMzkZ3+r+P8DuOfd+BWTb4DGMnApoJnx/4TDGBLGkE2fZqeoDpkQlDW44z9XuQ4AQJZ1
bQ+yDMlG6sorgJpOOeCfX1+A0ar9xzCVK8BT0VyIEbMFQfXP4n1KfKde3T4+eXOIUHJU6TjdDaET
udcOfgExyWbUHFORJvFF30RrBTZPR9dx1Tv3gT0wUavhW/77ZQF7hN4taTu9e8N7//tUuhJDBORS
xqfKIvWjKUVrfk5rctKR4hgxP5fMZygxQN1ZY/w7FMkr+OfvA2YWg6+HrB9A/2dx3g+YYa7g9oK2
tbcUlEIoty2QLLG2LjMeSLJAEMGMIxD3uYqsM8ek35XEMQnjrLZxPwDHAHi4sfM+Tk69qaCbFq/J
72YocTdVgkD7rx+iIe57tIxdFAGc9+s1hrCdhBUUpyoaAauHy0znkZFyQ9LkhQhr4vWIgs2s22eU
yZe7tqdX0SbU8mk9d3clYt6/uSLT8/nnEiIwhc4BqBUloCi8e4KWh3DhQN4AEh0gPorDPpJEtKQe
NS0eDQrXlL+T6+oX6Shx1kAZ3uHWi8uUQ7s43WrdmBqMlf31hYn/dGFGWwykIo11o0z/j62lRmaC
Zdcmp8aPyVAZndXGHGiaOjUby21dfURWKpBnS03aip1brfNz5u7j3SBHPAKTkdkzeiBUy/I1L3Z6
ylgLeYN9LFfS91eMhKGoksObXk8V2rzZVhnRLclVN0N5pDH48laUpiW+ucPrpLtamvkuiVIsEGED
zDcmj3tOKzwbmEKCo4VVC1rjN8/JfScwzXuPqgRwP7QfaCGG2Kr+YzkSx2oNicw6isQjBrr1Cmgg
GEypU81c/evEG4LiaH2s3JXmyVwmXNaCy+LHOfRZrVig4gqB1aLLjSw7fr7S5b+zKhhiv7aHADCa
h91ldGmGaYjTU41EaLlNVTPG+3gEUrEuJd/uuTnNGxTZRnYIBcHL67P/n070bzrRjm0i2H/fiP4/
xbPOQaUCbk8pP17+93+9/Ysf/WcYKn+EyiUeBkrg6WsgaG/9ZwLNH0CWcPQFGBW+ipD81X5W0Jc4
WGzJ6eYJzzHAoh/tZ4+/MvyHQEBFkjZqKP9GuuSduJ+5HMd1YJmzhblPdEz+uYNRvFjKcrDlt8Re
0WGjWRcJezdNrtX2u77P3OUxK2JEsvUiSB0RbvO8r3NUNNWlQywip28sWI4wbAOoJZsqjGCDboIC
xstDZ6MUuMBfbvyVHItjaLS21CGtHLeiQHZL7FLIJe4HiFwNA57YZjL4kPQDrYkiG2KwLFgipm4L
NxvA4lFwuLYeVOnMC7ttMc1WEB0qWtINniw6iWgV/e1B/of84j18EIgUxHLHx1AZVSLO93erU2uO
916v3rdG4/2FnWeskgLXBJhq+VUYeyFfOTtpVX5vfYD991A7Qi7NTYaO+8HQM54ffn1Jrjk9///R
QJBRKuSsktgv+4IGybtLUsBnylp38YuDrEF+1TCANoyeAZwCaoO4P+UM3dMEWYE8adD4zbO5ydUm
s5s6f65nvWAHqwZS1PPCHrWd7NcoxjVjLWYexb4HY7U+Jp0fWfD317z1r1cqIH6tDKX22o1NTavC
35zA74CnAOjMHgxDQHtYCfEu/HMTotHHKJqJ/Td7gn7x0atSq76Db1KvN79ePVQ2/754fBEUQikB
tGCoC3r5XWqyFGUbrjTJXzh7XeMQXUQ5omeuzRs+C5XJDxMnLLPExfcKq982TqzGOzxeyT9+fSX/
nPpIcyWoaSJP5AEgBD34LnF0UFSxwznzX0YddP61B5mth85SWgyIzmkyr57/bxfZQ2OUUAKS2gZz
8j4ts5zYQgRGia/F0HZQOMjKrDHfjFCSluk332U24d82KXdH4JIO3kVEPmZb7x6om2LS1aSe+zI7
CG/Jby49kSQ5ixqqdjqUrVniAqINx/6vl/WnnWRwyyQmvo1vDkH33YEsGKR1mKnqrzMM8wCxCCTf
R/pAFmL/v7lH5+dHGIJpBQcOiBkFqfc42gzzzHwa3fJFF9Ir1SkFLfdQ0KBuEcymXR43H+Zwjezy
sk67yrf36Jfl62OmVQMRDpcVpLwhC0FDu4VPDod1m4wVDhH5GHfYjkLOlGV3+vX6/PRgIKp6GHUA
oiet/Il/wXAxoN9gV18rzCS4is7Csuz7iKWL96mmQVaLXVSOdf/bHPvnBwPyzHcxNXIo17D/ePeK
W46N5LVnfYGf5IDpYh6akmUrVEg7e+uIwtUFSjkyV89LUmDvu2u7rgsxbbNmd7xPy3VCDx8Q6dp/
oftgKmEky1GLKxeypt1vVil4/2y5QAWtl9ckRPPWef9svXgizx26mm5ZCi1hk8G7XG+0P3dsqnUB
YjgeQw388doSUcrbpCspOQwqH2VuJga5jJevbMAy++5rqMjm+JM5ahKjQ7Pu+1sAllFDdPHmIfY/
6Tik+DfyGDk7FSqb5ulUXe9zDFeA2Hki6OyYEE1ZmfCF7jIXwW2UNP38RKeMFGLTolbDWqDOIQjy
tP39Nju4sqV9v2kTpoY3mJ5k5Td/GpDO2yD/oNcbXv/Q+1SRKq+P3QosFqwUtnEVzRWcTT4xR2ow
9kSHslgf116o8R5XXn+80xl/Mm2SKiOCbJLEr3lmbjIzM9uAxgCNtM2QuuRFj7Af5WZqO8uSGE+U
yq88GpB0atqN7wDapb/qK136R2+ck/62n1TJYba0c0YI1hD542WfxSFfbaVTyK9TPppvs+Kl8a8F
Y7j2qQ1S5o4RwND0qpBVgM+zo+fqIsGQfDgf5mFmL804cbJ0KbPu5SIYNYKp0CB7c2a2AbA+Ss2g
7RFFqSV86fz04wa8rE+4VTrZaKXtaNpg1ol4e8X203NsglhRKtsq9y2QTf5HZo6Z0VY3yEf99Rlt
0wJjFmnkpcmWLVfj7i2S1WMNBpEufPXcgG4+X0TNPVHvmlWVwB1ZOQ/tSn5hmlBQOK9QuqBYwInc
fKOwjHru0kQ+y9IsCnQXYwDLbJcaE43su8jrik2ToelZ3tHnx4XpkAlhtkvjIWmO+WOFBXcAexbh
3GUrZriY38F0oiJ76OMeAtW5Jed0+dqW88ga1jOI2QJ2NeSY6GNQwFBCJkYNQTEhHFqNzDritTK5
W+bMgr+jw4b1y8bLwsafr1oRjRUeClZnnrtyR6LAntbUyM3UkCS4kk60kp9i9EvFeB7qUfIpNeqk
vApDRtcBhbC4V5xdHUxWLmnh7vnDacjMtcgwobW/9ZXiFUQMJmeniNWnEzH60FtR1ALIZvK2aLTz
9FrDi/GQv5f8sA3xwOCyMkl7GavMsWQFafMPLOcaKLPnClJAehr9DLLsEGOTzRY1qfV43wR0iO/B
YBW8wCrriQ2kjitZhpxS3vOlW2B1btYkJxHLWtGZV1qG5kM7Wzo8CY/RBv9j9CzGe5XmLqsAOqnR
THhmG5DTFc4cDh/YdjS1iy0ebYPZ1SJFbGXX5KgAeac5KLyZCZx9H1KThuOO2lWZyJQUSbYeQMsd
PKaUjTj0OVgS1P2SlQl4TGW/3ngLRsZMo3RAa2kflhNAWBIFeFfXvueNiI4kdl/QafajTKQfaidB
DXdDrm6eMGBW1GOZJSuNA1mq4WcB5e1axA8hymptTRc5BnRcIwQcnk0rg7T2nivEcriZKspQTfgI
EyKS1XWt69CMlpgKT8WeQEy42QMmy5YWwZmhDsPNQN4+42Lu+j2kd5ENXhyDoiDMIi0+gYhOTLBd
uOcQzzgslbABZmgWXyLyzIzxup+xKWXzpJkJKaqflpYJBooK/MRsR7OHIpG2eXxRr/XK3yGlMnSY
23iCUKnbilXaIXftMBWdbcsZ2msAzQivHjKmUTylio4lZ0G9YKfjb0MUCVkk4LshO9dOm6gfD8AM
Jn6TEgYO9qbv8Fa7CHJ7LOfbsM9MRpgACSY8NXL2Wb8+sYgOI6vIu+C4vWZD0QAQS810Y22h1qNA
zE4P8PvhwoFnINu8lQ54iuZAuOQ4GpdGccqXgAx58wJZmEMWDzZ8MTYz0FG8bBTjIOIDWoKWxKRk
6WiEEaKYPjdtX3FLQQ2tZ4MDh0mxbAvDga9lwPT16kcdQtQ3izPVLQiVY47gOuJGyMMzqDgzkmwd
lC9azLsWVfVoL220gD6aKcFykdYc/gumPvAgmoPC7JJVqtEq5MWGUU86fQpoFrGCP7Z1mU7m7xZZ
Czbums4mcfZry4R7TU9vfXQsdqXYC9WF3bQhE41t3k+Lnh+eK4DKFUzxBOnqazcl7O5w4oVMAJvD
WfzPOBMW3Ue7nIv70HXDjD3UQVVAerwZc5QFxqH5CuahtS463LvkVcSVCpBQSE5/xmsFvG+uqrp4
kVmx0iis/bJ7nuBlTx9wNi6QukAevr5ohDc1RoejCr1m20oh9XCYJi8Yr2m1RXMNNgkx7ktRcKzi
F9SPmB6bkR1Bfka9B+G4auwkimYYwpuUfu0mPFIlOGs3xATCWvon/OIH+dEv+kXGqObJfDZSm+4S
4amIcLQTsU+juD/rE06yYqvWYlpRxUyLFVnzyMVq6WLm5Rg2fp9fTSDqmsMYqljssJKY1/s4c5Oa
g883A04kjAPGq73rbBd6xTUmXXGvQ0NMURkTXYXYJcOc+KRQed61tT2tFxGCQ/bRmUCVHaIGXcN+
08OzQOInEp510+R1KR/Qc8J08Wg3amnafYi+2Hw/97PorywYCdadtKReH/uKXb0BkON3D0gmxYgd
Fj3ifM0xQKx6BfI5qsbfhfNaGEXxHnQOiusBOhJhXgvsSPB6olv9xUEzq3pJ3KY2Kth+v7TfwswT
iAEMWLYrQPHa6+1jH1WtF+yG3PYK/xiVVu5fY/aGQ9lx9BvS2uRbgjJGj3VCzeDJrXeO1xstTR9s
jxVfIymF5BHAtNfs215QYXXupphhBhoOdWoO1KYUKGQ+TIvXNHLXRFMXgUiyAXXlJ9qPHtlYZE+8
MB2uVOz/yurA6R07MY/mWAkJJLzcbWDSx44DnNchkb6JcKhWmAwztZbIiQ4ZsCy0abmxZgou1ja2
SEm9pEXD5cpLyoxTBh5M7K5HaD58JmSE2uQpvs5N5aAyOJzGHncsi/AItiH1P3mVhtB+dBpL5eEx
tnp6DaBfPMKkpzWZvdF6a9yjdJEb/TTZ5G4WqqZTQyzLArAckxH1jibO8FJDLhidyl8FVp9uQUpU
MYAgpjARtblR8pKAfpPnofxJQESQizOaQYMkNZlATrNATaXMyQkVaOZKuzhRfPegVlWvH0dJ2x2F
uyic+TA7qyPeJY1UINePoYKJk7lUoOfQ/ndCrqjC+xxzubALTb4aRiPRxu0HprfA/aua0WCmqsu4
RijOOfRNY3KpqlEmZUnC3qwRerp+73wfLI2W944Z6Gi0qiEm2Q405wiFc3QyO4/lJ4YvJkV6bff4
ujSn1I8TDK4z68iIznQsUAU1V++IyGIhwX1nYX1c0pKioxgsFpYwk5krGLQFdOH010qsLa/QZsD/
m4xUVQmfWJc94KVd7lQLzgUkRGYrplBcqVnKOfI+FZ1D7+ntMXJgOs4j5d/Q3wdtRPP7gF+gwzMa
oFg43XUVg+JKjHasHYVPYw6bKT8ljBHK6UySjo73Kzx+7spZG9N86rphTJOzxkbv1uGgxMEbnqq7
mEI+8FEe+1TSr3PmbTrBAeoRTHTJUmI3Mtn8WDdd551sIH5jcLOCp6rTSx8cN9ezrNK8B1gW2twq
KACSLayezCuCYI1peFVZyy9EI7O55wwUF+lh65gNJqIhbd1j6yogTbv47XRNxjHm0BzqiUTVyPuT
BQKJMflmj7fCso2KzGiDYHpIqY1kc8UP/Ln5bWP0uN6ADVUclw5q9JxhSaJMapj7Q2ySedGYq317
PRDL4bkUw1TzUKGZir68FLMY488j/rc4iYCJAr7PwJW9UKBvR07AzK2TZu8WlRtWV6BNYqSK4wJh
veGcDygFSS1ikTzbAU0qvqtaO27BbsbUNCsck1qHY03JB2g+7Z7HDoolRlT50PQEF+yExaWcnD6v
NhFK9dn30nZNEQg/hooNPo95IFoiQXlD4clz7hdvXS4E46vlArTOMsOScEWbP4+JM7Mo0Vvmo2Mb
Jz7E+4OOu03x2iMx+FERB9g+kRjMOHdQfVVxK/gppmbp9otlWfNXMQ7temNbo23jjgk1GKGmpGPi
fYJrLoZ7fy3EYG2tibH4DVN5U3QjzWmysG52TJGPCKtJ5GPYPON9pKOYp9aXNHSh1iAYDfOuG72K
HCX06vWRVTcRd3Vaat6zFk7HpE39wHbyPb6e1l60mlDZEJP9UwNGr0+QT53Z+icIpQmlSh6QR729
etWI5pBBMJZhVW5QYy40SIhx1GZjVJPpH0H3WsyWVHYwVR9sOYMSYUFWU3F7odWzkEj6mVecajlu
rrDRkiSvy5SB60iqebj1Z4ATZ3C2nOIUaJeagoPNkuQHsL1GQiesv5qPCSWuWSGeZpXJRNENJIrD
UXytGsFrQvc6a+H7EaRI+Ad/q+lcucU+jEdTBb4VFkW0mouu13nCTJG3bAHZ1gdAXs/lGGRsdIok
m90/4djFI01R1ebSh2rmJNzPCQ4+/R5nCJljZkBzhF9cF3YUDGITsHoeo5Wgiq7TtGJcmuqVyUAi
qvxZ1LOp0Je3yBEyxGUNASmaXfnrrtF/6BlBFgDQwUBHeT/NvYO5hvoLru/LHPWmzgQzDcB1Z0m0
xMONZirII/31V77vqtGmCihPpWnnuT8bxC9NVQV27/dfPH8y05u3rYGguens/tuvQuGeHFeYgRGj
qXedVTeJm3WkO/EFTpWJT4hOi5GkkGBN7Pr1d712A//eP0Y8mDa18JitYn3101RK24jRT0Uuvsyi
BDN+MSSly070epnwGiZd6XAWrj6OUc9DJT1NE2Us2qDYwlmk7qYLYSYbISWviT1vkfnH7KPqYlMi
YFGjOROU30789OvL/+mpCNrCJLagMSnHXdv8/d80Z+YOifd4Uv+XvfNojhtLt+1fedFzVMCbwZ0k
kJZJk3QSNUFQpATvDjx+/V0nVRVdpOqS0W/c3RHlQmQmgINjvm/vta3nLtEmvgcLlDwWsrhyhPr4
o34bcwaFYaj+pIdRV3Xf17vZRpGpxwbq2Ytdo5934eymoPwX/Iw6h3Q4Zp8NufctFI0H49g61Bm6
CThj3o0D0bSGG1G/f67NWM5R3cTLdtMnzOy3kQ7WZw5Cj/0+m4mZf/+Rk3omrpntCusTqsb720zX
FJEvRVrapJZGYPTb2yz1t6gJIuMbNQmOjjMJrvOLW0I/iD95oO/vsg6yiKs1oOw4dJDeF68zNoao
gFLtG+B0J7sk7VQezZOUk9oO2r/cNX78WN/qCmiaoLCg7EyT16LDR/no7aV1KbFpLpGW30RJnyhe
CyOU0xyT4sxzDUWTTxpJStGMXxIUa8zK+PEXOMOD/v4GstVC76/inic+g0vX334DTolxrtVO+a2J
1Tkq1/SyFgC7TRl76TmferkZyIVkzbORiPLQ/yyKKyCIOF4UNrqOeE9KnLw5RYprknqVpcy8xRXy
IU4LS44VVrKlx8ptA9foFJfQai3rmK2dERgZpQ1I4EMVxKHKi7/CpyXrr53TUzzSRjGNKL8zSnRr
l8283u0TWstgrdHvy71VO+AXnn1FIH+mjAxggGdm1wl7G6c15BJf16Lmazm/CvQtW3tmTTAsctOU
ut15x6eDAQQzmBYysV7FRsv9d6NUUJnUhwkD7kVcZpRlP779vw04B2m7imFNusx+H9o9J4tYUZf5
qYobgz1rVHfyCOQtndwB/Fmy/vgj5dvy5oEz1XrnHo2LFsB5jzKhUYato3XHJy/CmWes+8Szs0sY
Y3qGurRV+QbSo95ziJqwsPIg4IHIb/Px13h/5SBJoLhoqo30n3fu3P7+29xZ2k058izjpwzcZXFA
ht4VD3o26uKot90nsK73MwgJoqi+qBTZYM/gHr0b5LamRuSXt+23oanT5dFKHTksIE/IndXH1/VO
KiR/u4txFmAXjFgOpeq71nMELjHPy0F/QJKvukFI+bKLNuCdEk66STqyOqxoeBf8zaFgw7icLMN7
5LBmCXdVU9alBMORR/bv6xErAnWEhRDkezWJOKEghOatAGsSy7LWpMgygNvZFS/h4NqyTEwQLH96
AIbExSmZxVoURTBFmFaGQs7XHAjwIu4J5E7mfAMvITIvP74J7+439wDyrqHyniJr+71jagGM8Qq7
nx76IpUrc1jRqsiQqCIWe/z4o6R38+/jWT5TJi/kWZ7NsvgbmmescAPUmhneu2Z1/qzeonSaDVAT
WZqY6pmCfvXec0Q63IVyKmWV9M9/E0MvKwTKqHJzLdOR9UzOgjUznV60IRUFJUt7ZTm2vKoQWJOa
8KrtDKCWdycrQ47HycKkNmz+bPzRLZJNJCVPdd6dxVUJ2dmQHSkf+GKlfApBHWyHnV+lCRzcssar
WLF8kqnGrmVcOQMTfxV0IpGF5T9baLyRjN2UngfrXgjkm184a8VICeTjW+q+fXyOg/XN0VUdwZLF
Wmip74ZwwxUMLvjvl3wwnK+pAImy0WmP7uzMrU1q/HG3gQLjXcxukodBbYblDpV6/kh2Ng6j0oVn
67WRsfKU2ZXehq55CDm/tmAhWkK9YnfQdwnuiIJW24tkPEDKEUpMRIQT2deDFVYXMf6eS1akeOG0
Hg9ZoICq/LLQRx4OoRhTawXKWzUDqobZo7IohJN1Of5Bv/UEhh786xszV4xLZxaks9Vzs6Ynnj+S
8G0e4MrSJUjrjnJelY208Dot/4ZqwrqAiYQOs18aVcMQL5x7nfX5uY4rzZK01ZgSRoRDVE/L8n50
jP4xMYwYHZSqkNWoULd7wpjavpKDLe5ss23ZFoX9Lp36dEObYK79kn7R5E+jB5OhN4vhgLN/3eGu
omATp+mXHhwdVXMclEE3iup+SXtKYqamwKVQFNNXbfVkdrP6XZ+79hvwD/Mh7q3ejye7uMicFmwv
ssNPiFtvJ2sGBG1lJjOLrYKkRr6X01SUf5zGktYlR51uPB1a0NrOqw4us1Dth0+G35sX+teHOQjl
5DLPHu79jiRcTLZ2witfgSEWaIQm9V4rqa+uiiK7HEyj5/wHTvZEi9DJPtmP/Tbyz5eJVoeWDZP4
ex1Yb7VelZmieG3KkoMrUDGkqoWhfapFPv+mfy/D56uED4fwwENGDaPt3Ts26UWmD2hlXrWx4p0x
CEPtVhUHniSY4ty5LfUilGAxpV6pueXVIO3qJN8OCZFfU94h+0KsZ18LW3iHUmmcB9ZbCDbUFbvH
omDzondlUePB0cwTLL7yZ0Fww7GkPHsa9Fn/4qWcU7HAaCrmiSy6NoBrxSvFKWyqNxm9OA0i1U4V
3vyaVlFHK6EXGw0PwbMKrMJfeH6f7IXeifC4JXIbwDaI+wLET3+/JdAUp51I1lxeCebj5seJEW+N
Ks130zI9l5qXPxmKNwU9xtZ8RfC6TZTqbJXBx8PPknf+zZNxpFhT6kHg87CMv1OwEARP+ioF49eo
p3FAOU1kq8klrCdo6ZJ0wWCStQZ+HFsKmUsF3Z6q2FXUrS6H2h66Ve5EyvWiRebOWMhCI3rN+0b8
TonPLVMuk7l0jrMxbxG4G/fUQPNrnOrQJmwaY7O/dBNtl7RqQ9+pPeeWbeNQbciY+TnbaXJlOBhz
YSFZuySq6usCInUXVGHbf5/zuH+AlZedlNJlgbAnbdwYejf2KwPyyv2IzQimWqNyAfGkeasByT0B
Q2kDC9lhTbwzLcU9JvFsftGoaocrmg6Y2j6+uW9lSTxi7i0+Diml5jTrvLdR9JSEee5O+NokpnWl
NEb6SHbDjKOrKdUrbZSpcx9/ovYWyXj+SPYGHHE0Ha8EcjUe9982mpqq56Jg6fwBTco8UDYj3Cjs
Z+WCQmW6oRHRMdNbkXitAXA+JtHUHZPEU0/K4Bmbj7/LGbn3dmix1WT61EkQQIn7XgwIpNlq8VSV
P6KJBgPn9ir8VomF/NBGxmg1qp5R4SgqbNEdgVJzQCiYtYul14Q6iedh9lQwc4jKdr4mJD3J0i8l
9FJp48vMTtpdYxjTld3H0JAsJyIIwPH0cdVCHMMuWqsFeWWaW/lusVj1VuG2bNKsUy49WwMZTSlD
OZ45ejNgrjJIraTeRCOrt4+dKzsWtHnZURqwX1d5k5dISsaUHi5Nz0fyTuc1e5H2rtOnkqiw3BAr
4SCXYSTSLvJtqn43hpeUtFxR1JHMN9FX6mAvRCTROPXlSDAU1JykttHVunql7SVwTGxVO9K/dKJK
vvbl2P00MbVQ6hnS8LPC1+/zD9FXHqI5pGu2tBm9m5INnU4okcHZDyImVbBNo5d+R+Ux0zXkkXGm
cl4hcYR7u1S+z0NKeMtsD6TlfjxI/mnASosRvhqUq9gN3g1YlFJt0cKe+xEW9twH5wdiL32ck/Jl
d4AcB++eLIoeB2ocrmssuk+xK4aacQIx65Mv8w8vLBAUastMHWgt3yt2l6Ifh2rK0h+Ro9p3ja21
t3pO+JtDYfeCdbG/6knMPtTgcfdwObTLrsSRsXLybrpJnNhFkFyOwzFReuMnyvnGwvKcZHeffMu3
ZwD5jtvoXYG06GimOVS+u2VDEc6F15j9D6reTfTAzsIiK1AHTdi36nCl20NGT6ldbBcHrFX9jBfV
AZoW6vW4Ncgdf7S8PCL1eswedGH2dEhYBTYiFTm3O0od32xo9/560P/1WdzP9Y//+dcztJkyAMUk
kpfu764JFnjJV/2/jRZ3VQ/xJ3jOqu6N3eLPH/zTb+HZmCowJwGnNjjD/s1vgcTU/EOV2zfOodTY
3gDQrT+gopMjC4lHDmx2un/6LUxMGhQ6We8NSnEITOz/xG+BwvvNNsKCUAv0GH0E8zx2Mxpyb9cd
DxRjF4YoRkxTG06uZVLINoW1L3Lqaw6aHBLIBv0WUNewdSvis7Rh9vauRrAn4ITxfs7Y0KN1AQra
dO4u42TFESRNSx/Xf0p0SBmvsc7dovDamVmHQMokts00wRH02c2omx3hBhFu9oy5X4Md5Ic050hA
I9iRqEUV/oaZ63dd2SAorHXHX4youDLHob0vDQ9XMyDEYO5F/qoqPRoh4yGl52fUHLRIrznN3tzd
ppVtbSmsm/Sn0r64TdKlP0BQaS5mBx8sUoQCcYSxJEGal2SMjrazL6KpWKfp0h1Mdkabru0NPyXD
xkaZqKpXwlb0CWv0HAbDNDG7gntkO0P86bxDoqKuVY6bfm011lEV7o6j3G2tag4iV0+7RKV1UYZT
EaQTxuLIhTJAzQ5cHqrPTYf532fAVGu3JCSuIXV8lWCojTKDpC+CKC8WyLwbx1KcQ4FQG5JoSGKD
6VAI0yMyLCb0uZZvIQVdZ/ly15BFGoxz/OixvD6wtNt7VvXhqaRNv4rbBvYIbZTwqhazrq7zKk6E
5zdKrKkXQxnCpyMYJ8v6dUJdVHkBxcRhboXLTlk2vd2m2ITLql181aqgHJCa3aCUgQx6yyLsXnkR
stA18XfGBDhuaMZtobdiR79q2jpFydqcYGW9noqyu1WcDiXUnLB1oPiztMaw6qLEOkK7JEeCvm22
VrKF+a0bvCIn0MTMrpQ5ocEZKLDWo2VLl50030v24okSg42qXAqLK35R63gYkqdyKQ9OWHa2eELb
ad2KpR5ZpT06LwpYAdFVIh1PYZcV27KpXIfjhrMMw7jxwphIwa251KK79chMne2HUWXSvlOG2Xaj
teKlOdGkelT0k77BHOROJHWgQrHU6XJMcAM2cObCsvexyWhfIGZMp3FqFpqpqPNk2QJYqZ8p0QRk
2fJCX+lb4MyY+ZTHOLOSLNAXp5hXKCCmS/wvqou1qXm1lqihwEx++22Zo8XzmUmaGipDHT+GVpkV
VxiekD0V9axeL8NoD2THYaT2+yauUGVg/T/M4ON3ZM4q62QB4uCP5KveiTB2iHlWxPQlS3IPu2Jj
G9TeTT3IoyK6buK5ubabxJU0sNq3Y60csfvU6iVsV2tdRI26nmDw7ThH1Dd2K8pHb2o4ijiNZiIk
nsEArVgiiRlK03Afu6Aw3NpR0DG3UG6JoJssmeXUoecD2cEjX7JihdqpmykPxvo6Vtvuth+c8qZx
62jrNOYq1gbrGtJrdI/Ad7qo81pnr6pEy9N5lv/vgvjJgkhNxTM+WhCvs/wZVtibxfDPH/prMTT/
AFVHegDHZ/aNzGL/+is7jbrNH6pqY3M41/QoUP8bfkcaiCqtx6yQ+r9XQsP4g+2UZWHrpgrCz7n/
yUpIq+7tSkgZkfo7fjjcbLpGFf7d7kwMmVtOttYczE6ZqGXlm47FYWNAaz5ZcRlDJ/YiBT10i05+
nQm7VzAHWulrTn8ScdwE4B1iS1F4SbgFvWqI+55WOwRxL0lvOrsU3waROE/WYpeHWIvyiw7TQeAp
IAHAaCXFQZ9CVJwIctFWpOUxRaMP7S6uq0s6T/WyLWZtG40EckULMsBNMYwC6VIyG+7OVQljxuc7
k+o4Tr2LEsFyIIaQCp7KfKW1YQ9l6SO0dpPnoVPiryyZLQUBUWXRpm77zD6CtojpAdBHUU0ZCAU3
FxoM8IXxKo/Z2Tgbt8mXGjF0y+XGUyscjuRzaobQc5EYTWuOXrgAyNii+0DtQ+cYbQVZD4fnytWX
EO5tmHM/Cfmc2bE3INs9dQz6AUUWDoJQU1/GMW/HheUwsSCBQKWw4GWUaN8yH//LoqDd7KGcULyl
HeNPnWdyCI3dpTG1wEprc/EzG4klEcFRrcfMJIgMqyV9xVQ2g2hHMhPBOUYhlZio/c0h2urZFIor
CiXKXh1LcaOmLup6TzFWCKhItWxjzokIGLaRVet3qANJVTValW4gc94J7ay1sb16fsb4kK1HYHQ+
SegxAWXQfwa3yI6CGL5t1ZrFHgBav83KgSUSPR6ZD8hq9u4w+Q7qkk1RlJRQ7Ti6puoIZTzOp8A2
oywwO8tYpXZU7drFC0+iGIsvmEu7epWFubtalKG+zlP7AU1qdDLA0dyM8eCcKAoOTzE5YUEEAOIg
6ng6MR4qmFFV8kj4W3iT69X8BV+mgn6l76GoQvoJRi1xrjwvCx/jejJ2U2wr1wrQhm6Fyp84ZkcY
xxATxVYBxbcEmiOy+bFuXLDaYW4/cPgq7+CaZdoKl3wEeAdzAbK4Aku+X4HB2JdCh8zogcglv7js
9uO0iC3yiugRuLJx4S2O5E4SrnqPpqElC7YWYYqgVeQ/NaTrOSKjhZIPXKlyjcoOODtRjDeC5Wsv
Rus+bRwg/r1prExjco4acL5ohVwvRxCGiO8aCqJ+oU1TtcOZ2ZM5N/Ose4x6pzi3y0d0bFDDQ6f+
PurxF60Rg9/lrnvgSZM3UGOLm9vavVzgO55CTr2H0pzEfUTm29cenlchc7P0l7QS6oWylPCFmsZw
DhBZvY2Z1j8Grwl3mkXyVowLgCfopHe44PqveDfyL6QOJV+MsUvYwDVu9qVRSnSYkHl3ttJRZCBZ
ZO05Y7eh/kD8DLs/ghDzLf3f+br0SuswTq2HNWiGCbjiZ5VrjRA6GjoLWnFciskNvobpMCn1JPyK
LSWjGERBbLkTueOd0gam0szrivafj8qVeAKY3CuHjFI/UlT2s+14qFSvDIzZ0h9NRzGuO0U8JIu4
S6nZvk5WRf6r6mFlWQEaI8JVp3x174jUvCjg6B3pnNNESdswIFVgj4fXuZxH0fBq9O0dLXiQ9UKt
XuyeHU49LtWNEXrL9waWBH1Bojo4GIBbjtLIfIhi0/LtBlj3aiwaOv5grC/x+vVPnaUEyNwBYWeF
6uMXprCTTuJA1kL03GIG+5GPek9HvjmSdj+uUStNQTz0xlcdZAM547hIgb6P81GfCE3HwTG20Pd1
ityZGVMAhM63EZVsdniqW52ytAX/XXcaziuJKxuIzJLB5rLLFBcjPHA97qbbajRBKWTRaNxhiHK/
09IBK4FUBZAc7VRvTX7xjGg8hMQ0lNZzD2f0Auq3wPvQSRpqr8KTjDS68avejQl+Hk3AWxJaN2sk
ezugnmYSJwzQawZwIohP8Z6kTOhM9QwhFaNjddUmLaGEo1X5nTq9NKx5t9poz3u01a3PLwXAk4Yt
eZc1cuDGnI5KJ5MW3dp9MSth/awU8zWpG/2oOcj//JmKICGKwL9FqvCSK5SFCbC99DgzHMFZ2+kq
XV5iFdM8ItAKJOn0UKnijr2v6rskl2O0oWuBXCfeJOTzbNVk8U6NJiqygfXY8M12bHeREl/l+FA3
FD3CQJRC+4Kr1dymFPo3vO8v6VK6t43ejpSO8+oe6SUzSCzqwwijHe1uaOWXFv0hjkXlcFmVarRT
xolAAhtlyBbVVHVi5BZBqXrjTQLS47WZwBGt9FrL2faY7mNkh+aBb0i/FXOEX1m1VRMYbRU3RahY
G6wL1R6XAAHmrToFc6smR0VEzsouy2rbYfgDpj91T7oQcZC7bL4HJ/vWtdr3tKkhXbM8HoexiDA0
tMiSTbcpVmVbZQGEDt2fjan9qRlDtoaQ3d+lSDWoZ8IFrCJSrk0IfIEhlPAuGbT2in5Ut8WX2PAt
EnE90NPX1uniiWhl6gUnbREr+xFsW2JC2CrH70I1828NtjKqqG72WmC2W88L6GmmvW+xm/8QWdLu
OQxI/F2WBY3FP2FU8VbAF+zdkHTqXoUWEuBj5CiDyuy41Er64qUuzmPOJVuSRJWVSZv6lHa5AQMt
TTZ1lzb7ng3JukePuDPMqt04Ezsv2u/WlmrAcIFMHJxrPoH06jSqeSpkMH/C/4B7pi1fOmtMfL77
fdJHmt/Psb0bB6MhgwLjz1jvSrNAI1N7+oa26Euj1qe+J3ICbyls+ZTjolAJdTGUr1pCCQ7LaLJJ
soUdBibCdaZWV04tTo7a0iRutstIVVqlqR6ocXnrKh1BpNUSbUrcRCsSI8ktSUp9ZcbxoV3yaBOa
+aVRKArHxWnc5kgedpx6AJkZxYk8yRvAX/GGTFMi2itoxXY+E6zba0GWZPm27Wra6ktdBmZUuSsL
g9i2pEDBJOwY10oHeY+53bnvTD3ZLWkIdNDSfjS4PdfWnBarBAfCClyuxUKWxawHRn8a6SO9JAUd
Zkdh+FVoj+1pKE+2Mrgsxgv2NKvXfNWr+/1UCG+XlpFC925xD0U3n/LE+obH8FcT9b9nqU/OUsAW
TM4f/3dx8ctzGyfYUqu32Yq/fuwvlItm/4Hl37L/Ki5Su/sTJa7p5h9IWgxEe/LE9FesosdBSmdX
Q48cGZwl6St/lRWtP9iUa+DaKE5T6uPb/QcUcT7ib71J6pOIXDi9IxlDNKX/1huQ/kQ8JL19KgYI
Ln6ZIO/muCGjc8em/fa3G3Pzqy/1/8q+uKkSVAf/86+3VfXzh3Fo8wgO8yAfocJ8W8GMrMmE5tCZ
MPBnUo4kCXumRPT4K7TD1tX6KVId89kbsD//f3w02inVpddi/ybqARKiEZ9F63qRhOTSY3989gpO
a0dSh2HzAqVqkdsafkvc8Wdxcm+7HvLKOaKgf4EcgsxbloLf9Ax1A4cghSfjlLPukmCMz/qMp13q
Q1LJj5sK0pk+vmT97TH5zw9lqEDyombsvNc9EJkQ9hGT6slCek8N1jX2emEDt6O96T1KscrRTAyp
TtF60W7B53SvtoyOy1nQDb9BA7aF3symqGWBDNfLspjPtNzZQZGoo2oXwxn9nTAtUgGuNRqJE4EZ
xicSineS1vO9s9mAypICtYf3XTQXH1Y/ObF+0nqFsdKDoJ9yBGcbt51AurMHwGBIRtXHd++dWvnX
p9K8I19HpqJ6754YybdOOllCOxFHBkzszMPDYvFTTafmNEtMoWVC+mZtRVB0Zlp//Pm/v5hSX0hH
0paiRvoIb0fM4HmkDWWTxqwPwg2bHYFjMn4UbNdnyaPvGoTngUKVhzcLFwJ11vf1lHB2MOfCFDyZ
MstQqRGmbtghsI89Z4NNmWk+D6ot304VIv8v9PE5mCvN4s/QSf904QizmS1lduVvo1Y3lQrHc6ie
egrUjW9yVK2OOuvvsDpT2T6+zf/0ktCZle8l/6fcRTHrTTe/hmmsGIN+Ei2ekxKECKFreHUueokw
LzgO7alKVxfg/BnlZ6RyMXgE3VGNpQgKLry6UCQkPWosWcenVX/sMlDPWmfDroyppPNbOX8DY8CT
cvCoT+ebjy/ivetBDlZqcUC9NJYK7zc5FZytsHdnTzuFYQp0c3GgdZ/HDTje+kkAB/Jzd2Tewyx4
JGsGTzWnbGh/RL/s6lmGIiSZSTLaMi5A87RQbV9doX4W/voPsyAwGgqGAMPgUL2XAcJj6Qc259rJ
WhxuyPk2a7WonzQJN29wBX4i05Ur6JvlDaAPo5qGHr0zsBLvPxE3hZ6q2dyexhpwtEXEwDMmTfkX
A2T++ZQmDBsOOWl4WMDQNcXliuOkd5f0mdRrQbt5NbDx3pxh6AT71E+JYTJxyjFxvkUtqwYE/yT2
jvgVq4uZbJAj7EVzrzvS9I8S/RPx3C+Jyb9lH7g1uBKeM4YK1N6onN4N2sXNPAd+YHSq+CmfmtYC
t8FR0uvGQIy9I+BsGP3UGdIu0C0lt/2Ejna88eIoSVc5v1v156mmC5Lqw5psHmcDdVPpdrHdsrEs
tWiWNjErXALV4KxOFsioPNQKYt8A+SsO/hEDgeWj+iRJTdXxfVN9G/s1SwBaQ2IPOT66dXmiZhRf
uG2RHjnOVFdoLJwmcNnN96uarv9XDeLntQbM+EXNWi3ICe8COk7lCbrCNMSvs0Xc36GD/BIkHev3
AYFpYaxQ+dQ3Dfk71BVjjt0rTiRqYKEOwJbpOEr92Jd5OgZG6Dh3nocRYdWkESBXoQ8N0WKIc7DH
gncXvt3p7necBvD+S0TpeN7gBOmrpu9NOh7wdJV9iLbvqEc9pa56CA8I0L070qg0Un6oSoqTMtJn
puMhBVlNqwNDLrA81TdORIagP3lmHAZ4a7zHiLi/R5BqpHjOMs/iHGeAFpWIArYGeBdoovDtZApI
65lsE0oXgDtbQCZilGDTbXvOKJgdnOHIVHHpuhzUzNWkpblzdDPoqazMWqy5xMCXverUB1DfoLdt
AzA6YANX20QzTASoEMnk7k007FdD5nV4X2iArSI9VjnVpyLwjELay02xEV6yqhoyKXHuL1+11k0O
+kChEuW0/n3uqgpaNwGIlOvDjb4Y1bfCawFCyei+xq7jVwbK9CPqw7SDXxKVgYpREBNz2JVb6r5W
UFCc8BlYBQknQHCnCbCyQu3YrbpXs1FttOxJVN8rlptkdDndNjMPZZl7xb0zhNS3GAD5XDlB4RSu
bDjOCK5tMvHozOn8XdNHHTJCZiaKhtR6BhJXBG6mefVXJR5olIH5TUuSHpu5cDeKKjc/VCxvqyzj
AZUKPjU1wsHCbK8QReqi0F0jnIKOXERh/jApLU/sHIBXzEi4/YG8F8IzK+i5CWQJau+uJoXDdA4N
H29//eSJlidrawsPNUmx/6p0nYMRkgLZMBEp5mRWMGUnZnTqHZdT9DLb5nNojSMnPJXgAkqczEYy
uHsievQRMyzhNkts7u3eZuIxmYcc6MXrQsRNu2p4Q106HVhZcYNafDlOHIAjzqEcNvDXbC6qi6zM
9PtGteQfkpEYXTcwPzOdhRzqTa+IAuD7/BcYCFzTkLDxobXOf1gcmDQbF2bKs8Atg8qM8MIWXoqW
XvVlwxTj4QaTGGvv6IHBuQWJxaKeKMyo5zmSPZx7DC0WUYSDoKdx9Lw2nryVnjC1+5Zmfs+GgwiR
ou+pfxoUum4qEmd0gCjJfNM4MoYhAxcsrs+JBFFErlC/kF8ymOwMZ8mSHrTFW+s6re5zAISBkp4w
HZ3luSNWEeA4u8dZ595rxcxF8UrySVk8tK9gZqbbVP7TIGZSVyKKJ3s1I4P1XAakc0Y2ai4TTLyo
eaKCxe4XW9t8e94oQEEk7mVKc/tZl+mr50QV0fBlJt1NX00jd7gXGMf2VaOoV5QrFAR5oXrVQlSq
jgwjnp0uv21ZNSw8bUXkkIQZq6nKJryqgKNYMr+QUHFWc1JhIUWFeCie7VbmVeC9ptbVtDJhaOBn
QD9UIzBYgFJgYM8bnF5uVbIl7V5/HX4MufWZCRoogtyaTfQfStakIAXs3rwcrdk9Ysczn2MHYN6W
ZYcvWOsT6Q8uxJN0XRda+D1XAI6tyvMrpIUWlIwBmA/bIFaeLhDjyTVHFO0eqUmcIFw2d/yrF0kP
NpZM5rZKHlWyuID+MFMyZRow9jZP+qpsDWfP5VQXxqDYt5iGZzjlcc63HXpc7OPIitvJ4XnOhlUj
wA4UgiUWNB2ciWJdOveX9UiVcleQ/sMuzS4ZtX2M42Lt8r8jagMGMLoN7lmnAU6ehsS5TzMaautO
Zuj8CrvJY+JOqBhzT9GUcP3nSSDLDfDlCbFXPkFI3tGWyUFkdPPC2fLji5E8WUjqbMc6rX5KZUoz
xkexY7vf7JrQ4KkmOoaRnIWc+zCyBfVKgnqxMkw3E4Se53M2cabKmFXinklriizeeCGQpWFgYCSa
qCPbi3M0DskoTBiayJl8zKiJ2htvCvWRnFD5gNLGZGrSK8JjiDvwHpNumTxSfBalxSFLn3Clu9Th
qV1HxR3B2Nazkabava64nAG8lGOIObna/Ug9k0aPPmskT4UprNM58eonkil50RttRN4vr5CViD1y
azMDgQBKtucD7zIqhGzT4r2nEwgUm6kbtA1H2vu+4T8iNuWxdLKWvuCQBkwjR+d52aTqyYiqMWSg
6oy5dvSnEJt1V0FuoheB6HtOMvKuCeQkXpCOWr4EQn6d2OYqMpllU/cd72sZR94xz0peq2U2aHcY
i7HpyQ+knNdGTEfU+RJfN2XGWtwKOnwxQ75ngBPJBMbKNtYj4cK7ObEIdLK8PrduJ0GD0i9HyH1U
cckmNic5s/Cnvccz3znPe9J9mkqp1tBNx/xQDDY/nff4Hu+QGI8MEXoihb+ETGXAbuXcN+mpsiVG
RRKqQDjLI7nZcV6JC1hA5xvway6SB/ch1ZkX5MRKbZsV5zx2Qzg/0WrqaqBxTjJ/FyxDp/P4NGmv
bFMKAduhhPFzCZaNIQKUgwFlZcMBjxhmsl8Dgq6m+7MGozb4hRjETgE/tM7n2nomx027P48KG4kn
PTM9JIpI5k1pTUmilCWrDVmrJJVPtV2jQ2+VzETzQiq10+gUIUCWAKQm2pdT1Vgw+hJBjKOggt5u
ZzZCgqanrl1pJpfAkNPuLfiBdFFyiAG+g+L9VocNZGwgZk03fVoRTmUk2jVCguXESZ1BrdJc6f1u
5FU5z4BI3WgnVKHDze5CmaQFQIu7ZDgjr41cgJDlRsY8oksiCZlICDGEm0ZxyTIoe/lt076TgULN
zOdG9TzdQpYUkpKHC8+bZjZ+1tkDNOOBAkSCaCFITYEPV7AXWu4GzU2mXdcPZXyttala7aHGa1dC
xSPKobHjE6KkYrSrRGmK+87q2YRESgYOfUS8X9L65Xod2iEm5Pe73p2Ka92wXmIlVHwiiNqdBXht
5QjeHVLV05+R0Va01BtyR6iEZ2RlG7zAE8tjmtSsSHMyLn5HydNjhzLbj1lKlJOVYBZbVda4TEgm
UmOjgkokSKKpQI0NU7FP6jq9BEClaT6rZrHnZD/tSo3AMz+v6/IyrAjh9Kac/YIt8/Tw8jLCRKt3
7nqa2k49NHLyP6RhRCES74h2VfRmxQmGQN79OZq8pMrW+00ejsod3Cgejyhq/tp4GjfJsKC3UwHE
92SMTDi0uVA2DOxxEKdPYPfJ38oiUsBgmkFdoVN5cT4oZzmz7AgMUn6q9Cmogq8HboVik17JTPJw
5JtO58UkjJm3F2BnGVnYMjAw82rimOQarikEqYWuTD0+Hwwj0tpqrGGpTAPomNMquBkhHdFJ7M7p
Y4lH5BcqdcIDJzLoNEJ3XvVldgPbyMw9ZzCeK6hS1k/igBmtRcRstdiJfn9OYzjPmyBrmRw9Fsz1
3JS8E7ncb54Tz0kLIa0hrClfjZOJj0xmMwJoZavW8Ap1MpItCZXsoFQIIyI5My8LWgifs1280y2a
r+Zgq+2FVfe8cZ1C58TKGu+o/NphkCnfK6zMRQY2a+84SKD3HNimbtdyvlm5fS+2MLB7jJG6TmBz
C1dfzVCUQxanZGfJEDzqPNwShyR1ak2hzkniHAhmo9W7R9dIzFIjUwosWrVikZlWv7bMllr8RMVP
j9kjqnITZYXjru250zd8cnwfC5yiqCGWY0wO8EPdI83AEuAxO3PaWTYsiL0DtQXeDMypWrnB+lMh
Z1280l0bwqALHFnKC8Za65VAmeVHzq7yZ4XXkO32mBMTZ88IE+pWPaKtr7Y5xZWvmHdtgu/Ih48R
EkACWjfV1BwsY0qu4HrCM0nt5EtRd9Ed1CukJH1Bhk3WWup2dq35yjPq8CEGdvVSoQ0SgVViWGSn
XHrRzf+yd2bLbSPZFv0V/wAZmIf70BHNWbNkyWVXvSBoiQWCJAASIMavvysBUBYpWWUbjr6IG416
cpFKAMkcTu6zz94lulyIukhuJg/hXkYYGNmp8V+2XK2s/08ZHuqKwY2+n+F5WFCNQWXl4oh0Xv9V
k+Cx5D419wJIrCngTXLHlvqA/ch0k90xVaEH/JzhwSeWzAuF6poC2Fmxww8ZHlXrE9cAIxDeIPIN
rfxnMjwUSB+BYGi8AOfDGQcdRBKFaOKELkfBqtpbZnpwRsl0LG+nHOvcVTpGHS1TBgCrlgyd21Sy
y70wVPJjGBpyjMkSpy5ztvM1D3kmBwoQPDW81IUxUy4smijACUaua8T6MIsQbnCN/Avs3h3ZbAo/
57awelKE6VNi49qM64k2xhD5KQm2WEOhyD/VSauNDGEcJQsLqbKEc1Wgu4SCEjlmmF15PEFDDvfH
wMKBalWEXzTYS1jHxv4ZrvE4qXkGkZppjqR9Kg3TlefeyMLYKii8zQOcBPgUKQJdbOaKEX5Zyslu
qqS98hyPbDyyXMhNX53KOSuvXLT8yHWvwqjYf1pjVHbJsUb6mGSRwsnFvEsT2b6SEEgeWb7r/rVZ
xnBK1HU6K01cw1ESdiDTS9E0grc8yzxtuIbqcxei93cWYbs7MXrwxssklW+oRj13g/WItXJ9ixMB
BUz4kQ7kIrPGG5e9OVljMBZJajDOdpo0lEpNu7RXeXyWxGUPDdRSPtcA3s83cbCFV7UjAuytSqhU
UniFmSXOZngq4HKWZcmD7G0x4JJ189J1fH1KzsKfKDtVp9W4vNumSnxlej3EoRLlwRCGasU6MUSF
OCXh5jq+K9cODeGENzGSkJT/Fls2TRi0JTi1sbn/JflePJW36mqWpK4ijkfOHyn6rBPowsaT5WEr
cpUUyurK1UnybypvuFzYxFn+Jh15S8vCsz6KJjtD8UaFBG3K0nUMYoTZHEqV9lcrCrK/XTDZSSkF
SLvuHDx1mDfanVZk8eayWG2pWJZXn9BRKuY9gxzSICh16QpbifTCEttW6EvYo3k2/m5bVxSQK9jk
LYVhniOs81DJDq82mfwJ2dPtnoI0bTezknB9l3MuP0eCMb1B4tm+0HaekXPKwpJy6CEkZM6SXuIV
EyAdYCBM4nD0K4W5n4HL36ry+yvzSJ0sNUwAlcoPcCesAVG5XA2D0sYvUNESKRiyH/kjFb6oMqLc
CFKc7JMSVEofkESfYSS0HiyBU64iQ5mHm53pXHI+zJcXcF4+G15kUjKqT52eJffOYgSJHWW62as4
/g1SG7mtxxIhKW/sOkUJtTyPb+NEsfzHFcRx+VL43vSAwD8tA0e7jayEzXO8WZsPmhOvxnaUYJ+2
CezzLDQVf2A7MZsWugXbj9u8h7QJ9YKpO9tqUP8/KRvOO/lIl9bAvqPAMEPzHFqoFfdGPorREhx9
g3730205QVU6MAQrxpH+LJe7bD+Utkha7goq/D7Dyld2uEDrhXwXUHjhPK2cXQzSWNoDVjj44+h1
jqUkvGfk6jBHbTiqAwEYrYd5irPXQNpTamf2nALZtiAlpNbDTdYbhAQla6CCiMjaQRsMSMP1sZAW
Z5c1WVRGilTI7pm83HOkDHacFoO9qT0VmrpfTxUnpyjOLHZmMAIfg2sP18tBRU4XqQKoJAT9fi6R
TXZLoOl1vKFvqxidtY877tcEBwPFjkmU+iDxUPo8OwhvTKtQQmNYQPVX9xeYVurSKAwxwHXN3MRR
GN3zG7Tf8oku3H4laZOy/+v0MTCiUzxsMku5oMoljqijiJBYLn07myIxZFwFtrY7A4hg3ue6M9Lh
R+2HSqKaUyy8l9PATK1puIzWt8I9oIR8alLOqYeX+VJfXjjbrTkJMyGgA63KZFIB/O1GCeLuUDEN
5dzCs1HvBRSOW5yYBrJreOPIBfudSBj53Zub7WpsKNQQDtUM6y6jFwTX5jIJP1qpicS1sUv/1IHh
igF+6RdQo1WKQCN4NbnmTvfRvoyJRxO0bileRPO52H1lj4quoZ8bkwwDMJIaHtxDRdpJ926JCGkO
IfiTrrnxnQY1j82Bc8PGNeObcG/1KKcopPM0kJzHkgKvW2RLR7FpuDCGV84MX0Tpy9qkVj72bevP
FN5gONhTzjdbYfB7gcxneUWFucV5J1+Ptlmx+msJc/5c34XpNajEZN8LAOL3Uon0g8oZYbBKVW28
Khy0C+3VarxEwzTeBFt0ZcP9GWWeyRTh7nKqpz7eKCs5y4Zl3EuHGWU9N8hp6KtRBEh4gR3sFhth
VR9tIw6iGfe/J6WgDxQyTiD2zvJ2W7jZMEUdfIxkpzs1eAFo4uuUso1MW7I0ltoXVd1F7IW6vZ2n
lrK/ojJIXqRIyk5QXUJ2RHbkmRHv1M8o5W3Hih26oy2GwhMOhNtxFOw312sp2/2RMA+vKPOPbiHt
25fQz4JhiZD/JaY9+MWpy/R6Heo4aSobY7Yp0792luZdFlCtPjthIl07DjhTsooNIgG/BHezQmkY
+iqIZw6IITRCrVvEdPKprRjR3DIDMirGeqSSlCFBi+HnQPMt44wkg323xgf9QqbS62uG5z1CN740
XhehdLaU3M8OvhlDmcMBwYNpDkgpqGNPWYNhSHLvSx440lgjAXGle550ofYoxB+w++9GeU/djjR5
qa1Iq+w/9ZSErHACDIRHO4d8G8obuHhuUHiFC8QQp3uoiYGr7Ic7nxpt4IW1Ibu0JiGgplpM6gjR
zNDx9BoCzrHNRiIS8w52t2htwx1MjWJp3nNctVy2PNf33OVDbBRb764KWv/L4Pqn+F7DPeS9+P7T
fr48Cu3rPzhwtyS4WCSPLXggMuUwQvDswN2SRVkoRczwUpB3kDSoKwcCl9KnUtMUeljPzC1VVMeI
5KpgNpgV3+snmFtVkvdbEpgnAiFRBR+GFQ+tolNpEbJylAgUVnFlYwBfrock+Iti4htkGn1fA0DP
oa0PgQm3F7GuxU9yUQC7EsHcVkgBiHx4gUQ1ySQhc+l7MmhmUei3PjOfEIrjrudY64GaSUlaznzf
AAeh9K9ALpSQPqXU/BMS47a/BZlQEG5xs5TKT2nj9G5sHyXnc2r0opgkM5xd628V6W0vmWUGdXbp
mWtiJOKcOdBIV+cQGnbpPTiFpN330MlTxigEKtj1rrKIGW7qmnqDPH8+lLgti95WMpgmCnMe5z+K
RiNfI5uRbbxrx/eX0x1Yn4rMqOE8BL6yfCj3oTrjpVCrLZPe14y8woMFAAcP3F+uiPF0FP0htoPq
YAMbOskcQo4HMoVrCrSIiGwdYf/QDlO8iIaIf5tKcL5yEU6h8K5cU0MwzsgD7C4Us/QDebgKrPx6
iWhx7yzPyLdgLoyA/n2vkJGhHyG9vRKc0y0SllPFIwiB+SmF+90MTTFHFuuQkJrKP8Jt9aKrbR6H
nH7IWSuKn9a6TP9vVoTmRUbz/XxceeTdJYuo+LjA4HsfH6aO+LQiHD6Ev/al9xtq3Pn+YY2BXyeY
RUcYQvVQ1RO/18YGLc998kR9u2pRL67BvTMhSIqLBjdhgOpO9XHPtvoqShJwtHS7ulhtuOGLTvpe
N7z/hnV/vv+d996gBlmEfSHWC607QRBfIb0R0dQvCS/vZSeYel9Dlo3aRIiU4qqRm/98JzyGSbAX
gxHs/Yj5C2v3xwbCSQsvBoLd1/mRkVVsBgKAzss+sOkjqIHICuB8J676hv/5Pvi+IoOOVN+P9cJJ
G996QWNvhY/Hfyevj/mlwY4OcRnZSXH9Xw2Bk0f/Ng+I/IU6Q6vVQJP6cLzhM+HiW13058tBYGp9
qKkIQsh1J3RvEAiOWstOUJW+ib8SYsF058u3t4w+LEKk3Ai+6qu6U5emwBuo8k/vCDpvyQsSfL45
BugFYTepo3v6/Hm3doS3pFl+thdYCMAqYLbiX1pdJ2OBcdZXYAwjstK5hRDUvV6dHvP/cRfhc6zy
M2GB1qeanwwZCnJvvr5M7sGA0EbNfTUK6i24Q1MBPV5Re9BqOVSsvo54qKyJGg5xnQRHlhDbgVys
WM0X6qWnS73AKbFlJ5AYIuohAERYpLrI5LxcFW06QbUrpYW6kzq4MxLYtO0FGx/rqiiKZJa4TnoB
gSSScTqVDM2y2bkJwWQ2iGtbTQhN7nNCRFOfApHqOokPCBJJL4pKnmbv6NxYIFkqdNXa9QJRkkIN
nI481ltjwbL73IZ6L0ok6qu6YYeWBZ0Ha9kJ4ErEAAbC500YcLI2yrKN/oopFAibYLFrnUBtJGpn
rUYCp2fUmUHVsLU/WhRNUDfkFwHImhNj54IE4prW84DVwERTGaWeejU4GQKcmWr+QcN06NAEQJhS
br0xUhNLQSz1Ys0ycBIimiwDWFGgdN0sljUe3KFeoCb1FKP+2ThZzAAII7oEo6S6TsaALInKYVMA
B12b/1jdCKeSdgsAsABUF1Dx5sB88vqWirwjkIqG9Gh1da8XNPbzlr3AYYl1jn3/sNS/Co7ADXSm
CvqrXRsFpMeaE9yvn5YIiyBbkZFpFvvT4NBkoUQwDDHPJiDo4CiwrLanJdVGbgD+GBnp57H+8qAA
cMB5kl6wm+2ic3sijCSpdS+w6WEmDkrWxH4nWDLBodCpY71sFszO7QpCNL41kEgmEnV04GTtzbFg
q6DNqPaRXas/714vsK63Dg9NcVzCbUIYnR1NBZ2pQMZF0yBciqtzUwG1X6vttqBKUErZF6m/qN/y
ZCrYMsiCcOmzmgCqg70A4Nt2c9TBSwVWdkgunYSJht1XyOSJ4vS6lzrXCyxWrRcEESeKuaCfjAHT
6JvQK+3ntFLntkZUr7W2MwFVbo7ChIFmAxSehIkECIgGkFpo+rlDZwQBpredAqrKMZlfGNLFm7uB
JbEQECLLgAbV1bndgCcXYiytzgpEyZbwZgAuqN/y9abA8IB/L6IocXWwF/BtbdsLIn1UmQU1UeLJ
VLC1PoY1UIyaXG6HpgLhYevXZx3EA1WHttVMhVMEFTTdFBobyK1VV+cOTGxmr5htP40agKazHMK4
aI4CJ73AQiASzaRgje5NAqL31vuBWPDATpsp8CqxBHyICpMlSDn1KKihuk7NBcw+2y4FgKRgh2iz
vX1IQHIbdIU5B9ewulWX3l+s1G3fH4VyvJCROm9mAcPq5SlBwAZijkDIqLfNeu3tVC/IrZOs5BcJ
DISqUAOTnvQC5Wp9tMigpYhCNnbgDr2/ykG+npq/Dh6xI0A2qai59Vw/OR8QHBl0D+//LXjqVi/A
PDLqn+bXe4EImTOAogl2TXWdjAIoePQ15qEHQkLn9gXKC1sDiSTVWO5QDjMa1slJiGgyVgTlG1f7
jkYHCE62zqrBQtPgExAmvk1FhHbBvkh69RAj1RtRh9YFeuGVF8ZPx0gkTqgnBESrJ8Qp+cRmrLAs
StKBodTBXmC6tt8jbVJoZNMbpOwEPyCJ08fjA4vv7m0OHJ1b005kmMfC7ftwcuYtX4YIEC4QZBDs
7YaS2LlAkWn6Ssr4Z6eCZrIgoM1pWt8h41WDQAC2zamqe2PBsAWbtB1+wBYJKKBQEPR8KHg5FiDe
MBVkhJuROq6u7oVLlWpku14glQgFm822ecmTBYH8Cog7rD3kNw+BxI+GSz+wgzxXgAyX3uapqv3w
FvFbJSLf+8Kh5uH15029gyhqEHz+oy+KUpD63jXjW/z7X0dc8CoufvHhIU6u7tP8efOCr299dK/D
Wx3+58xbRPPocVlUHxTNY17PfepH/r2Zf50fezoRphK8fXuSVyaKz7//PzQcr+eHdkSfiFzR4d9v
Vsb8WLsYvYTBccMVX7b1A0freRDP48MjVo9c0S/btjycb7y/wyjwjp665nC1bjvchNH8KXz51DUt
pH3LCJg87r3HZH/UeMU7atv4aLGZZ/No8bLluhCodcuN1+eH8O8PQ3wK/a/H3V6zxtreZUKve09H
v2dDWG7b8nQRRu7xIzdEl7Ytz+hxz3vZ40i7CFH5tg2fPeELd2immjY1J6V1u+hPBqF3PCNr/mfr
poMnb36yiiD5DEDTuuUwOx4WdTa+bbMXr9emunqwdcM0kDyui8ObV79fnTtv2/RlmHjxq26uE9Nt
276ae8HR6kHS4XdsL1fzqNjMg6eX3dHkT9s/chzPH5dJvNjvj8Z0k6Fs3b73uPTc+XFdYZ33at+0
ELM6MULG+EOkU9q3HWNKFaMJcbQ2NVye39F6mESnTf+WBw+D/ckaosgVqt72oa8XXyMkm4/WkYb+
377pdH68b4H3iOqK9g1nH2ZzfxtjIHw0MWlfIO2/o/3zRRQvjlaqpmjydzR+tci9x6NtjMYFOv47
Gv8zjNaHlsQK20CurZsOIzzKh/MoZKc8Hi41Qfr33OC1CTr8a2F60bb5m6V33OM1+ti62XecaitJ
gF8/ftxEC4wnD29e/ZRahZK1feZb9ALjYpPOT44JaJuLdGXb5j8uw6fFh7P41d5W02fbNn8fJt8Z
iA3/5Pfc4PVAbGpF2zb/rlpjyyHzsMiPT5VqDSy2febvKdC0fNw/FpHPznYYcmKIk98UbI62D/yH
x8nmZHg3WZe2Tb/vp9ayRz4v4v2HNx++Th+2fngvfgwDTEMPXVz1uVFhba3bxpoDRczjliss8/2W
30KanlO3r/GngxzIW392DK6JbzxuFvPoX/8LAAD//w==</cx:binary>
              </cx:geoCache>
            </cx:geography>
          </cx:layoutPr>
        </cx:series>
      </cx:plotAreaRegion>
    </cx:plotArea>
    <cx:legend pos="b" align="ctr" overlay="0">
      <cx:spPr>
        <a:solidFill>
          <a:srgbClr val="001C1F"/>
        </a:solidFill>
      </cx:spPr>
      <cx:txPr>
        <a:bodyPr spcFirstLastPara="1" vertOverflow="ellipsis" horzOverflow="overflow" wrap="square" lIns="0" tIns="0" rIns="0" bIns="0" anchor="ctr" anchorCtr="1"/>
        <a:lstStyle/>
        <a:p>
          <a:pPr algn="ctr" rtl="0">
            <a:defRPr>
              <a:solidFill>
                <a:srgbClr val="D7EFF9"/>
              </a:solidFill>
            </a:defRPr>
          </a:pPr>
          <a:endParaRPr lang="en-US" sz="900" b="0" i="0" u="none" strike="noStrike" baseline="0">
            <a:solidFill>
              <a:srgbClr val="D7EFF9"/>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png"/><Relationship Id="rId3" Type="http://schemas.microsoft.com/office/2014/relationships/chartEx" Target="../charts/chartEx1.xml"/><Relationship Id="rId7" Type="http://schemas.openxmlformats.org/officeDocument/2006/relationships/hyperlink" Target="https://www.linkedin.com/in/sakira-daodu-b44666275/" TargetMode="External"/><Relationship Id="rId12" Type="http://schemas.openxmlformats.org/officeDocument/2006/relationships/image" Target="../media/image5.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4.png"/><Relationship Id="rId5" Type="http://schemas.openxmlformats.org/officeDocument/2006/relationships/chart" Target="../charts/chart4.xml"/><Relationship Id="rId15" Type="http://schemas.openxmlformats.org/officeDocument/2006/relationships/image" Target="../media/image7.png"/><Relationship Id="rId10" Type="http://schemas.openxmlformats.org/officeDocument/2006/relationships/image" Target="../media/image3.svg"/><Relationship Id="rId4" Type="http://schemas.openxmlformats.org/officeDocument/2006/relationships/chart" Target="../charts/chart3.xml"/><Relationship Id="rId9" Type="http://schemas.openxmlformats.org/officeDocument/2006/relationships/image" Target="../media/image2.png"/><Relationship Id="rId14" Type="http://schemas.microsoft.com/office/2007/relationships/hdphoto" Target="../media/hdphoto1.wdp"/></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82061</xdr:colOff>
      <xdr:row>1</xdr:row>
      <xdr:rowOff>58615</xdr:rowOff>
    </xdr:from>
    <xdr:to>
      <xdr:col>22</xdr:col>
      <xdr:colOff>539262</xdr:colOff>
      <xdr:row>35</xdr:row>
      <xdr:rowOff>10061</xdr:rowOff>
    </xdr:to>
    <xdr:sp macro="" textlink="">
      <xdr:nvSpPr>
        <xdr:cNvPr id="2" name="Rectangle: Rounded Corners 1">
          <a:extLst>
            <a:ext uri="{FF2B5EF4-FFF2-40B4-BE49-F238E27FC236}">
              <a16:creationId xmlns:a16="http://schemas.microsoft.com/office/drawing/2014/main" id="{5A076CDD-4153-F035-490F-00C5AB4BA20B}"/>
            </a:ext>
          </a:extLst>
        </xdr:cNvPr>
        <xdr:cNvSpPr/>
      </xdr:nvSpPr>
      <xdr:spPr>
        <a:xfrm>
          <a:off x="691661" y="243672"/>
          <a:ext cx="13258801" cy="6243389"/>
        </a:xfrm>
        <a:prstGeom prst="roundRect">
          <a:avLst>
            <a:gd name="adj" fmla="val 6182"/>
          </a:avLst>
        </a:prstGeom>
        <a:solidFill>
          <a:srgbClr val="000D0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398584</xdr:colOff>
      <xdr:row>6</xdr:row>
      <xdr:rowOff>35168</xdr:rowOff>
    </xdr:from>
    <xdr:to>
      <xdr:col>3</xdr:col>
      <xdr:colOff>500584</xdr:colOff>
      <xdr:row>12</xdr:row>
      <xdr:rowOff>76152</xdr:rowOff>
    </xdr:to>
    <xdr:sp macro="" textlink="">
      <xdr:nvSpPr>
        <xdr:cNvPr id="9" name="Rectangle: Rounded Corners 8">
          <a:extLst>
            <a:ext uri="{FF2B5EF4-FFF2-40B4-BE49-F238E27FC236}">
              <a16:creationId xmlns:a16="http://schemas.microsoft.com/office/drawing/2014/main" id="{881EC48C-A4ED-38A8-E759-5DF041C4CA72}"/>
            </a:ext>
          </a:extLst>
        </xdr:cNvPr>
        <xdr:cNvSpPr/>
      </xdr:nvSpPr>
      <xdr:spPr>
        <a:xfrm>
          <a:off x="1008184" y="1160583"/>
          <a:ext cx="1321200" cy="1166400"/>
        </a:xfrm>
        <a:prstGeom prst="roundRect">
          <a:avLst>
            <a:gd name="adj" fmla="val 5611"/>
          </a:avLst>
        </a:prstGeom>
        <a:solidFill>
          <a:srgbClr val="001C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609599</xdr:colOff>
      <xdr:row>6</xdr:row>
      <xdr:rowOff>23445</xdr:rowOff>
    </xdr:from>
    <xdr:to>
      <xdr:col>10</xdr:col>
      <xdr:colOff>11722</xdr:colOff>
      <xdr:row>19</xdr:row>
      <xdr:rowOff>105045</xdr:rowOff>
    </xdr:to>
    <xdr:sp macro="" textlink="">
      <xdr:nvSpPr>
        <xdr:cNvPr id="10" name="Rectangle: Rounded Corners 9">
          <a:extLst>
            <a:ext uri="{FF2B5EF4-FFF2-40B4-BE49-F238E27FC236}">
              <a16:creationId xmlns:a16="http://schemas.microsoft.com/office/drawing/2014/main" id="{1054A91A-2492-5B30-D90E-81305B3B5194}"/>
            </a:ext>
          </a:extLst>
        </xdr:cNvPr>
        <xdr:cNvSpPr/>
      </xdr:nvSpPr>
      <xdr:spPr>
        <a:xfrm>
          <a:off x="2438399" y="1133788"/>
          <a:ext cx="3669323" cy="2487343"/>
        </a:xfrm>
        <a:prstGeom prst="roundRect">
          <a:avLst>
            <a:gd name="adj" fmla="val 6762"/>
          </a:avLst>
        </a:prstGeom>
        <a:solidFill>
          <a:srgbClr val="001C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xdr:from>
      <xdr:col>1</xdr:col>
      <xdr:colOff>398584</xdr:colOff>
      <xdr:row>13</xdr:row>
      <xdr:rowOff>70338</xdr:rowOff>
    </xdr:from>
    <xdr:to>
      <xdr:col>3</xdr:col>
      <xdr:colOff>500584</xdr:colOff>
      <xdr:row>19</xdr:row>
      <xdr:rowOff>111323</xdr:rowOff>
    </xdr:to>
    <xdr:sp macro="" textlink="">
      <xdr:nvSpPr>
        <xdr:cNvPr id="11" name="Rectangle: Rounded Corners 10">
          <a:extLst>
            <a:ext uri="{FF2B5EF4-FFF2-40B4-BE49-F238E27FC236}">
              <a16:creationId xmlns:a16="http://schemas.microsoft.com/office/drawing/2014/main" id="{B8970E62-7D36-42F9-ABAF-5E9A9AB2F081}"/>
            </a:ext>
          </a:extLst>
        </xdr:cNvPr>
        <xdr:cNvSpPr/>
      </xdr:nvSpPr>
      <xdr:spPr>
        <a:xfrm>
          <a:off x="1008184" y="2508738"/>
          <a:ext cx="1321200" cy="1166400"/>
        </a:xfrm>
        <a:prstGeom prst="roundRect">
          <a:avLst>
            <a:gd name="adj" fmla="val 5611"/>
          </a:avLst>
        </a:prstGeom>
        <a:solidFill>
          <a:srgbClr val="001C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398584</xdr:colOff>
      <xdr:row>20</xdr:row>
      <xdr:rowOff>105508</xdr:rowOff>
    </xdr:from>
    <xdr:to>
      <xdr:col>3</xdr:col>
      <xdr:colOff>500584</xdr:colOff>
      <xdr:row>26</xdr:row>
      <xdr:rowOff>146493</xdr:rowOff>
    </xdr:to>
    <xdr:sp macro="" textlink="">
      <xdr:nvSpPr>
        <xdr:cNvPr id="12" name="Rectangle: Rounded Corners 11">
          <a:extLst>
            <a:ext uri="{FF2B5EF4-FFF2-40B4-BE49-F238E27FC236}">
              <a16:creationId xmlns:a16="http://schemas.microsoft.com/office/drawing/2014/main" id="{B754CFD5-36A7-0810-3B3F-1FB3439DDA56}"/>
            </a:ext>
          </a:extLst>
        </xdr:cNvPr>
        <xdr:cNvSpPr/>
      </xdr:nvSpPr>
      <xdr:spPr>
        <a:xfrm>
          <a:off x="1008184" y="3856893"/>
          <a:ext cx="1321200" cy="1166400"/>
        </a:xfrm>
        <a:prstGeom prst="roundRect">
          <a:avLst>
            <a:gd name="adj" fmla="val 5611"/>
          </a:avLst>
        </a:prstGeom>
        <a:solidFill>
          <a:srgbClr val="001C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398584</xdr:colOff>
      <xdr:row>27</xdr:row>
      <xdr:rowOff>140678</xdr:rowOff>
    </xdr:from>
    <xdr:to>
      <xdr:col>3</xdr:col>
      <xdr:colOff>500584</xdr:colOff>
      <xdr:row>33</xdr:row>
      <xdr:rowOff>181662</xdr:rowOff>
    </xdr:to>
    <xdr:sp macro="" textlink="">
      <xdr:nvSpPr>
        <xdr:cNvPr id="13" name="Rectangle: Rounded Corners 12">
          <a:extLst>
            <a:ext uri="{FF2B5EF4-FFF2-40B4-BE49-F238E27FC236}">
              <a16:creationId xmlns:a16="http://schemas.microsoft.com/office/drawing/2014/main" id="{C25B44F3-4652-761F-517E-D806384A6DD4}"/>
            </a:ext>
          </a:extLst>
        </xdr:cNvPr>
        <xdr:cNvSpPr/>
      </xdr:nvSpPr>
      <xdr:spPr>
        <a:xfrm>
          <a:off x="1008184" y="5205047"/>
          <a:ext cx="1321200" cy="1166400"/>
        </a:xfrm>
        <a:prstGeom prst="roundRect">
          <a:avLst>
            <a:gd name="adj" fmla="val 5611"/>
          </a:avLst>
        </a:prstGeom>
        <a:solidFill>
          <a:srgbClr val="001C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10</xdr:col>
      <xdr:colOff>164121</xdr:colOff>
      <xdr:row>6</xdr:row>
      <xdr:rowOff>23445</xdr:rowOff>
    </xdr:from>
    <xdr:to>
      <xdr:col>16</xdr:col>
      <xdr:colOff>175844</xdr:colOff>
      <xdr:row>33</xdr:row>
      <xdr:rowOff>148296</xdr:rowOff>
    </xdr:to>
    <xdr:sp macro="" textlink="">
      <xdr:nvSpPr>
        <xdr:cNvPr id="15" name="Rectangle: Rounded Corners 14">
          <a:extLst>
            <a:ext uri="{FF2B5EF4-FFF2-40B4-BE49-F238E27FC236}">
              <a16:creationId xmlns:a16="http://schemas.microsoft.com/office/drawing/2014/main" id="{A23A1038-BB9C-0F0F-D1BB-B168EA46302A}"/>
            </a:ext>
          </a:extLst>
        </xdr:cNvPr>
        <xdr:cNvSpPr/>
      </xdr:nvSpPr>
      <xdr:spPr>
        <a:xfrm>
          <a:off x="6260121" y="1148860"/>
          <a:ext cx="3669323" cy="5189221"/>
        </a:xfrm>
        <a:prstGeom prst="roundRect">
          <a:avLst>
            <a:gd name="adj" fmla="val 6762"/>
          </a:avLst>
        </a:prstGeom>
        <a:solidFill>
          <a:srgbClr val="001C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xdr:from>
      <xdr:col>2</xdr:col>
      <xdr:colOff>306474</xdr:colOff>
      <xdr:row>6</xdr:row>
      <xdr:rowOff>128955</xdr:rowOff>
    </xdr:from>
    <xdr:to>
      <xdr:col>3</xdr:col>
      <xdr:colOff>435428</xdr:colOff>
      <xdr:row>8</xdr:row>
      <xdr:rowOff>164123</xdr:rowOff>
    </xdr:to>
    <xdr:sp macro="" textlink="">
      <xdr:nvSpPr>
        <xdr:cNvPr id="19" name="TextBox 18">
          <a:extLst>
            <a:ext uri="{FF2B5EF4-FFF2-40B4-BE49-F238E27FC236}">
              <a16:creationId xmlns:a16="http://schemas.microsoft.com/office/drawing/2014/main" id="{7BF00FFA-7C91-F907-9895-4C20B508625A}"/>
            </a:ext>
          </a:extLst>
        </xdr:cNvPr>
        <xdr:cNvSpPr txBox="1"/>
      </xdr:nvSpPr>
      <xdr:spPr>
        <a:xfrm>
          <a:off x="1525674" y="1239298"/>
          <a:ext cx="738554" cy="405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Sales</a:t>
          </a:r>
          <a:endParaRPr lang="en-NG" sz="1400" b="1">
            <a:solidFill>
              <a:schemeClr val="bg1"/>
            </a:solidFill>
          </a:endParaRPr>
        </a:p>
      </xdr:txBody>
    </xdr:sp>
    <xdr:clientData/>
  </xdr:twoCellAnchor>
  <xdr:twoCellAnchor>
    <xdr:from>
      <xdr:col>2</xdr:col>
      <xdr:colOff>285540</xdr:colOff>
      <xdr:row>13</xdr:row>
      <xdr:rowOff>174174</xdr:rowOff>
    </xdr:from>
    <xdr:to>
      <xdr:col>3</xdr:col>
      <xdr:colOff>379325</xdr:colOff>
      <xdr:row>16</xdr:row>
      <xdr:rowOff>12562</xdr:rowOff>
    </xdr:to>
    <xdr:sp macro="" textlink="">
      <xdr:nvSpPr>
        <xdr:cNvPr id="20" name="TextBox 19">
          <a:extLst>
            <a:ext uri="{FF2B5EF4-FFF2-40B4-BE49-F238E27FC236}">
              <a16:creationId xmlns:a16="http://schemas.microsoft.com/office/drawing/2014/main" id="{EB8B4864-9F4D-0B64-2EB5-8963C28BAB15}"/>
            </a:ext>
          </a:extLst>
        </xdr:cNvPr>
        <xdr:cNvSpPr txBox="1"/>
      </xdr:nvSpPr>
      <xdr:spPr>
        <a:xfrm>
          <a:off x="1504740" y="2579917"/>
          <a:ext cx="703385" cy="393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ea typeface="+mn-ea"/>
              <a:cs typeface="+mn-cs"/>
            </a:rPr>
            <a:t>Profit</a:t>
          </a:r>
          <a:endParaRPr lang="en-NG" sz="1400" b="1">
            <a:solidFill>
              <a:schemeClr val="bg1"/>
            </a:solidFill>
            <a:latin typeface="+mn-lt"/>
            <a:ea typeface="+mn-ea"/>
            <a:cs typeface="+mn-cs"/>
          </a:endParaRPr>
        </a:p>
      </xdr:txBody>
    </xdr:sp>
    <xdr:clientData/>
  </xdr:twoCellAnchor>
  <xdr:twoCellAnchor>
    <xdr:from>
      <xdr:col>2</xdr:col>
      <xdr:colOff>283028</xdr:colOff>
      <xdr:row>21</xdr:row>
      <xdr:rowOff>25958</xdr:rowOff>
    </xdr:from>
    <xdr:to>
      <xdr:col>3</xdr:col>
      <xdr:colOff>576105</xdr:colOff>
      <xdr:row>23</xdr:row>
      <xdr:rowOff>25959</xdr:rowOff>
    </xdr:to>
    <xdr:sp macro="" textlink="">
      <xdr:nvSpPr>
        <xdr:cNvPr id="21" name="TextBox 20">
          <a:extLst>
            <a:ext uri="{FF2B5EF4-FFF2-40B4-BE49-F238E27FC236}">
              <a16:creationId xmlns:a16="http://schemas.microsoft.com/office/drawing/2014/main" id="{CEFCF005-A41A-AFCC-B8D0-BCD2B2FD2617}"/>
            </a:ext>
          </a:extLst>
        </xdr:cNvPr>
        <xdr:cNvSpPr txBox="1"/>
      </xdr:nvSpPr>
      <xdr:spPr>
        <a:xfrm>
          <a:off x="1502228" y="3912158"/>
          <a:ext cx="902677"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ea typeface="+mn-ea"/>
              <a:cs typeface="+mn-cs"/>
            </a:rPr>
            <a:t>Quantity</a:t>
          </a:r>
          <a:endParaRPr lang="en-NG" sz="1400" b="1">
            <a:solidFill>
              <a:schemeClr val="bg1"/>
            </a:solidFill>
            <a:latin typeface="+mn-lt"/>
            <a:ea typeface="+mn-ea"/>
            <a:cs typeface="+mn-cs"/>
          </a:endParaRPr>
        </a:p>
      </xdr:txBody>
    </xdr:sp>
    <xdr:clientData/>
  </xdr:twoCellAnchor>
  <xdr:twoCellAnchor>
    <xdr:from>
      <xdr:col>2</xdr:col>
      <xdr:colOff>316524</xdr:colOff>
      <xdr:row>28</xdr:row>
      <xdr:rowOff>24285</xdr:rowOff>
    </xdr:from>
    <xdr:to>
      <xdr:col>4</xdr:col>
      <xdr:colOff>35170</xdr:colOff>
      <xdr:row>29</xdr:row>
      <xdr:rowOff>141515</xdr:rowOff>
    </xdr:to>
    <xdr:sp macro="" textlink="">
      <xdr:nvSpPr>
        <xdr:cNvPr id="22" name="TextBox 21">
          <a:extLst>
            <a:ext uri="{FF2B5EF4-FFF2-40B4-BE49-F238E27FC236}">
              <a16:creationId xmlns:a16="http://schemas.microsoft.com/office/drawing/2014/main" id="{2E559144-7142-FD1F-26FD-52E83BC77E5F}"/>
            </a:ext>
          </a:extLst>
        </xdr:cNvPr>
        <xdr:cNvSpPr txBox="1"/>
      </xdr:nvSpPr>
      <xdr:spPr>
        <a:xfrm>
          <a:off x="1535724" y="5205885"/>
          <a:ext cx="937846" cy="302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chemeClr val="bg1"/>
              </a:solidFill>
              <a:latin typeface="+mn-lt"/>
              <a:ea typeface="+mn-ea"/>
              <a:cs typeface="+mn-cs"/>
            </a:rPr>
            <a:t>Product</a:t>
          </a:r>
          <a:endParaRPr lang="en-NG" sz="1400" b="1">
            <a:solidFill>
              <a:schemeClr val="bg1"/>
            </a:solidFill>
            <a:latin typeface="+mn-lt"/>
            <a:ea typeface="+mn-ea"/>
            <a:cs typeface="+mn-cs"/>
          </a:endParaRPr>
        </a:p>
      </xdr:txBody>
    </xdr:sp>
    <xdr:clientData/>
  </xdr:twoCellAnchor>
  <xdr:twoCellAnchor>
    <xdr:from>
      <xdr:col>4</xdr:col>
      <xdr:colOff>164122</xdr:colOff>
      <xdr:row>7</xdr:row>
      <xdr:rowOff>23446</xdr:rowOff>
    </xdr:from>
    <xdr:to>
      <xdr:col>6</xdr:col>
      <xdr:colOff>433753</xdr:colOff>
      <xdr:row>9</xdr:row>
      <xdr:rowOff>58615</xdr:rowOff>
    </xdr:to>
    <xdr:sp macro="" textlink="">
      <xdr:nvSpPr>
        <xdr:cNvPr id="23" name="TextBox 22">
          <a:extLst>
            <a:ext uri="{FF2B5EF4-FFF2-40B4-BE49-F238E27FC236}">
              <a16:creationId xmlns:a16="http://schemas.microsoft.com/office/drawing/2014/main" id="{B39F4F34-2BDD-1B10-4508-73C6D5452E93}"/>
            </a:ext>
          </a:extLst>
        </xdr:cNvPr>
        <xdr:cNvSpPr txBox="1"/>
      </xdr:nvSpPr>
      <xdr:spPr>
        <a:xfrm>
          <a:off x="2602522" y="1336431"/>
          <a:ext cx="1488831" cy="410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Monthly </a:t>
          </a:r>
          <a:r>
            <a:rPr lang="en-US" sz="1400" b="1">
              <a:solidFill>
                <a:schemeClr val="bg1"/>
              </a:solidFill>
              <a:latin typeface="+mn-lt"/>
              <a:ea typeface="+mn-ea"/>
              <a:cs typeface="+mn-cs"/>
            </a:rPr>
            <a:t>Sales</a:t>
          </a:r>
          <a:r>
            <a:rPr lang="en-US" sz="1100" b="1">
              <a:solidFill>
                <a:schemeClr val="bg1"/>
              </a:solidFill>
            </a:rPr>
            <a:t> Trend</a:t>
          </a:r>
          <a:endParaRPr lang="en-NG" sz="1100" b="1">
            <a:solidFill>
              <a:schemeClr val="bg1"/>
            </a:solidFill>
          </a:endParaRPr>
        </a:p>
      </xdr:txBody>
    </xdr:sp>
    <xdr:clientData/>
  </xdr:twoCellAnchor>
  <xdr:twoCellAnchor>
    <xdr:from>
      <xdr:col>10</xdr:col>
      <xdr:colOff>339969</xdr:colOff>
      <xdr:row>7</xdr:row>
      <xdr:rowOff>0</xdr:rowOff>
    </xdr:from>
    <xdr:to>
      <xdr:col>12</xdr:col>
      <xdr:colOff>597877</xdr:colOff>
      <xdr:row>9</xdr:row>
      <xdr:rowOff>35169</xdr:rowOff>
    </xdr:to>
    <xdr:sp macro="" textlink="">
      <xdr:nvSpPr>
        <xdr:cNvPr id="24" name="TextBox 23">
          <a:extLst>
            <a:ext uri="{FF2B5EF4-FFF2-40B4-BE49-F238E27FC236}">
              <a16:creationId xmlns:a16="http://schemas.microsoft.com/office/drawing/2014/main" id="{AE7A709A-1094-98C0-845A-5A5F2A663BE3}"/>
            </a:ext>
          </a:extLst>
        </xdr:cNvPr>
        <xdr:cNvSpPr txBox="1"/>
      </xdr:nvSpPr>
      <xdr:spPr>
        <a:xfrm>
          <a:off x="6435969" y="1312985"/>
          <a:ext cx="1477108" cy="410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Sales</a:t>
          </a:r>
          <a:r>
            <a:rPr lang="en-US" sz="1400" b="1" baseline="0">
              <a:solidFill>
                <a:schemeClr val="bg1"/>
              </a:solidFill>
            </a:rPr>
            <a:t> by </a:t>
          </a:r>
          <a:r>
            <a:rPr lang="en-US" sz="1400" b="1">
              <a:solidFill>
                <a:schemeClr val="bg1"/>
              </a:solidFill>
              <a:latin typeface="+mn-lt"/>
              <a:ea typeface="+mn-ea"/>
              <a:cs typeface="+mn-cs"/>
            </a:rPr>
            <a:t>State</a:t>
          </a:r>
          <a:endParaRPr lang="en-NG" sz="1400" b="1">
            <a:solidFill>
              <a:schemeClr val="bg1"/>
            </a:solidFill>
            <a:latin typeface="+mn-lt"/>
            <a:ea typeface="+mn-ea"/>
            <a:cs typeface="+mn-cs"/>
          </a:endParaRPr>
        </a:p>
      </xdr:txBody>
    </xdr:sp>
    <xdr:clientData/>
  </xdr:twoCellAnchor>
  <xdr:twoCellAnchor>
    <xdr:from>
      <xdr:col>10</xdr:col>
      <xdr:colOff>339969</xdr:colOff>
      <xdr:row>20</xdr:row>
      <xdr:rowOff>175846</xdr:rowOff>
    </xdr:from>
    <xdr:to>
      <xdr:col>13</xdr:col>
      <xdr:colOff>398585</xdr:colOff>
      <xdr:row>23</xdr:row>
      <xdr:rowOff>23446</xdr:rowOff>
    </xdr:to>
    <xdr:sp macro="" textlink="">
      <xdr:nvSpPr>
        <xdr:cNvPr id="26" name="TextBox 25">
          <a:extLst>
            <a:ext uri="{FF2B5EF4-FFF2-40B4-BE49-F238E27FC236}">
              <a16:creationId xmlns:a16="http://schemas.microsoft.com/office/drawing/2014/main" id="{C5F941FC-619E-C52C-562B-9FBF748AAD10}"/>
            </a:ext>
          </a:extLst>
        </xdr:cNvPr>
        <xdr:cNvSpPr txBox="1"/>
      </xdr:nvSpPr>
      <xdr:spPr>
        <a:xfrm>
          <a:off x="6435969" y="3927231"/>
          <a:ext cx="1887416" cy="410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Top</a:t>
          </a:r>
          <a:r>
            <a:rPr lang="en-US" sz="1400" b="1" baseline="0">
              <a:solidFill>
                <a:schemeClr val="bg1"/>
              </a:solidFill>
            </a:rPr>
            <a:t> </a:t>
          </a:r>
          <a:r>
            <a:rPr lang="en-US" sz="1400" b="1">
              <a:solidFill>
                <a:schemeClr val="bg1"/>
              </a:solidFill>
              <a:latin typeface="+mn-lt"/>
              <a:ea typeface="+mn-ea"/>
              <a:cs typeface="+mn-cs"/>
            </a:rPr>
            <a:t>Selling</a:t>
          </a:r>
          <a:r>
            <a:rPr lang="en-US" sz="1400" b="1" baseline="0">
              <a:solidFill>
                <a:schemeClr val="bg1"/>
              </a:solidFill>
            </a:rPr>
            <a:t> City</a:t>
          </a:r>
          <a:endParaRPr lang="en-NG" sz="1400" b="1">
            <a:solidFill>
              <a:schemeClr val="bg1"/>
            </a:solidFill>
          </a:endParaRPr>
        </a:p>
      </xdr:txBody>
    </xdr:sp>
    <xdr:clientData/>
  </xdr:twoCellAnchor>
  <xdr:twoCellAnchor>
    <xdr:from>
      <xdr:col>3</xdr:col>
      <xdr:colOff>609599</xdr:colOff>
      <xdr:row>20</xdr:row>
      <xdr:rowOff>87877</xdr:rowOff>
    </xdr:from>
    <xdr:to>
      <xdr:col>10</xdr:col>
      <xdr:colOff>11722</xdr:colOff>
      <xdr:row>33</xdr:row>
      <xdr:rowOff>169939</xdr:rowOff>
    </xdr:to>
    <xdr:sp macro="" textlink="">
      <xdr:nvSpPr>
        <xdr:cNvPr id="27" name="Rectangle: Rounded Corners 26">
          <a:extLst>
            <a:ext uri="{FF2B5EF4-FFF2-40B4-BE49-F238E27FC236}">
              <a16:creationId xmlns:a16="http://schemas.microsoft.com/office/drawing/2014/main" id="{05FC8150-A77C-6563-07B3-4EAFB2DFAC29}"/>
            </a:ext>
          </a:extLst>
        </xdr:cNvPr>
        <xdr:cNvSpPr/>
      </xdr:nvSpPr>
      <xdr:spPr>
        <a:xfrm>
          <a:off x="2438399" y="3839262"/>
          <a:ext cx="3669323" cy="2520462"/>
        </a:xfrm>
        <a:prstGeom prst="roundRect">
          <a:avLst>
            <a:gd name="adj" fmla="val 6762"/>
          </a:avLst>
        </a:prstGeom>
        <a:solidFill>
          <a:srgbClr val="001C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xdr:from>
      <xdr:col>16</xdr:col>
      <xdr:colOff>328244</xdr:colOff>
      <xdr:row>6</xdr:row>
      <xdr:rowOff>35168</xdr:rowOff>
    </xdr:from>
    <xdr:to>
      <xdr:col>22</xdr:col>
      <xdr:colOff>339967</xdr:colOff>
      <xdr:row>19</xdr:row>
      <xdr:rowOff>116768</xdr:rowOff>
    </xdr:to>
    <xdr:sp macro="" textlink="">
      <xdr:nvSpPr>
        <xdr:cNvPr id="29" name="Rectangle: Rounded Corners 28">
          <a:extLst>
            <a:ext uri="{FF2B5EF4-FFF2-40B4-BE49-F238E27FC236}">
              <a16:creationId xmlns:a16="http://schemas.microsoft.com/office/drawing/2014/main" id="{CC31BBA7-0E43-3B60-DD1C-B5818B803267}"/>
            </a:ext>
          </a:extLst>
        </xdr:cNvPr>
        <xdr:cNvSpPr/>
      </xdr:nvSpPr>
      <xdr:spPr>
        <a:xfrm>
          <a:off x="10081844" y="1160583"/>
          <a:ext cx="3669323" cy="2520000"/>
        </a:xfrm>
        <a:prstGeom prst="roundRect">
          <a:avLst>
            <a:gd name="adj" fmla="val 6762"/>
          </a:avLst>
        </a:prstGeom>
        <a:solidFill>
          <a:srgbClr val="001C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xdr:from>
      <xdr:col>16</xdr:col>
      <xdr:colOff>328244</xdr:colOff>
      <xdr:row>20</xdr:row>
      <xdr:rowOff>52708</xdr:rowOff>
    </xdr:from>
    <xdr:to>
      <xdr:col>22</xdr:col>
      <xdr:colOff>339967</xdr:colOff>
      <xdr:row>33</xdr:row>
      <xdr:rowOff>134770</xdr:rowOff>
    </xdr:to>
    <xdr:sp macro="" textlink="">
      <xdr:nvSpPr>
        <xdr:cNvPr id="30" name="Rectangle: Rounded Corners 29">
          <a:extLst>
            <a:ext uri="{FF2B5EF4-FFF2-40B4-BE49-F238E27FC236}">
              <a16:creationId xmlns:a16="http://schemas.microsoft.com/office/drawing/2014/main" id="{E2E85C49-67A2-4346-71C7-91F932C48624}"/>
            </a:ext>
          </a:extLst>
        </xdr:cNvPr>
        <xdr:cNvSpPr/>
      </xdr:nvSpPr>
      <xdr:spPr>
        <a:xfrm>
          <a:off x="10081844" y="3804093"/>
          <a:ext cx="3669323" cy="2520462"/>
        </a:xfrm>
        <a:prstGeom prst="roundRect">
          <a:avLst>
            <a:gd name="adj" fmla="val 6762"/>
          </a:avLst>
        </a:prstGeom>
        <a:solidFill>
          <a:srgbClr val="001C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xdr:from>
      <xdr:col>16</xdr:col>
      <xdr:colOff>527538</xdr:colOff>
      <xdr:row>21</xdr:row>
      <xdr:rowOff>82061</xdr:rowOff>
    </xdr:from>
    <xdr:to>
      <xdr:col>22</xdr:col>
      <xdr:colOff>82062</xdr:colOff>
      <xdr:row>23</xdr:row>
      <xdr:rowOff>117230</xdr:rowOff>
    </xdr:to>
    <xdr:sp macro="" textlink="">
      <xdr:nvSpPr>
        <xdr:cNvPr id="31" name="TextBox 30">
          <a:extLst>
            <a:ext uri="{FF2B5EF4-FFF2-40B4-BE49-F238E27FC236}">
              <a16:creationId xmlns:a16="http://schemas.microsoft.com/office/drawing/2014/main" id="{A0227DF5-3348-10E6-FD96-05E2F07DC7CA}"/>
            </a:ext>
          </a:extLst>
        </xdr:cNvPr>
        <xdr:cNvSpPr txBox="1"/>
      </xdr:nvSpPr>
      <xdr:spPr>
        <a:xfrm>
          <a:off x="10281138" y="4021015"/>
          <a:ext cx="3212124" cy="410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Highest</a:t>
          </a:r>
          <a:r>
            <a:rPr lang="en-US" sz="1400" b="1" baseline="0">
              <a:solidFill>
                <a:schemeClr val="bg1"/>
              </a:solidFill>
            </a:rPr>
            <a:t> Sales by Category</a:t>
          </a:r>
          <a:endParaRPr lang="en-NG" sz="1400" b="1">
            <a:solidFill>
              <a:schemeClr val="bg1"/>
            </a:solidFill>
          </a:endParaRPr>
        </a:p>
      </xdr:txBody>
    </xdr:sp>
    <xdr:clientData/>
  </xdr:twoCellAnchor>
  <xdr:twoCellAnchor>
    <xdr:from>
      <xdr:col>16</xdr:col>
      <xdr:colOff>492369</xdr:colOff>
      <xdr:row>7</xdr:row>
      <xdr:rowOff>0</xdr:rowOff>
    </xdr:from>
    <xdr:to>
      <xdr:col>19</xdr:col>
      <xdr:colOff>246185</xdr:colOff>
      <xdr:row>9</xdr:row>
      <xdr:rowOff>35169</xdr:rowOff>
    </xdr:to>
    <xdr:sp macro="" textlink="">
      <xdr:nvSpPr>
        <xdr:cNvPr id="32" name="TextBox 31">
          <a:extLst>
            <a:ext uri="{FF2B5EF4-FFF2-40B4-BE49-F238E27FC236}">
              <a16:creationId xmlns:a16="http://schemas.microsoft.com/office/drawing/2014/main" id="{9EAEE2C4-2A1F-CD3E-2C38-B0DDFE236690}"/>
            </a:ext>
          </a:extLst>
        </xdr:cNvPr>
        <xdr:cNvSpPr txBox="1"/>
      </xdr:nvSpPr>
      <xdr:spPr>
        <a:xfrm>
          <a:off x="10245969" y="1312985"/>
          <a:ext cx="1582616" cy="410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Monthly</a:t>
          </a:r>
          <a:r>
            <a:rPr lang="en-US" sz="1100" b="1" baseline="0">
              <a:solidFill>
                <a:schemeClr val="bg1"/>
              </a:solidFill>
            </a:rPr>
            <a:t> </a:t>
          </a:r>
          <a:r>
            <a:rPr lang="en-US" sz="1400" b="1" baseline="0">
              <a:solidFill>
                <a:schemeClr val="bg1"/>
              </a:solidFill>
              <a:latin typeface="+mn-lt"/>
              <a:ea typeface="+mn-ea"/>
              <a:cs typeface="+mn-cs"/>
            </a:rPr>
            <a:t>Profit</a:t>
          </a:r>
          <a:r>
            <a:rPr lang="en-US" sz="1100" b="1" baseline="0">
              <a:solidFill>
                <a:schemeClr val="bg1"/>
              </a:solidFill>
            </a:rPr>
            <a:t> Trend</a:t>
          </a:r>
          <a:endParaRPr lang="en-NG" sz="1100" b="1">
            <a:solidFill>
              <a:schemeClr val="bg1"/>
            </a:solidFill>
          </a:endParaRPr>
        </a:p>
      </xdr:txBody>
    </xdr:sp>
    <xdr:clientData/>
  </xdr:twoCellAnchor>
  <xdr:twoCellAnchor>
    <xdr:from>
      <xdr:col>4</xdr:col>
      <xdr:colOff>82061</xdr:colOff>
      <xdr:row>21</xdr:row>
      <xdr:rowOff>35169</xdr:rowOff>
    </xdr:from>
    <xdr:to>
      <xdr:col>6</xdr:col>
      <xdr:colOff>422031</xdr:colOff>
      <xdr:row>23</xdr:row>
      <xdr:rowOff>70338</xdr:rowOff>
    </xdr:to>
    <xdr:sp macro="" textlink="">
      <xdr:nvSpPr>
        <xdr:cNvPr id="33" name="TextBox 32">
          <a:extLst>
            <a:ext uri="{FF2B5EF4-FFF2-40B4-BE49-F238E27FC236}">
              <a16:creationId xmlns:a16="http://schemas.microsoft.com/office/drawing/2014/main" id="{F92C643A-1463-1618-24E3-2030DC236726}"/>
            </a:ext>
          </a:extLst>
        </xdr:cNvPr>
        <xdr:cNvSpPr txBox="1"/>
      </xdr:nvSpPr>
      <xdr:spPr>
        <a:xfrm>
          <a:off x="2520461" y="3974123"/>
          <a:ext cx="1559170" cy="410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mn-lt"/>
              <a:ea typeface="+mn-ea"/>
              <a:cs typeface="+mn-cs"/>
            </a:rPr>
            <a:t>Shipping</a:t>
          </a:r>
          <a:r>
            <a:rPr lang="en-US" sz="1100" b="1" baseline="0">
              <a:solidFill>
                <a:schemeClr val="bg1"/>
              </a:solidFill>
            </a:rPr>
            <a:t> Mode</a:t>
          </a:r>
          <a:endParaRPr lang="en-NG" sz="1100" b="1">
            <a:solidFill>
              <a:schemeClr val="bg1"/>
            </a:solidFill>
          </a:endParaRPr>
        </a:p>
      </xdr:txBody>
    </xdr:sp>
    <xdr:clientData/>
  </xdr:twoCellAnchor>
  <xdr:twoCellAnchor>
    <xdr:from>
      <xdr:col>2</xdr:col>
      <xdr:colOff>296424</xdr:colOff>
      <xdr:row>8</xdr:row>
      <xdr:rowOff>82899</xdr:rowOff>
    </xdr:from>
    <xdr:to>
      <xdr:col>4</xdr:col>
      <xdr:colOff>26793</xdr:colOff>
      <xdr:row>10</xdr:row>
      <xdr:rowOff>118068</xdr:rowOff>
    </xdr:to>
    <xdr:sp macro="" textlink="'Pivot Table'!C16">
      <xdr:nvSpPr>
        <xdr:cNvPr id="34" name="TextBox 33">
          <a:extLst>
            <a:ext uri="{FF2B5EF4-FFF2-40B4-BE49-F238E27FC236}">
              <a16:creationId xmlns:a16="http://schemas.microsoft.com/office/drawing/2014/main" id="{DB85C1F0-DA2F-CF02-18E4-910BC409F05E}"/>
            </a:ext>
          </a:extLst>
        </xdr:cNvPr>
        <xdr:cNvSpPr txBox="1"/>
      </xdr:nvSpPr>
      <xdr:spPr>
        <a:xfrm>
          <a:off x="1515624" y="1563356"/>
          <a:ext cx="949569" cy="405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04937C5-DF08-45A7-8BFD-53A82D1F73B0}" type="TxLink">
            <a:rPr lang="en-US" sz="1400" b="1" i="0" u="none" strike="noStrike">
              <a:solidFill>
                <a:schemeClr val="bg1"/>
              </a:solidFill>
              <a:latin typeface="Calibri"/>
              <a:ea typeface="Calibri"/>
              <a:cs typeface="Calibri"/>
            </a:rPr>
            <a:pPr/>
            <a:t>$215.4K</a:t>
          </a:fld>
          <a:endParaRPr lang="en-NG" sz="1400" b="1">
            <a:solidFill>
              <a:schemeClr val="bg1"/>
            </a:solidFill>
          </a:endParaRPr>
        </a:p>
      </xdr:txBody>
    </xdr:sp>
    <xdr:clientData/>
  </xdr:twoCellAnchor>
  <xdr:twoCellAnchor>
    <xdr:from>
      <xdr:col>2</xdr:col>
      <xdr:colOff>308147</xdr:colOff>
      <xdr:row>10</xdr:row>
      <xdr:rowOff>36007</xdr:rowOff>
    </xdr:from>
    <xdr:to>
      <xdr:col>4</xdr:col>
      <xdr:colOff>38516</xdr:colOff>
      <xdr:row>12</xdr:row>
      <xdr:rowOff>71175</xdr:rowOff>
    </xdr:to>
    <xdr:sp macro="" textlink="'Pivot Table'!F16">
      <xdr:nvSpPr>
        <xdr:cNvPr id="35" name="TextBox 34">
          <a:extLst>
            <a:ext uri="{FF2B5EF4-FFF2-40B4-BE49-F238E27FC236}">
              <a16:creationId xmlns:a16="http://schemas.microsoft.com/office/drawing/2014/main" id="{D4E100C5-0512-5733-FF79-942AB8B4BAAB}"/>
            </a:ext>
          </a:extLst>
        </xdr:cNvPr>
        <xdr:cNvSpPr txBox="1"/>
      </xdr:nvSpPr>
      <xdr:spPr>
        <a:xfrm>
          <a:off x="1527347" y="1886578"/>
          <a:ext cx="949569" cy="405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4A254E9-7470-4690-BB1B-858E8DBE3F9D}" type="TxLink">
            <a:rPr lang="en-US" sz="1200" b="0" i="0" u="none" strike="noStrike">
              <a:solidFill>
                <a:schemeClr val="bg2">
                  <a:lumMod val="90000"/>
                </a:schemeClr>
              </a:solidFill>
              <a:latin typeface="Calibri"/>
              <a:ea typeface="Calibri"/>
              <a:cs typeface="Calibri"/>
            </a:rPr>
            <a:pPr/>
            <a:t>▲8%YoY</a:t>
          </a:fld>
          <a:endParaRPr lang="en-NG" sz="1200" b="1">
            <a:solidFill>
              <a:schemeClr val="bg2">
                <a:lumMod val="90000"/>
              </a:schemeClr>
            </a:solidFill>
          </a:endParaRPr>
        </a:p>
      </xdr:txBody>
    </xdr:sp>
    <xdr:clientData/>
  </xdr:twoCellAnchor>
  <xdr:twoCellAnchor>
    <xdr:from>
      <xdr:col>2</xdr:col>
      <xdr:colOff>285539</xdr:colOff>
      <xdr:row>15</xdr:row>
      <xdr:rowOff>94623</xdr:rowOff>
    </xdr:from>
    <xdr:to>
      <xdr:col>4</xdr:col>
      <xdr:colOff>15908</xdr:colOff>
      <xdr:row>17</xdr:row>
      <xdr:rowOff>129791</xdr:rowOff>
    </xdr:to>
    <xdr:sp macro="" textlink="'Pivot Table'!C17">
      <xdr:nvSpPr>
        <xdr:cNvPr id="36" name="TextBox 35">
          <a:extLst>
            <a:ext uri="{FF2B5EF4-FFF2-40B4-BE49-F238E27FC236}">
              <a16:creationId xmlns:a16="http://schemas.microsoft.com/office/drawing/2014/main" id="{91EDFE64-21A5-2791-60C8-9D5C5BB4FD69}"/>
            </a:ext>
          </a:extLst>
        </xdr:cNvPr>
        <xdr:cNvSpPr txBox="1"/>
      </xdr:nvSpPr>
      <xdr:spPr>
        <a:xfrm>
          <a:off x="1504739" y="2870480"/>
          <a:ext cx="949569" cy="405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6BA5250-D2AE-43EE-BF96-FF3A7845DD39}" type="TxLink">
            <a:rPr lang="en-US" sz="1400" b="1" i="0" u="none" strike="noStrike">
              <a:solidFill>
                <a:schemeClr val="bg1"/>
              </a:solidFill>
              <a:latin typeface="Calibri"/>
              <a:ea typeface="Calibri"/>
              <a:cs typeface="Calibri"/>
            </a:rPr>
            <a:pPr marL="0" indent="0"/>
            <a:t>$3.0K</a:t>
          </a:fld>
          <a:endParaRPr lang="en-NG" sz="1400" b="1" i="0" u="none" strike="noStrike">
            <a:solidFill>
              <a:schemeClr val="bg1"/>
            </a:solidFill>
            <a:latin typeface="Calibri"/>
            <a:ea typeface="Calibri"/>
            <a:cs typeface="Calibri"/>
          </a:endParaRPr>
        </a:p>
      </xdr:txBody>
    </xdr:sp>
    <xdr:clientData/>
  </xdr:twoCellAnchor>
  <xdr:twoCellAnchor>
    <xdr:from>
      <xdr:col>2</xdr:col>
      <xdr:colOff>283027</xdr:colOff>
      <xdr:row>22</xdr:row>
      <xdr:rowOff>131466</xdr:rowOff>
    </xdr:from>
    <xdr:to>
      <xdr:col>4</xdr:col>
      <xdr:colOff>13396</xdr:colOff>
      <xdr:row>24</xdr:row>
      <xdr:rowOff>164123</xdr:rowOff>
    </xdr:to>
    <xdr:sp macro="" textlink="'Pivot Table'!C18">
      <xdr:nvSpPr>
        <xdr:cNvPr id="37" name="TextBox 36">
          <a:extLst>
            <a:ext uri="{FF2B5EF4-FFF2-40B4-BE49-F238E27FC236}">
              <a16:creationId xmlns:a16="http://schemas.microsoft.com/office/drawing/2014/main" id="{FBDAB27E-D4DE-A178-4E57-E529C9392F37}"/>
            </a:ext>
          </a:extLst>
        </xdr:cNvPr>
        <xdr:cNvSpPr txBox="1"/>
      </xdr:nvSpPr>
      <xdr:spPr>
        <a:xfrm>
          <a:off x="1502227" y="4202723"/>
          <a:ext cx="949569" cy="402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2EB0E25-D470-4DBF-90C5-871FD0B852C4}" type="TxLink">
            <a:rPr lang="en-US" sz="1400" b="1" i="0" u="none" strike="noStrike">
              <a:solidFill>
                <a:schemeClr val="bg1"/>
              </a:solidFill>
              <a:latin typeface="Calibri"/>
              <a:ea typeface="Calibri"/>
              <a:cs typeface="Calibri"/>
            </a:rPr>
            <a:pPr marL="0" indent="0"/>
            <a:t>2437</a:t>
          </a:fld>
          <a:endParaRPr lang="en-NG" sz="1400" b="1" i="0" u="none" strike="noStrike">
            <a:solidFill>
              <a:schemeClr val="bg1"/>
            </a:solidFill>
            <a:latin typeface="Calibri"/>
            <a:ea typeface="Calibri"/>
            <a:cs typeface="Calibri"/>
          </a:endParaRPr>
        </a:p>
      </xdr:txBody>
    </xdr:sp>
    <xdr:clientData/>
  </xdr:twoCellAnchor>
  <xdr:twoCellAnchor>
    <xdr:from>
      <xdr:col>2</xdr:col>
      <xdr:colOff>328245</xdr:colOff>
      <xdr:row>29</xdr:row>
      <xdr:rowOff>141513</xdr:rowOff>
    </xdr:from>
    <xdr:to>
      <xdr:col>4</xdr:col>
      <xdr:colOff>58614</xdr:colOff>
      <xdr:row>31</xdr:row>
      <xdr:rowOff>169062</xdr:rowOff>
    </xdr:to>
    <xdr:sp macro="" textlink="'Pivot Table'!C19">
      <xdr:nvSpPr>
        <xdr:cNvPr id="38" name="TextBox 37">
          <a:extLst>
            <a:ext uri="{FF2B5EF4-FFF2-40B4-BE49-F238E27FC236}">
              <a16:creationId xmlns:a16="http://schemas.microsoft.com/office/drawing/2014/main" id="{6D4F71C2-2C92-FCC0-7510-3FABF8AF5323}"/>
            </a:ext>
          </a:extLst>
        </xdr:cNvPr>
        <xdr:cNvSpPr txBox="1"/>
      </xdr:nvSpPr>
      <xdr:spPr>
        <a:xfrm>
          <a:off x="1547445" y="5508170"/>
          <a:ext cx="949569" cy="397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E0200CC-61E1-4601-A02A-6667F1DD43B9}" type="TxLink">
            <a:rPr lang="en-US" sz="1400" b="1" i="0" u="none" strike="noStrike">
              <a:solidFill>
                <a:schemeClr val="bg1"/>
              </a:solidFill>
              <a:latin typeface="Calibri"/>
              <a:ea typeface="Calibri"/>
              <a:cs typeface="Calibri"/>
            </a:rPr>
            <a:pPr marL="0" indent="0"/>
            <a:t>686</a:t>
          </a:fld>
          <a:endParaRPr lang="en-NG" sz="1400" b="1" i="0" u="none" strike="noStrike">
            <a:solidFill>
              <a:schemeClr val="bg1"/>
            </a:solidFill>
            <a:latin typeface="Calibri"/>
            <a:ea typeface="Calibri"/>
            <a:cs typeface="Calibri"/>
          </a:endParaRPr>
        </a:p>
      </xdr:txBody>
    </xdr:sp>
    <xdr:clientData/>
  </xdr:twoCellAnchor>
  <xdr:twoCellAnchor>
    <xdr:from>
      <xdr:col>2</xdr:col>
      <xdr:colOff>285539</xdr:colOff>
      <xdr:row>17</xdr:row>
      <xdr:rowOff>36006</xdr:rowOff>
    </xdr:from>
    <xdr:to>
      <xdr:col>4</xdr:col>
      <xdr:colOff>15908</xdr:colOff>
      <xdr:row>19</xdr:row>
      <xdr:rowOff>71175</xdr:rowOff>
    </xdr:to>
    <xdr:sp macro="" textlink="'Pivot Table'!F17">
      <xdr:nvSpPr>
        <xdr:cNvPr id="39" name="TextBox 38">
          <a:extLst>
            <a:ext uri="{FF2B5EF4-FFF2-40B4-BE49-F238E27FC236}">
              <a16:creationId xmlns:a16="http://schemas.microsoft.com/office/drawing/2014/main" id="{090BB787-B1C1-9B29-4E06-1584CD3903AD}"/>
            </a:ext>
          </a:extLst>
        </xdr:cNvPr>
        <xdr:cNvSpPr txBox="1"/>
      </xdr:nvSpPr>
      <xdr:spPr>
        <a:xfrm>
          <a:off x="1504739" y="3181977"/>
          <a:ext cx="949569" cy="405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8FC3737-B3A1-4294-B06B-B7D08A9943D1}" type="TxLink">
            <a:rPr lang="en-US" sz="1200" b="0" i="0" u="none" strike="noStrike">
              <a:solidFill>
                <a:schemeClr val="bg2">
                  <a:lumMod val="90000"/>
                </a:schemeClr>
              </a:solidFill>
              <a:latin typeface="Calibri"/>
              <a:ea typeface="Calibri"/>
              <a:cs typeface="Calibri"/>
            </a:rPr>
            <a:pPr marL="0" indent="0"/>
            <a:t>▼57%YoY</a:t>
          </a:fld>
          <a:endParaRPr lang="en-NG" sz="1200" b="0" i="0" u="none" strike="noStrike">
            <a:solidFill>
              <a:schemeClr val="bg2">
                <a:lumMod val="90000"/>
              </a:schemeClr>
            </a:solidFill>
            <a:latin typeface="Calibri"/>
            <a:ea typeface="Calibri"/>
            <a:cs typeface="Calibri"/>
          </a:endParaRPr>
        </a:p>
      </xdr:txBody>
    </xdr:sp>
    <xdr:clientData/>
  </xdr:twoCellAnchor>
  <xdr:twoCellAnchor>
    <xdr:from>
      <xdr:col>2</xdr:col>
      <xdr:colOff>271304</xdr:colOff>
      <xdr:row>24</xdr:row>
      <xdr:rowOff>61126</xdr:rowOff>
    </xdr:from>
    <xdr:to>
      <xdr:col>4</xdr:col>
      <xdr:colOff>1673</xdr:colOff>
      <xdr:row>26</xdr:row>
      <xdr:rowOff>96295</xdr:rowOff>
    </xdr:to>
    <xdr:sp macro="" textlink="'Pivot Table'!F18">
      <xdr:nvSpPr>
        <xdr:cNvPr id="40" name="TextBox 39">
          <a:extLst>
            <a:ext uri="{FF2B5EF4-FFF2-40B4-BE49-F238E27FC236}">
              <a16:creationId xmlns:a16="http://schemas.microsoft.com/office/drawing/2014/main" id="{7B2EEAAA-0372-3611-C2EB-FDA959F7EFC6}"/>
            </a:ext>
          </a:extLst>
        </xdr:cNvPr>
        <xdr:cNvSpPr txBox="1"/>
      </xdr:nvSpPr>
      <xdr:spPr>
        <a:xfrm>
          <a:off x="1490504" y="4502497"/>
          <a:ext cx="949569" cy="405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FED791F-2D08-4B63-BA2E-9AAD4061A2CD}" type="TxLink">
            <a:rPr lang="en-US" sz="1200" b="0" i="0" u="none" strike="noStrike">
              <a:solidFill>
                <a:schemeClr val="bg2">
                  <a:lumMod val="90000"/>
                </a:schemeClr>
              </a:solidFill>
              <a:latin typeface="Calibri"/>
              <a:ea typeface="Calibri"/>
              <a:cs typeface="Calibri"/>
            </a:rPr>
            <a:pPr marL="0" indent="0"/>
            <a:t>▲11%YoY</a:t>
          </a:fld>
          <a:endParaRPr lang="en-NG" sz="1200" b="0" i="0" u="none" strike="noStrike">
            <a:solidFill>
              <a:schemeClr val="bg2">
                <a:lumMod val="90000"/>
              </a:schemeClr>
            </a:solidFill>
            <a:latin typeface="Calibri"/>
            <a:ea typeface="Calibri"/>
            <a:cs typeface="Calibri"/>
          </a:endParaRPr>
        </a:p>
      </xdr:txBody>
    </xdr:sp>
    <xdr:clientData/>
  </xdr:twoCellAnchor>
  <xdr:twoCellAnchor>
    <xdr:from>
      <xdr:col>2</xdr:col>
      <xdr:colOff>293076</xdr:colOff>
      <xdr:row>31</xdr:row>
      <xdr:rowOff>118067</xdr:rowOff>
    </xdr:from>
    <xdr:to>
      <xdr:col>4</xdr:col>
      <xdr:colOff>23445</xdr:colOff>
      <xdr:row>33</xdr:row>
      <xdr:rowOff>153235</xdr:rowOff>
    </xdr:to>
    <xdr:sp macro="" textlink="'Pivot Table'!F19">
      <xdr:nvSpPr>
        <xdr:cNvPr id="41" name="TextBox 40">
          <a:extLst>
            <a:ext uri="{FF2B5EF4-FFF2-40B4-BE49-F238E27FC236}">
              <a16:creationId xmlns:a16="http://schemas.microsoft.com/office/drawing/2014/main" id="{E3C63062-73C0-3D7B-7BE6-7A395CA0A619}"/>
            </a:ext>
          </a:extLst>
        </xdr:cNvPr>
        <xdr:cNvSpPr txBox="1"/>
      </xdr:nvSpPr>
      <xdr:spPr>
        <a:xfrm>
          <a:off x="1512276" y="5854838"/>
          <a:ext cx="949569" cy="405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159C3B0-0CE7-4209-8F6D-7B294D46752B}" type="TxLink">
            <a:rPr lang="en-US" sz="1200" b="0" i="0" u="none" strike="noStrike">
              <a:solidFill>
                <a:schemeClr val="bg2">
                  <a:lumMod val="90000"/>
                </a:schemeClr>
              </a:solidFill>
              <a:latin typeface="Calibri"/>
              <a:ea typeface="Calibri"/>
              <a:cs typeface="Calibri"/>
            </a:rPr>
            <a:pPr marL="0" indent="0"/>
            <a:t>▲22%YoY</a:t>
          </a:fld>
          <a:endParaRPr lang="en-NG" sz="1200" b="0" i="0" u="none" strike="noStrike">
            <a:solidFill>
              <a:schemeClr val="bg2">
                <a:lumMod val="90000"/>
              </a:schemeClr>
            </a:solidFill>
            <a:latin typeface="Calibri"/>
            <a:ea typeface="Calibri"/>
            <a:cs typeface="Calibri"/>
          </a:endParaRPr>
        </a:p>
      </xdr:txBody>
    </xdr:sp>
    <xdr:clientData/>
  </xdr:twoCellAnchor>
  <xdr:twoCellAnchor>
    <xdr:from>
      <xdr:col>1</xdr:col>
      <xdr:colOff>351692</xdr:colOff>
      <xdr:row>2</xdr:row>
      <xdr:rowOff>93785</xdr:rowOff>
    </xdr:from>
    <xdr:to>
      <xdr:col>10</xdr:col>
      <xdr:colOff>246184</xdr:colOff>
      <xdr:row>4</xdr:row>
      <xdr:rowOff>128953</xdr:rowOff>
    </xdr:to>
    <xdr:sp macro="" textlink="">
      <xdr:nvSpPr>
        <xdr:cNvPr id="42" name="TextBox 41">
          <a:extLst>
            <a:ext uri="{FF2B5EF4-FFF2-40B4-BE49-F238E27FC236}">
              <a16:creationId xmlns:a16="http://schemas.microsoft.com/office/drawing/2014/main" id="{24F04308-9195-5E89-5602-B4ACC069115B}"/>
            </a:ext>
          </a:extLst>
        </xdr:cNvPr>
        <xdr:cNvSpPr txBox="1"/>
      </xdr:nvSpPr>
      <xdr:spPr>
        <a:xfrm>
          <a:off x="961292" y="468923"/>
          <a:ext cx="5380892" cy="410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Furniture</a:t>
          </a:r>
          <a:r>
            <a:rPr lang="en-US" sz="1600" b="1" baseline="0">
              <a:solidFill>
                <a:schemeClr val="bg1"/>
              </a:solidFill>
            </a:rPr>
            <a:t> Sales Performance (2017 vs 2016)</a:t>
          </a:r>
          <a:endParaRPr lang="en-NG" sz="1600" b="1">
            <a:solidFill>
              <a:schemeClr val="bg1"/>
            </a:solidFill>
          </a:endParaRPr>
        </a:p>
      </xdr:txBody>
    </xdr:sp>
    <xdr:clientData/>
  </xdr:twoCellAnchor>
  <xdr:twoCellAnchor>
    <xdr:from>
      <xdr:col>1</xdr:col>
      <xdr:colOff>222738</xdr:colOff>
      <xdr:row>0</xdr:row>
      <xdr:rowOff>0</xdr:rowOff>
    </xdr:from>
    <xdr:to>
      <xdr:col>10</xdr:col>
      <xdr:colOff>117230</xdr:colOff>
      <xdr:row>0</xdr:row>
      <xdr:rowOff>93784</xdr:rowOff>
    </xdr:to>
    <xdr:sp macro="" textlink="">
      <xdr:nvSpPr>
        <xdr:cNvPr id="43" name="TextBox 42">
          <a:extLst>
            <a:ext uri="{FF2B5EF4-FFF2-40B4-BE49-F238E27FC236}">
              <a16:creationId xmlns:a16="http://schemas.microsoft.com/office/drawing/2014/main" id="{7EDEB8FF-8735-C314-00F6-997B2DAF2C16}"/>
            </a:ext>
          </a:extLst>
        </xdr:cNvPr>
        <xdr:cNvSpPr txBox="1"/>
      </xdr:nvSpPr>
      <xdr:spPr>
        <a:xfrm>
          <a:off x="832338" y="0"/>
          <a:ext cx="5380892" cy="93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Furniture</a:t>
          </a:r>
          <a:r>
            <a:rPr lang="en-US" sz="1400" b="1" baseline="0">
              <a:solidFill>
                <a:schemeClr val="bg1"/>
              </a:solidFill>
            </a:rPr>
            <a:t> Sales Performance (2017 vs 2016)</a:t>
          </a:r>
          <a:endParaRPr lang="en-NG" sz="1400" b="1">
            <a:solidFill>
              <a:schemeClr val="bg1"/>
            </a:solidFill>
          </a:endParaRPr>
        </a:p>
      </xdr:txBody>
    </xdr:sp>
    <xdr:clientData/>
  </xdr:twoCellAnchor>
  <xdr:twoCellAnchor>
    <xdr:from>
      <xdr:col>1</xdr:col>
      <xdr:colOff>351692</xdr:colOff>
      <xdr:row>3</xdr:row>
      <xdr:rowOff>164123</xdr:rowOff>
    </xdr:from>
    <xdr:to>
      <xdr:col>10</xdr:col>
      <xdr:colOff>246184</xdr:colOff>
      <xdr:row>6</xdr:row>
      <xdr:rowOff>11723</xdr:rowOff>
    </xdr:to>
    <xdr:sp macro="" textlink="">
      <xdr:nvSpPr>
        <xdr:cNvPr id="44" name="TextBox 43">
          <a:extLst>
            <a:ext uri="{FF2B5EF4-FFF2-40B4-BE49-F238E27FC236}">
              <a16:creationId xmlns:a16="http://schemas.microsoft.com/office/drawing/2014/main" id="{379CB384-288B-5521-7618-B11FF93705B1}"/>
            </a:ext>
          </a:extLst>
        </xdr:cNvPr>
        <xdr:cNvSpPr txBox="1"/>
      </xdr:nvSpPr>
      <xdr:spPr>
        <a:xfrm>
          <a:off x="961292" y="726831"/>
          <a:ext cx="5380892" cy="410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1">
              <a:solidFill>
                <a:schemeClr val="bg1">
                  <a:lumMod val="95000"/>
                </a:schemeClr>
              </a:solidFill>
            </a:rPr>
            <a:t>An</a:t>
          </a:r>
          <a:r>
            <a:rPr lang="en-US" sz="1400" b="0" i="1" baseline="0">
              <a:solidFill>
                <a:schemeClr val="bg1">
                  <a:lumMod val="95000"/>
                </a:schemeClr>
              </a:solidFill>
            </a:rPr>
            <a:t> Analysis covering sales, profit and trends</a:t>
          </a:r>
          <a:endParaRPr lang="en-NG" sz="1400" b="0" i="1">
            <a:solidFill>
              <a:schemeClr val="bg1">
                <a:lumMod val="95000"/>
              </a:schemeClr>
            </a:solidFill>
          </a:endParaRPr>
        </a:p>
      </xdr:txBody>
    </xdr:sp>
    <xdr:clientData/>
  </xdr:twoCellAnchor>
  <xdr:twoCellAnchor>
    <xdr:from>
      <xdr:col>4</xdr:col>
      <xdr:colOff>82063</xdr:colOff>
      <xdr:row>8</xdr:row>
      <xdr:rowOff>105508</xdr:rowOff>
    </xdr:from>
    <xdr:to>
      <xdr:col>9</xdr:col>
      <xdr:colOff>539263</xdr:colOff>
      <xdr:row>18</xdr:row>
      <xdr:rowOff>117232</xdr:rowOff>
    </xdr:to>
    <xdr:graphicFrame macro="">
      <xdr:nvGraphicFramePr>
        <xdr:cNvPr id="45" name="Chart 44">
          <a:extLst>
            <a:ext uri="{FF2B5EF4-FFF2-40B4-BE49-F238E27FC236}">
              <a16:creationId xmlns:a16="http://schemas.microsoft.com/office/drawing/2014/main" id="{45C2AEE1-4168-438E-8836-2C8D046F9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22</xdr:row>
      <xdr:rowOff>128953</xdr:rowOff>
    </xdr:from>
    <xdr:to>
      <xdr:col>9</xdr:col>
      <xdr:colOff>492370</xdr:colOff>
      <xdr:row>33</xdr:row>
      <xdr:rowOff>117230</xdr:rowOff>
    </xdr:to>
    <xdr:graphicFrame macro="">
      <xdr:nvGraphicFramePr>
        <xdr:cNvPr id="46" name="Chart 45">
          <a:extLst>
            <a:ext uri="{FF2B5EF4-FFF2-40B4-BE49-F238E27FC236}">
              <a16:creationId xmlns:a16="http://schemas.microsoft.com/office/drawing/2014/main" id="{FCEB51D3-C543-41B9-8B4E-236B54025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339969</xdr:colOff>
      <xdr:row>8</xdr:row>
      <xdr:rowOff>82060</xdr:rowOff>
    </xdr:from>
    <xdr:to>
      <xdr:col>15</xdr:col>
      <xdr:colOff>562707</xdr:colOff>
      <xdr:row>20</xdr:row>
      <xdr:rowOff>140677</xdr:rowOff>
    </xdr:to>
    <mc:AlternateContent xmlns:mc="http://schemas.openxmlformats.org/markup-compatibility/2006">
      <mc:Choice xmlns:cx4="http://schemas.microsoft.com/office/drawing/2016/5/10/chartex" Requires="cx4">
        <xdr:graphicFrame macro="">
          <xdr:nvGraphicFramePr>
            <xdr:cNvPr id="47" name="Chart 46">
              <a:extLst>
                <a:ext uri="{FF2B5EF4-FFF2-40B4-BE49-F238E27FC236}">
                  <a16:creationId xmlns:a16="http://schemas.microsoft.com/office/drawing/2014/main" id="{E017FF85-9979-4F78-92AF-0FB3623279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435969" y="1545100"/>
              <a:ext cx="3270738" cy="2253177"/>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23446</xdr:colOff>
      <xdr:row>22</xdr:row>
      <xdr:rowOff>93785</xdr:rowOff>
    </xdr:from>
    <xdr:to>
      <xdr:col>16</xdr:col>
      <xdr:colOff>304799</xdr:colOff>
      <xdr:row>33</xdr:row>
      <xdr:rowOff>11722</xdr:rowOff>
    </xdr:to>
    <xdr:graphicFrame macro="">
      <xdr:nvGraphicFramePr>
        <xdr:cNvPr id="48" name="Chart 47">
          <a:extLst>
            <a:ext uri="{FF2B5EF4-FFF2-40B4-BE49-F238E27FC236}">
              <a16:creationId xmlns:a16="http://schemas.microsoft.com/office/drawing/2014/main" id="{7B293533-93A3-4748-A4DA-26C387F84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375138</xdr:colOff>
      <xdr:row>7</xdr:row>
      <xdr:rowOff>58615</xdr:rowOff>
    </xdr:from>
    <xdr:to>
      <xdr:col>22</xdr:col>
      <xdr:colOff>246185</xdr:colOff>
      <xdr:row>19</xdr:row>
      <xdr:rowOff>82062</xdr:rowOff>
    </xdr:to>
    <xdr:graphicFrame macro="">
      <xdr:nvGraphicFramePr>
        <xdr:cNvPr id="49" name="Chart 48">
          <a:extLst>
            <a:ext uri="{FF2B5EF4-FFF2-40B4-BE49-F238E27FC236}">
              <a16:creationId xmlns:a16="http://schemas.microsoft.com/office/drawing/2014/main" id="{6A4C969E-4DAC-47A9-82A0-B101D1208D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468086</xdr:colOff>
      <xdr:row>22</xdr:row>
      <xdr:rowOff>152400</xdr:rowOff>
    </xdr:from>
    <xdr:to>
      <xdr:col>22</xdr:col>
      <xdr:colOff>217714</xdr:colOff>
      <xdr:row>34</xdr:row>
      <xdr:rowOff>43543</xdr:rowOff>
    </xdr:to>
    <xdr:graphicFrame macro="">
      <xdr:nvGraphicFramePr>
        <xdr:cNvPr id="50" name="Chart 49">
          <a:extLst>
            <a:ext uri="{FF2B5EF4-FFF2-40B4-BE49-F238E27FC236}">
              <a16:creationId xmlns:a16="http://schemas.microsoft.com/office/drawing/2014/main" id="{D973910C-7562-490A-B914-D1AC04AFE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593690</xdr:colOff>
      <xdr:row>2</xdr:row>
      <xdr:rowOff>159098</xdr:rowOff>
    </xdr:from>
    <xdr:to>
      <xdr:col>22</xdr:col>
      <xdr:colOff>297549</xdr:colOff>
      <xdr:row>5</xdr:row>
      <xdr:rowOff>76199</xdr:rowOff>
    </xdr:to>
    <mc:AlternateContent xmlns:mc="http://schemas.openxmlformats.org/markup-compatibility/2006" xmlns:a14="http://schemas.microsoft.com/office/drawing/2010/main">
      <mc:Choice Requires="a14">
        <xdr:graphicFrame macro="">
          <xdr:nvGraphicFramePr>
            <xdr:cNvPr id="51" name="Region">
              <a:extLst>
                <a:ext uri="{FF2B5EF4-FFF2-40B4-BE49-F238E27FC236}">
                  <a16:creationId xmlns:a16="http://schemas.microsoft.com/office/drawing/2014/main" id="{6D8E2563-24CF-4F62-955D-3FF21BF2CF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347290" y="529212"/>
              <a:ext cx="3361459" cy="47227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435429</xdr:colOff>
      <xdr:row>2</xdr:row>
      <xdr:rowOff>74838</xdr:rowOff>
    </xdr:from>
    <xdr:to>
      <xdr:col>8</xdr:col>
      <xdr:colOff>228600</xdr:colOff>
      <xdr:row>4</xdr:row>
      <xdr:rowOff>107494</xdr:rowOff>
    </xdr:to>
    <xdr:pic>
      <xdr:nvPicPr>
        <xdr:cNvPr id="53" name="Picture 52">
          <a:hlinkClick xmlns:r="http://schemas.openxmlformats.org/officeDocument/2006/relationships" r:id="rId7"/>
          <a:extLst>
            <a:ext uri="{FF2B5EF4-FFF2-40B4-BE49-F238E27FC236}">
              <a16:creationId xmlns:a16="http://schemas.microsoft.com/office/drawing/2014/main" id="{8D45E284-F84C-392C-E5A0-40295AD3233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702629" y="444952"/>
          <a:ext cx="402771" cy="402771"/>
        </a:xfrm>
        <a:prstGeom prst="rect">
          <a:avLst/>
        </a:prstGeom>
      </xdr:spPr>
    </xdr:pic>
    <xdr:clientData/>
  </xdr:twoCellAnchor>
  <xdr:twoCellAnchor editAs="oneCell">
    <xdr:from>
      <xdr:col>1</xdr:col>
      <xdr:colOff>421595</xdr:colOff>
      <xdr:row>7</xdr:row>
      <xdr:rowOff>108857</xdr:rowOff>
    </xdr:from>
    <xdr:to>
      <xdr:col>2</xdr:col>
      <xdr:colOff>340860</xdr:colOff>
      <xdr:row>10</xdr:row>
      <xdr:rowOff>32658</xdr:rowOff>
    </xdr:to>
    <xdr:pic>
      <xdr:nvPicPr>
        <xdr:cNvPr id="4" name="Graphic 3" descr="Money with solid fill">
          <a:extLst>
            <a:ext uri="{FF2B5EF4-FFF2-40B4-BE49-F238E27FC236}">
              <a16:creationId xmlns:a16="http://schemas.microsoft.com/office/drawing/2014/main" id="{469629D4-5C2F-B66D-75CB-3C13AD3EBD27}"/>
            </a:ext>
          </a:extLst>
        </xdr:cNvPr>
        <xdr:cNvPicPr>
          <a:picLocks noChangeAspect="1"/>
        </xdr:cNvPicPr>
      </xdr:nvPicPr>
      <xdr:blipFill>
        <a:blip xmlns:r="http://schemas.openxmlformats.org/officeDocument/2006/relationships" r:embed="rId9">
          <a:duotone>
            <a:prstClr val="black"/>
            <a:schemeClr val="accent5">
              <a:tint val="45000"/>
              <a:satMod val="400000"/>
            </a:schemeClr>
          </a:duotone>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31195" y="1404257"/>
          <a:ext cx="528865" cy="478972"/>
        </a:xfrm>
        <a:prstGeom prst="rect">
          <a:avLst/>
        </a:prstGeom>
      </xdr:spPr>
    </xdr:pic>
    <xdr:clientData/>
  </xdr:twoCellAnchor>
  <xdr:twoCellAnchor editAs="oneCell">
    <xdr:from>
      <xdr:col>1</xdr:col>
      <xdr:colOff>402771</xdr:colOff>
      <xdr:row>15</xdr:row>
      <xdr:rowOff>6540</xdr:rowOff>
    </xdr:from>
    <xdr:to>
      <xdr:col>2</xdr:col>
      <xdr:colOff>315686</xdr:colOff>
      <xdr:row>17</xdr:row>
      <xdr:rowOff>117343</xdr:rowOff>
    </xdr:to>
    <xdr:pic>
      <xdr:nvPicPr>
        <xdr:cNvPr id="6" name="Graphic 5" descr="Bar graph with upward trend with solid fill">
          <a:extLst>
            <a:ext uri="{FF2B5EF4-FFF2-40B4-BE49-F238E27FC236}">
              <a16:creationId xmlns:a16="http://schemas.microsoft.com/office/drawing/2014/main" id="{EFF75A99-E072-27FD-4E19-ACFC01432E04}"/>
            </a:ext>
          </a:extLst>
        </xdr:cNvPr>
        <xdr:cNvPicPr>
          <a:picLocks noChangeAspect="1"/>
        </xdr:cNvPicPr>
      </xdr:nvPicPr>
      <xdr:blipFill>
        <a:blip xmlns:r="http://schemas.openxmlformats.org/officeDocument/2006/relationships" r:embed="rId11">
          <a:duotone>
            <a:prstClr val="black"/>
            <a:schemeClr val="accent5">
              <a:tint val="45000"/>
              <a:satMod val="400000"/>
            </a:schemeClr>
          </a:duotone>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012371" y="2782397"/>
          <a:ext cx="522515" cy="480917"/>
        </a:xfrm>
        <a:prstGeom prst="rect">
          <a:avLst/>
        </a:prstGeom>
      </xdr:spPr>
    </xdr:pic>
    <xdr:clientData/>
  </xdr:twoCellAnchor>
  <xdr:twoCellAnchor editAs="oneCell">
    <xdr:from>
      <xdr:col>1</xdr:col>
      <xdr:colOff>419235</xdr:colOff>
      <xdr:row>22</xdr:row>
      <xdr:rowOff>21772</xdr:rowOff>
    </xdr:from>
    <xdr:to>
      <xdr:col>2</xdr:col>
      <xdr:colOff>359229</xdr:colOff>
      <xdr:row>24</xdr:row>
      <xdr:rowOff>145597</xdr:rowOff>
    </xdr:to>
    <xdr:pic>
      <xdr:nvPicPr>
        <xdr:cNvPr id="16" name="Picture 15">
          <a:extLst>
            <a:ext uri="{FF2B5EF4-FFF2-40B4-BE49-F238E27FC236}">
              <a16:creationId xmlns:a16="http://schemas.microsoft.com/office/drawing/2014/main" id="{5521F6F7-1A20-06E9-2311-56A4CB94A57B}"/>
            </a:ext>
          </a:extLst>
        </xdr:cNvPr>
        <xdr:cNvPicPr>
          <a:picLocks noChangeAspect="1"/>
        </xdr:cNvPicPr>
      </xdr:nvPicPr>
      <xdr:blipFill>
        <a:blip xmlns:r="http://schemas.openxmlformats.org/officeDocument/2006/relationships" r:embed="rId13" cstate="print">
          <a:alphaModFix amt="70000"/>
          <a:duotone>
            <a:schemeClr val="accent5">
              <a:shade val="45000"/>
              <a:satMod val="135000"/>
            </a:schemeClr>
            <a:prstClr val="white"/>
          </a:duotone>
          <a:extLst>
            <a:ext uri="{BEBA8EAE-BF5A-486C-A8C5-ECC9F3942E4B}">
              <a14:imgProps xmlns:a14="http://schemas.microsoft.com/office/drawing/2010/main">
                <a14:imgLayer r:embed="rId14">
                  <a14:imgEffect>
                    <a14:saturation sat="272000"/>
                  </a14:imgEffect>
                </a14:imgLayer>
              </a14:imgProps>
            </a:ext>
            <a:ext uri="{28A0092B-C50C-407E-A947-70E740481C1C}">
              <a14:useLocalDpi xmlns:a14="http://schemas.microsoft.com/office/drawing/2010/main" val="0"/>
            </a:ext>
          </a:extLst>
        </a:blip>
        <a:stretch>
          <a:fillRect/>
        </a:stretch>
      </xdr:blipFill>
      <xdr:spPr>
        <a:xfrm>
          <a:off x="1028835" y="4093029"/>
          <a:ext cx="549594" cy="493939"/>
        </a:xfrm>
        <a:prstGeom prst="rect">
          <a:avLst/>
        </a:prstGeom>
        <a:noFill/>
      </xdr:spPr>
    </xdr:pic>
    <xdr:clientData/>
  </xdr:twoCellAnchor>
  <xdr:twoCellAnchor editAs="oneCell">
    <xdr:from>
      <xdr:col>1</xdr:col>
      <xdr:colOff>252445</xdr:colOff>
      <xdr:row>29</xdr:row>
      <xdr:rowOff>1</xdr:rowOff>
    </xdr:from>
    <xdr:to>
      <xdr:col>2</xdr:col>
      <xdr:colOff>522515</xdr:colOff>
      <xdr:row>32</xdr:row>
      <xdr:rowOff>133671</xdr:rowOff>
    </xdr:to>
    <xdr:pic>
      <xdr:nvPicPr>
        <xdr:cNvPr id="18" name="Picture 17">
          <a:extLst>
            <a:ext uri="{FF2B5EF4-FFF2-40B4-BE49-F238E27FC236}">
              <a16:creationId xmlns:a16="http://schemas.microsoft.com/office/drawing/2014/main" id="{9F31A5AA-B925-701B-CB7A-DA9E39A53098}"/>
            </a:ext>
          </a:extLst>
        </xdr:cNvPr>
        <xdr:cNvPicPr>
          <a:picLocks noChangeAspect="1"/>
        </xdr:cNvPicPr>
      </xdr:nvPicPr>
      <xdr:blipFill>
        <a:blip xmlns:r="http://schemas.openxmlformats.org/officeDocument/2006/relationships" r:embed="rId15" cstate="print">
          <a:duotone>
            <a:schemeClr val="accent5">
              <a:shade val="45000"/>
              <a:satMod val="135000"/>
            </a:schemeClr>
            <a:prstClr val="white"/>
          </a:duotone>
          <a:alphaModFix amt="70000"/>
          <a:extLst>
            <a:ext uri="{28A0092B-C50C-407E-A947-70E740481C1C}">
              <a14:useLocalDpi xmlns:a14="http://schemas.microsoft.com/office/drawing/2010/main" val="0"/>
            </a:ext>
          </a:extLst>
        </a:blip>
        <a:stretch>
          <a:fillRect/>
        </a:stretch>
      </xdr:blipFill>
      <xdr:spPr>
        <a:xfrm>
          <a:off x="862045" y="5366658"/>
          <a:ext cx="879670" cy="688842"/>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906780</xdr:colOff>
      <xdr:row>2</xdr:row>
      <xdr:rowOff>133350</xdr:rowOff>
    </xdr:from>
    <xdr:to>
      <xdr:col>10</xdr:col>
      <xdr:colOff>405765</xdr:colOff>
      <xdr:row>22</xdr:row>
      <xdr:rowOff>142875</xdr:rowOff>
    </xdr:to>
    <xdr:graphicFrame macro="">
      <xdr:nvGraphicFramePr>
        <xdr:cNvPr id="2" name="Chart 1">
          <a:extLst>
            <a:ext uri="{FF2B5EF4-FFF2-40B4-BE49-F238E27FC236}">
              <a16:creationId xmlns:a16="http://schemas.microsoft.com/office/drawing/2014/main" id="{01A3FAE6-B339-31DA-0765-920EA1D49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2</xdr:row>
      <xdr:rowOff>87630</xdr:rowOff>
    </xdr:from>
    <xdr:to>
      <xdr:col>9</xdr:col>
      <xdr:colOff>184785</xdr:colOff>
      <xdr:row>22</xdr:row>
      <xdr:rowOff>97155</xdr:rowOff>
    </xdr:to>
    <xdr:graphicFrame macro="">
      <xdr:nvGraphicFramePr>
        <xdr:cNvPr id="2" name="Chart 1">
          <a:extLst>
            <a:ext uri="{FF2B5EF4-FFF2-40B4-BE49-F238E27FC236}">
              <a16:creationId xmlns:a16="http://schemas.microsoft.com/office/drawing/2014/main" id="{B49694BB-0033-7749-AFA5-F7AF00A3B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575310</xdr:colOff>
      <xdr:row>2019</xdr:row>
      <xdr:rowOff>102870</xdr:rowOff>
    </xdr:from>
    <xdr:to>
      <xdr:col>14</xdr:col>
      <xdr:colOff>2289810</xdr:colOff>
      <xdr:row>2081</xdr:row>
      <xdr:rowOff>102870</xdr:rowOff>
    </xdr:to>
    <xdr:graphicFrame macro="">
      <xdr:nvGraphicFramePr>
        <xdr:cNvPr id="4" name="Chart 3">
          <a:extLst>
            <a:ext uri="{FF2B5EF4-FFF2-40B4-BE49-F238E27FC236}">
              <a16:creationId xmlns:a16="http://schemas.microsoft.com/office/drawing/2014/main" id="{C5613A73-7B7A-238C-A747-F1E045182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ira Daodu" refreshedDate="45843.732814814815" createdVersion="8" refreshedVersion="8" minRefreshableVersion="3" recordCount="2121" xr:uid="{54740779-CDFE-4CF9-A5D0-D7CCC5B549DA}">
  <cacheSource type="worksheet">
    <worksheetSource name="Furniture_data"/>
  </cacheSource>
  <cacheFields count="22">
    <cacheField name="Order ID" numFmtId="0">
      <sharedItems/>
    </cacheField>
    <cacheField name="Order Date" numFmtId="165">
      <sharedItems containsSemiMixedTypes="0" containsNonDate="0" containsDate="1" containsString="0" minDate="2014-01-06T00:00:00" maxDate="2017-12-31T00:00:00" count="889">
        <d v="2016-11-08T00:00:00"/>
        <d v="2015-10-11T00:00:00"/>
        <d v="2014-06-09T00:00:00"/>
        <d v="2017-07-16T00:00:00"/>
        <d v="2015-09-25T00:00:00"/>
        <d v="2015-09-17T00:00:00"/>
        <d v="2016-12-08T00:00:00"/>
        <d v="2015-12-27T00:00:00"/>
        <d v="2015-04-18T00:00:00"/>
        <d v="2016-06-17T00:00:00"/>
        <d v="2015-11-24T00:00:00"/>
        <d v="2015-04-30T00:00:00"/>
        <d v="2015-04-26T00:00:00"/>
        <d v="2017-12-09T00:00:00"/>
        <d v="2014-11-26T00:00:00"/>
        <d v="2017-05-28T00:00:00"/>
        <d v="2015-01-31T00:00:00"/>
        <d v="2017-11-09T00:00:00"/>
        <d v="2015-11-13T00:00:00"/>
        <d v="2017-12-25T00:00:00"/>
        <d v="2015-03-02T00:00:00"/>
        <d v="2016-06-12T00:00:00"/>
        <d v="2014-12-26T00:00:00"/>
        <d v="2014-09-20T00:00:00"/>
        <d v="2016-11-06T00:00:00"/>
        <d v="2016-10-13T00:00:00"/>
        <d v="2016-09-05T00:00:00"/>
        <d v="2014-10-22T00:00:00"/>
        <d v="2016-12-05T00:00:00"/>
        <d v="2014-03-01T00:00:00"/>
        <d v="2014-09-08T00:00:00"/>
        <d v="2014-08-05T00:00:00"/>
        <d v="2015-11-21T00:00:00"/>
        <d v="2015-10-12T00:00:00"/>
        <d v="2014-08-03T00:00:00"/>
        <d v="2017-06-03T00:00:00"/>
        <d v="2015-01-02T00:00:00"/>
        <d v="2015-12-24T00:00:00"/>
        <d v="2015-08-09T00:00:00"/>
        <d v="2015-02-28T00:00:00"/>
        <d v="2017-04-07T00:00:00"/>
        <d v="2016-06-04T00:00:00"/>
        <d v="2014-06-01T00:00:00"/>
        <d v="2016-12-10T00:00:00"/>
        <d v="2015-11-28T00:00:00"/>
        <d v="2015-07-30T00:00:00"/>
        <d v="2015-11-02T00:00:00"/>
        <d v="2016-11-20T00:00:00"/>
        <d v="2016-10-28T00:00:00"/>
        <d v="2017-11-19T00:00:00"/>
        <d v="2015-05-04T00:00:00"/>
        <d v="2016-09-12T00:00:00"/>
        <d v="2014-09-27T00:00:00"/>
        <d v="2014-11-04T00:00:00"/>
        <d v="2017-11-03T00:00:00"/>
        <d v="2016-08-30T00:00:00"/>
        <d v="2014-07-12T00:00:00"/>
        <d v="2016-04-08T00:00:00"/>
        <d v="2017-09-25T00:00:00"/>
        <d v="2016-10-21T00:00:00"/>
        <d v="2017-08-27T00:00:00"/>
        <d v="2015-11-27T00:00:00"/>
        <d v="2015-12-03T00:00:00"/>
        <d v="2016-09-08T00:00:00"/>
        <d v="2017-12-08T00:00:00"/>
        <d v="2016-04-14T00:00:00"/>
        <d v="2017-10-19T00:00:00"/>
        <d v="2017-08-21T00:00:00"/>
        <d v="2017-11-23T00:00:00"/>
        <d v="2017-01-20T00:00:00"/>
        <d v="2017-03-20T00:00:00"/>
        <d v="2017-10-20T00:00:00"/>
        <d v="2014-02-12T00:00:00"/>
        <d v="2016-09-26T00:00:00"/>
        <d v="2016-04-22T00:00:00"/>
        <d v="2015-01-17T00:00:00"/>
        <d v="2017-03-31T00:00:00"/>
        <d v="2014-11-09T00:00:00"/>
        <d v="2016-10-27T00:00:00"/>
        <d v="2017-06-10T00:00:00"/>
        <d v="2016-03-18T00:00:00"/>
        <d v="2016-07-25T00:00:00"/>
        <d v="2016-05-30T00:00:00"/>
        <d v="2017-11-26T00:00:00"/>
        <d v="2017-01-23T00:00:00"/>
        <d v="2017-10-21T00:00:00"/>
        <d v="2015-11-07T00:00:00"/>
        <d v="2017-09-07T00:00:00"/>
        <d v="2015-12-07T00:00:00"/>
        <d v="2014-05-11T00:00:00"/>
        <d v="2016-04-15T00:00:00"/>
        <d v="2017-09-11T00:00:00"/>
        <d v="2016-06-10T00:00:00"/>
        <d v="2017-11-20T00:00:00"/>
        <d v="2014-09-14T00:00:00"/>
        <d v="2017-10-01T00:00:00"/>
        <d v="2017-07-20T00:00:00"/>
        <d v="2015-07-03T00:00:00"/>
        <d v="2014-08-08T00:00:00"/>
        <d v="2014-03-15T00:00:00"/>
        <d v="2017-08-18T00:00:00"/>
        <d v="2015-11-29T00:00:00"/>
        <d v="2017-09-15T00:00:00"/>
        <d v="2015-10-04T00:00:00"/>
        <d v="2016-05-20T00:00:00"/>
        <d v="2016-12-18T00:00:00"/>
        <d v="2016-12-11T00:00:00"/>
        <d v="2016-09-19T00:00:00"/>
        <d v="2015-08-24T00:00:00"/>
        <d v="2014-12-24T00:00:00"/>
        <d v="2017-06-09T00:00:00"/>
        <d v="2017-03-18T00:00:00"/>
        <d v="2014-06-21T00:00:00"/>
        <d v="2017-09-02T00:00:00"/>
        <d v="2016-11-04T00:00:00"/>
        <d v="2015-04-09T00:00:00"/>
        <d v="2014-12-02T00:00:00"/>
        <d v="2014-01-11T00:00:00"/>
        <d v="2017-09-24T00:00:00"/>
        <d v="2014-06-02T00:00:00"/>
        <d v="2016-12-15T00:00:00"/>
        <d v="2014-10-07T00:00:00"/>
        <d v="2016-12-03T00:00:00"/>
        <d v="2017-01-21T00:00:00"/>
        <d v="2014-05-27T00:00:00"/>
        <d v="2017-10-02T00:00:00"/>
        <d v="2016-09-18T00:00:00"/>
        <d v="2014-05-14T00:00:00"/>
        <d v="2016-05-19T00:00:00"/>
        <d v="2017-01-30T00:00:00"/>
        <d v="2015-08-21T00:00:00"/>
        <d v="2015-10-03T00:00:00"/>
        <d v="2015-12-12T00:00:00"/>
        <d v="2015-06-26T00:00:00"/>
        <d v="2017-02-20T00:00:00"/>
        <d v="2017-04-22T00:00:00"/>
        <d v="2015-02-03T00:00:00"/>
        <d v="2014-10-13T00:00:00"/>
        <d v="2017-05-14T00:00:00"/>
        <d v="2014-06-28T00:00:00"/>
        <d v="2017-06-16T00:00:00"/>
        <d v="2015-11-20T00:00:00"/>
        <d v="2015-10-13T00:00:00"/>
        <d v="2017-01-01T00:00:00"/>
        <d v="2016-02-19T00:00:00"/>
        <d v="2014-01-10T00:00:00"/>
        <d v="2016-01-17T00:00:00"/>
        <d v="2017-11-30T00:00:00"/>
        <d v="2016-10-22T00:00:00"/>
        <d v="2014-04-29T00:00:00"/>
        <d v="2017-12-30T00:00:00"/>
        <d v="2015-05-31T00:00:00"/>
        <d v="2017-11-27T00:00:00"/>
        <d v="2014-06-15T00:00:00"/>
        <d v="2016-12-13T00:00:00"/>
        <d v="2015-07-26T00:00:00"/>
        <d v="2017-11-28T00:00:00"/>
        <d v="2017-04-03T00:00:00"/>
        <d v="2017-12-28T00:00:00"/>
        <d v="2015-09-22T00:00:00"/>
        <d v="2017-11-14T00:00:00"/>
        <d v="2014-01-16T00:00:00"/>
        <d v="2016-10-03T00:00:00"/>
        <d v="2014-11-11T00:00:00"/>
        <d v="2017-05-21T00:00:00"/>
        <d v="2015-03-29T00:00:00"/>
        <d v="2015-10-28T00:00:00"/>
        <d v="2015-07-31T00:00:00"/>
        <d v="2014-11-24T00:00:00"/>
        <d v="2017-06-17T00:00:00"/>
        <d v="2015-12-21T00:00:00"/>
        <d v="2015-07-06T00:00:00"/>
        <d v="2015-04-27T00:00:00"/>
        <d v="2014-07-11T00:00:00"/>
        <d v="2016-03-20T00:00:00"/>
        <d v="2016-09-06T00:00:00"/>
        <d v="2017-10-12T00:00:00"/>
        <d v="2016-03-08T00:00:00"/>
        <d v="2015-04-04T00:00:00"/>
        <d v="2015-03-23T00:00:00"/>
        <d v="2016-10-01T00:00:00"/>
        <d v="2016-03-01T00:00:00"/>
        <d v="2017-06-04T00:00:00"/>
        <d v="2014-06-25T00:00:00"/>
        <d v="2016-06-14T00:00:00"/>
        <d v="2016-11-19T00:00:00"/>
        <d v="2017-12-18T00:00:00"/>
        <d v="2014-01-20T00:00:00"/>
        <d v="2016-04-12T00:00:00"/>
        <d v="2014-09-29T00:00:00"/>
        <d v="2015-05-08T00:00:00"/>
        <d v="2014-12-20T00:00:00"/>
        <d v="2016-07-02T00:00:00"/>
        <d v="2016-12-01T00:00:00"/>
        <d v="2017-02-26T00:00:00"/>
        <d v="2015-09-15T00:00:00"/>
        <d v="2016-07-18T00:00:00"/>
        <d v="2016-07-14T00:00:00"/>
        <d v="2017-09-09T00:00:00"/>
        <d v="2016-12-04T00:00:00"/>
        <d v="2017-11-06T00:00:00"/>
        <d v="2014-08-11T00:00:00"/>
        <d v="2014-12-12T00:00:00"/>
        <d v="2017-03-10T00:00:00"/>
        <d v="2017-09-23T00:00:00"/>
        <d v="2016-05-26T00:00:00"/>
        <d v="2016-11-22T00:00:00"/>
        <d v="2016-12-23T00:00:00"/>
        <d v="2015-09-19T00:00:00"/>
        <d v="2017-07-03T00:00:00"/>
        <d v="2016-06-20T00:00:00"/>
        <d v="2016-09-24T00:00:00"/>
        <d v="2015-06-14T00:00:00"/>
        <d v="2016-05-23T00:00:00"/>
        <d v="2017-04-02T00:00:00"/>
        <d v="2014-10-03T00:00:00"/>
        <d v="2017-05-04T00:00:00"/>
        <d v="2017-04-26T00:00:00"/>
        <d v="2014-09-26T00:00:00"/>
        <d v="2017-11-10T00:00:00"/>
        <d v="2017-07-08T00:00:00"/>
        <d v="2015-09-14T00:00:00"/>
        <d v="2016-09-03T00:00:00"/>
        <d v="2016-02-05T00:00:00"/>
        <d v="2017-10-09T00:00:00"/>
        <d v="2016-04-19T00:00:00"/>
        <d v="2014-04-06T00:00:00"/>
        <d v="2016-09-02T00:00:00"/>
        <d v="2016-09-25T00:00:00"/>
        <d v="2016-07-09T00:00:00"/>
        <d v="2017-01-28T00:00:00"/>
        <d v="2015-09-21T00:00:00"/>
        <d v="2014-12-19T00:00:00"/>
        <d v="2015-10-15T00:00:00"/>
        <d v="2017-06-13T00:00:00"/>
        <d v="2017-06-12T00:00:00"/>
        <d v="2014-05-04T00:00:00"/>
        <d v="2016-03-11T00:00:00"/>
        <d v="2016-08-26T00:00:00"/>
        <d v="2015-12-01T00:00:00"/>
        <d v="2015-11-03T00:00:00"/>
        <d v="2017-11-24T00:00:00"/>
        <d v="2017-10-30T00:00:00"/>
        <d v="2016-11-24T00:00:00"/>
        <d v="2015-08-01T00:00:00"/>
        <d v="2017-09-12T00:00:00"/>
        <d v="2017-12-11T00:00:00"/>
        <d v="2017-12-10T00:00:00"/>
        <d v="2015-12-06T00:00:00"/>
        <d v="2016-07-22T00:00:00"/>
        <d v="2017-02-10T00:00:00"/>
        <d v="2014-03-11T00:00:00"/>
        <d v="2014-12-31T00:00:00"/>
        <d v="2015-03-16T00:00:00"/>
        <d v="2017-06-30T00:00:00"/>
        <d v="2014-11-23T00:00:00"/>
        <d v="2014-12-15T00:00:00"/>
        <d v="2015-03-24T00:00:00"/>
        <d v="2017-05-08T00:00:00"/>
        <d v="2017-10-16T00:00:00"/>
        <d v="2016-05-08T00:00:00"/>
        <d v="2014-05-26T00:00:00"/>
        <d v="2015-09-24T00:00:00"/>
        <d v="2017-06-21T00:00:00"/>
        <d v="2014-05-12T00:00:00"/>
        <d v="2015-01-10T00:00:00"/>
        <d v="2014-09-07T00:00:00"/>
        <d v="2016-11-07T00:00:00"/>
        <d v="2014-08-16T00:00:00"/>
        <d v="2016-03-14T00:00:00"/>
        <d v="2014-06-03T00:00:00"/>
        <d v="2015-07-13T00:00:00"/>
        <d v="2017-09-08T00:00:00"/>
        <d v="2017-10-07T00:00:00"/>
        <d v="2015-12-20T00:00:00"/>
        <d v="2017-04-29T00:00:00"/>
        <d v="2015-11-22T00:00:00"/>
        <d v="2017-10-14T00:00:00"/>
        <d v="2015-09-05T00:00:00"/>
        <d v="2016-08-04T00:00:00"/>
        <d v="2014-12-01T00:00:00"/>
        <d v="2016-07-07T00:00:00"/>
        <d v="2016-11-13T00:00:00"/>
        <d v="2016-10-23T00:00:00"/>
        <d v="2014-05-25T00:00:00"/>
        <d v="2016-02-16T00:00:00"/>
        <d v="2016-12-22T00:00:00"/>
        <d v="2015-11-05T00:00:00"/>
        <d v="2014-08-01T00:00:00"/>
        <d v="2015-02-09T00:00:00"/>
        <d v="2017-01-12T00:00:00"/>
        <d v="2017-09-10T00:00:00"/>
        <d v="2017-03-26T00:00:00"/>
        <d v="2017-04-15T00:00:00"/>
        <d v="2014-07-21T00:00:00"/>
        <d v="2017-11-21T00:00:00"/>
        <d v="2016-03-10T00:00:00"/>
        <d v="2017-12-29T00:00:00"/>
        <d v="2015-03-05T00:00:00"/>
        <d v="2014-10-21T00:00:00"/>
        <d v="2014-08-29T00:00:00"/>
        <d v="2017-08-17T00:00:00"/>
        <d v="2017-08-06T00:00:00"/>
        <d v="2015-05-25T00:00:00"/>
        <d v="2016-07-08T00:00:00"/>
        <d v="2014-10-18T00:00:00"/>
        <d v="2014-11-25T00:00:00"/>
        <d v="2015-11-09T00:00:00"/>
        <d v="2017-12-02T00:00:00"/>
        <d v="2017-08-03T00:00:00"/>
        <d v="2015-03-13T00:00:00"/>
        <d v="2015-06-18T00:00:00"/>
        <d v="2015-07-11T00:00:00"/>
        <d v="2017-12-22T00:00:00"/>
        <d v="2014-10-31T00:00:00"/>
        <d v="2015-04-13T00:00:00"/>
        <d v="2017-07-15T00:00:00"/>
        <d v="2014-11-17T00:00:00"/>
        <d v="2014-07-18T00:00:00"/>
        <d v="2015-10-31T00:00:00"/>
        <d v="2017-09-22T00:00:00"/>
        <d v="2014-05-20T00:00:00"/>
        <d v="2015-12-31T00:00:00"/>
        <d v="2014-06-06T00:00:00"/>
        <d v="2016-06-25T00:00:00"/>
        <d v="2016-04-30T00:00:00"/>
        <d v="2016-05-14T00:00:00"/>
        <d v="2016-05-07T00:00:00"/>
        <d v="2017-08-10T00:00:00"/>
        <d v="2015-09-06T00:00:00"/>
        <d v="2015-06-29T00:00:00"/>
        <d v="2016-03-19T00:00:00"/>
        <d v="2017-06-26T00:00:00"/>
        <d v="2017-04-20T00:00:00"/>
        <d v="2016-09-17T00:00:00"/>
        <d v="2017-02-06T00:00:00"/>
        <d v="2015-03-06T00:00:00"/>
        <d v="2014-06-27T00:00:00"/>
        <d v="2017-01-08T00:00:00"/>
        <d v="2015-04-20T00:00:00"/>
        <d v="2017-12-23T00:00:00"/>
        <d v="2015-11-01T00:00:00"/>
        <d v="2017-09-17T00:00:00"/>
        <d v="2017-06-11T00:00:00"/>
        <d v="2015-12-25T00:00:00"/>
        <d v="2016-03-13T00:00:00"/>
        <d v="2015-08-31T00:00:00"/>
        <d v="2014-03-17T00:00:00"/>
        <d v="2016-09-23T00:00:00"/>
        <d v="2016-05-06T00:00:00"/>
        <d v="2016-09-27T00:00:00"/>
        <d v="2017-03-23T00:00:00"/>
        <d v="2014-11-12T00:00:00"/>
        <d v="2016-12-29T00:00:00"/>
        <d v="2016-06-11T00:00:00"/>
        <d v="2014-03-25T00:00:00"/>
        <d v="2014-11-18T00:00:00"/>
        <d v="2017-07-17T00:00:00"/>
        <d v="2016-05-22T00:00:00"/>
        <d v="2016-10-31T00:00:00"/>
        <d v="2016-01-22T00:00:00"/>
        <d v="2016-11-03T00:00:00"/>
        <d v="2017-09-04T00:00:00"/>
        <d v="2017-08-28T00:00:00"/>
        <d v="2016-09-10T00:00:00"/>
        <d v="2014-06-16T00:00:00"/>
        <d v="2014-07-25T00:00:00"/>
        <d v="2016-11-11T00:00:00"/>
        <d v="2017-05-02T00:00:00"/>
        <d v="2015-01-27T00:00:00"/>
        <d v="2015-07-16T00:00:00"/>
        <d v="2017-04-16T00:00:00"/>
        <d v="2016-10-08T00:00:00"/>
        <d v="2017-11-01T00:00:00"/>
        <d v="2017-07-09T00:00:00"/>
        <d v="2014-01-26T00:00:00"/>
        <d v="2016-04-28T00:00:00"/>
        <d v="2014-04-26T00:00:00"/>
        <d v="2017-05-15T00:00:00"/>
        <d v="2015-07-05T00:00:00"/>
        <d v="2016-04-17T00:00:00"/>
        <d v="2016-05-01T00:00:00"/>
        <d v="2015-08-25T00:00:00"/>
        <d v="2014-09-09T00:00:00"/>
        <d v="2014-10-15T00:00:00"/>
        <d v="2014-03-18T00:00:00"/>
        <d v="2015-01-30T00:00:00"/>
        <d v="2014-12-06T00:00:00"/>
        <d v="2017-11-07T00:00:00"/>
        <d v="2017-02-13T00:00:00"/>
        <d v="2015-06-20T00:00:00"/>
        <d v="2014-06-08T00:00:00"/>
        <d v="2015-07-17T00:00:00"/>
        <d v="2017-04-30T00:00:00"/>
        <d v="2014-04-12T00:00:00"/>
        <d v="2015-09-07T00:00:00"/>
        <d v="2015-07-25T00:00:00"/>
        <d v="2015-11-16T00:00:00"/>
        <d v="2015-09-01T00:00:00"/>
        <d v="2016-05-05T00:00:00"/>
        <d v="2014-09-25T00:00:00"/>
        <d v="2014-03-14T00:00:00"/>
        <d v="2016-12-27T00:00:00"/>
        <d v="2017-04-08T00:00:00"/>
        <d v="2016-08-15T00:00:00"/>
        <d v="2017-05-19T00:00:00"/>
        <d v="2014-03-22T00:00:00"/>
        <d v="2016-01-21T00:00:00"/>
        <d v="2016-10-18T00:00:00"/>
        <d v="2017-10-23T00:00:00"/>
        <d v="2016-06-27T00:00:00"/>
        <d v="2016-11-23T00:00:00"/>
        <d v="2014-09-02T00:00:00"/>
        <d v="2017-07-10T00:00:00"/>
        <d v="2017-11-18T00:00:00"/>
        <d v="2015-08-08T00:00:00"/>
        <d v="2017-03-25T00:00:00"/>
        <d v="2017-12-14T00:00:00"/>
        <d v="2017-11-12T00:00:00"/>
        <d v="2017-06-27T00:00:00"/>
        <d v="2017-12-16T00:00:00"/>
        <d v="2014-12-27T00:00:00"/>
        <d v="2015-05-07T00:00:00"/>
        <d v="2017-12-04T00:00:00"/>
        <d v="2014-01-13T00:00:00"/>
        <d v="2015-06-12T00:00:00"/>
        <d v="2016-05-25T00:00:00"/>
        <d v="2016-08-23T00:00:00"/>
        <d v="2015-11-08T00:00:00"/>
        <d v="2017-11-17T00:00:00"/>
        <d v="2017-12-17T00:00:00"/>
        <d v="2016-11-21T00:00:00"/>
        <d v="2015-06-11T00:00:00"/>
        <d v="2017-10-03T00:00:00"/>
        <d v="2017-10-06T00:00:00"/>
        <d v="2014-07-20T00:00:00"/>
        <d v="2017-02-09T00:00:00"/>
        <d v="2017-04-27T00:00:00"/>
        <d v="2017-04-14T00:00:00"/>
        <d v="2014-12-16T00:00:00"/>
        <d v="2014-08-24T00:00:00"/>
        <d v="2017-02-11T00:00:00"/>
        <d v="2015-12-15T00:00:00"/>
        <d v="2016-10-29T00:00:00"/>
        <d v="2016-05-28T00:00:00"/>
        <d v="2016-03-21T00:00:00"/>
        <d v="2017-12-05T00:00:00"/>
        <d v="2014-05-18T00:00:00"/>
        <d v="2014-11-10T00:00:00"/>
        <d v="2017-09-01T00:00:00"/>
        <d v="2016-01-15T00:00:00"/>
        <d v="2017-12-01T00:00:00"/>
        <d v="2017-04-17T00:00:00"/>
        <d v="2016-12-09T00:00:00"/>
        <d v="2014-09-30T00:00:00"/>
        <d v="2017-12-24T00:00:00"/>
        <d v="2015-07-23T00:00:00"/>
        <d v="2016-08-27T00:00:00"/>
        <d v="2014-09-23T00:00:00"/>
        <d v="2014-07-19T00:00:00"/>
        <d v="2015-06-04T00:00:00"/>
        <d v="2016-07-16T00:00:00"/>
        <d v="2014-01-31T00:00:00"/>
        <d v="2015-12-04T00:00:00"/>
        <d v="2017-05-29T00:00:00"/>
        <d v="2014-04-23T00:00:00"/>
        <d v="2015-09-27T00:00:00"/>
        <d v="2017-09-16T00:00:00"/>
        <d v="2015-09-10T00:00:00"/>
        <d v="2016-12-14T00:00:00"/>
        <d v="2017-03-03T00:00:00"/>
        <d v="2014-04-07T00:00:00"/>
        <d v="2014-08-27T00:00:00"/>
        <d v="2015-07-02T00:00:00"/>
        <d v="2016-08-08T00:00:00"/>
        <d v="2014-06-20T00:00:00"/>
        <d v="2015-06-22T00:00:00"/>
        <d v="2016-03-29T00:00:00"/>
        <d v="2016-09-09T00:00:00"/>
        <d v="2015-12-10T00:00:00"/>
        <d v="2016-11-10T00:00:00"/>
        <d v="2015-03-12T00:00:00"/>
        <d v="2015-12-05T00:00:00"/>
        <d v="2015-07-09T00:00:00"/>
        <d v="2015-10-30T00:00:00"/>
        <d v="2015-11-19T00:00:00"/>
        <d v="2016-01-09T00:00:00"/>
        <d v="2017-10-15T00:00:00"/>
        <d v="2017-04-21T00:00:00"/>
        <d v="2014-12-08T00:00:00"/>
        <d v="2016-12-20T00:00:00"/>
        <d v="2017-03-06T00:00:00"/>
        <d v="2016-03-03T00:00:00"/>
        <d v="2015-09-18T00:00:00"/>
        <d v="2016-08-13T00:00:00"/>
        <d v="2016-12-17T00:00:00"/>
        <d v="2015-05-03T00:00:00"/>
        <d v="2014-01-27T00:00:00"/>
        <d v="2017-11-04T00:00:00"/>
        <d v="2016-10-14T00:00:00"/>
        <d v="2015-11-12T00:00:00"/>
        <d v="2017-05-07T00:00:00"/>
        <d v="2015-11-14T00:00:00"/>
        <d v="2014-07-26T00:00:00"/>
        <d v="2014-10-28T00:00:00"/>
        <d v="2017-06-06T00:00:00"/>
        <d v="2017-02-17T00:00:00"/>
        <d v="2015-10-23T00:00:00"/>
        <d v="2015-06-15T00:00:00"/>
        <d v="2015-04-05T00:00:00"/>
        <d v="2017-09-18T00:00:00"/>
        <d v="2017-07-18T00:00:00"/>
        <d v="2014-09-17T00:00:00"/>
        <d v="2015-06-16T00:00:00"/>
        <d v="2017-05-18T00:00:00"/>
        <d v="2016-11-18T00:00:00"/>
        <d v="2014-04-04T00:00:00"/>
        <d v="2016-06-26T00:00:00"/>
        <d v="2016-05-29T00:00:00"/>
        <d v="2017-02-19T00:00:00"/>
        <d v="2014-12-23T00:00:00"/>
        <d v="2017-12-15T00:00:00"/>
        <d v="2015-05-01T00:00:00"/>
        <d v="2015-03-08T00:00:00"/>
        <d v="2014-10-11T00:00:00"/>
        <d v="2014-06-22T00:00:00"/>
        <d v="2017-10-27T00:00:00"/>
        <d v="2014-12-29T00:00:00"/>
        <d v="2015-06-25T00:00:00"/>
        <d v="2017-06-24T00:00:00"/>
        <d v="2016-08-28T00:00:00"/>
        <d v="2017-11-15T00:00:00"/>
        <d v="2014-08-19T00:00:00"/>
        <d v="2017-12-21T00:00:00"/>
        <d v="2017-07-27T00:00:00"/>
        <d v="2017-04-01T00:00:00"/>
        <d v="2014-12-13T00:00:00"/>
        <d v="2015-01-05T00:00:00"/>
        <d v="2017-07-05T00:00:00"/>
        <d v="2014-09-19T00:00:00"/>
        <d v="2017-10-13T00:00:00"/>
        <d v="2016-11-05T00:00:00"/>
        <d v="2017-06-25T00:00:00"/>
        <d v="2015-11-26T00:00:00"/>
        <d v="2016-04-16T00:00:00"/>
        <d v="2014-11-14T00:00:00"/>
        <d v="2017-10-22T00:00:00"/>
        <d v="2017-08-23T00:00:00"/>
        <d v="2014-10-26T00:00:00"/>
        <d v="2017-12-07T00:00:00"/>
        <d v="2014-04-25T00:00:00"/>
        <d v="2015-10-25T00:00:00"/>
        <d v="2015-07-20T00:00:00"/>
        <d v="2014-07-07T00:00:00"/>
        <d v="2016-03-17T00:00:00"/>
        <d v="2017-03-21T00:00:00"/>
        <d v="2015-06-19T00:00:00"/>
        <d v="2016-07-04T00:00:00"/>
        <d v="2015-09-03T00:00:00"/>
        <d v="2017-09-28T00:00:00"/>
        <d v="2017-09-29T00:00:00"/>
        <d v="2017-08-14T00:00:00"/>
        <d v="2017-06-18T00:00:00"/>
        <d v="2017-05-23T00:00:00"/>
        <d v="2014-02-20T00:00:00"/>
        <d v="2014-11-02T00:00:00"/>
        <d v="2016-11-14T00:00:00"/>
        <d v="2014-10-10T00:00:00"/>
        <d v="2015-02-27T00:00:00"/>
        <d v="2015-07-12T00:00:00"/>
        <d v="2014-07-13T00:00:00"/>
        <d v="2014-05-05T00:00:00"/>
        <d v="2017-09-26T00:00:00"/>
        <d v="2014-04-19T00:00:00"/>
        <d v="2016-12-12T00:00:00"/>
        <d v="2017-11-02T00:00:00"/>
        <d v="2016-12-26T00:00:00"/>
        <d v="2016-08-12T00:00:00"/>
        <d v="2016-04-26T00:00:00"/>
        <d v="2016-01-10T00:00:00"/>
        <d v="2017-05-06T00:00:00"/>
        <d v="2016-07-31T00:00:00"/>
        <d v="2017-03-27T00:00:00"/>
        <d v="2016-08-29T00:00:00"/>
        <d v="2015-12-17T00:00:00"/>
        <d v="2017-05-11T00:00:00"/>
        <d v="2016-05-17T00:00:00"/>
        <d v="2017-12-03T00:00:00"/>
        <d v="2014-06-07T00:00:00"/>
        <d v="2016-04-07T00:00:00"/>
        <d v="2015-02-18T00:00:00"/>
        <d v="2014-07-08T00:00:00"/>
        <d v="2014-11-07T00:00:00"/>
        <d v="2015-12-11T00:00:00"/>
        <d v="2017-07-13T00:00:00"/>
        <d v="2015-01-13T00:00:00"/>
        <d v="2017-11-13T00:00:00"/>
        <d v="2016-11-28T00:00:00"/>
        <d v="2016-01-02T00:00:00"/>
        <d v="2015-02-06T00:00:00"/>
        <d v="2014-03-07T00:00:00"/>
        <d v="2015-08-02T00:00:00"/>
        <d v="2016-04-24T00:00:00"/>
        <d v="2015-12-18T00:00:00"/>
        <d v="2014-11-15T00:00:00"/>
        <d v="2017-07-29T00:00:00"/>
        <d v="2015-01-03T00:00:00"/>
        <d v="2014-04-20T00:00:00"/>
        <d v="2017-11-25T00:00:00"/>
        <d v="2014-12-14T00:00:00"/>
        <d v="2016-04-01T00:00:00"/>
        <d v="2017-02-02T00:00:00"/>
        <d v="2015-08-07T00:00:00"/>
        <d v="2014-07-30T00:00:00"/>
        <d v="2016-05-27T00:00:00"/>
        <d v="2015-09-13T00:00:00"/>
        <d v="2014-11-28T00:00:00"/>
        <d v="2015-08-15T00:00:00"/>
        <d v="2014-06-14T00:00:00"/>
        <d v="2016-06-21T00:00:00"/>
        <d v="2017-03-19T00:00:00"/>
        <d v="2017-08-22T00:00:00"/>
        <d v="2016-08-02T00:00:00"/>
        <d v="2017-01-16T00:00:00"/>
        <d v="2014-09-13T00:00:00"/>
        <d v="2017-05-05T00:00:00"/>
        <d v="2015-12-26T00:00:00"/>
        <d v="2014-11-16T00:00:00"/>
        <d v="2014-09-21T00:00:00"/>
        <d v="2016-02-21T00:00:00"/>
        <d v="2016-05-02T00:00:00"/>
        <d v="2016-09-04T00:00:00"/>
        <d v="2014-08-26T00:00:00"/>
        <d v="2014-05-13T00:00:00"/>
        <d v="2015-10-24T00:00:00"/>
        <d v="2014-11-19T00:00:00"/>
        <d v="2016-04-09T00:00:00"/>
        <d v="2014-09-05T00:00:00"/>
        <d v="2014-07-05T00:00:00"/>
        <d v="2014-09-12T00:00:00"/>
        <d v="2014-01-19T00:00:00"/>
        <d v="2016-06-09T00:00:00"/>
        <d v="2017-12-19T00:00:00"/>
        <d v="2015-10-08T00:00:00"/>
        <d v="2017-05-22T00:00:00"/>
        <d v="2016-12-19T00:00:00"/>
        <d v="2015-12-14T00:00:00"/>
        <d v="2017-03-13T00:00:00"/>
        <d v="2017-10-04T00:00:00"/>
        <d v="2016-09-20T00:00:00"/>
        <d v="2016-08-21T00:00:00"/>
        <d v="2014-02-11T00:00:00"/>
        <d v="2014-12-21T00:00:00"/>
        <d v="2015-01-04T00:00:00"/>
        <d v="2015-06-09T00:00:00"/>
        <d v="2014-07-28T00:00:00"/>
        <d v="2017-06-29T00:00:00"/>
        <d v="2017-03-28T00:00:00"/>
        <d v="2014-05-30T00:00:00"/>
        <d v="2016-02-03T00:00:00"/>
        <d v="2015-08-11T00:00:00"/>
        <d v="2017-08-12T00:00:00"/>
        <d v="2017-04-10T00:00:00"/>
        <d v="2014-08-20T00:00:00"/>
        <d v="2016-02-06T00:00:00"/>
        <d v="2015-03-22T00:00:00"/>
        <d v="2017-05-12T00:00:00"/>
        <d v="2017-09-03T00:00:00"/>
        <d v="2016-07-21T00:00:00"/>
        <d v="2015-11-17T00:00:00"/>
        <d v="2015-11-10T00:00:00"/>
        <d v="2015-08-05T00:00:00"/>
        <d v="2016-04-03T00:00:00"/>
        <d v="2016-11-27T00:00:00"/>
        <d v="2016-12-02T00:00:00"/>
        <d v="2016-11-26T00:00:00"/>
        <d v="2014-04-08T00:00:00"/>
        <d v="2017-07-07T00:00:00"/>
        <d v="2014-08-25T00:00:00"/>
        <d v="2016-03-12T00:00:00"/>
        <d v="2016-07-19T00:00:00"/>
        <d v="2014-12-10T00:00:00"/>
        <d v="2017-07-06T00:00:00"/>
        <d v="2016-12-25T00:00:00"/>
        <d v="2016-02-04T00:00:00"/>
        <d v="2017-05-20T00:00:00"/>
        <d v="2016-09-01T00:00:00"/>
        <d v="2014-02-18T00:00:00"/>
        <d v="2017-09-20T00:00:00"/>
        <d v="2016-11-12T00:00:00"/>
        <d v="2017-09-19T00:00:00"/>
        <d v="2016-03-31T00:00:00"/>
        <d v="2016-08-16T00:00:00"/>
        <d v="2014-03-30T00:00:00"/>
        <d v="2014-03-19T00:00:00"/>
        <d v="2016-12-24T00:00:00"/>
        <d v="2016-12-16T00:00:00"/>
        <d v="2016-10-20T00:00:00"/>
        <d v="2015-10-05T00:00:00"/>
        <d v="2015-09-08T00:00:00"/>
        <d v="2016-07-17T00:00:00"/>
        <d v="2014-09-11T00:00:00"/>
        <d v="2017-10-05T00:00:00"/>
        <d v="2017-05-30T00:00:00"/>
        <d v="2017-08-31T00:00:00"/>
        <d v="2014-11-03T00:00:00"/>
        <d v="2017-05-27T00:00:00"/>
        <d v="2014-10-04T00:00:00"/>
        <d v="2017-03-04T00:00:00"/>
        <d v="2017-07-31T00:00:00"/>
        <d v="2016-09-22T00:00:00"/>
        <d v="2014-01-14T00:00:00"/>
        <d v="2014-09-15T00:00:00"/>
        <d v="2015-07-24T00:00:00"/>
        <d v="2016-10-09T00:00:00"/>
        <d v="2014-10-20T00:00:00"/>
        <d v="2017-11-16T00:00:00"/>
        <d v="2015-06-05T00:00:00"/>
        <d v="2014-05-07T00:00:00"/>
        <d v="2014-04-18T00:00:00"/>
        <d v="2017-07-21T00:00:00"/>
        <d v="2015-04-21T00:00:00"/>
        <d v="2017-01-13T00:00:00"/>
        <d v="2014-09-06T00:00:00"/>
        <d v="2015-01-19T00:00:00"/>
        <d v="2017-10-26T00:00:00"/>
        <d v="2014-11-05T00:00:00"/>
        <d v="2015-05-20T00:00:00"/>
        <d v="2016-06-28T00:00:00"/>
        <d v="2016-07-24T00:00:00"/>
        <d v="2017-07-25T00:00:00"/>
        <d v="2015-03-31T00:00:00"/>
        <d v="2017-09-14T00:00:00"/>
        <d v="2014-06-17T00:00:00"/>
        <d v="2014-07-06T00:00:00"/>
        <d v="2016-01-08T00:00:00"/>
        <d v="2015-05-24T00:00:00"/>
        <d v="2015-11-30T00:00:00"/>
        <d v="2014-07-14T00:00:00"/>
        <d v="2016-09-30T00:00:00"/>
        <d v="2015-04-25T00:00:00"/>
        <d v="2015-06-28T00:00:00"/>
        <d v="2015-03-30T00:00:00"/>
        <d v="2014-08-23T00:00:00"/>
        <d v="2017-06-19T00:00:00"/>
        <d v="2017-03-11T00:00:00"/>
        <d v="2014-07-22T00:00:00"/>
        <d v="2017-10-08T00:00:00"/>
        <d v="2017-04-23T00:00:00"/>
        <d v="2014-03-03T00:00:00"/>
        <d v="2016-01-14T00:00:00"/>
        <d v="2016-09-16T00:00:00"/>
        <d v="2016-01-23T00:00:00"/>
        <d v="2015-05-26T00:00:00"/>
        <d v="2014-03-29T00:00:00"/>
        <d v="2016-10-16T00:00:00"/>
        <d v="2015-04-11T00:00:00"/>
        <d v="2014-12-30T00:00:00"/>
        <d v="2016-09-13T00:00:00"/>
        <d v="2017-11-29T00:00:00"/>
        <d v="2015-05-14T00:00:00"/>
        <d v="2017-02-03T00:00:00"/>
        <d v="2017-11-11T00:00:00"/>
        <d v="2015-04-16T00:00:00"/>
        <d v="2014-01-06T00:00:00"/>
        <d v="2015-12-19T00:00:00"/>
        <d v="2017-07-14T00:00:00"/>
        <d v="2014-09-10T00:00:00"/>
        <d v="2017-02-25T00:00:00"/>
        <d v="2014-05-10T00:00:00"/>
        <d v="2014-11-01T00:00:00"/>
        <d v="2016-12-30T00:00:00"/>
        <d v="2016-01-30T00:00:00"/>
        <d v="2015-05-23T00:00:00"/>
        <d v="2017-03-02T00:00:00"/>
        <d v="2016-03-15T00:00:00"/>
        <d v="2014-04-15T00:00:00"/>
        <d v="2014-01-07T00:00:00"/>
        <d v="2016-11-25T00:00:00"/>
        <d v="2016-03-22T00:00:00"/>
        <d v="2017-10-28T00:00:00"/>
        <d v="2017-03-24T00:00:00"/>
        <d v="2014-03-24T00:00:00"/>
        <d v="2016-02-14T00:00:00"/>
        <d v="2017-06-08T00:00:00"/>
        <d v="2014-05-16T00:00:00"/>
        <d v="2014-03-28T00:00:00"/>
        <d v="2016-02-27T00:00:00"/>
        <d v="2015-07-14T00:00:00"/>
        <d v="2016-11-29T00:00:00"/>
        <d v="2017-08-13T00:00:00"/>
        <d v="2016-07-15T00:00:00"/>
        <d v="2016-10-10T00:00:00"/>
        <d v="2015-08-16T00:00:00"/>
        <d v="2017-05-25T00:00:00"/>
        <d v="2015-09-11T00:00:00"/>
        <d v="2016-01-07T00:00:00"/>
        <d v="2015-08-28T00:00:00"/>
        <d v="2015-10-20T00:00:00"/>
        <d v="2015-06-23T00:00:00"/>
        <d v="2017-08-29T00:00:00"/>
        <d v="2017-07-22T00:00:00"/>
        <d v="2017-08-26T00:00:00"/>
        <d v="2016-10-04T00:00:00"/>
        <d v="2016-04-04T00:00:00"/>
        <d v="2016-06-30T00:00:00"/>
        <d v="2017-05-01T00:00:00"/>
        <d v="2014-08-12T00:00:00"/>
        <d v="2017-05-09T00:00:00"/>
        <d v="2017-07-26T00:00:00"/>
        <d v="2017-01-26T00:00:00"/>
        <d v="2016-03-09T00:00:00"/>
        <d v="2017-04-13T00:00:00"/>
        <d v="2014-03-21T00:00:00"/>
        <d v="2017-05-03T00:00:00"/>
        <d v="2017-01-02T00:00:00"/>
        <d v="2016-10-17T00:00:00"/>
        <d v="2016-02-08T00:00:00"/>
        <d v="2016-11-15T00:00:00"/>
        <d v="2017-11-08T00:00:00"/>
        <d v="2016-04-18T00:00:00"/>
        <d v="2016-02-02T00:00:00"/>
        <d v="2015-03-01T00:00:00"/>
        <d v="2016-01-11T00:00:00"/>
        <d v="2017-03-16T00:00:00"/>
        <d v="2016-11-30T00:00:00"/>
        <d v="2015-12-22T00:00:00"/>
        <d v="2016-03-27T00:00:00"/>
        <d v="2016-04-02T00:00:00"/>
        <d v="2014-06-04T00:00:00"/>
        <d v="2016-07-28T00:00:00"/>
        <d v="2017-08-25T00:00:00"/>
        <d v="2015-05-12T00:00:00"/>
        <d v="2017-03-30T00:00:00"/>
        <d v="2017-02-16T00:00:00"/>
        <d v="2017-10-24T00:00:00"/>
        <d v="2017-06-15T00:00:00"/>
        <d v="2015-10-02T00:00:00"/>
        <d v="2017-12-13T00:00:00"/>
        <d v="2016-09-15T00:00:00"/>
        <d v="2015-11-15T00:00:00"/>
        <d v="2016-05-31T00:00:00"/>
        <d v="2014-04-02T00:00:00"/>
        <d v="2017-10-10T00:00:00"/>
        <d v="2017-04-25T00:00:00"/>
        <d v="2016-03-06T00:00:00"/>
        <d v="2017-05-13T00:00:00"/>
        <d v="2016-08-22T00:00:00"/>
        <d v="2017-06-22T00:00:00"/>
        <d v="2014-09-28T00:00:00"/>
        <d v="2017-01-19T00:00:00"/>
        <d v="2016-08-18T00:00:00"/>
        <d v="2016-03-24T00:00:00"/>
        <d v="2016-08-01T00:00:00"/>
        <d v="2017-08-07T00:00:00"/>
        <d v="2014-07-09T00:00:00"/>
        <d v="2015-10-09T00:00:00"/>
        <d v="2014-02-08T00:00:00"/>
        <d v="2016-05-12T00:00:00"/>
        <d v="2016-01-25T00:00:00"/>
        <d v="2015-05-29T00:00:00"/>
        <d v="2014-06-24T00:00:00"/>
        <d v="2015-10-18T00:00:00"/>
        <d v="2014-11-27T00:00:00"/>
        <d v="2017-11-05T00:00:00"/>
        <d v="2016-01-03T00:00:00"/>
        <d v="2015-05-11T00:00:00"/>
        <d v="2015-08-06T00:00:00"/>
        <d v="2014-10-17T00:00:00"/>
        <d v="2016-05-03T00:00:00"/>
        <d v="2014-03-31T00:00:00"/>
        <d v="2015-08-13T00:00:00"/>
        <d v="2016-05-16T00:00:00"/>
        <d v="2014-10-14T00:00:00"/>
        <d v="2015-01-28T00:00:00"/>
        <d v="2014-09-22T00:00:00"/>
        <d v="2014-05-21T00:00:00"/>
        <d v="2015-07-18T00:00:00"/>
        <d v="2015-06-08T00:00:00"/>
        <d v="2014-08-15T00:00:00"/>
        <d v="2015-03-26T00:00:00"/>
        <d v="2017-01-14T00:00:00"/>
        <d v="2016-06-06T00:00:00"/>
        <d v="2015-10-10T00:00:00"/>
        <d v="2017-01-29T00:00:00"/>
        <d v="2016-06-03T00:00:00"/>
        <d v="2017-06-01T00:00:00"/>
        <d v="2015-03-19T00:00:00"/>
        <d v="2014-01-21T00:00:00"/>
      </sharedItems>
      <fieldGroup par="21" base="1">
        <rangePr groupBy="months" startDate="2014-01-06T00:00:00" endDate="2017-12-31T00:00:00"/>
        <groupItems count="14">
          <s v="&lt;06/01/2014"/>
          <s v="Jan"/>
          <s v="Feb"/>
          <s v="Mar"/>
          <s v="Apr"/>
          <s v="May"/>
          <s v="Jun"/>
          <s v="Jul"/>
          <s v="Aug"/>
          <s v="Sep"/>
          <s v="Oct"/>
          <s v="Nov"/>
          <s v="Dec"/>
          <s v="&gt;31/12/2017"/>
        </groupItems>
      </fieldGroup>
    </cacheField>
    <cacheField name="Ship Date" numFmtId="165">
      <sharedItems containsSemiMixedTypes="0" containsNonDate="0" containsDate="1" containsString="0" minDate="2014-01-10T00:00:00" maxDate="2018-01-06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acheField>
    <cacheField name="Country" numFmtId="0">
      <sharedItems count="1">
        <s v="United States"/>
      </sharedItems>
    </cacheField>
    <cacheField name="City" numFmtId="0">
      <sharedItems count="371">
        <s v="Henderson"/>
        <s v="Fort Lauderdale"/>
        <s v="Los Angeles"/>
        <s v="Philadelphia"/>
        <s v="Orem"/>
        <s v="Richardson"/>
        <s v="Houston"/>
        <s v="New Albany"/>
        <s v="Troy"/>
        <s v="Chicago"/>
        <s v="Memphis"/>
        <s v="Columbia"/>
        <s v="Minneapolis"/>
        <s v="New York City"/>
        <s v="Aurora"/>
        <s v="Seattle"/>
        <s v="Wilmington"/>
        <s v="Bloomington"/>
        <s v="Roseville"/>
        <s v="Newark"/>
        <s v="Franklin"/>
        <s v="San Antonio"/>
        <s v="Denver"/>
        <s v="Medina"/>
        <s v="Dublin"/>
        <s v="Detroit"/>
        <s v="Tampa"/>
        <s v="Lakeville"/>
        <s v="San Francisco"/>
        <s v="Columbus"/>
        <s v="Colorado Springs"/>
        <s v="Belleville"/>
        <s v="Arvada"/>
        <s v="Hackensack"/>
        <s v="Murfreesboro"/>
        <s v="Manchester"/>
        <s v="Pembroke Pines"/>
        <s v="Lawrence"/>
        <s v="Jackson"/>
        <s v="Canton"/>
        <s v="Akron"/>
        <s v="Concord"/>
        <s v="Decatur"/>
        <s v="Phoenix"/>
        <s v="Park Ridge"/>
        <s v="Amarillo"/>
        <s v="Costa Mesa"/>
        <s v="Parker"/>
        <s v="Gladstone"/>
        <s v="Lakeland"/>
        <s v="Fort Worth"/>
        <s v="Jacksonville"/>
        <s v="Richmond"/>
        <s v="San Diego"/>
        <s v="Dearborn"/>
        <s v="Warner Robins"/>
        <s v="Vallejo"/>
        <s v="Vancouver"/>
        <s v="Arlington"/>
        <s v="Cleveland"/>
        <s v="Tyler"/>
        <s v="Waynesboro"/>
        <s v="Long Beach"/>
        <s v="Dover"/>
        <s v="Oceanside"/>
        <s v="Trenton"/>
        <s v="Saint Petersburg"/>
        <s v="Des Moines"/>
        <s v="Lancaster"/>
        <s v="Lake Elsinore"/>
        <s v="Omaha"/>
        <s v="Edmonds"/>
        <s v="Santa Ana"/>
        <s v="Florence"/>
        <s v="Louisville"/>
        <s v="Lorain"/>
        <s v="Springfield"/>
        <s v="Rochester"/>
        <s v="Norwich"/>
        <s v="Milwaukee"/>
        <s v="Torrance"/>
        <s v="Mesa"/>
        <s v="Round Rock"/>
        <s v="Auburn"/>
        <s v="Olympia"/>
        <s v="Washington"/>
        <s v="Jefferson City"/>
        <s v="Saint Peters"/>
        <s v="Rockford"/>
        <s v="Miami"/>
        <s v="Yonkers"/>
        <s v="Monroe"/>
        <s v="Encinitas"/>
        <s v="Jonesboro"/>
        <s v="Cuyahoga Falls"/>
        <s v="Harrisonburg"/>
        <s v="Rockville"/>
        <s v="Coral Springs"/>
        <s v="Boynton Beach"/>
        <s v="Fresno"/>
        <s v="Chester"/>
        <s v="La Porte"/>
        <s v="Pasadena"/>
        <s v="Evanston"/>
        <s v="Tucson"/>
        <s v="Pico Rivera"/>
        <s v="Provo"/>
        <s v="Smyrna"/>
        <s v="Middletown"/>
        <s v="Vineland"/>
        <s v="Glendale"/>
        <s v="North Las Vegas"/>
        <s v="Allentown"/>
        <s v="Laguna Niguel"/>
        <s v="Everett"/>
        <s v="Watertown"/>
        <s v="El Paso"/>
        <s v="Peoria"/>
        <s v="Carrollton"/>
        <s v="Kent"/>
        <s v="Lafayette"/>
        <s v="Oakland"/>
        <s v="Suffolk"/>
        <s v="Madison"/>
        <s v="San Jose"/>
        <s v="Redmond"/>
        <s v="Muskogee"/>
        <s v="Charlotte"/>
        <s v="Bowling Green"/>
        <s v="Spokane"/>
        <s v="Fairfield"/>
        <s v="Broomfield"/>
        <s v="Montgomery"/>
        <s v="Brentwood"/>
        <s v="Providence"/>
        <s v="Pomona"/>
        <s v="Ontario"/>
        <s v="Moorhead"/>
        <s v="Redlands"/>
        <s v="Sunnyvale"/>
        <s v="Lansing"/>
        <s v="Grand Prairie"/>
        <s v="York"/>
        <s v="College Station"/>
        <s v="Dallas"/>
        <s v="Cincinnati"/>
        <s v="Laredo"/>
        <s v="San Angelo"/>
        <s v="Little Rock"/>
        <s v="Marion"/>
        <s v="Littleton"/>
        <s v="Bangor"/>
        <s v="Southaven"/>
        <s v="Roswell"/>
        <s v="Sioux Falls"/>
        <s v="Sacramento"/>
        <s v="Huntsville"/>
        <s v="Holyoke"/>
        <s v="Farmington"/>
        <s v="Passaic"/>
        <s v="Fayetteville"/>
        <s v="Mishawaka"/>
        <s v="Westfield"/>
        <s v="Scottsdale"/>
        <s v="Malden"/>
        <s v="Bellingham"/>
        <s v="Alexandria"/>
        <s v="Wheeling"/>
        <s v="Raleigh"/>
        <s v="Tulsa"/>
        <s v="Hesperia"/>
        <s v="Gilbert"/>
        <s v="Lowell"/>
        <s v="Hialeah"/>
        <s v="Lakewood"/>
        <s v="Bakersfield"/>
        <s v="Pompano Beach"/>
        <s v="Corpus Christi"/>
        <s v="Redondo Beach"/>
        <s v="Las Cruces"/>
        <s v="Chesapeake"/>
        <s v="Woodstock"/>
        <s v="Atlanta"/>
        <s v="Tempe"/>
        <s v="Lake Charles"/>
        <s v="Highland Park"/>
        <s v="Saginaw"/>
        <s v="Skokie"/>
        <s v="Allen"/>
        <s v="Mount Pleasant"/>
        <s v="Murray"/>
        <s v="Pharr"/>
        <s v="West Jordan"/>
        <s v="Brownsville"/>
        <s v="Lincoln Park"/>
        <s v="Gresham"/>
        <s v="Chattanooga"/>
        <s v="Meridian"/>
        <s v="Austin"/>
        <s v="Tallahassee"/>
        <s v="Fort Collins"/>
        <s v="Gulfport"/>
        <s v="Quincy"/>
        <s v="Bristol"/>
        <s v="Mission Viejo"/>
        <s v="Las Vegas"/>
        <s v="Hempstead"/>
        <s v="Tinley Park"/>
        <s v="Dubuque"/>
        <s v="Inglewood"/>
        <s v="Revere"/>
        <s v="Dearborn Heights"/>
        <s v="Mobile"/>
        <s v="Carol Stream"/>
        <s v="Saint Cloud"/>
        <s v="Plano"/>
        <s v="Macon"/>
        <s v="Plantation"/>
        <s v="Clinton"/>
        <s v="Toledo"/>
        <s v="Mesquite"/>
        <s v="Odessa"/>
        <s v="West Allis"/>
        <s v="Chula Vista"/>
        <s v="Greensboro"/>
        <s v="Champaign"/>
        <s v="Harlingen"/>
        <s v="Greenwood"/>
        <s v="Nashville"/>
        <s v="Woonsocket"/>
        <s v="Kenosha"/>
        <s v="Port Saint Lucie"/>
        <s v="Miramar"/>
        <s v="Fremont"/>
        <s v="Freeport"/>
        <s v="Boise"/>
        <s v="Cranston"/>
        <s v="Baltimore"/>
        <s v="Port Arthur"/>
        <s v="Citrus Heights"/>
        <s v="Bullhead City"/>
        <s v="New Rochelle"/>
        <s v="San Gabriel"/>
        <s v="Hamilton"/>
        <s v="Sandy Springs"/>
        <s v="Mentor"/>
        <s v="Lawton"/>
        <s v="Hampton"/>
        <s v="Rome"/>
        <s v="Manteca"/>
        <s v="Danville"/>
        <s v="Waterbury"/>
        <s v="Buffalo"/>
        <s v="Pasco"/>
        <s v="Marietta"/>
        <s v="Parma"/>
        <s v="League City"/>
        <s v="Gaithersburg"/>
        <s v="Oklahoma City"/>
        <s v="Burlington"/>
        <s v="Deltona"/>
        <s v="Anaheim"/>
        <s v="Chandler"/>
        <s v="Kirkwood"/>
        <s v="Taylor"/>
        <s v="Midland"/>
        <s v="Waco"/>
        <s v="Texarkana"/>
        <s v="Bethlehem"/>
        <s v="Garland"/>
        <s v="Knoxville"/>
        <s v="Wichita"/>
        <s v="Oak Park"/>
        <s v="Palm Coast"/>
        <s v="Olathe"/>
        <s v="Draper"/>
        <s v="La Crosse"/>
        <s v="Morristown"/>
        <s v="Apple Valley"/>
        <s v="Salem"/>
        <s v="Pocatello"/>
        <s v="Apopka"/>
        <s v="Milford"/>
        <s v="Buffalo Grove"/>
        <s v="Lake Forest"/>
        <s v="Conway"/>
        <s v="Meriden"/>
        <s v="Cheyenne"/>
        <s v="Reading"/>
        <s v="Hattiesburg"/>
        <s v="Caldwell"/>
        <s v="Nashua"/>
        <s v="Georgetown"/>
        <s v="Sierra Vista"/>
        <s v="Lubbock"/>
        <s v="Portland"/>
        <s v="Hendersonville"/>
        <s v="Chico"/>
        <s v="Eugene"/>
        <s v="Oxnard"/>
        <s v="Westland"/>
        <s v="Orlando"/>
        <s v="Elmhurst"/>
        <s v="Texas City"/>
        <s v="Virginia Beach"/>
        <s v="Charlottesville"/>
        <s v="Wilson"/>
        <s v="Rio Rancho"/>
        <s v="Hot Springs"/>
        <s v="Paterson"/>
        <s v="Thousand Oaks"/>
        <s v="El Cajon"/>
        <s v="Naperville"/>
        <s v="North Charleston"/>
        <s v="Longview"/>
        <s v="Normal"/>
        <s v="Salinas"/>
        <s v="Saint Charles"/>
        <s v="Tuscaloosa"/>
        <s v="Superior"/>
        <s v="Helena"/>
        <s v="Bellevue"/>
        <s v="Des Plaines"/>
        <s v="Burbank"/>
        <s v="Camarillo"/>
        <s v="Tigard"/>
        <s v="Covington"/>
        <s v="Westminster"/>
        <s v="Longmont"/>
        <s v="Greenville"/>
        <s v="Newport News"/>
        <s v="Bossier City"/>
        <s v="Thornton"/>
        <s v="Morgan Hill"/>
        <s v="Clifton"/>
        <s v="Cambridge"/>
        <s v="East Point"/>
        <s v="Modesto"/>
        <s v="Rapid City"/>
        <s v="Durham"/>
        <s v="Daytona Beach"/>
        <s v="Andover"/>
        <s v="Athens"/>
        <s v="Danbury"/>
        <s v="Noblesville"/>
        <s v="Clarksville"/>
        <s v="Frisco"/>
        <s v="Sanford"/>
        <s v="San Marcos"/>
        <s v="Greeley"/>
        <s v="Mansfield"/>
        <s v="Hillsboro"/>
        <s v="Twin Falls"/>
        <s v="Utica"/>
        <s v="Stockton"/>
        <s v="Coral Gables"/>
        <s v="Green Bay"/>
        <s v="Marlborough"/>
        <s v="Hollywood"/>
        <s v="Laurel"/>
        <s v="Eau Claire"/>
        <s v="Perth Amboy"/>
        <s v="Mcallen"/>
        <s v="Moreno Valley"/>
        <s v="Broken Arrow"/>
        <s v="Beaumont"/>
        <s v="Mason"/>
        <s v="Santa Barbara"/>
        <s v="Bryan"/>
        <s v="San Bernardino"/>
        <s v="Indianapolis"/>
      </sharedItems>
    </cacheField>
    <cacheField name="State" numFmtId="0">
      <sharedItems count="48">
        <s v="Kentucky"/>
        <s v="Florida"/>
        <s v="California"/>
        <s v="Pennsylvania"/>
        <s v="Utah"/>
        <s v="Texas"/>
        <s v="Indiana"/>
        <s v="New York"/>
        <s v="Illinois"/>
        <s v="Tennessee"/>
        <s v="South Carolina"/>
        <s v="Minnesota"/>
        <s v="Colorado"/>
        <s v="Washington"/>
        <s v="Delaware"/>
        <s v="Ohio"/>
        <s v="Wisconsin"/>
        <s v="Michigan"/>
        <s v="New Jersey"/>
        <s v="Connecticut"/>
        <s v="Massachusetts"/>
        <s v="Mississippi"/>
        <s v="Arizona"/>
        <s v="Missouri"/>
        <s v="Georgia"/>
        <s v="Virginia"/>
        <s v="Iowa"/>
        <s v="Nebraska"/>
        <s v="New Hampshire"/>
        <s v="District of Columbia"/>
        <s v="North Carolina"/>
        <s v="Arkansas"/>
        <s v="Maryland"/>
        <s v="Alabama"/>
        <s v="Nevada"/>
        <s v="Louisiana"/>
        <s v="Oregon"/>
        <s v="Oklahoma"/>
        <s v="Rhode Island"/>
        <s v="Maine"/>
        <s v="South Dakota"/>
        <s v="New Mexico"/>
        <s v="Idaho"/>
        <s v="Vermont"/>
        <s v="Kansas"/>
        <s v="Wyoming"/>
        <s v="Montana"/>
        <s v="West Virginia"/>
      </sharedItems>
    </cacheField>
    <cacheField name="Region" numFmtId="0">
      <sharedItems count="4">
        <s v="South"/>
        <s v="West"/>
        <s v="East"/>
        <s v="Central"/>
      </sharedItems>
    </cacheField>
    <cacheField name="Product ID" numFmtId="0">
      <sharedItems/>
    </cacheField>
    <cacheField name="Category" numFmtId="0">
      <sharedItems/>
    </cacheField>
    <cacheField name="Sub-Category" numFmtId="0">
      <sharedItems count="4">
        <s v="Bookcases"/>
        <s v="Chairs"/>
        <s v="Tables"/>
        <s v="Furnishings"/>
      </sharedItems>
    </cacheField>
    <cacheField name="Product Name" numFmtId="0">
      <sharedItems/>
    </cacheField>
    <cacheField name="Sales" numFmtId="164">
      <sharedItems containsSemiMixedTypes="0" containsString="0" containsNumber="1" minValue="1.8919999999999999" maxValue="4416.174"/>
    </cacheField>
    <cacheField name="Quantity" numFmtId="0">
      <sharedItems containsSemiMixedTypes="0" containsString="0" containsNumber="1" containsInteger="1" minValue="1" maxValue="14"/>
    </cacheField>
    <cacheField name="Profit" numFmtId="164">
      <sharedItems containsSemiMixedTypes="0" containsString="0" containsNumber="1" minValue="-1862.3124" maxValue="1013.127"/>
    </cacheField>
    <cacheField name="Duration" numFmtId="0">
      <sharedItems/>
    </cacheField>
    <cacheField name="Month" numFmtId="0">
      <sharedItems count="12">
        <s v="Nov"/>
        <s v="Oct"/>
        <s v="Jun"/>
        <s v="Jul"/>
        <s v="Sep"/>
        <s v="Dec"/>
        <s v="Apr"/>
        <s v="May"/>
        <s v="Jan"/>
        <s v="Mar"/>
        <s v="Aug"/>
        <s v="Feb"/>
      </sharedItems>
    </cacheField>
    <cacheField name="Quarters" numFmtId="0" databaseField="0">
      <fieldGroup base="1">
        <rangePr groupBy="quarters" startDate="2014-01-06T00:00:00" endDate="2017-12-31T00:00:00"/>
        <groupItems count="6">
          <s v="&lt;06/01/2014"/>
          <s v="Qtr1"/>
          <s v="Qtr2"/>
          <s v="Qtr3"/>
          <s v="Qtr4"/>
          <s v="&gt;31/12/2017"/>
        </groupItems>
      </fieldGroup>
    </cacheField>
    <cacheField name="Years" numFmtId="0" databaseField="0">
      <fieldGroup base="1">
        <rangePr groupBy="years" startDate="2014-01-06T00:00:00" endDate="2017-12-31T00:00:00"/>
        <groupItems count="6">
          <s v="&lt;06/01/2014"/>
          <s v="2014"/>
          <s v="2015"/>
          <s v="2016"/>
          <s v="2017"/>
          <s v="&gt;31/12/2017"/>
        </groupItems>
      </fieldGroup>
    </cacheField>
  </cacheFields>
  <extLst>
    <ext xmlns:x14="http://schemas.microsoft.com/office/spreadsheetml/2009/9/main" uri="{725AE2AE-9491-48be-B2B4-4EB974FC3084}">
      <x14:pivotCacheDefinition pivotCacheId="275990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1">
  <r>
    <s v="CA-2016-152156"/>
    <x v="0"/>
    <d v="2016-11-11T00:00:00"/>
    <x v="0"/>
    <s v="CG-12520"/>
    <s v="Claire Gute"/>
    <s v="Consumer"/>
    <x v="0"/>
    <x v="0"/>
    <x v="0"/>
    <x v="0"/>
    <s v="FUR-BO-10001798"/>
    <s v="Furniture"/>
    <x v="0"/>
    <s v="Bush Somerset Collection Bookcase"/>
    <n v="261.95999999999998"/>
    <n v="2"/>
    <n v="41.913600000000002"/>
    <s v="3- days"/>
    <x v="0"/>
  </r>
  <r>
    <s v="CA-2016-152156"/>
    <x v="0"/>
    <d v="2016-11-11T00:00:00"/>
    <x v="0"/>
    <s v="CG-12520"/>
    <s v="Claire Gute"/>
    <s v="Consumer"/>
    <x v="0"/>
    <x v="0"/>
    <x v="0"/>
    <x v="0"/>
    <s v="FUR-CH-10000454"/>
    <s v="Furniture"/>
    <x v="1"/>
    <s v="Hon Deluxe Fabric Upholstered Stacking Chairs, Rounded Back"/>
    <n v="731.94"/>
    <n v="3"/>
    <n v="219.58199999999999"/>
    <s v="3- days"/>
    <x v="0"/>
  </r>
  <r>
    <s v="US-2015-108966"/>
    <x v="1"/>
    <d v="2015-10-18T00:00:00"/>
    <x v="1"/>
    <s v="SO-20335"/>
    <s v="Sean O'Donnell"/>
    <s v="Consumer"/>
    <x v="0"/>
    <x v="1"/>
    <x v="1"/>
    <x v="0"/>
    <s v="FUR-TA-10000577"/>
    <s v="Furniture"/>
    <x v="2"/>
    <s v="Bretford CR4500 Series Slim Rectangular Table"/>
    <n v="957.57749999999999"/>
    <n v="5"/>
    <n v="-383.03100000000001"/>
    <s v="7- days"/>
    <x v="1"/>
  </r>
  <r>
    <s v="CA-2014-115812"/>
    <x v="2"/>
    <d v="2014-06-14T00:00:00"/>
    <x v="1"/>
    <s v="BH-11710"/>
    <s v="Brosina Hoffman"/>
    <s v="Consumer"/>
    <x v="0"/>
    <x v="2"/>
    <x v="2"/>
    <x v="1"/>
    <s v="FUR-FU-10001487"/>
    <s v="Furniture"/>
    <x v="3"/>
    <s v="Eldon Expressions Wood and Plastic Desk Accessories, Cherry Wood"/>
    <n v="48.86"/>
    <n v="7"/>
    <n v="14.1694"/>
    <s v="5- days"/>
    <x v="2"/>
  </r>
  <r>
    <s v="CA-2014-115812"/>
    <x v="2"/>
    <d v="2014-06-14T00:00:00"/>
    <x v="1"/>
    <s v="BH-11710"/>
    <s v="Brosina Hoffman"/>
    <s v="Consumer"/>
    <x v="0"/>
    <x v="2"/>
    <x v="2"/>
    <x v="1"/>
    <s v="FUR-TA-10001539"/>
    <s v="Furniture"/>
    <x v="2"/>
    <s v="Chromcraft Rectangular Conference Tables"/>
    <n v="1706.184"/>
    <n v="9"/>
    <n v="85.309200000000004"/>
    <s v="5- days"/>
    <x v="2"/>
  </r>
  <r>
    <s v="US-2017-156909"/>
    <x v="3"/>
    <d v="2017-07-18T00:00:00"/>
    <x v="0"/>
    <s v="SF-20065"/>
    <s v="Sandra Flanagan"/>
    <s v="Consumer"/>
    <x v="0"/>
    <x v="3"/>
    <x v="3"/>
    <x v="2"/>
    <s v="FUR-CH-10002774"/>
    <s v="Furniture"/>
    <x v="1"/>
    <s v="Global Deluxe Stacking Chair, Gray"/>
    <n v="71.372"/>
    <n v="2"/>
    <n v="-1.0196000000000001"/>
    <s v="2- days"/>
    <x v="3"/>
  </r>
  <r>
    <s v="CA-2015-106320"/>
    <x v="4"/>
    <d v="2015-09-30T00:00:00"/>
    <x v="1"/>
    <s v="EB-13870"/>
    <s v="Emily Burns"/>
    <s v="Consumer"/>
    <x v="0"/>
    <x v="4"/>
    <x v="4"/>
    <x v="1"/>
    <s v="FUR-TA-10000577"/>
    <s v="Furniture"/>
    <x v="2"/>
    <s v="Bretford CR4500 Series Slim Rectangular Table"/>
    <n v="1044.6300000000001"/>
    <n v="3"/>
    <n v="240.26490000000001"/>
    <s v="5- days"/>
    <x v="4"/>
  </r>
  <r>
    <s v="US-2015-150630"/>
    <x v="5"/>
    <d v="2015-09-21T00:00:00"/>
    <x v="1"/>
    <s v="TB-21520"/>
    <s v="Tracy Blumstein"/>
    <s v="Consumer"/>
    <x v="0"/>
    <x v="3"/>
    <x v="3"/>
    <x v="2"/>
    <s v="FUR-BO-10004834"/>
    <s v="Furniture"/>
    <x v="0"/>
    <s v="Riverside Palais Royal Lawyers Bookcase, Royale Cherry Finish"/>
    <n v="3083.43"/>
    <n v="7"/>
    <n v="-1665.0522000000001"/>
    <s v="4- days"/>
    <x v="4"/>
  </r>
  <r>
    <s v="US-2015-150630"/>
    <x v="5"/>
    <d v="2015-09-21T00:00:00"/>
    <x v="1"/>
    <s v="TB-21520"/>
    <s v="Tracy Blumstein"/>
    <s v="Consumer"/>
    <x v="0"/>
    <x v="3"/>
    <x v="3"/>
    <x v="2"/>
    <s v="FUR-FU-10004848"/>
    <s v="Furniture"/>
    <x v="3"/>
    <s v="Howard Miller 13-3/4&quot; Diameter Brushed Chrome Round Wall Clock"/>
    <n v="124.2"/>
    <n v="3"/>
    <n v="15.525"/>
    <s v="4- days"/>
    <x v="4"/>
  </r>
  <r>
    <s v="CA-2016-117590"/>
    <x v="6"/>
    <d v="2016-12-10T00:00:00"/>
    <x v="2"/>
    <s v="GH-14485"/>
    <s v="Gene Hale"/>
    <s v="Corporate"/>
    <x v="0"/>
    <x v="5"/>
    <x v="5"/>
    <x v="3"/>
    <s v="FUR-FU-10003664"/>
    <s v="Furniture"/>
    <x v="3"/>
    <s v="Electrix Architect's Clamp-On Swing Arm Lamp, Black"/>
    <n v="190.92"/>
    <n v="5"/>
    <n v="-147.96299999999999"/>
    <s v="2- days"/>
    <x v="5"/>
  </r>
  <r>
    <s v="CA-2015-117415"/>
    <x v="7"/>
    <d v="2015-12-31T00:00:00"/>
    <x v="1"/>
    <s v="SN-20710"/>
    <s v="Steve Nguyen"/>
    <s v="Home Office"/>
    <x v="0"/>
    <x v="6"/>
    <x v="5"/>
    <x v="3"/>
    <s v="FUR-BO-10002545"/>
    <s v="Furniture"/>
    <x v="0"/>
    <s v="Atlantic Metals Mobile 3-Shelf Bookcases, Custom Colors"/>
    <n v="532.39919999999995"/>
    <n v="3"/>
    <n v="-46.976399999999998"/>
    <s v="4- days"/>
    <x v="5"/>
  </r>
  <r>
    <s v="CA-2015-117415"/>
    <x v="7"/>
    <d v="2015-12-31T00:00:00"/>
    <x v="1"/>
    <s v="SN-20710"/>
    <s v="Steve Nguyen"/>
    <s v="Home Office"/>
    <x v="0"/>
    <x v="6"/>
    <x v="5"/>
    <x v="3"/>
    <s v="FUR-CH-10004218"/>
    <s v="Furniture"/>
    <x v="1"/>
    <s v="Global Fabric Manager's Chair, Dark Gray"/>
    <n v="212.05799999999999"/>
    <n v="3"/>
    <n v="-15.147"/>
    <s v="4- days"/>
    <x v="5"/>
  </r>
  <r>
    <s v="CA-2015-115742"/>
    <x v="8"/>
    <d v="2015-04-22T00:00:00"/>
    <x v="1"/>
    <s v="DP-13000"/>
    <s v="Darren Powers"/>
    <s v="Consumer"/>
    <x v="0"/>
    <x v="7"/>
    <x v="6"/>
    <x v="3"/>
    <s v="FUR-FU-10001706"/>
    <s v="Furniture"/>
    <x v="3"/>
    <s v="Longer-Life Soft White Bulbs"/>
    <n v="6.16"/>
    <n v="2"/>
    <n v="2.9567999999999999"/>
    <s v="4- days"/>
    <x v="6"/>
  </r>
  <r>
    <s v="CA-2015-115742"/>
    <x v="8"/>
    <d v="2015-04-22T00:00:00"/>
    <x v="1"/>
    <s v="DP-13000"/>
    <s v="Darren Powers"/>
    <s v="Consumer"/>
    <x v="0"/>
    <x v="7"/>
    <x v="6"/>
    <x v="3"/>
    <s v="FUR-CH-10003061"/>
    <s v="Furniture"/>
    <x v="1"/>
    <s v="Global Leather Task Chair, Black"/>
    <n v="89.99"/>
    <n v="1"/>
    <n v="17.098099999999999"/>
    <s v="4- days"/>
    <x v="6"/>
  </r>
  <r>
    <s v="CA-2016-111682"/>
    <x v="9"/>
    <d v="2016-06-18T00:00:00"/>
    <x v="2"/>
    <s v="TB-21055"/>
    <s v="Ted Butterfield"/>
    <s v="Consumer"/>
    <x v="0"/>
    <x v="8"/>
    <x v="7"/>
    <x v="2"/>
    <s v="FUR-CH-10003968"/>
    <s v="Furniture"/>
    <x v="1"/>
    <s v="Novimex Turbo Task Chair"/>
    <n v="319.41000000000003"/>
    <n v="5"/>
    <n v="7.0979999999999999"/>
    <s v="1- days"/>
    <x v="2"/>
  </r>
  <r>
    <s v="CA-2015-135545"/>
    <x v="10"/>
    <d v="2015-11-30T00:00:00"/>
    <x v="1"/>
    <s v="KM-16720"/>
    <s v="Kunst Miller"/>
    <s v="Consumer"/>
    <x v="0"/>
    <x v="2"/>
    <x v="2"/>
    <x v="1"/>
    <s v="FUR-FU-10000397"/>
    <s v="Furniture"/>
    <x v="3"/>
    <s v="Luxo Economy Swing Arm Lamp"/>
    <n v="79.760000000000005"/>
    <n v="4"/>
    <n v="22.332799999999999"/>
    <s v="6- days"/>
    <x v="0"/>
  </r>
  <r>
    <s v="US-2015-164175"/>
    <x v="11"/>
    <d v="2015-05-05T00:00:00"/>
    <x v="1"/>
    <s v="PS-18970"/>
    <s v="Paul Stevenson"/>
    <s v="Home Office"/>
    <x v="0"/>
    <x v="9"/>
    <x v="8"/>
    <x v="3"/>
    <s v="FUR-CH-10001146"/>
    <s v="Furniture"/>
    <x v="1"/>
    <s v="Global Value Mid-Back Manager's Chair, Gray"/>
    <n v="213.11500000000001"/>
    <n v="5"/>
    <n v="-15.2225"/>
    <s v="5- days"/>
    <x v="6"/>
  </r>
  <r>
    <s v="US-2015-134026"/>
    <x v="12"/>
    <d v="2015-05-02T00:00:00"/>
    <x v="1"/>
    <s v="JE-15745"/>
    <s v="Joel Eaton"/>
    <s v="Consumer"/>
    <x v="0"/>
    <x v="10"/>
    <x v="9"/>
    <x v="0"/>
    <s v="FUR-CH-10000513"/>
    <s v="Furniture"/>
    <x v="1"/>
    <s v="High-Back Leather Manager's Chair"/>
    <n v="831.93600000000004"/>
    <n v="8"/>
    <n v="-114.3912"/>
    <s v="6- days"/>
    <x v="6"/>
  </r>
  <r>
    <s v="US-2015-134026"/>
    <x v="12"/>
    <d v="2015-05-02T00:00:00"/>
    <x v="1"/>
    <s v="JE-15745"/>
    <s v="Joel Eaton"/>
    <s v="Consumer"/>
    <x v="0"/>
    <x v="10"/>
    <x v="9"/>
    <x v="0"/>
    <s v="FUR-FU-10003708"/>
    <s v="Furniture"/>
    <x v="3"/>
    <s v="Tenex Traditional Chairmats for Medium Pile Carpet, Standard Lip, 36&quot; x 48&quot;"/>
    <n v="97.04"/>
    <n v="2"/>
    <n v="1.2130000000000001"/>
    <s v="6- days"/>
    <x v="6"/>
  </r>
  <r>
    <s v="US-2017-118038"/>
    <x v="13"/>
    <d v="2017-12-11T00:00:00"/>
    <x v="2"/>
    <s v="KB-16600"/>
    <s v="Ken Brennan"/>
    <s v="Corporate"/>
    <x v="0"/>
    <x v="6"/>
    <x v="5"/>
    <x v="3"/>
    <s v="FUR-FU-10000260"/>
    <s v="Furniture"/>
    <x v="3"/>
    <s v="6&quot; Cubicle Wall Clock, Black"/>
    <n v="9.7080000000000002"/>
    <n v="3"/>
    <n v="-5.8247999999999998"/>
    <s v="2- days"/>
    <x v="5"/>
  </r>
  <r>
    <s v="US-2014-147606"/>
    <x v="14"/>
    <d v="2014-12-01T00:00:00"/>
    <x v="0"/>
    <s v="JE-15745"/>
    <s v="Joel Eaton"/>
    <s v="Consumer"/>
    <x v="0"/>
    <x v="6"/>
    <x v="5"/>
    <x v="3"/>
    <s v="FUR-FU-10003194"/>
    <s v="Furniture"/>
    <x v="3"/>
    <s v="Eldon Expressions Desk Accessory, Wood Pencil Holder, Oak"/>
    <n v="19.3"/>
    <n v="5"/>
    <n v="-14.475"/>
    <s v="5- days"/>
    <x v="0"/>
  </r>
  <r>
    <s v="CA-2017-140088"/>
    <x v="15"/>
    <d v="2017-05-30T00:00:00"/>
    <x v="0"/>
    <s v="PO-18865"/>
    <s v="Patrick O'Donnell"/>
    <s v="Consumer"/>
    <x v="0"/>
    <x v="11"/>
    <x v="10"/>
    <x v="0"/>
    <s v="FUR-CH-10000863"/>
    <s v="Furniture"/>
    <x v="1"/>
    <s v="Novimex Swivel Fabric Task Chair"/>
    <n v="301.95999999999998"/>
    <n v="2"/>
    <n v="33.215600000000002"/>
    <s v="2- days"/>
    <x v="7"/>
  </r>
  <r>
    <s v="CA-2015-149587"/>
    <x v="16"/>
    <d v="2015-02-05T00:00:00"/>
    <x v="0"/>
    <s v="KB-16315"/>
    <s v="Karl Braun"/>
    <s v="Consumer"/>
    <x v="0"/>
    <x v="12"/>
    <x v="11"/>
    <x v="3"/>
    <s v="FUR-FU-10003799"/>
    <s v="Furniture"/>
    <x v="3"/>
    <s v="Seth Thomas 13 1/2&quot; Wall Clock"/>
    <n v="53.34"/>
    <n v="3"/>
    <n v="16.535399999999999"/>
    <s v="5- days"/>
    <x v="8"/>
  </r>
  <r>
    <s v="CA-2017-161018"/>
    <x v="17"/>
    <d v="2017-11-11T00:00:00"/>
    <x v="0"/>
    <s v="PN-18775"/>
    <s v="Parhena Norris"/>
    <s v="Home Office"/>
    <x v="0"/>
    <x v="13"/>
    <x v="7"/>
    <x v="2"/>
    <s v="FUR-FU-10000629"/>
    <s v="Furniture"/>
    <x v="3"/>
    <s v="9-3/4 Diameter Round Wall Clock"/>
    <n v="96.53"/>
    <n v="7"/>
    <n v="40.5426"/>
    <s v="2- days"/>
    <x v="0"/>
  </r>
  <r>
    <s v="US-2015-156867"/>
    <x v="18"/>
    <d v="2015-11-17T00:00:00"/>
    <x v="1"/>
    <s v="LC-16870"/>
    <s v="Lena Cacioppo"/>
    <s v="Consumer"/>
    <x v="0"/>
    <x v="14"/>
    <x v="12"/>
    <x v="1"/>
    <s v="FUR-FU-10004006"/>
    <s v="Furniture"/>
    <x v="3"/>
    <s v="Deflect-o DuraMat Lighweight, Studded, Beveled Mat for Low Pile Carpeting"/>
    <n v="102.36"/>
    <n v="3"/>
    <n v="-3.8384999999999998"/>
    <s v="4- days"/>
    <x v="0"/>
  </r>
  <r>
    <s v="CA-2017-146780"/>
    <x v="19"/>
    <d v="2017-12-30T00:00:00"/>
    <x v="1"/>
    <s v="CV-12805"/>
    <s v="Cynthia Voltz"/>
    <s v="Corporate"/>
    <x v="0"/>
    <x v="13"/>
    <x v="7"/>
    <x v="2"/>
    <s v="FUR-FU-10001934"/>
    <s v="Furniture"/>
    <x v="3"/>
    <s v="Magnifier Swing Arm Lamp"/>
    <n v="41.96"/>
    <n v="2"/>
    <n v="10.909599999999999"/>
    <s v="5- days"/>
    <x v="5"/>
  </r>
  <r>
    <s v="CA-2015-110457"/>
    <x v="20"/>
    <d v="2015-03-06T00:00:00"/>
    <x v="1"/>
    <s v="DK-13090"/>
    <s v="Dave Kipp"/>
    <s v="Consumer"/>
    <x v="0"/>
    <x v="15"/>
    <x v="13"/>
    <x v="1"/>
    <s v="FUR-TA-10001768"/>
    <s v="Furniture"/>
    <x v="2"/>
    <s v="Hon Racetrack Conference Tables"/>
    <n v="787.53"/>
    <n v="3"/>
    <n v="165.38130000000001"/>
    <s v="4- days"/>
    <x v="9"/>
  </r>
  <r>
    <s v="CA-2016-103730"/>
    <x v="21"/>
    <d v="2016-06-15T00:00:00"/>
    <x v="2"/>
    <s v="SC-20725"/>
    <s v="Steven Cartwright"/>
    <s v="Consumer"/>
    <x v="0"/>
    <x v="16"/>
    <x v="14"/>
    <x v="2"/>
    <s v="FUR-FU-10002157"/>
    <s v="Furniture"/>
    <x v="3"/>
    <s v="Artistic Insta-Plaque"/>
    <n v="47.04"/>
    <n v="3"/>
    <n v="18.345600000000001"/>
    <s v="3- days"/>
    <x v="2"/>
  </r>
  <r>
    <s v="US-2014-152030"/>
    <x v="22"/>
    <d v="2014-12-28T00:00:00"/>
    <x v="0"/>
    <s v="AD-10180"/>
    <s v="Alan Dominguez"/>
    <s v="Home Office"/>
    <x v="0"/>
    <x v="6"/>
    <x v="5"/>
    <x v="3"/>
    <s v="FUR-CH-10004063"/>
    <s v="Furniture"/>
    <x v="1"/>
    <s v="Global Deluxe High-Back Manager's Chair"/>
    <n v="600.55799999999999"/>
    <n v="3"/>
    <n v="-8.5793999999999997"/>
    <s v="2- days"/>
    <x v="5"/>
  </r>
  <r>
    <s v="US-2014-134614"/>
    <x v="23"/>
    <d v="2014-09-25T00:00:00"/>
    <x v="1"/>
    <s v="PF-19165"/>
    <s v="Philip Fox"/>
    <s v="Consumer"/>
    <x v="0"/>
    <x v="17"/>
    <x v="8"/>
    <x v="3"/>
    <s v="FUR-TA-10004534"/>
    <s v="Furniture"/>
    <x v="2"/>
    <s v="Bevis 44 x 96 Conference Tables"/>
    <n v="617.70000000000005"/>
    <n v="6"/>
    <n v="-407.68200000000002"/>
    <s v="5- days"/>
    <x v="4"/>
  </r>
  <r>
    <s v="US-2016-125969"/>
    <x v="24"/>
    <d v="2016-11-10T00:00:00"/>
    <x v="0"/>
    <s v="LS-16975"/>
    <s v="Lindsay Shagiari"/>
    <s v="Home Office"/>
    <x v="0"/>
    <x v="2"/>
    <x v="2"/>
    <x v="1"/>
    <s v="FUR-CH-10001146"/>
    <s v="Furniture"/>
    <x v="1"/>
    <s v="Global Task Chair, Black"/>
    <n v="81.424000000000007"/>
    <n v="2"/>
    <n v="-9.1601999999999997"/>
    <s v="4- days"/>
    <x v="0"/>
  </r>
  <r>
    <s v="US-2016-125969"/>
    <x v="24"/>
    <d v="2016-11-10T00:00:00"/>
    <x v="0"/>
    <s v="LS-16975"/>
    <s v="Lindsay Shagiari"/>
    <s v="Home Office"/>
    <x v="0"/>
    <x v="2"/>
    <x v="2"/>
    <x v="1"/>
    <s v="FUR-FU-10003773"/>
    <s v="Furniture"/>
    <x v="3"/>
    <s v="Eldon Cleatmat Plus Chair Mats for High Pile Carpets"/>
    <n v="238.56"/>
    <n v="3"/>
    <n v="26.241599999999998"/>
    <s v="4- days"/>
    <x v="0"/>
  </r>
  <r>
    <s v="CA-2016-145583"/>
    <x v="25"/>
    <d v="2016-10-19T00:00:00"/>
    <x v="1"/>
    <s v="LC-16885"/>
    <s v="Lena Creighton"/>
    <s v="Consumer"/>
    <x v="0"/>
    <x v="18"/>
    <x v="2"/>
    <x v="1"/>
    <s v="FUR-FU-10001706"/>
    <s v="Furniture"/>
    <x v="3"/>
    <s v="Longer-Life Soft White Bulbs"/>
    <n v="43.12"/>
    <n v="14"/>
    <n v="20.697600000000001"/>
    <s v="6- days"/>
    <x v="1"/>
  </r>
  <r>
    <s v="CA-2016-110366"/>
    <x v="26"/>
    <d v="2016-09-07T00:00:00"/>
    <x v="0"/>
    <s v="JD-15895"/>
    <s v="Jonathan Doherty"/>
    <s v="Corporate"/>
    <x v="0"/>
    <x v="3"/>
    <x v="3"/>
    <x v="2"/>
    <s v="FUR-FU-10004848"/>
    <s v="Furniture"/>
    <x v="3"/>
    <s v="Howard Miller 13-3/4&quot; Diameter Brushed Chrome Round Wall Clock"/>
    <n v="82.8"/>
    <n v="2"/>
    <n v="10.35"/>
    <s v="2- days"/>
    <x v="4"/>
  </r>
  <r>
    <s v="CA-2014-110072"/>
    <x v="27"/>
    <d v="2014-10-28T00:00:00"/>
    <x v="1"/>
    <s v="MG-17680"/>
    <s v="Maureen Gastineau"/>
    <s v="Home Office"/>
    <x v="0"/>
    <x v="19"/>
    <x v="15"/>
    <x v="2"/>
    <s v="FUR-FU-10000521"/>
    <s v="Furniture"/>
    <x v="3"/>
    <s v="Seth Thomas 14&quot; Putty-Colored Wall Clock"/>
    <n v="93.888000000000005"/>
    <n v="4"/>
    <n v="12.909599999999999"/>
    <s v="6- days"/>
    <x v="1"/>
  </r>
  <r>
    <s v="CA-2016-114489"/>
    <x v="28"/>
    <d v="2016-12-09T00:00:00"/>
    <x v="1"/>
    <s v="JE-16165"/>
    <s v="Justin Ellison"/>
    <s v="Corporate"/>
    <x v="0"/>
    <x v="20"/>
    <x v="16"/>
    <x v="3"/>
    <s v="FUR-CH-10000454"/>
    <s v="Furniture"/>
    <x v="1"/>
    <s v="Hon Deluxe Fabric Upholstered Stacking Chairs, Rounded Back"/>
    <n v="1951.84"/>
    <n v="8"/>
    <n v="585.55200000000002"/>
    <s v="4- days"/>
    <x v="5"/>
  </r>
  <r>
    <s v="CA-2014-104269"/>
    <x v="29"/>
    <d v="2014-03-06T00:00:00"/>
    <x v="0"/>
    <s v="DB-13060"/>
    <s v="Dave Brooks"/>
    <s v="Consumer"/>
    <x v="0"/>
    <x v="15"/>
    <x v="13"/>
    <x v="1"/>
    <s v="FUR-CH-10004063"/>
    <s v="Furniture"/>
    <x v="1"/>
    <s v="Global Deluxe High-Back Manager's Chair"/>
    <n v="457.56799999999998"/>
    <n v="2"/>
    <n v="51.476399999999998"/>
    <s v="5- days"/>
    <x v="9"/>
  </r>
  <r>
    <s v="CA-2014-139892"/>
    <x v="30"/>
    <d v="2014-09-12T00:00:00"/>
    <x v="1"/>
    <s v="BM-11140"/>
    <s v="Becky Martin"/>
    <s v="Consumer"/>
    <x v="0"/>
    <x v="21"/>
    <x v="5"/>
    <x v="3"/>
    <s v="FUR-CH-10004287"/>
    <s v="Furniture"/>
    <x v="1"/>
    <s v="SAFCO Arco Folding Chair"/>
    <n v="1740.06"/>
    <n v="9"/>
    <n v="-24.858000000000001"/>
    <s v="4- days"/>
    <x v="4"/>
  </r>
  <r>
    <s v="CA-2014-118962"/>
    <x v="31"/>
    <d v="2014-08-09T00:00:00"/>
    <x v="1"/>
    <s v="CS-12130"/>
    <s v="Chad Sievert"/>
    <s v="Consumer"/>
    <x v="0"/>
    <x v="2"/>
    <x v="2"/>
    <x v="1"/>
    <s v="FUR-CH-10003817"/>
    <s v="Furniture"/>
    <x v="1"/>
    <s v="Global Value Steno Chair, Gray"/>
    <n v="340.14400000000001"/>
    <n v="7"/>
    <n v="21.259"/>
    <s v="4- days"/>
    <x v="10"/>
  </r>
  <r>
    <s v="US-2015-101511"/>
    <x v="32"/>
    <d v="2015-11-23T00:00:00"/>
    <x v="0"/>
    <s v="JE-15745"/>
    <s v="Joel Eaton"/>
    <s v="Consumer"/>
    <x v="0"/>
    <x v="19"/>
    <x v="15"/>
    <x v="2"/>
    <s v="FUR-CH-10004698"/>
    <s v="Furniture"/>
    <x v="1"/>
    <s v="Padded Folding Chairs, Black, 4/Carton"/>
    <n v="396.80200000000002"/>
    <n v="7"/>
    <n v="-11.337199999999999"/>
    <s v="2- days"/>
    <x v="0"/>
  </r>
  <r>
    <s v="CA-2015-102281"/>
    <x v="33"/>
    <d v="2015-10-14T00:00:00"/>
    <x v="2"/>
    <s v="MP-17470"/>
    <s v="Mark Packer"/>
    <s v="Home Office"/>
    <x v="0"/>
    <x v="13"/>
    <x v="7"/>
    <x v="2"/>
    <s v="FUR-BO-10002613"/>
    <s v="Furniture"/>
    <x v="0"/>
    <s v="Atlantic Metals Mobile 4-Shelf Bookcases, Custom Colors"/>
    <n v="899.13599999999997"/>
    <n v="4"/>
    <n v="112.392"/>
    <s v="2- days"/>
    <x v="1"/>
  </r>
  <r>
    <s v="CA-2015-102281"/>
    <x v="33"/>
    <d v="2015-10-14T00:00:00"/>
    <x v="2"/>
    <s v="MP-17470"/>
    <s v="Mark Packer"/>
    <s v="Home Office"/>
    <x v="0"/>
    <x v="13"/>
    <x v="7"/>
    <x v="2"/>
    <s v="FUR-BO-10002545"/>
    <s v="Furniture"/>
    <x v="0"/>
    <s v="Atlantic Metals Mobile 3-Shelf Bookcases, Custom Colors"/>
    <n v="626.35199999999998"/>
    <n v="3"/>
    <n v="46.976399999999998"/>
    <s v="2- days"/>
    <x v="1"/>
  </r>
  <r>
    <s v="CA-2014-133690"/>
    <x v="34"/>
    <d v="2014-08-05T00:00:00"/>
    <x v="2"/>
    <s v="BS-11755"/>
    <s v="Bruce Stewart"/>
    <s v="Consumer"/>
    <x v="0"/>
    <x v="22"/>
    <x v="12"/>
    <x v="1"/>
    <s v="FUR-TA-10004289"/>
    <s v="Furniture"/>
    <x v="2"/>
    <s v="BoxOffice By Design Rectangular and Half-Moon Meeting Room Tables"/>
    <n v="218.75"/>
    <n v="2"/>
    <n v="-161.875"/>
    <s v="2- days"/>
    <x v="10"/>
  </r>
  <r>
    <s v="CA-2017-126382"/>
    <x v="35"/>
    <d v="2017-06-07T00:00:00"/>
    <x v="1"/>
    <s v="HK-14890"/>
    <s v="Heather Kirkland"/>
    <s v="Corporate"/>
    <x v="0"/>
    <x v="20"/>
    <x v="9"/>
    <x v="0"/>
    <s v="FUR-FU-10002960"/>
    <s v="Furniture"/>
    <x v="3"/>
    <s v="Eldon 200 Class Desk Accessories, Burgundy"/>
    <n v="35.167999999999999"/>
    <n v="7"/>
    <n v="9.6712000000000007"/>
    <s v="4- days"/>
    <x v="2"/>
  </r>
  <r>
    <s v="CA-2015-146262"/>
    <x v="36"/>
    <d v="2015-01-09T00:00:00"/>
    <x v="1"/>
    <s v="VW-21775"/>
    <s v="Victoria Wilson"/>
    <s v="Corporate"/>
    <x v="0"/>
    <x v="23"/>
    <x v="15"/>
    <x v="2"/>
    <s v="FUR-BO-10004695"/>
    <s v="Furniture"/>
    <x v="0"/>
    <s v="O'Sullivan 2-Door Barrister Bookcase in Odessa Pine"/>
    <n v="452.45"/>
    <n v="5"/>
    <n v="-244.32300000000001"/>
    <s v="7- days"/>
    <x v="8"/>
  </r>
  <r>
    <s v="CA-2015-169397"/>
    <x v="37"/>
    <d v="2015-12-27T00:00:00"/>
    <x v="2"/>
    <s v="JB-15925"/>
    <s v="Joni Blumstein"/>
    <s v="Consumer"/>
    <x v="0"/>
    <x v="24"/>
    <x v="15"/>
    <x v="2"/>
    <s v="FUR-FU-10000087"/>
    <s v="Furniture"/>
    <x v="3"/>
    <s v="Executive Impressions 14&quot; Two-Color Numerals Wall Clock"/>
    <n v="72.703999999999994"/>
    <n v="4"/>
    <n v="19.084800000000001"/>
    <s v="3- days"/>
    <x v="5"/>
  </r>
  <r>
    <s v="CA-2015-163055"/>
    <x v="38"/>
    <d v="2015-08-16T00:00:00"/>
    <x v="1"/>
    <s v="DS-13180"/>
    <s v="David Smith"/>
    <s v="Corporate"/>
    <x v="0"/>
    <x v="25"/>
    <x v="17"/>
    <x v="3"/>
    <s v="FUR-TA-10003748"/>
    <s v="Furniture"/>
    <x v="2"/>
    <s v="Bevis 36 x 72 Conference Tables"/>
    <n v="622.45000000000005"/>
    <n v="5"/>
    <n v="136.93899999999999"/>
    <s v="7- days"/>
    <x v="10"/>
  </r>
  <r>
    <s v="US-2015-145436"/>
    <x v="39"/>
    <d v="2015-03-04T00:00:00"/>
    <x v="1"/>
    <s v="VD-21670"/>
    <s v="Valerie Dominguez"/>
    <s v="Consumer"/>
    <x v="0"/>
    <x v="11"/>
    <x v="9"/>
    <x v="0"/>
    <s v="FUR-CH-10004860"/>
    <s v="Furniture"/>
    <x v="1"/>
    <s v="Global Low Back Tilter Chair"/>
    <n v="161.56800000000001"/>
    <n v="2"/>
    <n v="-28.2744"/>
    <s v="4- days"/>
    <x v="11"/>
  </r>
  <r>
    <s v="US-2015-145436"/>
    <x v="39"/>
    <d v="2015-03-04T00:00:00"/>
    <x v="1"/>
    <s v="VD-21670"/>
    <s v="Valerie Dominguez"/>
    <s v="Consumer"/>
    <x v="0"/>
    <x v="11"/>
    <x v="9"/>
    <x v="0"/>
    <s v="FUR-CH-10004477"/>
    <s v="Furniture"/>
    <x v="1"/>
    <s v="Global Push Button Manager's Chair, Indigo"/>
    <n v="389.69600000000003"/>
    <n v="8"/>
    <n v="43.840800000000002"/>
    <s v="4- days"/>
    <x v="11"/>
  </r>
  <r>
    <s v="US-2017-100930"/>
    <x v="40"/>
    <d v="2017-04-12T00:00:00"/>
    <x v="1"/>
    <s v="CS-12400"/>
    <s v="Christopher Schild"/>
    <s v="Home Office"/>
    <x v="0"/>
    <x v="26"/>
    <x v="1"/>
    <x v="0"/>
    <s v="FUR-TA-10001705"/>
    <s v="Furniture"/>
    <x v="2"/>
    <s v="Bush Advantage Collection Round Conference Table"/>
    <n v="233.86"/>
    <n v="2"/>
    <n v="-102.048"/>
    <s v="5- days"/>
    <x v="6"/>
  </r>
  <r>
    <s v="US-2017-100930"/>
    <x v="40"/>
    <d v="2017-04-12T00:00:00"/>
    <x v="1"/>
    <s v="CS-12400"/>
    <s v="Christopher Schild"/>
    <s v="Home Office"/>
    <x v="0"/>
    <x v="26"/>
    <x v="1"/>
    <x v="0"/>
    <s v="FUR-TA-10003473"/>
    <s v="Furniture"/>
    <x v="2"/>
    <s v="Bretford Rectangular Conference Table Tops"/>
    <n v="620.61450000000002"/>
    <n v="3"/>
    <n v="-248.2458"/>
    <s v="5- days"/>
    <x v="6"/>
  </r>
  <r>
    <s v="US-2017-100930"/>
    <x v="40"/>
    <d v="2017-04-12T00:00:00"/>
    <x v="1"/>
    <s v="CS-12400"/>
    <s v="Christopher Schild"/>
    <s v="Home Office"/>
    <x v="0"/>
    <x v="26"/>
    <x v="1"/>
    <x v="0"/>
    <s v="FUR-FU-10004017"/>
    <s v="Furniture"/>
    <x v="3"/>
    <s v="Tenex Contemporary Contur Chairmats for Low and Medium Pile Carpet, Computer, 39&quot; x 49&quot;"/>
    <n v="258.072"/>
    <n v="3"/>
    <n v="0"/>
    <s v="5- days"/>
    <x v="6"/>
  </r>
  <r>
    <s v="CA-2016-157749"/>
    <x v="41"/>
    <d v="2016-06-09T00:00:00"/>
    <x v="0"/>
    <s v="KL-16645"/>
    <s v="Ken Lonsdale"/>
    <s v="Consumer"/>
    <x v="0"/>
    <x v="9"/>
    <x v="8"/>
    <x v="3"/>
    <s v="FUR-FU-10000576"/>
    <s v="Furniture"/>
    <x v="3"/>
    <s v="Luxo Professional Fluorescent Magnifier Lamp with Clamp-Mount Base"/>
    <n v="419.68"/>
    <n v="5"/>
    <n v="-356.72800000000001"/>
    <s v="5- days"/>
    <x v="2"/>
  </r>
  <r>
    <s v="CA-2016-157749"/>
    <x v="41"/>
    <d v="2016-06-09T00:00:00"/>
    <x v="0"/>
    <s v="KL-16645"/>
    <s v="Ken Lonsdale"/>
    <s v="Consumer"/>
    <x v="0"/>
    <x v="9"/>
    <x v="8"/>
    <x v="3"/>
    <s v="FUR-FU-10004351"/>
    <s v="Furniture"/>
    <x v="3"/>
    <s v="Staple-based wall hangings"/>
    <n v="11.688000000000001"/>
    <n v="3"/>
    <n v="-4.6752000000000002"/>
    <s v="5- days"/>
    <x v="2"/>
  </r>
  <r>
    <s v="CA-2016-157749"/>
    <x v="41"/>
    <d v="2016-06-09T00:00:00"/>
    <x v="0"/>
    <s v="KL-16645"/>
    <s v="Ken Lonsdale"/>
    <s v="Consumer"/>
    <x v="0"/>
    <x v="9"/>
    <x v="8"/>
    <x v="3"/>
    <s v="FUR-TA-10002607"/>
    <s v="Furniture"/>
    <x v="2"/>
    <s v="KI Conference Tables"/>
    <n v="177.22499999999999"/>
    <n v="5"/>
    <n v="-120.51300000000001"/>
    <s v="5- days"/>
    <x v="2"/>
  </r>
  <r>
    <s v="CA-2016-157749"/>
    <x v="41"/>
    <d v="2016-06-09T00:00:00"/>
    <x v="0"/>
    <s v="KL-16645"/>
    <s v="Ken Lonsdale"/>
    <s v="Consumer"/>
    <x v="0"/>
    <x v="9"/>
    <x v="8"/>
    <x v="3"/>
    <s v="FUR-FU-10002505"/>
    <s v="Furniture"/>
    <x v="3"/>
    <s v="Eldon 100 Class Desk Accessories"/>
    <n v="4.0439999999999996"/>
    <n v="3"/>
    <n v="-2.8308"/>
    <s v="5- days"/>
    <x v="2"/>
  </r>
  <r>
    <s v="CA-2014-131926"/>
    <x v="42"/>
    <d v="2014-06-06T00:00:00"/>
    <x v="0"/>
    <s v="DW-13480"/>
    <s v="Dianna Wilson"/>
    <s v="Home Office"/>
    <x v="0"/>
    <x v="27"/>
    <x v="11"/>
    <x v="3"/>
    <s v="FUR-CH-10004063"/>
    <s v="Furniture"/>
    <x v="1"/>
    <s v="Global Deluxe High-Back Manager's Chair"/>
    <n v="2001.86"/>
    <n v="7"/>
    <n v="580.5394"/>
    <s v="5- days"/>
    <x v="2"/>
  </r>
  <r>
    <s v="CA-2016-154739"/>
    <x v="43"/>
    <d v="2016-12-15T00:00:00"/>
    <x v="0"/>
    <s v="LH-17155"/>
    <s v="Logan Haushalter"/>
    <s v="Consumer"/>
    <x v="0"/>
    <x v="28"/>
    <x v="2"/>
    <x v="1"/>
    <s v="FUR-CH-10002965"/>
    <s v="Furniture"/>
    <x v="1"/>
    <s v="Global Leather Highback Executive Chair with Pneumatic Height Adjustment, Black"/>
    <n v="321.56799999999998"/>
    <n v="2"/>
    <n v="28.1372"/>
    <s v="5- days"/>
    <x v="5"/>
  </r>
  <r>
    <s v="US-2015-159982"/>
    <x v="44"/>
    <d v="2015-12-04T00:00:00"/>
    <x v="1"/>
    <s v="DR-12880"/>
    <s v="Dan Reichenbach"/>
    <s v="Corporate"/>
    <x v="0"/>
    <x v="9"/>
    <x v="8"/>
    <x v="3"/>
    <s v="FUR-FU-10002505"/>
    <s v="Furniture"/>
    <x v="3"/>
    <s v="Eldon 100 Class Desk Accessories"/>
    <n v="12.132"/>
    <n v="9"/>
    <n v="-8.4923999999999999"/>
    <s v="6- days"/>
    <x v="0"/>
  </r>
  <r>
    <s v="CA-2015-155334"/>
    <x v="45"/>
    <d v="2015-07-31T00:00:00"/>
    <x v="2"/>
    <s v="HA-14920"/>
    <s v="Helen Andreada"/>
    <s v="Consumer"/>
    <x v="0"/>
    <x v="28"/>
    <x v="2"/>
    <x v="1"/>
    <s v="FUR-FU-10003274"/>
    <s v="Furniture"/>
    <x v="3"/>
    <s v="Regeneration Desk Collection"/>
    <n v="5.28"/>
    <n v="3"/>
    <n v="2.3231999999999999"/>
    <s v="1- days"/>
    <x v="3"/>
  </r>
  <r>
    <s v="CA-2015-130890"/>
    <x v="46"/>
    <d v="2015-11-06T00:00:00"/>
    <x v="1"/>
    <s v="JO-15280"/>
    <s v="Jas O'Carroll"/>
    <s v="Consumer"/>
    <x v="0"/>
    <x v="2"/>
    <x v="2"/>
    <x v="1"/>
    <s v="FUR-TA-10002903"/>
    <s v="Furniture"/>
    <x v="2"/>
    <s v="Bevis Round Bullnose 29&quot; High Table Top"/>
    <n v="1038.8399999999999"/>
    <n v="5"/>
    <n v="51.942"/>
    <s v="4- days"/>
    <x v="0"/>
  </r>
  <r>
    <s v="CA-2016-110772"/>
    <x v="47"/>
    <d v="2016-11-24T00:00:00"/>
    <x v="0"/>
    <s v="NZ-18565"/>
    <s v="Nick Zandusky"/>
    <s v="Home Office"/>
    <x v="0"/>
    <x v="29"/>
    <x v="15"/>
    <x v="2"/>
    <s v="FUR-BO-10004709"/>
    <s v="Furniture"/>
    <x v="0"/>
    <s v="Bush Westfield Collection Bookcases, Medium Cherry Finish"/>
    <n v="86.97"/>
    <n v="3"/>
    <n v="-48.703200000000002"/>
    <s v="4- days"/>
    <x v="0"/>
  </r>
  <r>
    <s v="CA-2014-111451"/>
    <x v="22"/>
    <d v="2014-12-28T00:00:00"/>
    <x v="2"/>
    <s v="KL-16555"/>
    <s v="Kelly Lampkin"/>
    <s v="Corporate"/>
    <x v="0"/>
    <x v="30"/>
    <x v="12"/>
    <x v="1"/>
    <s v="FUR-FU-10004091"/>
    <s v="Furniture"/>
    <x v="3"/>
    <s v="Howard Miller 13&quot; Diameter Goldtone Round Wall Clock"/>
    <n v="300.416"/>
    <n v="8"/>
    <n v="78.859200000000001"/>
    <s v="2- days"/>
    <x v="5"/>
  </r>
  <r>
    <s v="CA-2014-111451"/>
    <x v="22"/>
    <d v="2014-12-28T00:00:00"/>
    <x v="2"/>
    <s v="KL-16555"/>
    <s v="Kelly Lampkin"/>
    <s v="Corporate"/>
    <x v="0"/>
    <x v="30"/>
    <x v="12"/>
    <x v="1"/>
    <s v="FUR-CH-10001891"/>
    <s v="Furniture"/>
    <x v="1"/>
    <s v="Global Deluxe Office Fabric Chairs"/>
    <n v="230.352"/>
    <n v="3"/>
    <n v="20.155799999999999"/>
    <s v="2- days"/>
    <x v="5"/>
  </r>
  <r>
    <s v="CA-2014-111451"/>
    <x v="22"/>
    <d v="2014-12-28T00:00:00"/>
    <x v="2"/>
    <s v="KL-16555"/>
    <s v="Kelly Lampkin"/>
    <s v="Corporate"/>
    <x v="0"/>
    <x v="30"/>
    <x v="12"/>
    <x v="1"/>
    <s v="FUR-FU-10002918"/>
    <s v="Furniture"/>
    <x v="3"/>
    <s v="Eldon ClusterMat Chair Mat with Cordless Antistatic Protection"/>
    <n v="218.352"/>
    <n v="3"/>
    <n v="-24.564599999999999"/>
    <s v="2- days"/>
    <x v="5"/>
  </r>
  <r>
    <s v="CA-2016-142545"/>
    <x v="48"/>
    <d v="2016-11-03T00:00:00"/>
    <x v="1"/>
    <s v="JD-15895"/>
    <s v="Jonathan Doherty"/>
    <s v="Corporate"/>
    <x v="0"/>
    <x v="31"/>
    <x v="18"/>
    <x v="2"/>
    <s v="FUR-FU-10001861"/>
    <s v="Furniture"/>
    <x v="3"/>
    <s v="Floodlight Indoor Halogen Bulbs, 1 Bulb per Pack, 60 Watts"/>
    <n v="77.599999999999994"/>
    <n v="4"/>
    <n v="38.024000000000001"/>
    <s v="6- days"/>
    <x v="1"/>
  </r>
  <r>
    <s v="US-2017-152380"/>
    <x v="49"/>
    <d v="2017-11-23T00:00:00"/>
    <x v="1"/>
    <s v="JH-15910"/>
    <s v="Jonathan Howell"/>
    <s v="Consumer"/>
    <x v="0"/>
    <x v="9"/>
    <x v="8"/>
    <x v="3"/>
    <s v="FUR-TA-10002533"/>
    <s v="Furniture"/>
    <x v="2"/>
    <s v="BPI Conference Tables"/>
    <n v="219.07499999999999"/>
    <n v="3"/>
    <n v="-131.44499999999999"/>
    <s v="4- days"/>
    <x v="0"/>
  </r>
  <r>
    <s v="CA-2015-144253"/>
    <x v="50"/>
    <d v="2015-05-09T00:00:00"/>
    <x v="0"/>
    <s v="AS-10225"/>
    <s v="Alan Schoenberger"/>
    <s v="Corporate"/>
    <x v="0"/>
    <x v="13"/>
    <x v="7"/>
    <x v="2"/>
    <s v="FUR-FU-10002671"/>
    <s v="Furniture"/>
    <x v="3"/>
    <s v="Electrix 20W Halogen Replacement Bulb for Zoom-In Desk Lamp"/>
    <n v="26.8"/>
    <n v="2"/>
    <n v="12.864000000000001"/>
    <s v="5- days"/>
    <x v="7"/>
  </r>
  <r>
    <s v="CA-2016-142902"/>
    <x v="51"/>
    <d v="2016-09-14T00:00:00"/>
    <x v="0"/>
    <s v="BP-11185"/>
    <s v="Ben Peterman"/>
    <s v="Corporate"/>
    <x v="0"/>
    <x v="32"/>
    <x v="12"/>
    <x v="1"/>
    <s v="FUR-FU-10001918"/>
    <s v="Furniture"/>
    <x v="3"/>
    <s v="C-Line Cubicle Keepers Polyproplyene Holder With Velcro Backings"/>
    <n v="15.135999999999999"/>
    <n v="4"/>
    <n v="3.5948000000000002"/>
    <s v="2- days"/>
    <x v="4"/>
  </r>
  <r>
    <s v="CA-2016-142902"/>
    <x v="51"/>
    <d v="2016-09-14T00:00:00"/>
    <x v="0"/>
    <s v="BP-11185"/>
    <s v="Ben Peterman"/>
    <s v="Corporate"/>
    <x v="0"/>
    <x v="32"/>
    <x v="12"/>
    <x v="1"/>
    <s v="FUR-CH-10004086"/>
    <s v="Furniture"/>
    <x v="1"/>
    <s v="Hon 4070 Series Pagoda Armless Upholstered Stacking Chairs"/>
    <n v="466.76799999999997"/>
    <n v="2"/>
    <n v="52.511400000000002"/>
    <s v="2- days"/>
    <x v="4"/>
  </r>
  <r>
    <s v="CA-2016-142902"/>
    <x v="51"/>
    <d v="2016-09-14T00:00:00"/>
    <x v="0"/>
    <s v="BP-11185"/>
    <s v="Ben Peterman"/>
    <s v="Corporate"/>
    <x v="0"/>
    <x v="32"/>
    <x v="12"/>
    <x v="1"/>
    <s v="FUR-FU-10001756"/>
    <s v="Furniture"/>
    <x v="3"/>
    <s v="Eldon Expressions Desk Accessory, Wood Photo Frame, Mahogany"/>
    <n v="15.231999999999999"/>
    <n v="1"/>
    <n v="1.7136"/>
    <s v="2- days"/>
    <x v="4"/>
  </r>
  <r>
    <s v="CA-2014-120887"/>
    <x v="52"/>
    <d v="2014-10-03T00:00:00"/>
    <x v="1"/>
    <s v="TS-21205"/>
    <s v="Thomas Seio"/>
    <s v="Corporate"/>
    <x v="0"/>
    <x v="33"/>
    <x v="18"/>
    <x v="2"/>
    <s v="FUR-FU-10001588"/>
    <s v="Furniture"/>
    <x v="3"/>
    <s v="Deflect-o SuperTray Unbreakable Stackable Tray, Letter, Black"/>
    <n v="87.54"/>
    <n v="3"/>
    <n v="37.642200000000003"/>
    <s v="6- days"/>
    <x v="4"/>
  </r>
  <r>
    <s v="CA-2014-164973"/>
    <x v="53"/>
    <d v="2014-11-09T00:00:00"/>
    <x v="1"/>
    <s v="NM-18445"/>
    <s v="Nathan Mautz"/>
    <s v="Home Office"/>
    <x v="0"/>
    <x v="13"/>
    <x v="7"/>
    <x v="2"/>
    <s v="FUR-CH-10002602"/>
    <s v="Furniture"/>
    <x v="1"/>
    <s v="DMI Arturo Collection Mission-style Design Wood Chair"/>
    <n v="135.88200000000001"/>
    <n v="1"/>
    <n v="24.1568"/>
    <s v="5- days"/>
    <x v="0"/>
  </r>
  <r>
    <s v="CA-2017-153339"/>
    <x v="54"/>
    <d v="2017-11-05T00:00:00"/>
    <x v="0"/>
    <s v="DJ-13510"/>
    <s v="Don Jones"/>
    <s v="Corporate"/>
    <x v="0"/>
    <x v="34"/>
    <x v="9"/>
    <x v="0"/>
    <s v="FUR-FU-10001967"/>
    <s v="Furniture"/>
    <x v="3"/>
    <s v="Telescoping Adjustable Floor Lamp"/>
    <n v="15.992000000000001"/>
    <n v="1"/>
    <n v="0.99950000000000006"/>
    <s v="2- days"/>
    <x v="0"/>
  </r>
  <r>
    <s v="US-2016-141544"/>
    <x v="55"/>
    <d v="2016-09-01T00:00:00"/>
    <x v="2"/>
    <s v="PO-18850"/>
    <s v="Patrick O'Brill"/>
    <s v="Consumer"/>
    <x v="0"/>
    <x v="3"/>
    <x v="3"/>
    <x v="2"/>
    <s v="FUR-CH-10003312"/>
    <s v="Furniture"/>
    <x v="1"/>
    <s v="Hon 2090 ÒPillow SoftÓ Series Mid Back Swivel/Tilt Chairs"/>
    <n v="786.74400000000003"/>
    <n v="4"/>
    <n v="-258.5016"/>
    <s v="2- days"/>
    <x v="10"/>
  </r>
  <r>
    <s v="CA-2014-129924"/>
    <x v="56"/>
    <d v="2014-07-17T00:00:00"/>
    <x v="1"/>
    <s v="AC-10420"/>
    <s v="Alyssa Crouse"/>
    <s v="Corporate"/>
    <x v="0"/>
    <x v="28"/>
    <x v="2"/>
    <x v="1"/>
    <s v="FUR-TA-10004575"/>
    <s v="Furniture"/>
    <x v="2"/>
    <s v="Hon 5100 Series Wood Tables"/>
    <n v="698.35199999999998"/>
    <n v="3"/>
    <n v="-17.4588"/>
    <s v="5- days"/>
    <x v="3"/>
  </r>
  <r>
    <s v="CA-2016-138520"/>
    <x v="57"/>
    <d v="2016-04-13T00:00:00"/>
    <x v="1"/>
    <s v="JL-15505"/>
    <s v="Jeremy Lonsdale"/>
    <s v="Consumer"/>
    <x v="0"/>
    <x v="13"/>
    <x v="7"/>
    <x v="2"/>
    <s v="FUR-BO-10002268"/>
    <s v="Furniture"/>
    <x v="0"/>
    <s v="Sauder Barrister Bookcases"/>
    <n v="388.70400000000001"/>
    <n v="6"/>
    <n v="-4.8587999999999996"/>
    <s v="5- days"/>
    <x v="6"/>
  </r>
  <r>
    <s v="CA-2017-144904"/>
    <x v="58"/>
    <d v="2017-10-01T00:00:00"/>
    <x v="1"/>
    <s v="KW-16435"/>
    <s v="Katrina Willman"/>
    <s v="Consumer"/>
    <x v="0"/>
    <x v="13"/>
    <x v="7"/>
    <x v="2"/>
    <s v="FUR-CH-10000785"/>
    <s v="Furniture"/>
    <x v="1"/>
    <s v="Global Ergonomic Managers Chair"/>
    <n v="488.64600000000002"/>
    <n v="3"/>
    <n v="86.870400000000004"/>
    <s v="6- days"/>
    <x v="4"/>
  </r>
  <r>
    <s v="CA-2017-144904"/>
    <x v="58"/>
    <d v="2017-10-01T00:00:00"/>
    <x v="1"/>
    <s v="KW-16435"/>
    <s v="Katrina Willman"/>
    <s v="Consumer"/>
    <x v="0"/>
    <x v="13"/>
    <x v="7"/>
    <x v="2"/>
    <s v="FUR-FU-10000023"/>
    <s v="Furniture"/>
    <x v="3"/>
    <s v="Eldon Wave Desk Accessories"/>
    <n v="47.12"/>
    <n v="8"/>
    <n v="20.732800000000001"/>
    <s v="6- days"/>
    <x v="4"/>
  </r>
  <r>
    <s v="CA-2016-155516"/>
    <x v="59"/>
    <d v="2016-10-21T00:00:00"/>
    <x v="3"/>
    <s v="MK-17905"/>
    <s v="Michael Kennedy"/>
    <s v="Corporate"/>
    <x v="0"/>
    <x v="35"/>
    <x v="19"/>
    <x v="2"/>
    <s v="FUR-BO-10002545"/>
    <s v="Furniture"/>
    <x v="0"/>
    <s v="Atlantic Metals Mobile 3-Shelf Bookcases, Custom Colors"/>
    <n v="1043.92"/>
    <n v="4"/>
    <n v="271.41919999999999"/>
    <s v="0- days"/>
    <x v="1"/>
  </r>
  <r>
    <s v="US-2017-134481"/>
    <x v="60"/>
    <d v="2017-09-01T00:00:00"/>
    <x v="1"/>
    <s v="AR-10405"/>
    <s v="Allen Rosenblatt"/>
    <s v="Corporate"/>
    <x v="0"/>
    <x v="20"/>
    <x v="20"/>
    <x v="2"/>
    <s v="FUR-TA-10004915"/>
    <s v="Furniture"/>
    <x v="2"/>
    <s v="Office Impressions End Table, 20-1/2&quot;H x 24&quot;W x 20&quot;D"/>
    <n v="1488.424"/>
    <n v="7"/>
    <n v="-297.6848"/>
    <s v="5- days"/>
    <x v="10"/>
  </r>
  <r>
    <s v="US-2015-168935"/>
    <x v="61"/>
    <d v="2015-12-02T00:00:00"/>
    <x v="1"/>
    <s v="DO-13435"/>
    <s v="Denny Ordway"/>
    <s v="Consumer"/>
    <x v="0"/>
    <x v="36"/>
    <x v="1"/>
    <x v="0"/>
    <s v="FUR-TA-10000617"/>
    <s v="Furniture"/>
    <x v="2"/>
    <s v="Hon Practical Foundations 30 x 60 Training Table, Light Gray/Charcoal"/>
    <n v="375.45749999999998"/>
    <n v="3"/>
    <n v="-157.0095"/>
    <s v="5- days"/>
    <x v="0"/>
  </r>
  <r>
    <s v="CA-2015-122756"/>
    <x v="62"/>
    <d v="2015-12-07T00:00:00"/>
    <x v="1"/>
    <s v="DK-13225"/>
    <s v="Dean Katz"/>
    <s v="Corporate"/>
    <x v="0"/>
    <x v="3"/>
    <x v="3"/>
    <x v="2"/>
    <s v="FUR-FU-10001935"/>
    <s v="Furniture"/>
    <x v="3"/>
    <s v="3M Hangers With Command Adhesive"/>
    <n v="2.96"/>
    <n v="1"/>
    <n v="0.77700000000000002"/>
    <s v="4- days"/>
    <x v="5"/>
  </r>
  <r>
    <s v="CA-2016-108987"/>
    <x v="63"/>
    <d v="2016-09-10T00:00:00"/>
    <x v="0"/>
    <s v="AG-10675"/>
    <s v="Anna Gayman"/>
    <s v="Consumer"/>
    <x v="0"/>
    <x v="6"/>
    <x v="5"/>
    <x v="3"/>
    <s v="FUR-BO-10004834"/>
    <s v="Furniture"/>
    <x v="0"/>
    <s v="Riverside Palais Royal Lawyers Bookcase, Royale Cherry Finish"/>
    <n v="2396.2656000000002"/>
    <n v="4"/>
    <n v="-317.15280000000001"/>
    <s v="2- days"/>
    <x v="4"/>
  </r>
  <r>
    <s v="CA-2017-117457"/>
    <x v="64"/>
    <d v="2017-12-12T00:00:00"/>
    <x v="1"/>
    <s v="KH-16510"/>
    <s v="Keith Herrera"/>
    <s v="Consumer"/>
    <x v="0"/>
    <x v="28"/>
    <x v="2"/>
    <x v="1"/>
    <s v="FUR-TA-10002041"/>
    <s v="Furniture"/>
    <x v="2"/>
    <s v="Bevis Round Conference Table Top, X-Base"/>
    <n v="1004.024"/>
    <n v="7"/>
    <n v="-112.95269999999999"/>
    <s v="4- days"/>
    <x v="5"/>
  </r>
  <r>
    <s v="CA-2017-117457"/>
    <x v="64"/>
    <d v="2017-12-12T00:00:00"/>
    <x v="1"/>
    <s v="KH-16510"/>
    <s v="Keith Herrera"/>
    <s v="Consumer"/>
    <x v="0"/>
    <x v="28"/>
    <x v="2"/>
    <x v="1"/>
    <s v="FUR-BO-10001972"/>
    <s v="Furniture"/>
    <x v="0"/>
    <s v="O'Sullivan 4-Shelf Bookcase in Odessa Pine"/>
    <n v="1336.829"/>
    <n v="13"/>
    <n v="31.454799999999999"/>
    <s v="4- days"/>
    <x v="5"/>
  </r>
  <r>
    <s v="CA-2017-117457"/>
    <x v="64"/>
    <d v="2017-12-12T00:00:00"/>
    <x v="1"/>
    <s v="KH-16510"/>
    <s v="Keith Herrera"/>
    <s v="Consumer"/>
    <x v="0"/>
    <x v="28"/>
    <x v="2"/>
    <x v="1"/>
    <s v="FUR-CH-10003956"/>
    <s v="Furniture"/>
    <x v="1"/>
    <s v="Novimex High-Tech Fabric Mesh Task Chair"/>
    <n v="113.568"/>
    <n v="2"/>
    <n v="-18.454799999999999"/>
    <s v="4- days"/>
    <x v="5"/>
  </r>
  <r>
    <s v="CA-2017-142636"/>
    <x v="54"/>
    <d v="2017-11-07T00:00:00"/>
    <x v="1"/>
    <s v="KC-16675"/>
    <s v="Kimberly Carter"/>
    <s v="Corporate"/>
    <x v="0"/>
    <x v="15"/>
    <x v="13"/>
    <x v="1"/>
    <s v="FUR-CH-10001891"/>
    <s v="Furniture"/>
    <x v="1"/>
    <s v="Global Deluxe Office Fabric Chairs"/>
    <n v="307.13600000000002"/>
    <n v="4"/>
    <n v="26.874400000000001"/>
    <s v="4- days"/>
    <x v="0"/>
  </r>
  <r>
    <s v="CA-2016-148796"/>
    <x v="65"/>
    <d v="2016-04-18T00:00:00"/>
    <x v="1"/>
    <s v="PB-19150"/>
    <s v="Philip Brown"/>
    <s v="Consumer"/>
    <x v="0"/>
    <x v="2"/>
    <x v="2"/>
    <x v="1"/>
    <s v="FUR-CH-10004886"/>
    <s v="Furniture"/>
    <x v="1"/>
    <s v="Bevis Steel Folding Chairs"/>
    <n v="383.8"/>
    <n v="5"/>
    <n v="38.380000000000003"/>
    <s v="4- days"/>
    <x v="6"/>
  </r>
  <r>
    <s v="CA-2017-125388"/>
    <x v="66"/>
    <d v="2017-10-23T00:00:00"/>
    <x v="1"/>
    <s v="MP-17965"/>
    <s v="Michael Paige"/>
    <s v="Corporate"/>
    <x v="0"/>
    <x v="37"/>
    <x v="20"/>
    <x v="2"/>
    <s v="FUR-FU-10004712"/>
    <s v="Furniture"/>
    <x v="3"/>
    <s v="Westinghouse Mesh Shade Clip-On Gooseneck Lamp, Black"/>
    <n v="56.56"/>
    <n v="4"/>
    <n v="14.7056"/>
    <s v="4- days"/>
    <x v="1"/>
  </r>
  <r>
    <s v="CA-2017-155705"/>
    <x v="67"/>
    <d v="2017-08-23T00:00:00"/>
    <x v="0"/>
    <s v="NF-18385"/>
    <s v="Natalie Fritzler"/>
    <s v="Consumer"/>
    <x v="0"/>
    <x v="38"/>
    <x v="21"/>
    <x v="0"/>
    <s v="FUR-CH-10000015"/>
    <s v="Furniture"/>
    <x v="1"/>
    <s v="Hon Multipurpose Stacking Arm Chairs"/>
    <n v="866.4"/>
    <n v="4"/>
    <n v="225.26400000000001"/>
    <s v="2- days"/>
    <x v="10"/>
  </r>
  <r>
    <s v="CA-2017-149160"/>
    <x v="68"/>
    <d v="2017-11-26T00:00:00"/>
    <x v="0"/>
    <s v="JM-15265"/>
    <s v="Janet Molinari"/>
    <s v="Corporate"/>
    <x v="0"/>
    <x v="39"/>
    <x v="17"/>
    <x v="3"/>
    <s v="FUR-FU-10003347"/>
    <s v="Furniture"/>
    <x v="3"/>
    <s v="Coloredge Poster Frame"/>
    <n v="28.4"/>
    <n v="2"/>
    <n v="11.076000000000001"/>
    <s v="3- days"/>
    <x v="0"/>
  </r>
  <r>
    <s v="CA-2017-157252"/>
    <x v="69"/>
    <d v="2017-01-23T00:00:00"/>
    <x v="0"/>
    <s v="CV-12805"/>
    <s v="Cynthia Voltz"/>
    <s v="Corporate"/>
    <x v="0"/>
    <x v="13"/>
    <x v="7"/>
    <x v="2"/>
    <s v="FUR-CH-10003396"/>
    <s v="Furniture"/>
    <x v="1"/>
    <s v="Global Deluxe Steno Chair"/>
    <n v="207.846"/>
    <n v="3"/>
    <n v="2.3094000000000001"/>
    <s v="3- days"/>
    <x v="8"/>
  </r>
  <r>
    <s v="CA-2016-115756"/>
    <x v="26"/>
    <d v="2016-09-07T00:00:00"/>
    <x v="0"/>
    <s v="PK-19075"/>
    <s v="Pete Kriz"/>
    <s v="Consumer"/>
    <x v="0"/>
    <x v="25"/>
    <x v="17"/>
    <x v="3"/>
    <s v="FUR-FU-10000246"/>
    <s v="Furniture"/>
    <x v="3"/>
    <s v="Aluminum Document Frame"/>
    <n v="12.22"/>
    <n v="1"/>
    <n v="3.6659999999999999"/>
    <s v="2- days"/>
    <x v="4"/>
  </r>
  <r>
    <s v="CA-2016-115756"/>
    <x v="26"/>
    <d v="2016-09-07T00:00:00"/>
    <x v="0"/>
    <s v="PK-19075"/>
    <s v="Pete Kriz"/>
    <s v="Consumer"/>
    <x v="0"/>
    <x v="25"/>
    <x v="17"/>
    <x v="3"/>
    <s v="FUR-CH-10002372"/>
    <s v="Furniture"/>
    <x v="1"/>
    <s v="Office Star - Ergonomically Designed Knee Chair"/>
    <n v="242.94"/>
    <n v="3"/>
    <n v="29.152799999999999"/>
    <s v="2- days"/>
    <x v="4"/>
  </r>
  <r>
    <s v="CA-2017-154214"/>
    <x v="70"/>
    <d v="2017-03-25T00:00:00"/>
    <x v="0"/>
    <s v="TB-21595"/>
    <s v="Troy Blackwell"/>
    <s v="Consumer"/>
    <x v="0"/>
    <x v="29"/>
    <x v="6"/>
    <x v="3"/>
    <s v="FUR-FU-10000206"/>
    <s v="Furniture"/>
    <x v="3"/>
    <s v="GE General Purpose, Extra Long Life, Showcase &amp; Floodlight Incandescent Bulbs"/>
    <n v="2.91"/>
    <n v="1"/>
    <n v="1.3676999999999999"/>
    <s v="5- days"/>
    <x v="9"/>
  </r>
  <r>
    <s v="CA-2017-147277"/>
    <x v="71"/>
    <d v="2017-10-24T00:00:00"/>
    <x v="1"/>
    <s v="EB-13705"/>
    <s v="Ed Braxton"/>
    <s v="Corporate"/>
    <x v="0"/>
    <x v="40"/>
    <x v="15"/>
    <x v="2"/>
    <s v="FUR-TA-10001539"/>
    <s v="Furniture"/>
    <x v="2"/>
    <s v="Chromcraft Rectangular Conference Tables"/>
    <n v="284.36399999999998"/>
    <n v="2"/>
    <n v="-75.830399999999997"/>
    <s v="4- days"/>
    <x v="1"/>
  </r>
  <r>
    <s v="US-2014-110674"/>
    <x v="72"/>
    <d v="2014-02-18T00:00:00"/>
    <x v="1"/>
    <s v="SC-20095"/>
    <s v="Sanjit Chand"/>
    <s v="Consumer"/>
    <x v="0"/>
    <x v="41"/>
    <x v="2"/>
    <x v="1"/>
    <s v="FUR-CH-10000225"/>
    <s v="Furniture"/>
    <x v="1"/>
    <s v="Global Geo Office Task Chair, Gray"/>
    <n v="129.56800000000001"/>
    <n v="2"/>
    <n v="-24.294"/>
    <s v="6- days"/>
    <x v="11"/>
  </r>
  <r>
    <s v="US-2016-157945"/>
    <x v="73"/>
    <d v="2016-10-01T00:00:00"/>
    <x v="1"/>
    <s v="NF-18385"/>
    <s v="Natalie Fritzler"/>
    <s v="Consumer"/>
    <x v="0"/>
    <x v="42"/>
    <x v="8"/>
    <x v="3"/>
    <s v="FUR-CH-10002331"/>
    <s v="Furniture"/>
    <x v="1"/>
    <s v="Hon 4700 Series Mobuis Mid-Back Task Chairs with Adjustable Arms"/>
    <n v="747.55799999999999"/>
    <n v="3"/>
    <n v="-96.114599999999996"/>
    <s v="5- days"/>
    <x v="4"/>
  </r>
  <r>
    <s v="CA-2016-109869"/>
    <x v="74"/>
    <d v="2016-04-29T00:00:00"/>
    <x v="1"/>
    <s v="TN-21040"/>
    <s v="Tanja Norvell"/>
    <s v="Home Office"/>
    <x v="0"/>
    <x v="43"/>
    <x v="22"/>
    <x v="1"/>
    <s v="FUR-FU-10000023"/>
    <s v="Furniture"/>
    <x v="3"/>
    <s v="Eldon Wave Desk Accessories"/>
    <n v="23.56"/>
    <n v="5"/>
    <n v="7.0679999999999996"/>
    <s v="7- days"/>
    <x v="6"/>
  </r>
  <r>
    <s v="CA-2016-109869"/>
    <x v="74"/>
    <d v="2016-04-29T00:00:00"/>
    <x v="1"/>
    <s v="TN-21040"/>
    <s v="Tanja Norvell"/>
    <s v="Home Office"/>
    <x v="0"/>
    <x v="43"/>
    <x v="22"/>
    <x v="1"/>
    <s v="FUR-TA-10001889"/>
    <s v="Furniture"/>
    <x v="2"/>
    <s v="Bush Advantage Collection Racetrack Conference Table"/>
    <n v="1272.6300000000001"/>
    <n v="6"/>
    <n v="-814.48320000000001"/>
    <s v="7- days"/>
    <x v="6"/>
  </r>
  <r>
    <s v="US-2015-101399"/>
    <x v="75"/>
    <d v="2015-01-24T00:00:00"/>
    <x v="1"/>
    <s v="JS-15940"/>
    <s v="Joni Sundaresam"/>
    <s v="Home Office"/>
    <x v="0"/>
    <x v="44"/>
    <x v="8"/>
    <x v="3"/>
    <s v="FUR-FU-10002918"/>
    <s v="Furniture"/>
    <x v="3"/>
    <s v="Eldon ClusterMat Chair Mat with Cordless Antistatic Protection"/>
    <n v="254.744"/>
    <n v="7"/>
    <n v="-312.06139999999999"/>
    <s v="7- days"/>
    <x v="8"/>
  </r>
  <r>
    <s v="CA-2017-154907"/>
    <x v="76"/>
    <d v="2017-04-04T00:00:00"/>
    <x v="1"/>
    <s v="DS-13180"/>
    <s v="David Smith"/>
    <s v="Corporate"/>
    <x v="0"/>
    <x v="45"/>
    <x v="5"/>
    <x v="3"/>
    <s v="FUR-BO-10002824"/>
    <s v="Furniture"/>
    <x v="0"/>
    <s v="Bush Mission Pointe Library"/>
    <n v="205.33279999999999"/>
    <n v="2"/>
    <n v="-36.235199999999999"/>
    <s v="4- days"/>
    <x v="9"/>
  </r>
  <r>
    <s v="CA-2014-144666"/>
    <x v="77"/>
    <d v="2014-11-11T00:00:00"/>
    <x v="0"/>
    <s v="JP-15520"/>
    <s v="Jeremy Pistek"/>
    <s v="Consumer"/>
    <x v="0"/>
    <x v="28"/>
    <x v="2"/>
    <x v="1"/>
    <s v="FUR-BO-10001601"/>
    <s v="Furniture"/>
    <x v="0"/>
    <s v="Sauder Mission Library with Doors, Fruitwood Finish"/>
    <n v="222.666"/>
    <n v="2"/>
    <n v="10.478400000000001"/>
    <s v="2- days"/>
    <x v="0"/>
  </r>
  <r>
    <s v="CA-2016-152632"/>
    <x v="78"/>
    <d v="2016-11-02T00:00:00"/>
    <x v="1"/>
    <s v="JE-15475"/>
    <s v="Jeremy Ellison"/>
    <s v="Consumer"/>
    <x v="0"/>
    <x v="8"/>
    <x v="7"/>
    <x v="2"/>
    <s v="FUR-FU-10002671"/>
    <s v="Furniture"/>
    <x v="3"/>
    <s v="Electrix 20W Halogen Replacement Bulb for Zoom-In Desk Lamp"/>
    <n v="40.200000000000003"/>
    <n v="3"/>
    <n v="19.295999999999999"/>
    <s v="6- days"/>
    <x v="1"/>
  </r>
  <r>
    <s v="CA-2017-140963"/>
    <x v="79"/>
    <d v="2017-06-13T00:00:00"/>
    <x v="2"/>
    <s v="MT-18070"/>
    <s v="Michelle Tran"/>
    <s v="Home Office"/>
    <x v="0"/>
    <x v="2"/>
    <x v="2"/>
    <x v="1"/>
    <s v="FUR-BO-10001337"/>
    <s v="Furniture"/>
    <x v="0"/>
    <s v="O'Sullivan Living Dimensions 2-Shelf Bookcases"/>
    <n v="514.16499999999996"/>
    <n v="5"/>
    <n v="-30.245000000000001"/>
    <s v="3- days"/>
    <x v="2"/>
  </r>
  <r>
    <s v="US-2016-120929"/>
    <x v="80"/>
    <d v="2016-03-21T00:00:00"/>
    <x v="0"/>
    <s v="RO-19780"/>
    <s v="Rose O'Brian"/>
    <s v="Consumer"/>
    <x v="0"/>
    <x v="10"/>
    <x v="9"/>
    <x v="0"/>
    <s v="FUR-TA-10001857"/>
    <s v="Furniture"/>
    <x v="2"/>
    <s v="Balt Solid Wood Rectangular Table"/>
    <n v="189.88200000000001"/>
    <n v="3"/>
    <n v="-94.941000000000003"/>
    <s v="3- days"/>
    <x v="9"/>
  </r>
  <r>
    <s v="CA-2016-126158"/>
    <x v="81"/>
    <d v="2016-07-31T00:00:00"/>
    <x v="1"/>
    <s v="SC-20095"/>
    <s v="Sanjit Chand"/>
    <s v="Consumer"/>
    <x v="0"/>
    <x v="46"/>
    <x v="2"/>
    <x v="1"/>
    <s v="FUR-FU-10004864"/>
    <s v="Furniture"/>
    <x v="3"/>
    <s v="Howard Miller 14-1/2&quot; Diameter Chrome Round Wall Clock"/>
    <n v="255.76"/>
    <n v="4"/>
    <n v="81.843199999999996"/>
    <s v="6- days"/>
    <x v="3"/>
  </r>
  <r>
    <s v="CA-2016-126158"/>
    <x v="81"/>
    <d v="2016-07-31T00:00:00"/>
    <x v="1"/>
    <s v="SC-20095"/>
    <s v="Sanjit Chand"/>
    <s v="Consumer"/>
    <x v="0"/>
    <x v="46"/>
    <x v="2"/>
    <x v="1"/>
    <s v="FUR-CH-10002602"/>
    <s v="Furniture"/>
    <x v="1"/>
    <s v="DMI Arturo Collection Mission-style Design Wood Chair"/>
    <n v="241.56800000000001"/>
    <n v="2"/>
    <n v="18.117599999999999"/>
    <s v="6- days"/>
    <x v="3"/>
  </r>
  <r>
    <s v="CA-2016-126158"/>
    <x v="81"/>
    <d v="2016-07-31T00:00:00"/>
    <x v="1"/>
    <s v="SC-20095"/>
    <s v="Sanjit Chand"/>
    <s v="Consumer"/>
    <x v="0"/>
    <x v="46"/>
    <x v="2"/>
    <x v="1"/>
    <s v="FUR-FU-10000073"/>
    <s v="Furniture"/>
    <x v="3"/>
    <s v="Deflect-O Glasstique Clear Desk Accessories"/>
    <n v="69.3"/>
    <n v="9"/>
    <n v="22.869"/>
    <s v="6- days"/>
    <x v="3"/>
  </r>
  <r>
    <s v="US-2016-105578"/>
    <x v="82"/>
    <d v="2016-06-04T00:00:00"/>
    <x v="1"/>
    <s v="MY-17380"/>
    <s v="Maribeth Yedwab"/>
    <s v="Corporate"/>
    <x v="0"/>
    <x v="47"/>
    <x v="12"/>
    <x v="1"/>
    <s v="FUR-CH-10001215"/>
    <s v="Furniture"/>
    <x v="1"/>
    <s v="Global Troy Executive Leather Low-Back Tilter"/>
    <n v="801.56799999999998"/>
    <n v="2"/>
    <n v="50.097999999999999"/>
    <s v="5- days"/>
    <x v="7"/>
  </r>
  <r>
    <s v="CA-2017-135307"/>
    <x v="83"/>
    <d v="2017-11-27T00:00:00"/>
    <x v="2"/>
    <s v="LS-17245"/>
    <s v="Lynn Smith"/>
    <s v="Consumer"/>
    <x v="0"/>
    <x v="48"/>
    <x v="23"/>
    <x v="3"/>
    <s v="FUR-FU-10001290"/>
    <s v="Furniture"/>
    <x v="3"/>
    <s v="Executive Impressions Supervisor Wall Clock"/>
    <n v="126.3"/>
    <n v="3"/>
    <n v="40.415999999999997"/>
    <s v="1- days"/>
    <x v="0"/>
  </r>
  <r>
    <s v="CA-2017-145142"/>
    <x v="84"/>
    <d v="2017-01-25T00:00:00"/>
    <x v="2"/>
    <s v="MC-17605"/>
    <s v="Matt Connell"/>
    <s v="Corporate"/>
    <x v="0"/>
    <x v="25"/>
    <x v="17"/>
    <x v="3"/>
    <s v="FUR-TA-10001857"/>
    <s v="Furniture"/>
    <x v="2"/>
    <s v="Balt Solid Wood Rectangular Table"/>
    <n v="210.98"/>
    <n v="2"/>
    <n v="21.097999999999999"/>
    <s v="2- days"/>
    <x v="8"/>
  </r>
  <r>
    <s v="CA-2017-113558"/>
    <x v="85"/>
    <d v="2017-10-26T00:00:00"/>
    <x v="1"/>
    <s v="PH-18790"/>
    <s v="Patricia Hirasaki"/>
    <s v="Home Office"/>
    <x v="0"/>
    <x v="49"/>
    <x v="1"/>
    <x v="0"/>
    <s v="FUR-CH-10003379"/>
    <s v="Furniture"/>
    <x v="1"/>
    <s v="Global Commerce Series High-Back Swivel/Tilt Chairs"/>
    <n v="683.952"/>
    <n v="3"/>
    <n v="42.747"/>
    <s v="5- days"/>
    <x v="1"/>
  </r>
  <r>
    <s v="CA-2017-113558"/>
    <x v="85"/>
    <d v="2017-10-26T00:00:00"/>
    <x v="1"/>
    <s v="PH-18790"/>
    <s v="Patricia Hirasaki"/>
    <s v="Home Office"/>
    <x v="0"/>
    <x v="49"/>
    <x v="1"/>
    <x v="0"/>
    <s v="FUR-FU-10001756"/>
    <s v="Furniture"/>
    <x v="3"/>
    <s v="Eldon Expressions Desk Accessory, Wood Photo Frame, Mahogany"/>
    <n v="45.695999999999998"/>
    <n v="3"/>
    <n v="5.1407999999999996"/>
    <s v="5- days"/>
    <x v="1"/>
  </r>
  <r>
    <s v="CA-2015-102848"/>
    <x v="86"/>
    <d v="2015-11-09T00:00:00"/>
    <x v="0"/>
    <s v="KB-16240"/>
    <s v="Karen Bern"/>
    <s v="Corporate"/>
    <x v="0"/>
    <x v="2"/>
    <x v="2"/>
    <x v="1"/>
    <s v="FUR-CH-10000595"/>
    <s v="Furniture"/>
    <x v="1"/>
    <s v="Safco Contoured Stacking Chairs"/>
    <n v="190.72"/>
    <n v="1"/>
    <n v="11.92"/>
    <s v="2- days"/>
    <x v="0"/>
  </r>
  <r>
    <s v="US-2017-129441"/>
    <x v="87"/>
    <d v="2017-09-11T00:00:00"/>
    <x v="1"/>
    <s v="JC-15340"/>
    <s v="Jasper Cacioppo"/>
    <s v="Consumer"/>
    <x v="0"/>
    <x v="2"/>
    <x v="2"/>
    <x v="1"/>
    <s v="FUR-FU-10000448"/>
    <s v="Furniture"/>
    <x v="3"/>
    <s v="Tenex Chairmats For Use With Carpeted Floors"/>
    <n v="47.94"/>
    <n v="3"/>
    <n v="2.3969999999999998"/>
    <s v="4- days"/>
    <x v="4"/>
  </r>
  <r>
    <s v="CA-2015-134894"/>
    <x v="88"/>
    <d v="2015-12-11T00:00:00"/>
    <x v="1"/>
    <s v="DK-12985"/>
    <s v="Darren Koutras"/>
    <s v="Consumer"/>
    <x v="0"/>
    <x v="0"/>
    <x v="0"/>
    <x v="0"/>
    <s v="FUR-CH-10002647"/>
    <s v="Furniture"/>
    <x v="1"/>
    <s v="Situations Contoured Folding Chairs, 4/Set"/>
    <n v="283.92"/>
    <n v="4"/>
    <n v="70.98"/>
    <s v="4- days"/>
    <x v="5"/>
  </r>
  <r>
    <s v="CA-2014-103849"/>
    <x v="89"/>
    <d v="2014-05-16T00:00:00"/>
    <x v="1"/>
    <s v="PG-18895"/>
    <s v="Paul Gonzalez"/>
    <s v="Consumer"/>
    <x v="0"/>
    <x v="50"/>
    <x v="5"/>
    <x v="3"/>
    <s v="FUR-FU-10000723"/>
    <s v="Furniture"/>
    <x v="3"/>
    <s v="Deflect-o EconoMat Studded, No Bevel Mat for Low Pile Carpeting"/>
    <n v="66.111999999999995"/>
    <n v="4"/>
    <n v="-84.2928"/>
    <s v="5- days"/>
    <x v="7"/>
  </r>
  <r>
    <s v="CA-2016-136406"/>
    <x v="90"/>
    <d v="2016-04-17T00:00:00"/>
    <x v="0"/>
    <s v="BD-11320"/>
    <s v="Bill Donatelli"/>
    <s v="Consumer"/>
    <x v="0"/>
    <x v="28"/>
    <x v="2"/>
    <x v="1"/>
    <s v="FUR-CH-10002024"/>
    <s v="Furniture"/>
    <x v="1"/>
    <s v="HON 5400 Series Task Chairs for Big and Tall"/>
    <n v="1121.568"/>
    <n v="2"/>
    <n v="0"/>
    <s v="2- days"/>
    <x v="6"/>
  </r>
  <r>
    <s v="CA-2017-112774"/>
    <x v="91"/>
    <d v="2017-09-12T00:00:00"/>
    <x v="2"/>
    <s v="RC-19960"/>
    <s v="Ryan Crowe"/>
    <s v="Consumer"/>
    <x v="0"/>
    <x v="51"/>
    <x v="1"/>
    <x v="0"/>
    <s v="FUR-FU-10003039"/>
    <s v="Furniture"/>
    <x v="3"/>
    <s v="Howard Miller 11-1/2&quot; Diameter Grantwood Wall Clock"/>
    <n v="34.503999999999998"/>
    <n v="1"/>
    <n v="6.0381999999999998"/>
    <s v="1- days"/>
    <x v="4"/>
  </r>
  <r>
    <s v="CA-2016-113243"/>
    <x v="92"/>
    <d v="2016-06-15T00:00:00"/>
    <x v="1"/>
    <s v="OT-18730"/>
    <s v="Olvera Toch"/>
    <s v="Consumer"/>
    <x v="0"/>
    <x v="2"/>
    <x v="2"/>
    <x v="1"/>
    <s v="FUR-TA-10004256"/>
    <s v="Furniture"/>
    <x v="2"/>
    <s v="Bretford ÒJust In TimeÓ Height-Adjustable Multi-Task Work Tables"/>
    <n v="1335.68"/>
    <n v="4"/>
    <n v="-217.048"/>
    <s v="5- days"/>
    <x v="2"/>
  </r>
  <r>
    <s v="CA-2017-118731"/>
    <x v="93"/>
    <d v="2017-11-22T00:00:00"/>
    <x v="0"/>
    <s v="LP-17080"/>
    <s v="Liz Pelletier"/>
    <s v="Consumer"/>
    <x v="0"/>
    <x v="28"/>
    <x v="2"/>
    <x v="1"/>
    <s v="FUR-FU-10003347"/>
    <s v="Furniture"/>
    <x v="3"/>
    <s v="Coloredge Poster Frame"/>
    <n v="42.6"/>
    <n v="3"/>
    <n v="16.614000000000001"/>
    <s v="2- days"/>
    <x v="0"/>
  </r>
  <r>
    <s v="CA-2014-145576"/>
    <x v="94"/>
    <d v="2014-09-18T00:00:00"/>
    <x v="0"/>
    <s v="CA-12775"/>
    <s v="Cynthia Arntzen"/>
    <s v="Consumer"/>
    <x v="0"/>
    <x v="26"/>
    <x v="1"/>
    <x v="0"/>
    <s v="FUR-FU-10004020"/>
    <s v="Furniture"/>
    <x v="3"/>
    <s v="Advantus Panel Wall Acrylic Frame"/>
    <n v="13.128"/>
    <n v="3"/>
    <n v="3.7743000000000002"/>
    <s v="4- days"/>
    <x v="4"/>
  </r>
  <r>
    <s v="CA-2017-156951"/>
    <x v="95"/>
    <d v="2017-10-08T00:00:00"/>
    <x v="1"/>
    <s v="EB-13840"/>
    <s v="Ellis Ballard"/>
    <s v="Corporate"/>
    <x v="0"/>
    <x v="15"/>
    <x v="13"/>
    <x v="1"/>
    <s v="FUR-CH-10004997"/>
    <s v="Furniture"/>
    <x v="1"/>
    <s v="Hon Every-Day Series Multi-Task Chairs"/>
    <n v="451.15199999999999"/>
    <n v="3"/>
    <n v="0"/>
    <s v="7- days"/>
    <x v="1"/>
  </r>
  <r>
    <s v="CA-2017-118640"/>
    <x v="96"/>
    <d v="2017-07-26T00:00:00"/>
    <x v="1"/>
    <s v="CS-11950"/>
    <s v="Carlos Soltero"/>
    <s v="Consumer"/>
    <x v="0"/>
    <x v="9"/>
    <x v="8"/>
    <x v="3"/>
    <s v="FUR-FU-10001475"/>
    <s v="Furniture"/>
    <x v="3"/>
    <s v="Contract Clock, 14&quot;, Brown"/>
    <n v="8.7919999999999998"/>
    <n v="1"/>
    <n v="-5.7148000000000003"/>
    <s v="6- days"/>
    <x v="3"/>
  </r>
  <r>
    <s v="CA-2015-128139"/>
    <x v="97"/>
    <d v="2015-07-09T00:00:00"/>
    <x v="1"/>
    <s v="BD-11725"/>
    <s v="Bruce Degenhardt"/>
    <s v="Consumer"/>
    <x v="0"/>
    <x v="52"/>
    <x v="0"/>
    <x v="0"/>
    <s v="FUR-CH-10003956"/>
    <s v="Furniture"/>
    <x v="1"/>
    <s v="Novimex High-Tech Fabric Mesh Task Chair"/>
    <n v="70.98"/>
    <n v="1"/>
    <n v="4.9686000000000003"/>
    <s v="6- days"/>
    <x v="3"/>
  </r>
  <r>
    <s v="CA-2014-131450"/>
    <x v="98"/>
    <d v="2014-08-15T00:00:00"/>
    <x v="1"/>
    <s v="LR-16915"/>
    <s v="Lena Radford"/>
    <s v="Consumer"/>
    <x v="0"/>
    <x v="53"/>
    <x v="2"/>
    <x v="1"/>
    <s v="FUR-FU-10001979"/>
    <s v="Furniture"/>
    <x v="3"/>
    <s v="Dana Halogen Swing-Arm Architect Lamp"/>
    <n v="327.76"/>
    <n v="8"/>
    <n v="91.772800000000004"/>
    <s v="7- days"/>
    <x v="10"/>
  </r>
  <r>
    <s v="CA-2014-149958"/>
    <x v="99"/>
    <d v="2014-03-19T00:00:00"/>
    <x v="1"/>
    <s v="AS-10240"/>
    <s v="Alan Shonely"/>
    <s v="Consumer"/>
    <x v="0"/>
    <x v="26"/>
    <x v="1"/>
    <x v="0"/>
    <s v="FUR-FU-10001756"/>
    <s v="Furniture"/>
    <x v="3"/>
    <s v="Eldon Expressions Desk Accessory, Wood Photo Frame, Mahogany"/>
    <n v="45.695999999999998"/>
    <n v="3"/>
    <n v="5.1407999999999996"/>
    <s v="4- days"/>
    <x v="9"/>
  </r>
  <r>
    <s v="CA-2017-117947"/>
    <x v="100"/>
    <d v="2017-08-23T00:00:00"/>
    <x v="0"/>
    <s v="NG-18355"/>
    <s v="Nat Gilpin"/>
    <s v="Corporate"/>
    <x v="0"/>
    <x v="13"/>
    <x v="7"/>
    <x v="2"/>
    <s v="FUR-FU-10003849"/>
    <s v="Furniture"/>
    <x v="3"/>
    <s v="DAX Metal Frame, Desktop, Stepped-Edge"/>
    <n v="40.479999999999997"/>
    <n v="2"/>
    <n v="15.7872"/>
    <s v="5- days"/>
    <x v="10"/>
  </r>
  <r>
    <s v="CA-2017-117947"/>
    <x v="100"/>
    <d v="2017-08-23T00:00:00"/>
    <x v="0"/>
    <s v="NG-18355"/>
    <s v="Nat Gilpin"/>
    <s v="Corporate"/>
    <x v="0"/>
    <x v="13"/>
    <x v="7"/>
    <x v="2"/>
    <s v="FUR-FU-10000010"/>
    <s v="Furniture"/>
    <x v="3"/>
    <s v="DAX Value U-Channel Document Frames, Easel Back"/>
    <n v="9.94"/>
    <n v="2"/>
    <n v="3.0813999999999999"/>
    <s v="5- days"/>
    <x v="10"/>
  </r>
  <r>
    <s v="CA-2017-117947"/>
    <x v="100"/>
    <d v="2017-08-23T00:00:00"/>
    <x v="0"/>
    <s v="NG-18355"/>
    <s v="Nat Gilpin"/>
    <s v="Corporate"/>
    <x v="0"/>
    <x v="13"/>
    <x v="7"/>
    <x v="2"/>
    <s v="FUR-FU-10000521"/>
    <s v="Furniture"/>
    <x v="3"/>
    <s v="Seth Thomas 14&quot; Putty-Colored Wall Clock"/>
    <n v="88.02"/>
    <n v="3"/>
    <n v="27.286200000000001"/>
    <s v="5- days"/>
    <x v="10"/>
  </r>
  <r>
    <s v="CA-2015-138009"/>
    <x v="101"/>
    <d v="2015-12-03T00:00:00"/>
    <x v="1"/>
    <s v="SF-20965"/>
    <s v="Sylvia Foulston"/>
    <s v="Corporate"/>
    <x v="0"/>
    <x v="54"/>
    <x v="17"/>
    <x v="3"/>
    <s v="FUR-CH-10004853"/>
    <s v="Furniture"/>
    <x v="1"/>
    <s v="Global Manager's Adjustable Task Chair, Storm"/>
    <n v="301.95999999999998"/>
    <n v="2"/>
    <n v="87.568399999999997"/>
    <s v="4- days"/>
    <x v="0"/>
  </r>
  <r>
    <s v="CA-2017-163020"/>
    <x v="102"/>
    <d v="2017-09-19T00:00:00"/>
    <x v="1"/>
    <s v="MO-17800"/>
    <s v="Meg O'Connel"/>
    <s v="Home Office"/>
    <x v="0"/>
    <x v="13"/>
    <x v="7"/>
    <x v="2"/>
    <s v="FUR-FU-10000221"/>
    <s v="Furniture"/>
    <x v="3"/>
    <s v="Master Caster Door Stop, Brown"/>
    <n v="35.56"/>
    <n v="7"/>
    <n v="12.090400000000001"/>
    <s v="4- days"/>
    <x v="4"/>
  </r>
  <r>
    <s v="CA-2015-168004"/>
    <x v="103"/>
    <d v="2015-10-09T00:00:00"/>
    <x v="0"/>
    <s v="DJ-13420"/>
    <s v="Denny Joy"/>
    <s v="Corporate"/>
    <x v="0"/>
    <x v="55"/>
    <x v="24"/>
    <x v="0"/>
    <s v="FUR-CH-10001482"/>
    <s v="Furniture"/>
    <x v="1"/>
    <s v="Office Star - Mesh Screen back chair with Vinyl seat"/>
    <n v="392.94"/>
    <n v="3"/>
    <n v="43.223399999999998"/>
    <s v="5- days"/>
    <x v="1"/>
  </r>
  <r>
    <s v="CA-2016-115917"/>
    <x v="104"/>
    <d v="2016-05-25T00:00:00"/>
    <x v="1"/>
    <s v="RB-19465"/>
    <s v="Rick Bensley"/>
    <s v="Home Office"/>
    <x v="0"/>
    <x v="56"/>
    <x v="2"/>
    <x v="1"/>
    <s v="FUR-FU-10000576"/>
    <s v="Furniture"/>
    <x v="3"/>
    <s v="Luxo Professional Fluorescent Magnifier Lamp with Clamp-Mount Base"/>
    <n v="1049.2"/>
    <n v="5"/>
    <n v="272.79199999999997"/>
    <s v="5- days"/>
    <x v="7"/>
  </r>
  <r>
    <s v="CA-2016-147067"/>
    <x v="105"/>
    <d v="2016-12-22T00:00:00"/>
    <x v="1"/>
    <s v="JD-16150"/>
    <s v="Justin Deggeller"/>
    <s v="Corporate"/>
    <x v="0"/>
    <x v="12"/>
    <x v="11"/>
    <x v="3"/>
    <s v="FUR-FU-10000732"/>
    <s v="Furniture"/>
    <x v="3"/>
    <s v="Eldon 200 Class Desk Accessories"/>
    <n v="18.84"/>
    <n v="3"/>
    <n v="6.0288000000000004"/>
    <s v="4- days"/>
    <x v="5"/>
  </r>
  <r>
    <s v="CA-2016-160745"/>
    <x v="106"/>
    <d v="2016-12-16T00:00:00"/>
    <x v="0"/>
    <s v="AR-10825"/>
    <s v="Anthony Rawles"/>
    <s v="Corporate"/>
    <x v="0"/>
    <x v="57"/>
    <x v="13"/>
    <x v="1"/>
    <s v="FUR-FU-10001935"/>
    <s v="Furniture"/>
    <x v="3"/>
    <s v="3M Hangers With Command Adhesive"/>
    <n v="14.8"/>
    <n v="4"/>
    <n v="6.0679999999999996"/>
    <s v="5- days"/>
    <x v="5"/>
  </r>
  <r>
    <s v="US-2016-156097"/>
    <x v="107"/>
    <d v="2016-09-19T00:00:00"/>
    <x v="3"/>
    <s v="EH-14125"/>
    <s v="Eugene Hildebrand"/>
    <s v="Home Office"/>
    <x v="0"/>
    <x v="14"/>
    <x v="8"/>
    <x v="3"/>
    <s v="FUR-CH-10001215"/>
    <s v="Furniture"/>
    <x v="1"/>
    <s v="Global Troy Executive Leather Low-Back Tilter"/>
    <n v="701.37199999999996"/>
    <n v="2"/>
    <n v="-50.097999999999999"/>
    <s v="0- days"/>
    <x v="4"/>
  </r>
  <r>
    <s v="CA-2015-146563"/>
    <x v="108"/>
    <d v="2015-08-28T00:00:00"/>
    <x v="1"/>
    <s v="CB-12025"/>
    <s v="Cassandra Brandow"/>
    <s v="Consumer"/>
    <x v="0"/>
    <x v="58"/>
    <x v="5"/>
    <x v="3"/>
    <s v="FUR-TA-10001768"/>
    <s v="Furniture"/>
    <x v="2"/>
    <s v="Hon Racetrack Conference Tables"/>
    <n v="918.78499999999997"/>
    <n v="5"/>
    <n v="-118.12949999999999"/>
    <s v="4- days"/>
    <x v="10"/>
  </r>
  <r>
    <s v="CA-2014-156314"/>
    <x v="109"/>
    <d v="2014-12-26T00:00:00"/>
    <x v="2"/>
    <s v="RP-19390"/>
    <s v="Resi Pšlking"/>
    <s v="Consumer"/>
    <x v="0"/>
    <x v="59"/>
    <x v="15"/>
    <x v="2"/>
    <s v="FUR-FU-10003096"/>
    <s v="Furniture"/>
    <x v="3"/>
    <s v="Master Giant Foot Doorstop, Safety Yellow"/>
    <n v="30.36"/>
    <n v="5"/>
    <n v="8.7285000000000004"/>
    <s v="2- days"/>
    <x v="5"/>
  </r>
  <r>
    <s v="US-2017-106663"/>
    <x v="110"/>
    <d v="2017-06-13T00:00:00"/>
    <x v="1"/>
    <s v="MO-17800"/>
    <s v="Meg O'Connel"/>
    <s v="Home Office"/>
    <x v="0"/>
    <x v="9"/>
    <x v="8"/>
    <x v="3"/>
    <s v="FUR-FU-10002759"/>
    <s v="Furniture"/>
    <x v="3"/>
    <s v="12-1/2 Diameter Round Wall Clock"/>
    <n v="23.975999999999999"/>
    <n v="3"/>
    <n v="-14.3856"/>
    <s v="4- days"/>
    <x v="2"/>
  </r>
  <r>
    <s v="US-2017-106663"/>
    <x v="110"/>
    <d v="2017-06-13T00:00:00"/>
    <x v="1"/>
    <s v="MO-17800"/>
    <s v="Meg O'Connel"/>
    <s v="Home Office"/>
    <x v="0"/>
    <x v="9"/>
    <x v="8"/>
    <x v="3"/>
    <s v="FUR-TA-10000688"/>
    <s v="Furniture"/>
    <x v="2"/>
    <s v="Chromcraft Bull-Nose Wood Round Conference Table Top, Wood Base"/>
    <n v="108.925"/>
    <n v="1"/>
    <n v="-71.890500000000003"/>
    <s v="4- days"/>
    <x v="2"/>
  </r>
  <r>
    <s v="US-2017-119438"/>
    <x v="111"/>
    <d v="2017-03-23T00:00:00"/>
    <x v="1"/>
    <s v="CD-11980"/>
    <s v="Carol Darley"/>
    <s v="Consumer"/>
    <x v="0"/>
    <x v="60"/>
    <x v="5"/>
    <x v="3"/>
    <s v="FUR-FU-10003553"/>
    <s v="Furniture"/>
    <x v="3"/>
    <s v="Howard Miller 13-1/2&quot; Diameter Rosebrook Wall Clock"/>
    <n v="82.524000000000001"/>
    <n v="3"/>
    <n v="-41.262"/>
    <s v="5- days"/>
    <x v="9"/>
  </r>
  <r>
    <s v="CA-2017-161480"/>
    <x v="19"/>
    <d v="2017-12-29T00:00:00"/>
    <x v="1"/>
    <s v="RA-19285"/>
    <s v="Ralph Arnett"/>
    <s v="Consumer"/>
    <x v="0"/>
    <x v="13"/>
    <x v="7"/>
    <x v="2"/>
    <s v="FUR-BO-10004015"/>
    <s v="Furniture"/>
    <x v="0"/>
    <s v="Bush Andora Bookcase, Maple/Graphite Gray Finish"/>
    <n v="191.98400000000001"/>
    <n v="2"/>
    <n v="4.7995999999999999"/>
    <s v="4- days"/>
    <x v="5"/>
  </r>
  <r>
    <s v="US-2014-117135"/>
    <x v="112"/>
    <d v="2014-06-23T00:00:00"/>
    <x v="0"/>
    <s v="NP-18325"/>
    <s v="Naresj Patel"/>
    <s v="Consumer"/>
    <x v="0"/>
    <x v="61"/>
    <x v="25"/>
    <x v="0"/>
    <s v="FUR-FU-10004071"/>
    <s v="Furniture"/>
    <x v="3"/>
    <s v="Luxo Professional Magnifying Clamp-On Fluorescent Lamps"/>
    <n v="104.01"/>
    <n v="1"/>
    <n v="14.561400000000001"/>
    <s v="2- days"/>
    <x v="2"/>
  </r>
  <r>
    <s v="CA-2017-114552"/>
    <x v="113"/>
    <d v="2017-09-08T00:00:00"/>
    <x v="1"/>
    <s v="Dl-13600"/>
    <s v="Dorris liebe"/>
    <s v="Corporate"/>
    <x v="0"/>
    <x v="59"/>
    <x v="15"/>
    <x v="2"/>
    <s v="FUR-FU-10002960"/>
    <s v="Furniture"/>
    <x v="3"/>
    <s v="Eldon 200 Class Desk Accessories, Burgundy"/>
    <n v="15.071999999999999"/>
    <n v="3"/>
    <n v="4.1448"/>
    <s v="6- days"/>
    <x v="4"/>
  </r>
  <r>
    <s v="CA-2016-163755"/>
    <x v="114"/>
    <d v="2016-11-08T00:00:00"/>
    <x v="0"/>
    <s v="AS-10285"/>
    <s v="Alejandro Savely"/>
    <s v="Corporate"/>
    <x v="0"/>
    <x v="15"/>
    <x v="13"/>
    <x v="1"/>
    <s v="FUR-FU-10003394"/>
    <s v="Furniture"/>
    <x v="3"/>
    <s v="Tenex &quot;The Solids&quot; Textured Chair Mats"/>
    <n v="209.88"/>
    <n v="3"/>
    <n v="35.679600000000001"/>
    <s v="4- days"/>
    <x v="0"/>
  </r>
  <r>
    <s v="CA-2015-142027"/>
    <x v="115"/>
    <d v="2015-04-14T00:00:00"/>
    <x v="1"/>
    <s v="JK-15370"/>
    <s v="Jay Kimmel"/>
    <s v="Consumer"/>
    <x v="0"/>
    <x v="62"/>
    <x v="2"/>
    <x v="1"/>
    <s v="FUR-TA-10002774"/>
    <s v="Furniture"/>
    <x v="2"/>
    <s v="Laminate Occasional Tables"/>
    <n v="369.91199999999998"/>
    <n v="3"/>
    <n v="-13.871700000000001"/>
    <s v="5- days"/>
    <x v="6"/>
  </r>
  <r>
    <s v="CA-2014-112158"/>
    <x v="116"/>
    <d v="2014-12-04T00:00:00"/>
    <x v="2"/>
    <s v="DP-13165"/>
    <s v="David Philippe"/>
    <s v="Consumer"/>
    <x v="0"/>
    <x v="13"/>
    <x v="7"/>
    <x v="2"/>
    <s v="FUR-BO-10003272"/>
    <s v="Furniture"/>
    <x v="0"/>
    <s v="O'Sullivan Living Dimensions 5-Shelf Bookcases"/>
    <n v="883.92"/>
    <n v="5"/>
    <n v="-110.49"/>
    <s v="2- days"/>
    <x v="5"/>
  </r>
  <r>
    <s v="CA-2014-130092"/>
    <x v="117"/>
    <d v="2014-01-14T00:00:00"/>
    <x v="2"/>
    <s v="SV-20365"/>
    <s v="Seth Vernon"/>
    <s v="Consumer"/>
    <x v="0"/>
    <x v="63"/>
    <x v="14"/>
    <x v="2"/>
    <s v="FUR-FU-10000010"/>
    <s v="Furniture"/>
    <x v="3"/>
    <s v="DAX Value U-Channel Document Frames, Easel Back"/>
    <n v="9.94"/>
    <n v="2"/>
    <n v="3.0813999999999999"/>
    <s v="3- days"/>
    <x v="8"/>
  </r>
  <r>
    <s v="CA-2017-108910"/>
    <x v="118"/>
    <d v="2017-09-29T00:00:00"/>
    <x v="1"/>
    <s v="KC-16540"/>
    <s v="Kelly Collister"/>
    <s v="Consumer"/>
    <x v="0"/>
    <x v="19"/>
    <x v="15"/>
    <x v="2"/>
    <s v="FUR-FU-10002253"/>
    <s v="Furniture"/>
    <x v="3"/>
    <s v="Howard Miller 13&quot; Diameter Pewter Finish Round Wall Clock"/>
    <n v="103.056"/>
    <n v="3"/>
    <n v="24.4758"/>
    <s v="5- days"/>
    <x v="4"/>
  </r>
  <r>
    <s v="CA-2014-104472"/>
    <x v="119"/>
    <d v="2014-06-07T00:00:00"/>
    <x v="1"/>
    <s v="CK-12325"/>
    <s v="Christine Kargatis"/>
    <s v="Home Office"/>
    <x v="0"/>
    <x v="4"/>
    <x v="4"/>
    <x v="1"/>
    <s v="FUR-FU-10000246"/>
    <s v="Furniture"/>
    <x v="3"/>
    <s v="Aluminum Document Frame"/>
    <n v="73.319999999999993"/>
    <n v="6"/>
    <n v="21.995999999999999"/>
    <s v="5- days"/>
    <x v="2"/>
  </r>
  <r>
    <s v="CA-2016-142335"/>
    <x v="120"/>
    <d v="2016-12-19T00:00:00"/>
    <x v="1"/>
    <s v="MP-17965"/>
    <s v="Michael Paige"/>
    <s v="Corporate"/>
    <x v="0"/>
    <x v="25"/>
    <x v="17"/>
    <x v="3"/>
    <s v="FUR-TA-10000198"/>
    <s v="Furniture"/>
    <x v="2"/>
    <s v="Chromcraft Bull-Nose Wood Oval Conference Tables &amp; Bases"/>
    <n v="1652.94"/>
    <n v="3"/>
    <n v="231.41159999999999"/>
    <s v="4- days"/>
    <x v="5"/>
  </r>
  <r>
    <s v="CA-2014-117429"/>
    <x v="121"/>
    <d v="2014-10-13T00:00:00"/>
    <x v="1"/>
    <s v="MR-17545"/>
    <s v="Mathew Reese"/>
    <s v="Home Office"/>
    <x v="0"/>
    <x v="3"/>
    <x v="3"/>
    <x v="2"/>
    <s v="FUR-FU-10000222"/>
    <s v="Furniture"/>
    <x v="3"/>
    <s v="Seth Thomas 16&quot; Steel Case Clock"/>
    <n v="129.91999999999999"/>
    <n v="5"/>
    <n v="21.111999999999998"/>
    <s v="6- days"/>
    <x v="1"/>
  </r>
  <r>
    <s v="US-2016-150861"/>
    <x v="122"/>
    <d v="2016-12-06T00:00:00"/>
    <x v="2"/>
    <s v="EG-13900"/>
    <s v="Emily Grady"/>
    <s v="Consumer"/>
    <x v="0"/>
    <x v="64"/>
    <x v="7"/>
    <x v="2"/>
    <s v="FUR-TA-10002228"/>
    <s v="Furniture"/>
    <x v="2"/>
    <s v="Bevis Traditional Conference Table Top, Plinth Base"/>
    <n v="400.03199999999998"/>
    <n v="2"/>
    <n v="-153.34559999999999"/>
    <s v="3- days"/>
    <x v="5"/>
  </r>
  <r>
    <s v="US-2016-150861"/>
    <x v="122"/>
    <d v="2016-12-06T00:00:00"/>
    <x v="2"/>
    <s v="EG-13900"/>
    <s v="Emily Grady"/>
    <s v="Consumer"/>
    <x v="0"/>
    <x v="64"/>
    <x v="7"/>
    <x v="2"/>
    <s v="FUR-CH-10002965"/>
    <s v="Furniture"/>
    <x v="1"/>
    <s v="Global Leather Highback Executive Chair with Pneumatic Height Adjustment, Black"/>
    <n v="542.64599999999996"/>
    <n v="3"/>
    <n v="102.49979999999999"/>
    <s v="3- days"/>
    <x v="5"/>
  </r>
  <r>
    <s v="CA-2017-131954"/>
    <x v="123"/>
    <d v="2017-01-25T00:00:00"/>
    <x v="1"/>
    <s v="DS-13030"/>
    <s v="Darrin Sayre"/>
    <s v="Home Office"/>
    <x v="0"/>
    <x v="15"/>
    <x v="13"/>
    <x v="1"/>
    <s v="FUR-BO-10001619"/>
    <s v="Furniture"/>
    <x v="0"/>
    <s v="O'Sullivan Cherrywood Estates Traditional Bookcase"/>
    <n v="84.98"/>
    <n v="1"/>
    <n v="18.695599999999999"/>
    <s v="4- days"/>
    <x v="8"/>
  </r>
  <r>
    <s v="CA-2014-124429"/>
    <x v="124"/>
    <d v="2014-05-27T00:00:00"/>
    <x v="3"/>
    <s v="MH-17785"/>
    <s v="Maya Herman"/>
    <s v="Corporate"/>
    <x v="0"/>
    <x v="53"/>
    <x v="2"/>
    <x v="1"/>
    <s v="FUR-TA-10002607"/>
    <s v="Furniture"/>
    <x v="2"/>
    <s v="KI Conference Tables"/>
    <n v="567.12"/>
    <n v="10"/>
    <n v="-28.356000000000002"/>
    <s v="0- days"/>
    <x v="7"/>
  </r>
  <r>
    <s v="CA-2017-126074"/>
    <x v="125"/>
    <d v="2017-10-06T00:00:00"/>
    <x v="1"/>
    <s v="RF-19735"/>
    <s v="Roland Fjeld"/>
    <s v="Consumer"/>
    <x v="0"/>
    <x v="65"/>
    <x v="17"/>
    <x v="3"/>
    <s v="FUR-FU-10003577"/>
    <s v="Furniture"/>
    <x v="3"/>
    <s v="Nu-Dell Leatherette Frames"/>
    <n v="157.74"/>
    <n v="11"/>
    <n v="56.7864"/>
    <s v="4- days"/>
    <x v="1"/>
  </r>
  <r>
    <s v="CA-2015-135272"/>
    <x v="88"/>
    <d v="2015-12-12T00:00:00"/>
    <x v="1"/>
    <s v="MS-17830"/>
    <s v="Melanie Seite"/>
    <s v="Consumer"/>
    <x v="0"/>
    <x v="2"/>
    <x v="2"/>
    <x v="1"/>
    <s v="FUR-FU-10002759"/>
    <s v="Furniture"/>
    <x v="3"/>
    <s v="12-1/2 Diameter Round Wall Clock"/>
    <n v="79.92"/>
    <n v="4"/>
    <n v="28.7712"/>
    <s v="5- days"/>
    <x v="5"/>
  </r>
  <r>
    <s v="CA-2016-140928"/>
    <x v="126"/>
    <d v="2016-09-22T00:00:00"/>
    <x v="1"/>
    <s v="NB-18655"/>
    <s v="Nona Balk"/>
    <s v="Corporate"/>
    <x v="0"/>
    <x v="51"/>
    <x v="1"/>
    <x v="0"/>
    <s v="FUR-TA-10001095"/>
    <s v="Furniture"/>
    <x v="2"/>
    <s v="Chromcraft Round Conference Tables"/>
    <n v="383.43799999999999"/>
    <n v="4"/>
    <n v="-167.3184"/>
    <s v="4- days"/>
    <x v="4"/>
  </r>
  <r>
    <s v="CA-2014-106810"/>
    <x v="127"/>
    <d v="2014-05-20T00:00:00"/>
    <x v="1"/>
    <s v="AJ-10795"/>
    <s v="Anthony Johnson"/>
    <s v="Corporate"/>
    <x v="0"/>
    <x v="66"/>
    <x v="1"/>
    <x v="0"/>
    <s v="FUR-FU-10004306"/>
    <s v="Furniture"/>
    <x v="3"/>
    <s v="Electrix Halogen Magnifier Lamp"/>
    <n v="310.88"/>
    <n v="2"/>
    <n v="23.315999999999999"/>
    <s v="6- days"/>
    <x v="7"/>
  </r>
  <r>
    <s v="CA-2016-157245"/>
    <x v="128"/>
    <d v="2016-05-24T00:00:00"/>
    <x v="1"/>
    <s v="LE-16810"/>
    <s v="Laurel Elliston"/>
    <s v="Consumer"/>
    <x v="0"/>
    <x v="58"/>
    <x v="25"/>
    <x v="0"/>
    <s v="FUR-CH-10003746"/>
    <s v="Furniture"/>
    <x v="1"/>
    <s v="Hon 4070 Series Pagoda Round Back Stacking Chairs"/>
    <n v="641.96"/>
    <n v="2"/>
    <n v="179.74879999999999"/>
    <s v="5- days"/>
    <x v="7"/>
  </r>
  <r>
    <s v="CA-2017-104220"/>
    <x v="129"/>
    <d v="2017-02-05T00:00:00"/>
    <x v="1"/>
    <s v="BV-11245"/>
    <s v="Benjamin Venier"/>
    <s v="Corporate"/>
    <x v="0"/>
    <x v="67"/>
    <x v="26"/>
    <x v="3"/>
    <s v="FUR-FU-10002597"/>
    <s v="Furniture"/>
    <x v="3"/>
    <s v="C-Line Magnetic Cubicle Keepers, Clear Polypropylene"/>
    <n v="34.58"/>
    <n v="7"/>
    <n v="14.5236"/>
    <s v="6- days"/>
    <x v="8"/>
  </r>
  <r>
    <s v="CA-2015-144267"/>
    <x v="130"/>
    <d v="2015-08-23T00:00:00"/>
    <x v="2"/>
    <s v="NZ-18565"/>
    <s v="Nick Zandusky"/>
    <s v="Home Office"/>
    <x v="0"/>
    <x v="28"/>
    <x v="2"/>
    <x v="1"/>
    <s v="FUR-CH-10002335"/>
    <s v="Furniture"/>
    <x v="1"/>
    <s v="Hon GuestStacker Chair"/>
    <n v="544.00800000000004"/>
    <n v="3"/>
    <n v="40.800600000000003"/>
    <s v="2- days"/>
    <x v="10"/>
  </r>
  <r>
    <s v="US-2015-157014"/>
    <x v="131"/>
    <d v="2015-10-06T00:00:00"/>
    <x v="0"/>
    <s v="BM-11785"/>
    <s v="Bryan Mills"/>
    <s v="Consumer"/>
    <x v="0"/>
    <x v="29"/>
    <x v="15"/>
    <x v="2"/>
    <s v="FUR-BO-10004409"/>
    <s v="Furniture"/>
    <x v="0"/>
    <s v="Safco Value Mate Series Steel Bookcases, Baked Enamel Finish on Steel, Gray"/>
    <n v="35.49"/>
    <n v="1"/>
    <n v="-15.615600000000001"/>
    <s v="3- days"/>
    <x v="1"/>
  </r>
  <r>
    <s v="CA-2015-154620"/>
    <x v="132"/>
    <d v="2015-12-16T00:00:00"/>
    <x v="1"/>
    <s v="LT-17110"/>
    <s v="Liz Thompson"/>
    <s v="Consumer"/>
    <x v="0"/>
    <x v="68"/>
    <x v="2"/>
    <x v="1"/>
    <s v="FUR-CH-10004675"/>
    <s v="Furniture"/>
    <x v="1"/>
    <s v="Lifetime Advantage Folding Chairs, 4/Carton"/>
    <n v="348.928"/>
    <n v="2"/>
    <n v="34.892800000000001"/>
    <s v="4- days"/>
    <x v="5"/>
  </r>
  <r>
    <s v="CA-2015-115938"/>
    <x v="133"/>
    <d v="2015-06-30T00:00:00"/>
    <x v="1"/>
    <s v="SA-20830"/>
    <s v="Sue Ann Reed"/>
    <s v="Consumer"/>
    <x v="0"/>
    <x v="52"/>
    <x v="25"/>
    <x v="0"/>
    <s v="FUR-CH-10003199"/>
    <s v="Furniture"/>
    <x v="1"/>
    <s v="Office Star - Contemporary Task Swivel Chair"/>
    <n v="332.94"/>
    <n v="3"/>
    <n v="79.905600000000007"/>
    <s v="4- days"/>
    <x v="2"/>
  </r>
  <r>
    <s v="CA-2015-101910"/>
    <x v="61"/>
    <d v="2015-12-03T00:00:00"/>
    <x v="1"/>
    <s v="CD-11920"/>
    <s v="Carlos Daly"/>
    <s v="Consumer"/>
    <x v="0"/>
    <x v="69"/>
    <x v="2"/>
    <x v="1"/>
    <s v="FUR-CH-10002647"/>
    <s v="Furniture"/>
    <x v="1"/>
    <s v="Situations Contoured Folding Chairs, 4/Set"/>
    <n v="283.92"/>
    <n v="5"/>
    <n v="17.745000000000001"/>
    <s v="6- days"/>
    <x v="0"/>
  </r>
  <r>
    <s v="CA-2017-105809"/>
    <x v="134"/>
    <d v="2017-02-23T00:00:00"/>
    <x v="2"/>
    <s v="HW-14935"/>
    <s v="Helen Wasserman"/>
    <s v="Corporate"/>
    <x v="0"/>
    <x v="53"/>
    <x v="2"/>
    <x v="1"/>
    <s v="FUR-FU-10004090"/>
    <s v="Furniture"/>
    <x v="3"/>
    <s v="Executive Impressions 14&quot; Contract Wall Clock"/>
    <n v="22.23"/>
    <n v="1"/>
    <n v="7.3358999999999996"/>
    <s v="3- days"/>
    <x v="11"/>
  </r>
  <r>
    <s v="CA-2017-135783"/>
    <x v="135"/>
    <d v="2017-04-24T00:00:00"/>
    <x v="2"/>
    <s v="GM-14440"/>
    <s v="Gary McGarr"/>
    <s v="Consumer"/>
    <x v="0"/>
    <x v="28"/>
    <x v="2"/>
    <x v="1"/>
    <s v="FUR-FU-10000794"/>
    <s v="Furniture"/>
    <x v="3"/>
    <s v="Eldon Stackable Tray, Side-Load, Legal, Smoke"/>
    <n v="18.28"/>
    <n v="2"/>
    <n v="6.2152000000000003"/>
    <s v="2- days"/>
    <x v="6"/>
  </r>
  <r>
    <s v="CA-2015-140921"/>
    <x v="136"/>
    <d v="2015-02-05T00:00:00"/>
    <x v="2"/>
    <s v="AA-10375"/>
    <s v="Allen Armold"/>
    <s v="Consumer"/>
    <x v="0"/>
    <x v="70"/>
    <x v="27"/>
    <x v="3"/>
    <s v="FUR-FU-10003347"/>
    <s v="Furniture"/>
    <x v="3"/>
    <s v="Coloredge Poster Frame"/>
    <n v="28.4"/>
    <n v="2"/>
    <n v="11.076000000000001"/>
    <s v="2- days"/>
    <x v="11"/>
  </r>
  <r>
    <s v="CA-2014-151995"/>
    <x v="137"/>
    <d v="2014-10-15T00:00:00"/>
    <x v="2"/>
    <s v="ZC-21910"/>
    <s v="Zuschuss Carroll"/>
    <s v="Consumer"/>
    <x v="0"/>
    <x v="71"/>
    <x v="13"/>
    <x v="1"/>
    <s v="FUR-TA-10002903"/>
    <s v="Furniture"/>
    <x v="2"/>
    <s v="Bevis Round Bullnose 29&quot; High Table Top"/>
    <n v="1298.55"/>
    <n v="5"/>
    <n v="311.65199999999999"/>
    <s v="2- days"/>
    <x v="1"/>
  </r>
  <r>
    <s v="CA-2017-143686"/>
    <x v="138"/>
    <d v="2017-05-14T00:00:00"/>
    <x v="3"/>
    <s v="PJ-19015"/>
    <s v="Pauline Johnson"/>
    <s v="Consumer"/>
    <x v="0"/>
    <x v="72"/>
    <x v="2"/>
    <x v="1"/>
    <s v="FUR-FU-10000794"/>
    <s v="Furniture"/>
    <x v="3"/>
    <s v="Eldon Stackable Tray, Side-Load, Legal, Smoke"/>
    <n v="18.28"/>
    <n v="2"/>
    <n v="6.2152000000000003"/>
    <s v="0- days"/>
    <x v="7"/>
  </r>
  <r>
    <s v="CA-2014-140858"/>
    <x v="139"/>
    <d v="2014-07-02T00:00:00"/>
    <x v="1"/>
    <s v="CA-12775"/>
    <s v="Cynthia Arntzen"/>
    <s v="Consumer"/>
    <x v="0"/>
    <x v="3"/>
    <x v="3"/>
    <x v="2"/>
    <s v="FUR-CH-10001394"/>
    <s v="Furniture"/>
    <x v="1"/>
    <s v="Global Leather Executive Chair"/>
    <n v="1228.4649999999999"/>
    <n v="5"/>
    <n v="0"/>
    <s v="4- days"/>
    <x v="2"/>
  </r>
  <r>
    <s v="CA-2017-129462"/>
    <x v="140"/>
    <d v="2017-06-21T00:00:00"/>
    <x v="0"/>
    <s v="JE-15745"/>
    <s v="Joel Eaton"/>
    <s v="Consumer"/>
    <x v="0"/>
    <x v="73"/>
    <x v="0"/>
    <x v="0"/>
    <s v="FUR-CH-10000665"/>
    <s v="Furniture"/>
    <x v="1"/>
    <s v="Global Airflow Leather Mesh Back Chair, Black"/>
    <n v="301.95999999999998"/>
    <n v="2"/>
    <n v="90.587999999999994"/>
    <s v="5- days"/>
    <x v="2"/>
  </r>
  <r>
    <s v="CA-2015-100454"/>
    <x v="141"/>
    <d v="2015-11-25T00:00:00"/>
    <x v="1"/>
    <s v="BM-11650"/>
    <s v="Brian Moss"/>
    <s v="Corporate"/>
    <x v="0"/>
    <x v="13"/>
    <x v="7"/>
    <x v="2"/>
    <s v="FUR-BO-10001519"/>
    <s v="Furniture"/>
    <x v="0"/>
    <s v="O'Sullivan 3-Shelf Heavy-Duty Bookcases"/>
    <n v="186.048"/>
    <n v="4"/>
    <n v="9.3024000000000004"/>
    <s v="5- days"/>
    <x v="0"/>
  </r>
  <r>
    <s v="CA-2015-114300"/>
    <x v="142"/>
    <d v="2015-10-17T00:00:00"/>
    <x v="1"/>
    <s v="AF-10885"/>
    <s v="Art Foster"/>
    <s v="Consumer"/>
    <x v="0"/>
    <x v="74"/>
    <x v="0"/>
    <x v="0"/>
    <s v="FUR-CH-10001891"/>
    <s v="Furniture"/>
    <x v="1"/>
    <s v="Global Deluxe Office Fabric Chairs"/>
    <n v="287.94"/>
    <n v="3"/>
    <n v="77.743799999999993"/>
    <s v="4- days"/>
    <x v="1"/>
  </r>
  <r>
    <s v="CA-2017-107503"/>
    <x v="143"/>
    <d v="2017-01-06T00:00:00"/>
    <x v="1"/>
    <s v="GA-14725"/>
    <s v="Guy Armstrong"/>
    <s v="Consumer"/>
    <x v="0"/>
    <x v="75"/>
    <x v="15"/>
    <x v="2"/>
    <s v="FUR-FU-10003878"/>
    <s v="Furniture"/>
    <x v="3"/>
    <s v="Linden 10&quot; Round Wall Clock, Black"/>
    <n v="48.896000000000001"/>
    <n v="4"/>
    <n v="8.5568000000000008"/>
    <s v="5- days"/>
    <x v="8"/>
  </r>
  <r>
    <s v="CA-2016-123274"/>
    <x v="144"/>
    <d v="2016-02-24T00:00:00"/>
    <x v="1"/>
    <s v="GT-14710"/>
    <s v="Greg Tran"/>
    <s v="Consumer"/>
    <x v="0"/>
    <x v="13"/>
    <x v="7"/>
    <x v="2"/>
    <s v="FUR-FU-10004090"/>
    <s v="Furniture"/>
    <x v="3"/>
    <s v="Executive Impressions 14&quot; Contract Wall Clock"/>
    <n v="44.46"/>
    <n v="2"/>
    <n v="14.671799999999999"/>
    <s v="5- days"/>
    <x v="11"/>
  </r>
  <r>
    <s v="CA-2014-149020"/>
    <x v="145"/>
    <d v="2014-01-15T00:00:00"/>
    <x v="1"/>
    <s v="AJ-10780"/>
    <s v="Anthony Jacobs"/>
    <s v="Corporate"/>
    <x v="0"/>
    <x v="76"/>
    <x v="25"/>
    <x v="0"/>
    <s v="FUR-FU-10000965"/>
    <s v="Furniture"/>
    <x v="3"/>
    <s v="Howard Miller 11-1/2&quot; Diameter Ridgewood Wall Clock"/>
    <n v="51.94"/>
    <n v="1"/>
    <n v="21.295400000000001"/>
    <s v="5- days"/>
    <x v="8"/>
  </r>
  <r>
    <s v="CA-2016-116736"/>
    <x v="146"/>
    <d v="2016-01-21T00:00:00"/>
    <x v="1"/>
    <s v="CC-12430"/>
    <s v="Chuck Clark"/>
    <s v="Home Office"/>
    <x v="0"/>
    <x v="41"/>
    <x v="28"/>
    <x v="2"/>
    <s v="FUR-FU-10004017"/>
    <s v="Furniture"/>
    <x v="3"/>
    <s v="Tenex Contemporary Contur Chairmats for Low and Medium Pile Carpet, Computer, 39&quot; x 49&quot;"/>
    <n v="322.58999999999997"/>
    <n v="3"/>
    <n v="64.518000000000001"/>
    <s v="4- days"/>
    <x v="8"/>
  </r>
  <r>
    <s v="CA-2017-111689"/>
    <x v="147"/>
    <d v="2017-12-02T00:00:00"/>
    <x v="0"/>
    <s v="HP-14815"/>
    <s v="Harold Pawlan"/>
    <s v="Home Office"/>
    <x v="0"/>
    <x v="13"/>
    <x v="7"/>
    <x v="2"/>
    <s v="FUR-CH-10004287"/>
    <s v="Furniture"/>
    <x v="1"/>
    <s v="SAFCO Arco Folding Chair"/>
    <n v="1242.9000000000001"/>
    <n v="5"/>
    <n v="262.39"/>
    <s v="2- days"/>
    <x v="0"/>
  </r>
  <r>
    <s v="CA-2016-165148"/>
    <x v="148"/>
    <d v="2016-10-24T00:00:00"/>
    <x v="2"/>
    <s v="PM-19135"/>
    <s v="Peter McVee"/>
    <s v="Home Office"/>
    <x v="0"/>
    <x v="25"/>
    <x v="17"/>
    <x v="3"/>
    <s v="FUR-FU-10000732"/>
    <s v="Furniture"/>
    <x v="3"/>
    <s v="Eldon 200 Class Desk Accessories"/>
    <n v="31.4"/>
    <n v="5"/>
    <n v="10.048"/>
    <s v="2- days"/>
    <x v="1"/>
  </r>
  <r>
    <s v="CA-2014-134061"/>
    <x v="149"/>
    <d v="2014-05-04T00:00:00"/>
    <x v="1"/>
    <s v="LL-16840"/>
    <s v="Lauren Leatherbury"/>
    <s v="Consumer"/>
    <x v="0"/>
    <x v="77"/>
    <x v="7"/>
    <x v="2"/>
    <s v="FUR-FU-10001424"/>
    <s v="Furniture"/>
    <x v="3"/>
    <s v="Dax Clear Box Frame"/>
    <n v="17.46"/>
    <n v="2"/>
    <n v="5.9363999999999999"/>
    <s v="5- days"/>
    <x v="6"/>
  </r>
  <r>
    <s v="CA-2017-143259"/>
    <x v="150"/>
    <d v="2018-01-03T00:00:00"/>
    <x v="1"/>
    <s v="PO-18865"/>
    <s v="Patrick O'Donnell"/>
    <s v="Consumer"/>
    <x v="0"/>
    <x v="13"/>
    <x v="7"/>
    <x v="2"/>
    <s v="FUR-BO-10003441"/>
    <s v="Furniture"/>
    <x v="0"/>
    <s v="Bush Westfield Collection Bookcases, Fully Assembled"/>
    <n v="323.13600000000002"/>
    <n v="4"/>
    <n v="12.117599999999999"/>
    <s v="4- days"/>
    <x v="5"/>
  </r>
  <r>
    <s v="CA-2015-133627"/>
    <x v="151"/>
    <d v="2015-06-07T00:00:00"/>
    <x v="1"/>
    <s v="SC-20050"/>
    <s v="Sample Company A"/>
    <s v="Home Office"/>
    <x v="0"/>
    <x v="78"/>
    <x v="19"/>
    <x v="2"/>
    <s v="FUR-FU-10001935"/>
    <s v="Furniture"/>
    <x v="3"/>
    <s v="3M Hangers With Command Adhesive"/>
    <n v="22.2"/>
    <n v="6"/>
    <n v="9.1020000000000003"/>
    <s v="7- days"/>
    <x v="7"/>
  </r>
  <r>
    <s v="CA-2017-102519"/>
    <x v="152"/>
    <d v="2017-11-29T00:00:00"/>
    <x v="2"/>
    <s v="BM-11650"/>
    <s v="Brian Moss"/>
    <s v="Corporate"/>
    <x v="0"/>
    <x v="79"/>
    <x v="16"/>
    <x v="3"/>
    <s v="FUR-FU-10004091"/>
    <s v="Furniture"/>
    <x v="3"/>
    <s v="Howard Miller 13&quot; Diameter Goldtone Round Wall Clock"/>
    <n v="46.94"/>
    <n v="1"/>
    <n v="19.2454"/>
    <s v="2- days"/>
    <x v="0"/>
  </r>
  <r>
    <s v="US-2014-141215"/>
    <x v="153"/>
    <d v="2014-06-21T00:00:00"/>
    <x v="1"/>
    <s v="KL-16555"/>
    <s v="Kelly Lampkin"/>
    <s v="Corporate"/>
    <x v="0"/>
    <x v="21"/>
    <x v="5"/>
    <x v="3"/>
    <s v="FUR-TA-10001520"/>
    <s v="Furniture"/>
    <x v="2"/>
    <s v="Lesro Sheffield Collection Coffee Table, End Table, Center Table, Corner Table"/>
    <n v="99.918000000000006"/>
    <n v="2"/>
    <n v="-18.5562"/>
    <s v="6- days"/>
    <x v="2"/>
  </r>
  <r>
    <s v="US-2014-141215"/>
    <x v="153"/>
    <d v="2014-06-21T00:00:00"/>
    <x v="1"/>
    <s v="KL-16555"/>
    <s v="Kelly Lampkin"/>
    <s v="Corporate"/>
    <x v="0"/>
    <x v="21"/>
    <x v="5"/>
    <x v="3"/>
    <s v="FUR-CH-10003379"/>
    <s v="Furniture"/>
    <x v="1"/>
    <s v="Global Commerce Series High-Back Swivel/Tilt Chairs"/>
    <n v="797.94399999999996"/>
    <n v="4"/>
    <n v="-56.996000000000002"/>
    <s v="6- days"/>
    <x v="2"/>
  </r>
  <r>
    <s v="CA-2016-142958"/>
    <x v="154"/>
    <d v="2016-12-20T00:00:00"/>
    <x v="1"/>
    <s v="RW-19630"/>
    <s v="Rob Williams"/>
    <s v="Corporate"/>
    <x v="0"/>
    <x v="80"/>
    <x v="2"/>
    <x v="1"/>
    <s v="FUR-TA-10000577"/>
    <s v="Furniture"/>
    <x v="2"/>
    <s v="Bretford CR4500 Series Slim Rectangular Table"/>
    <n v="1114.2719999999999"/>
    <n v="4"/>
    <n v="41.785200000000003"/>
    <s v="7- days"/>
    <x v="5"/>
  </r>
  <r>
    <s v="US-2015-140200"/>
    <x v="155"/>
    <d v="2015-07-28T00:00:00"/>
    <x v="2"/>
    <s v="CA-12775"/>
    <s v="Cynthia Arntzen"/>
    <s v="Consumer"/>
    <x v="0"/>
    <x v="81"/>
    <x v="22"/>
    <x v="1"/>
    <s v="FUR-TA-10002356"/>
    <s v="Furniture"/>
    <x v="2"/>
    <s v="Bevis Boat-Shaped Conference Table"/>
    <n v="393.16500000000002"/>
    <n v="3"/>
    <n v="-204.44579999999999"/>
    <s v="2- days"/>
    <x v="3"/>
  </r>
  <r>
    <s v="US-2017-110576"/>
    <x v="156"/>
    <d v="2017-12-02T00:00:00"/>
    <x v="1"/>
    <s v="RB-19795"/>
    <s v="Ross Baird"/>
    <s v="Home Office"/>
    <x v="0"/>
    <x v="3"/>
    <x v="3"/>
    <x v="2"/>
    <s v="FUR-FU-10003601"/>
    <s v="Furniture"/>
    <x v="3"/>
    <s v="Deflect-o RollaMat Studded, Beveled Mat for Medium Pile Carpeting"/>
    <n v="516.48800000000006"/>
    <n v="7"/>
    <n v="-12.9122"/>
    <s v="4- days"/>
    <x v="0"/>
  </r>
  <r>
    <s v="US-2017-110576"/>
    <x v="156"/>
    <d v="2017-12-02T00:00:00"/>
    <x v="1"/>
    <s v="RB-19795"/>
    <s v="Ross Baird"/>
    <s v="Home Office"/>
    <x v="0"/>
    <x v="3"/>
    <x v="3"/>
    <x v="2"/>
    <s v="FUR-FU-10000576"/>
    <s v="Furniture"/>
    <x v="3"/>
    <s v="Luxo Professional Fluorescent Magnifier Lamp with Clamp-Mount Base"/>
    <n v="1007.232"/>
    <n v="6"/>
    <n v="75.542400000000001"/>
    <s v="4- days"/>
    <x v="0"/>
  </r>
  <r>
    <s v="US-2017-110576"/>
    <x v="156"/>
    <d v="2017-12-02T00:00:00"/>
    <x v="1"/>
    <s v="RB-19795"/>
    <s v="Ross Baird"/>
    <s v="Home Office"/>
    <x v="0"/>
    <x v="3"/>
    <x v="3"/>
    <x v="2"/>
    <s v="FUR-TA-10004154"/>
    <s v="Furniture"/>
    <x v="2"/>
    <s v="Riverside Furniture Oval Coffee Table, Oval End Table, End Table with Drawer"/>
    <n v="2065.3200000000002"/>
    <n v="12"/>
    <n v="-619.596"/>
    <s v="4- days"/>
    <x v="0"/>
  </r>
  <r>
    <s v="CA-2017-131156"/>
    <x v="157"/>
    <d v="2017-04-07T00:00:00"/>
    <x v="1"/>
    <s v="KH-16360"/>
    <s v="Katherine Hughes"/>
    <s v="Consumer"/>
    <x v="0"/>
    <x v="3"/>
    <x v="3"/>
    <x v="2"/>
    <s v="FUR-FU-10001940"/>
    <s v="Furniture"/>
    <x v="3"/>
    <s v="Staple-based wall hangings"/>
    <n v="25.472000000000001"/>
    <n v="4"/>
    <n v="7.6416000000000004"/>
    <s v="4- days"/>
    <x v="6"/>
  </r>
  <r>
    <s v="CA-2017-136539"/>
    <x v="158"/>
    <d v="2018-01-01T00:00:00"/>
    <x v="1"/>
    <s v="GH-14665"/>
    <s v="Greg Hansen"/>
    <s v="Consumer"/>
    <x v="0"/>
    <x v="82"/>
    <x v="5"/>
    <x v="3"/>
    <s v="FUR-BO-10004709"/>
    <s v="Furniture"/>
    <x v="0"/>
    <s v="Bush Westfield Collection Bookcases, Medium Cherry Finish"/>
    <n v="78.852800000000002"/>
    <n v="2"/>
    <n v="-11.596"/>
    <s v="4- days"/>
    <x v="5"/>
  </r>
  <r>
    <s v="CA-2015-112571"/>
    <x v="159"/>
    <d v="2015-09-22T00:00:00"/>
    <x v="3"/>
    <s v="DL-12925"/>
    <s v="Daniel Lacy"/>
    <s v="Consumer"/>
    <x v="0"/>
    <x v="64"/>
    <x v="2"/>
    <x v="1"/>
    <s v="FUR-FU-10004188"/>
    <s v="Furniture"/>
    <x v="3"/>
    <s v="Luxo Professional Combination Clamp-On Lamps"/>
    <n v="204.6"/>
    <n v="2"/>
    <n v="53.195999999999998"/>
    <s v="0- days"/>
    <x v="4"/>
  </r>
  <r>
    <s v="CA-2017-152142"/>
    <x v="160"/>
    <d v="2017-11-19T00:00:00"/>
    <x v="1"/>
    <s v="LW-16990"/>
    <s v="Lindsay Williams"/>
    <s v="Corporate"/>
    <x v="0"/>
    <x v="28"/>
    <x v="2"/>
    <x v="1"/>
    <s v="FUR-CH-10002965"/>
    <s v="Furniture"/>
    <x v="1"/>
    <s v="Global Leather Highback Executive Chair with Pneumatic Height Adjustment, Black"/>
    <n v="321.56799999999998"/>
    <n v="2"/>
    <n v="28.1372"/>
    <s v="5- days"/>
    <x v="0"/>
  </r>
  <r>
    <s v="CA-2014-115791"/>
    <x v="161"/>
    <d v="2014-01-18T00:00:00"/>
    <x v="0"/>
    <s v="DL-13315"/>
    <s v="Delfina Latchford"/>
    <s v="Consumer"/>
    <x v="0"/>
    <x v="3"/>
    <x v="3"/>
    <x v="2"/>
    <s v="FUR-FU-10001095"/>
    <s v="Furniture"/>
    <x v="3"/>
    <s v="DAX Black Cherry Wood-Tone Poster Frame"/>
    <n v="127.104"/>
    <n v="6"/>
    <n v="28.598400000000002"/>
    <s v="2- days"/>
    <x v="8"/>
  </r>
  <r>
    <s v="CA-2016-144939"/>
    <x v="162"/>
    <d v="2016-10-08T00:00:00"/>
    <x v="1"/>
    <s v="EB-13870"/>
    <s v="Emily Burns"/>
    <s v="Consumer"/>
    <x v="0"/>
    <x v="13"/>
    <x v="7"/>
    <x v="2"/>
    <s v="FUR-CH-10003199"/>
    <s v="Furniture"/>
    <x v="1"/>
    <s v="Office Star - Contemporary Task Swivel Chair"/>
    <n v="599.29200000000003"/>
    <n v="6"/>
    <n v="93.223200000000006"/>
    <s v="5- days"/>
    <x v="1"/>
  </r>
  <r>
    <s v="CA-2014-163419"/>
    <x v="163"/>
    <d v="2014-11-14T00:00:00"/>
    <x v="0"/>
    <s v="TZ-21580"/>
    <s v="Tracy Zic"/>
    <s v="Consumer"/>
    <x v="0"/>
    <x v="74"/>
    <x v="12"/>
    <x v="1"/>
    <s v="FUR-CH-10000665"/>
    <s v="Furniture"/>
    <x v="1"/>
    <s v="Global Airflow Leather Mesh Back Chair, Black"/>
    <n v="603.91999999999996"/>
    <n v="5"/>
    <n v="75.489999999999995"/>
    <s v="3- days"/>
    <x v="0"/>
  </r>
  <r>
    <s v="CA-2017-167899"/>
    <x v="164"/>
    <d v="2017-05-26T00:00:00"/>
    <x v="1"/>
    <s v="JG-15805"/>
    <s v="John Grady"/>
    <s v="Corporate"/>
    <x v="0"/>
    <x v="83"/>
    <x v="7"/>
    <x v="2"/>
    <s v="FUR-FU-10004071"/>
    <s v="Furniture"/>
    <x v="3"/>
    <s v="Luxo Professional Magnifying Clamp-On Fluorescent Lamps"/>
    <n v="520.04999999999995"/>
    <n v="5"/>
    <n v="72.807000000000002"/>
    <s v="5- days"/>
    <x v="7"/>
  </r>
  <r>
    <s v="CA-2015-153549"/>
    <x v="165"/>
    <d v="2015-03-31T00:00:00"/>
    <x v="0"/>
    <s v="SL-20155"/>
    <s v="Sara Luxemburg"/>
    <s v="Home Office"/>
    <x v="0"/>
    <x v="51"/>
    <x v="1"/>
    <x v="0"/>
    <s v="FUR-CH-10004086"/>
    <s v="Furniture"/>
    <x v="1"/>
    <s v="Hon 4070 Series Pagoda Armless Upholstered Stacking Chairs"/>
    <n v="1166.92"/>
    <n v="5"/>
    <n v="131.27850000000001"/>
    <s v="2- days"/>
    <x v="9"/>
  </r>
  <r>
    <s v="CA-2015-162537"/>
    <x v="166"/>
    <d v="2015-11-03T00:00:00"/>
    <x v="1"/>
    <s v="RD-19585"/>
    <s v="Rob Dowd"/>
    <s v="Consumer"/>
    <x v="0"/>
    <x v="0"/>
    <x v="0"/>
    <x v="0"/>
    <s v="FUR-FU-10002885"/>
    <s v="Furniture"/>
    <x v="3"/>
    <s v="Magna Visual Magnetic Picture Hangers"/>
    <n v="24.1"/>
    <n v="5"/>
    <n v="9.1579999999999995"/>
    <s v="6- days"/>
    <x v="1"/>
  </r>
  <r>
    <s v="CA-2015-162537"/>
    <x v="166"/>
    <d v="2015-11-03T00:00:00"/>
    <x v="1"/>
    <s v="RD-19585"/>
    <s v="Rob Dowd"/>
    <s v="Consumer"/>
    <x v="0"/>
    <x v="0"/>
    <x v="0"/>
    <x v="0"/>
    <s v="FUR-FU-10001918"/>
    <s v="Furniture"/>
    <x v="3"/>
    <s v="C-Line Cubicle Keepers Polyproplyene Holder With Velcro Backings"/>
    <n v="33.11"/>
    <n v="7"/>
    <n v="12.9129"/>
    <s v="6- days"/>
    <x v="1"/>
  </r>
  <r>
    <s v="CA-2015-124891"/>
    <x v="167"/>
    <d v="2015-07-31T00:00:00"/>
    <x v="3"/>
    <s v="RH-19495"/>
    <s v="Rick Hansen"/>
    <s v="Consumer"/>
    <x v="0"/>
    <x v="13"/>
    <x v="7"/>
    <x v="2"/>
    <s v="FUR-TA-10002903"/>
    <s v="Furniture"/>
    <x v="2"/>
    <s v="Bevis Round Bullnose 29&quot; High Table Top"/>
    <n v="1090.7819999999999"/>
    <n v="7"/>
    <n v="-290.87520000000001"/>
    <s v="0- days"/>
    <x v="3"/>
  </r>
  <r>
    <s v="CA-2014-158540"/>
    <x v="168"/>
    <d v="2014-11-26T00:00:00"/>
    <x v="2"/>
    <s v="VG-21790"/>
    <s v="Vivek Gonzalez"/>
    <s v="Consumer"/>
    <x v="0"/>
    <x v="53"/>
    <x v="2"/>
    <x v="1"/>
    <s v="FUR-FU-10001602"/>
    <s v="Furniture"/>
    <x v="3"/>
    <s v="Eldon Delta Triangular Chair Mat, 52&quot; x 58&quot;, Clear"/>
    <n v="151.72"/>
    <n v="4"/>
    <n v="27.3096"/>
    <s v="2- days"/>
    <x v="0"/>
  </r>
  <r>
    <s v="CA-2017-118437"/>
    <x v="169"/>
    <d v="2017-06-21T00:00:00"/>
    <x v="0"/>
    <s v="PF-19165"/>
    <s v="Philip Fox"/>
    <s v="Consumer"/>
    <x v="0"/>
    <x v="84"/>
    <x v="13"/>
    <x v="1"/>
    <s v="FUR-FU-10004848"/>
    <s v="Furniture"/>
    <x v="3"/>
    <s v="Howard Miller 13-3/4&quot; Diameter Brushed Chrome Round Wall Clock"/>
    <n v="155.25"/>
    <n v="3"/>
    <n v="46.575000000000003"/>
    <s v="4- days"/>
    <x v="2"/>
  </r>
  <r>
    <s v="US-2015-126214"/>
    <x v="170"/>
    <d v="2015-12-24T00:00:00"/>
    <x v="0"/>
    <s v="JS-15880"/>
    <s v="John Stevenson"/>
    <s v="Consumer"/>
    <x v="0"/>
    <x v="15"/>
    <x v="13"/>
    <x v="1"/>
    <s v="FUR-TA-10003748"/>
    <s v="Furniture"/>
    <x v="2"/>
    <s v="Bevis 36 x 72 Conference Tables"/>
    <n v="1618.37"/>
    <n v="13"/>
    <n v="356.04140000000001"/>
    <s v="3- days"/>
    <x v="5"/>
  </r>
  <r>
    <s v="CA-2015-108665"/>
    <x v="171"/>
    <d v="2015-07-10T00:00:00"/>
    <x v="1"/>
    <s v="KM-16225"/>
    <s v="Kalyca Meade"/>
    <s v="Corporate"/>
    <x v="0"/>
    <x v="13"/>
    <x v="7"/>
    <x v="2"/>
    <s v="FUR-FU-10002191"/>
    <s v="Furniture"/>
    <x v="3"/>
    <s v="G.E. Halogen Desk Lamp Bulbs"/>
    <n v="13.96"/>
    <n v="2"/>
    <n v="6.7008000000000001"/>
    <s v="4- days"/>
    <x v="3"/>
  </r>
  <r>
    <s v="CA-2015-108665"/>
    <x v="171"/>
    <d v="2015-07-10T00:00:00"/>
    <x v="1"/>
    <s v="KM-16225"/>
    <s v="Kalyca Meade"/>
    <s v="Corporate"/>
    <x v="0"/>
    <x v="13"/>
    <x v="7"/>
    <x v="2"/>
    <s v="FUR-FU-10000965"/>
    <s v="Furniture"/>
    <x v="3"/>
    <s v="Howard Miller 11-1/2&quot; Diameter Ridgewood Wall Clock"/>
    <n v="155.82"/>
    <n v="3"/>
    <n v="63.886200000000002"/>
    <s v="4- days"/>
    <x v="3"/>
  </r>
  <r>
    <s v="CA-2015-124450"/>
    <x v="172"/>
    <d v="2015-05-03T00:00:00"/>
    <x v="1"/>
    <s v="GT-14710"/>
    <s v="Greg Tran"/>
    <s v="Consumer"/>
    <x v="0"/>
    <x v="85"/>
    <x v="29"/>
    <x v="2"/>
    <s v="FUR-CH-10000309"/>
    <s v="Furniture"/>
    <x v="1"/>
    <s v="Global Comet Stacking Arm Chair"/>
    <n v="1267.53"/>
    <n v="3"/>
    <n v="316.88249999999999"/>
    <s v="6- days"/>
    <x v="6"/>
  </r>
  <r>
    <s v="CA-2014-163552"/>
    <x v="173"/>
    <d v="2014-07-15T00:00:00"/>
    <x v="1"/>
    <s v="LA-16780"/>
    <s v="Laura Armstrong"/>
    <s v="Corporate"/>
    <x v="0"/>
    <x v="33"/>
    <x v="18"/>
    <x v="2"/>
    <s v="FUR-CH-10003379"/>
    <s v="Furniture"/>
    <x v="1"/>
    <s v="Global Commerce Series High-Back Swivel/Tilt Chairs"/>
    <n v="854.94"/>
    <n v="3"/>
    <n v="213.73500000000001"/>
    <s v="4- days"/>
    <x v="3"/>
  </r>
  <r>
    <s v="CA-2014-163552"/>
    <x v="173"/>
    <d v="2014-07-15T00:00:00"/>
    <x v="1"/>
    <s v="LA-16780"/>
    <s v="Laura Armstrong"/>
    <s v="Corporate"/>
    <x v="0"/>
    <x v="33"/>
    <x v="18"/>
    <x v="2"/>
    <s v="FUR-FU-10000629"/>
    <s v="Furniture"/>
    <x v="3"/>
    <s v="9-3/4 Diameter Round Wall Clock"/>
    <n v="124.11"/>
    <n v="9"/>
    <n v="52.126199999999997"/>
    <s v="4- days"/>
    <x v="3"/>
  </r>
  <r>
    <s v="CA-2016-113061"/>
    <x v="74"/>
    <d v="2016-04-26T00:00:00"/>
    <x v="1"/>
    <s v="EL-13735"/>
    <s v="Ed Ludwig"/>
    <s v="Home Office"/>
    <x v="0"/>
    <x v="86"/>
    <x v="23"/>
    <x v="3"/>
    <s v="FUR-FU-10003975"/>
    <s v="Furniture"/>
    <x v="3"/>
    <s v="Eldon Advantage Chair Mats for Low to Medium Pile Carpets"/>
    <n v="86.62"/>
    <n v="2"/>
    <n v="8.6620000000000008"/>
    <s v="4- days"/>
    <x v="6"/>
  </r>
  <r>
    <s v="CA-2016-127670"/>
    <x v="174"/>
    <d v="2016-03-24T00:00:00"/>
    <x v="1"/>
    <s v="RD-19660"/>
    <s v="Robert Dilbeck"/>
    <s v="Home Office"/>
    <x v="0"/>
    <x v="87"/>
    <x v="23"/>
    <x v="3"/>
    <s v="FUR-TA-10001095"/>
    <s v="Furniture"/>
    <x v="2"/>
    <s v="Chromcraft Round Conference Tables"/>
    <n v="697.16"/>
    <n v="4"/>
    <n v="146.40360000000001"/>
    <s v="4- days"/>
    <x v="9"/>
  </r>
  <r>
    <s v="CA-2016-102981"/>
    <x v="175"/>
    <d v="2016-09-09T00:00:00"/>
    <x v="0"/>
    <s v="MO-17500"/>
    <s v="Mary O'Rourke"/>
    <s v="Consumer"/>
    <x v="0"/>
    <x v="13"/>
    <x v="7"/>
    <x v="2"/>
    <s v="FUR-BO-10001811"/>
    <s v="Furniture"/>
    <x v="0"/>
    <s v="Atlantic Metals Mobile 5-Shelf Bookcases, Custom Colors"/>
    <n v="722.35199999999998"/>
    <n v="3"/>
    <n v="90.293999999999997"/>
    <s v="3- days"/>
    <x v="4"/>
  </r>
  <r>
    <s v="CA-2017-152702"/>
    <x v="176"/>
    <d v="2017-10-16T00:00:00"/>
    <x v="1"/>
    <s v="SN-20710"/>
    <s v="Steve Nguyen"/>
    <s v="Home Office"/>
    <x v="0"/>
    <x v="88"/>
    <x v="8"/>
    <x v="3"/>
    <s v="FUR-CH-10002304"/>
    <s v="Furniture"/>
    <x v="1"/>
    <s v="Global Stack Chair without Arms, Black"/>
    <n v="254.60400000000001"/>
    <n v="14"/>
    <n v="-18.186"/>
    <s v="4- days"/>
    <x v="1"/>
  </r>
  <r>
    <s v="CA-2016-169103"/>
    <x v="177"/>
    <d v="2016-03-13T00:00:00"/>
    <x v="1"/>
    <s v="ZC-21910"/>
    <s v="Zuschuss Carroll"/>
    <s v="Consumer"/>
    <x v="0"/>
    <x v="89"/>
    <x v="1"/>
    <x v="0"/>
    <s v="FUR-FU-10004006"/>
    <s v="Furniture"/>
    <x v="3"/>
    <s v="Deflect-o DuraMat Lighweight, Studded, Beveled Mat for Low Pile Carpeting"/>
    <n v="102.36"/>
    <n v="3"/>
    <n v="-3.8384999999999998"/>
    <s v="5- days"/>
    <x v="9"/>
  </r>
  <r>
    <s v="US-2015-153500"/>
    <x v="97"/>
    <d v="2015-07-05T00:00:00"/>
    <x v="2"/>
    <s v="DG-13300"/>
    <s v="Deirdre Greer"/>
    <s v="Corporate"/>
    <x v="0"/>
    <x v="3"/>
    <x v="3"/>
    <x v="2"/>
    <s v="FUR-FU-10000293"/>
    <s v="Furniture"/>
    <x v="3"/>
    <s v="Eldon Antistatic Chair Mats for Low to Medium Pile Carpets"/>
    <n v="168.464"/>
    <n v="2"/>
    <n v="-29.481200000000001"/>
    <s v="2- days"/>
    <x v="3"/>
  </r>
  <r>
    <s v="US-2015-153500"/>
    <x v="97"/>
    <d v="2015-07-05T00:00:00"/>
    <x v="2"/>
    <s v="DG-13300"/>
    <s v="Deirdre Greer"/>
    <s v="Corporate"/>
    <x v="0"/>
    <x v="3"/>
    <x v="3"/>
    <x v="2"/>
    <s v="FUR-FU-10004460"/>
    <s v="Furniture"/>
    <x v="3"/>
    <s v="Howard Miller 12&quot; Round Wall Clock"/>
    <n v="282.88799999999998"/>
    <n v="9"/>
    <n v="56.577599999999997"/>
    <s v="2- days"/>
    <x v="3"/>
  </r>
  <r>
    <s v="CA-2015-110667"/>
    <x v="178"/>
    <d v="2015-04-08T00:00:00"/>
    <x v="1"/>
    <s v="NF-18595"/>
    <s v="Nicole Fjeld"/>
    <s v="Home Office"/>
    <x v="0"/>
    <x v="13"/>
    <x v="7"/>
    <x v="2"/>
    <s v="FUR-FU-10004622"/>
    <s v="Furniture"/>
    <x v="3"/>
    <s v="Eldon Advantage Foldable Chair Mats for Low Pile Carpets"/>
    <n v="108.4"/>
    <n v="2"/>
    <n v="22.763999999999999"/>
    <s v="4- days"/>
    <x v="6"/>
  </r>
  <r>
    <s v="US-2015-125374"/>
    <x v="179"/>
    <d v="2015-03-29T00:00:00"/>
    <x v="1"/>
    <s v="JD-16060"/>
    <s v="Julia Dunbar"/>
    <s v="Consumer"/>
    <x v="0"/>
    <x v="6"/>
    <x v="5"/>
    <x v="3"/>
    <s v="FUR-CH-10003396"/>
    <s v="Furniture"/>
    <x v="1"/>
    <s v="Global Deluxe Steno Chair"/>
    <n v="107.77200000000001"/>
    <n v="2"/>
    <n v="-29.252400000000002"/>
    <s v="6- days"/>
    <x v="9"/>
  </r>
  <r>
    <s v="CA-2016-157686"/>
    <x v="180"/>
    <d v="2016-10-02T00:00:00"/>
    <x v="2"/>
    <s v="BD-11620"/>
    <s v="Brian DeCherney"/>
    <s v="Consumer"/>
    <x v="0"/>
    <x v="28"/>
    <x v="2"/>
    <x v="1"/>
    <s v="FUR-CH-10001146"/>
    <s v="Furniture"/>
    <x v="1"/>
    <s v="Global Value Mid-Back Manager's Chair, Gray"/>
    <n v="194.84800000000001"/>
    <n v="4"/>
    <n v="12.178000000000001"/>
    <s v="1- days"/>
    <x v="1"/>
  </r>
  <r>
    <s v="CA-2015-110016"/>
    <x v="101"/>
    <d v="2015-12-04T00:00:00"/>
    <x v="1"/>
    <s v="BT-11395"/>
    <s v="Bill Tyler"/>
    <s v="Corporate"/>
    <x v="0"/>
    <x v="25"/>
    <x v="17"/>
    <x v="3"/>
    <s v="FUR-CH-10002880"/>
    <s v="Furniture"/>
    <x v="1"/>
    <s v="Global High-Back Leather Tilter, Burgundy"/>
    <n v="1106.9100000000001"/>
    <n v="9"/>
    <n v="121.76009999999999"/>
    <s v="5- days"/>
    <x v="0"/>
  </r>
  <r>
    <s v="US-2016-143819"/>
    <x v="181"/>
    <d v="2016-03-05T00:00:00"/>
    <x v="1"/>
    <s v="KD-16270"/>
    <s v="Karen Daniels"/>
    <s v="Consumer"/>
    <x v="0"/>
    <x v="90"/>
    <x v="7"/>
    <x v="2"/>
    <s v="FUR-TA-10001095"/>
    <s v="Furniture"/>
    <x v="2"/>
    <s v="Chromcraft Round Conference Tables"/>
    <n v="836.59199999999998"/>
    <n v="8"/>
    <n v="-264.92079999999999"/>
    <s v="4- days"/>
    <x v="9"/>
  </r>
  <r>
    <s v="CA-2017-158407"/>
    <x v="182"/>
    <d v="2017-06-10T00:00:00"/>
    <x v="1"/>
    <s v="LW-16990"/>
    <s v="Lindsay Williams"/>
    <s v="Corporate"/>
    <x v="0"/>
    <x v="91"/>
    <x v="30"/>
    <x v="0"/>
    <s v="FUR-FU-10001967"/>
    <s v="Furniture"/>
    <x v="3"/>
    <s v="Telescoping Adjustable Floor Lamp"/>
    <n v="31.984000000000002"/>
    <n v="2"/>
    <n v="1.9990000000000001"/>
    <s v="6- days"/>
    <x v="2"/>
  </r>
  <r>
    <s v="CA-2014-159338"/>
    <x v="183"/>
    <d v="2014-06-28T00:00:00"/>
    <x v="2"/>
    <s v="NS-18640"/>
    <s v="Noel Staavos"/>
    <s v="Corporate"/>
    <x v="0"/>
    <x v="2"/>
    <x v="2"/>
    <x v="1"/>
    <s v="FUR-TA-10004147"/>
    <s v="Furniture"/>
    <x v="2"/>
    <s v="Hon 4060 Series Tables"/>
    <n v="447.84"/>
    <n v="5"/>
    <n v="11.196"/>
    <s v="3- days"/>
    <x v="2"/>
  </r>
  <r>
    <s v="CA-2016-107216"/>
    <x v="184"/>
    <d v="2016-06-17T00:00:00"/>
    <x v="2"/>
    <s v="PV-18985"/>
    <s v="Paul Van Hugh"/>
    <s v="Home Office"/>
    <x v="0"/>
    <x v="28"/>
    <x v="2"/>
    <x v="1"/>
    <s v="FUR-FU-10000206"/>
    <s v="Furniture"/>
    <x v="3"/>
    <s v="GE General Purpose, Extra Long Life, Showcase &amp; Floodlight Incandescent Bulbs"/>
    <n v="8.73"/>
    <n v="3"/>
    <n v="4.1031000000000004"/>
    <s v="3- days"/>
    <x v="2"/>
  </r>
  <r>
    <s v="US-2016-110156"/>
    <x v="185"/>
    <d v="2016-11-24T00:00:00"/>
    <x v="1"/>
    <s v="EH-13945"/>
    <s v="Eric Hoffmann"/>
    <s v="Consumer"/>
    <x v="0"/>
    <x v="6"/>
    <x v="5"/>
    <x v="3"/>
    <s v="FUR-FU-10000206"/>
    <s v="Furniture"/>
    <x v="3"/>
    <s v="GE General Purpose, Extra Long Life, Showcase &amp; Floodlight Incandescent Bulbs"/>
    <n v="2.3279999999999998"/>
    <n v="2"/>
    <n v="-0.75660000000000005"/>
    <s v="5- days"/>
    <x v="0"/>
  </r>
  <r>
    <s v="CA-2017-140585"/>
    <x v="186"/>
    <d v="2017-12-23T00:00:00"/>
    <x v="0"/>
    <s v="RA-19915"/>
    <s v="Russell Applegate"/>
    <s v="Consumer"/>
    <x v="0"/>
    <x v="92"/>
    <x v="2"/>
    <x v="1"/>
    <s v="FUR-BO-10002206"/>
    <s v="Furniture"/>
    <x v="0"/>
    <s v="Bush Saratoga Collection 5-Shelf Bookcase, Hanover Cherry, *Special Order"/>
    <n v="119.833"/>
    <n v="1"/>
    <n v="-12.6882"/>
    <s v="5- days"/>
    <x v="5"/>
  </r>
  <r>
    <s v="US-2014-147627"/>
    <x v="187"/>
    <d v="2014-01-26T00:00:00"/>
    <x v="1"/>
    <s v="HL-15040"/>
    <s v="Hunter Lopez"/>
    <s v="Consumer"/>
    <x v="0"/>
    <x v="93"/>
    <x v="31"/>
    <x v="0"/>
    <s v="FUR-FU-10003194"/>
    <s v="Furniture"/>
    <x v="3"/>
    <s v="Eldon Expressions Desk Accessory, Wood Pencil Holder, Oak"/>
    <n v="38.6"/>
    <n v="4"/>
    <n v="11.58"/>
    <s v="6- days"/>
    <x v="8"/>
  </r>
  <r>
    <s v="US-2014-147627"/>
    <x v="187"/>
    <d v="2014-01-26T00:00:00"/>
    <x v="1"/>
    <s v="HL-15040"/>
    <s v="Hunter Lopez"/>
    <s v="Consumer"/>
    <x v="0"/>
    <x v="93"/>
    <x v="31"/>
    <x v="0"/>
    <s v="FUR-CH-10002331"/>
    <s v="Furniture"/>
    <x v="1"/>
    <s v="Hon 4700 Series Mobuis Mid-Back Task Chairs with Adjustable Arms"/>
    <n v="1067.94"/>
    <n v="3"/>
    <n v="224.26740000000001"/>
    <s v="6- days"/>
    <x v="8"/>
  </r>
  <r>
    <s v="CA-2016-112102"/>
    <x v="188"/>
    <d v="2016-04-16T00:00:00"/>
    <x v="1"/>
    <s v="BD-11605"/>
    <s v="Brian Dahlen"/>
    <s v="Consumer"/>
    <x v="0"/>
    <x v="76"/>
    <x v="25"/>
    <x v="0"/>
    <s v="FUR-TA-10004086"/>
    <s v="Furniture"/>
    <x v="2"/>
    <s v="KI Adjustable-Height Table"/>
    <n v="343.92"/>
    <n v="4"/>
    <n v="75.662400000000005"/>
    <s v="4- days"/>
    <x v="6"/>
  </r>
  <r>
    <s v="CA-2014-146969"/>
    <x v="189"/>
    <d v="2014-10-03T00:00:00"/>
    <x v="1"/>
    <s v="AP-10915"/>
    <s v="Arthur Prichep"/>
    <s v="Consumer"/>
    <x v="0"/>
    <x v="2"/>
    <x v="2"/>
    <x v="1"/>
    <s v="FUR-FU-10004188"/>
    <s v="Furniture"/>
    <x v="3"/>
    <s v="Luxo Professional Combination Clamp-On Lamps"/>
    <n v="204.6"/>
    <n v="2"/>
    <n v="53.195999999999998"/>
    <s v="4- days"/>
    <x v="4"/>
  </r>
  <r>
    <s v="CA-2015-113971"/>
    <x v="190"/>
    <d v="2015-05-14T00:00:00"/>
    <x v="1"/>
    <s v="CB-12535"/>
    <s v="Claudia Bergmann"/>
    <s v="Corporate"/>
    <x v="0"/>
    <x v="94"/>
    <x v="15"/>
    <x v="2"/>
    <s v="FUR-FU-10001852"/>
    <s v="Furniture"/>
    <x v="3"/>
    <s v="Eldon Regeneration Recycled Desk Accessories, Smoke"/>
    <n v="8.3520000000000003"/>
    <n v="6"/>
    <n v="1.2527999999999999"/>
    <s v="6- days"/>
    <x v="7"/>
  </r>
  <r>
    <s v="CA-2014-136567"/>
    <x v="191"/>
    <d v="2014-12-21T00:00:00"/>
    <x v="2"/>
    <s v="PS-19045"/>
    <s v="Penelope Sewall"/>
    <s v="Home Office"/>
    <x v="0"/>
    <x v="95"/>
    <x v="25"/>
    <x v="0"/>
    <s v="FUR-TA-10001932"/>
    <s v="Furniture"/>
    <x v="2"/>
    <s v="Chromcraft 48&quot; x 96&quot; Racetrack Double Pedestal Table"/>
    <n v="2244.48"/>
    <n v="7"/>
    <n v="493.78559999999999"/>
    <s v="1- days"/>
    <x v="5"/>
  </r>
  <r>
    <s v="CA-2014-136567"/>
    <x v="191"/>
    <d v="2014-12-21T00:00:00"/>
    <x v="2"/>
    <s v="PS-19045"/>
    <s v="Penelope Sewall"/>
    <s v="Home Office"/>
    <x v="0"/>
    <x v="95"/>
    <x v="25"/>
    <x v="0"/>
    <s v="FUR-TA-10000617"/>
    <s v="Furniture"/>
    <x v="2"/>
    <s v="Hon Practical Foundations 30 x 60 Training Table, Light Gray/Charcoal"/>
    <n v="455.1"/>
    <n v="2"/>
    <n v="100.122"/>
    <s v="1- days"/>
    <x v="5"/>
  </r>
  <r>
    <s v="CA-2016-149314"/>
    <x v="192"/>
    <d v="2016-07-07T00:00:00"/>
    <x v="0"/>
    <s v="GB-14530"/>
    <s v="George Bell"/>
    <s v="Corporate"/>
    <x v="0"/>
    <x v="2"/>
    <x v="2"/>
    <x v="1"/>
    <s v="FUR-CH-10002126"/>
    <s v="Furniture"/>
    <x v="1"/>
    <s v="Hon Deluxe Fabric Upholstered Stacking Chairs"/>
    <n v="195.184"/>
    <n v="1"/>
    <n v="19.5184"/>
    <s v="5- days"/>
    <x v="3"/>
  </r>
  <r>
    <s v="CA-2017-145226"/>
    <x v="64"/>
    <d v="2017-12-10T00:00:00"/>
    <x v="0"/>
    <s v="DL-13315"/>
    <s v="Delfina Latchford"/>
    <s v="Consumer"/>
    <x v="0"/>
    <x v="13"/>
    <x v="7"/>
    <x v="2"/>
    <s v="FUR-FU-10004952"/>
    <s v="Furniture"/>
    <x v="3"/>
    <s v="C-Line Cubicle Keepers Polyproplyene Holder w/Velcro Back, 8-1/2x11, 25/Bx"/>
    <n v="109.48"/>
    <n v="2"/>
    <n v="33.938800000000001"/>
    <s v="2- days"/>
    <x v="5"/>
  </r>
  <r>
    <s v="CA-2016-113621"/>
    <x v="193"/>
    <d v="2016-12-05T00:00:00"/>
    <x v="1"/>
    <s v="JE-15745"/>
    <s v="Joel Eaton"/>
    <s v="Consumer"/>
    <x v="0"/>
    <x v="96"/>
    <x v="32"/>
    <x v="2"/>
    <s v="FUR-CH-10001270"/>
    <s v="Furniture"/>
    <x v="1"/>
    <s v="Harbour Creations Steel Folding Chair"/>
    <n v="172.5"/>
    <n v="2"/>
    <n v="51.75"/>
    <s v="4- days"/>
    <x v="5"/>
  </r>
  <r>
    <s v="CA-2017-117212"/>
    <x v="194"/>
    <d v="2017-02-28T00:00:00"/>
    <x v="0"/>
    <s v="BT-11530"/>
    <s v="Bradley Talbott"/>
    <s v="Home Office"/>
    <x v="0"/>
    <x v="2"/>
    <x v="2"/>
    <x v="1"/>
    <s v="FUR-CH-10003973"/>
    <s v="Furniture"/>
    <x v="1"/>
    <s v="GuestStacker Chair with Chrome Finish Legs"/>
    <n v="892.22400000000005"/>
    <n v="3"/>
    <n v="89.222399999999993"/>
    <s v="2- days"/>
    <x v="11"/>
  </r>
  <r>
    <s v="US-2015-130519"/>
    <x v="195"/>
    <d v="2015-09-15T00:00:00"/>
    <x v="3"/>
    <s v="NG-18355"/>
    <s v="Nat Gilpin"/>
    <s v="Corporate"/>
    <x v="0"/>
    <x v="97"/>
    <x v="1"/>
    <x v="0"/>
    <s v="FUR-FU-10002268"/>
    <s v="Furniture"/>
    <x v="3"/>
    <s v="Ultra Door Push Plate"/>
    <n v="15.712"/>
    <n v="4"/>
    <n v="2.5531999999999999"/>
    <s v="0- days"/>
    <x v="4"/>
  </r>
  <r>
    <s v="US-2015-130519"/>
    <x v="195"/>
    <d v="2015-09-15T00:00:00"/>
    <x v="3"/>
    <s v="NG-18355"/>
    <s v="Nat Gilpin"/>
    <s v="Corporate"/>
    <x v="0"/>
    <x v="97"/>
    <x v="1"/>
    <x v="0"/>
    <s v="FUR-FU-10003394"/>
    <s v="Furniture"/>
    <x v="3"/>
    <s v="Tenex &quot;The Solids&quot; Textured Chair Mats"/>
    <n v="55.968000000000004"/>
    <n v="1"/>
    <n v="-2.0988000000000002"/>
    <s v="0- days"/>
    <x v="4"/>
  </r>
  <r>
    <s v="CA-2016-130946"/>
    <x v="57"/>
    <d v="2016-04-12T00:00:00"/>
    <x v="1"/>
    <s v="ZC-21910"/>
    <s v="Zuschuss Carroll"/>
    <s v="Consumer"/>
    <x v="0"/>
    <x v="6"/>
    <x v="5"/>
    <x v="3"/>
    <s v="FUR-CH-10004540"/>
    <s v="Furniture"/>
    <x v="1"/>
    <s v="Global Chrome Stack Chair"/>
    <n v="95.983999999999995"/>
    <n v="4"/>
    <n v="-4.1135999999999999"/>
    <s v="4- days"/>
    <x v="6"/>
  </r>
  <r>
    <s v="CA-2016-114727"/>
    <x v="196"/>
    <d v="2016-07-24T00:00:00"/>
    <x v="1"/>
    <s v="LS-16945"/>
    <s v="Linda Southworth"/>
    <s v="Corporate"/>
    <x v="0"/>
    <x v="22"/>
    <x v="12"/>
    <x v="1"/>
    <s v="FUR-CH-10002335"/>
    <s v="Furniture"/>
    <x v="1"/>
    <s v="Hon GuestStacker Chair"/>
    <n v="544.00800000000004"/>
    <n v="3"/>
    <n v="40.800600000000003"/>
    <s v="6- days"/>
    <x v="3"/>
  </r>
  <r>
    <s v="CA-2016-114727"/>
    <x v="196"/>
    <d v="2016-07-24T00:00:00"/>
    <x v="1"/>
    <s v="LS-16945"/>
    <s v="Linda Southworth"/>
    <s v="Corporate"/>
    <x v="0"/>
    <x v="22"/>
    <x v="12"/>
    <x v="1"/>
    <s v="FUR-CH-10002331"/>
    <s v="Furniture"/>
    <x v="1"/>
    <s v="Hon 4700 Series Mobuis Mid-Back Task Chairs with Adjustable Arms"/>
    <n v="854.35199999999998"/>
    <n v="3"/>
    <n v="10.679399999999999"/>
    <s v="6- days"/>
    <x v="3"/>
  </r>
  <r>
    <s v="CA-2016-137050"/>
    <x v="197"/>
    <d v="2016-07-18T00:00:00"/>
    <x v="0"/>
    <s v="SW-20755"/>
    <s v="Steven Ward"/>
    <s v="Corporate"/>
    <x v="0"/>
    <x v="13"/>
    <x v="7"/>
    <x v="2"/>
    <s v="FUR-BO-10004695"/>
    <s v="Furniture"/>
    <x v="0"/>
    <s v="O'Sullivan 2-Door Barrister Bookcase in Odessa Pine"/>
    <n v="579.13599999999997"/>
    <n v="4"/>
    <n v="21.717600000000001"/>
    <s v="4- days"/>
    <x v="3"/>
  </r>
  <r>
    <s v="US-2017-118087"/>
    <x v="198"/>
    <d v="2017-09-13T00:00:00"/>
    <x v="1"/>
    <s v="SP-20620"/>
    <s v="Stefania Perrino"/>
    <s v="Corporate"/>
    <x v="0"/>
    <x v="3"/>
    <x v="3"/>
    <x v="2"/>
    <s v="FUR-CH-10004860"/>
    <s v="Furniture"/>
    <x v="1"/>
    <s v="Global Low Back Tilter Chair"/>
    <n v="141.37200000000001"/>
    <n v="2"/>
    <n v="-48.470399999999998"/>
    <s v="4- days"/>
    <x v="4"/>
  </r>
  <r>
    <s v="US-2017-118087"/>
    <x v="198"/>
    <d v="2017-09-13T00:00:00"/>
    <x v="1"/>
    <s v="SP-20620"/>
    <s v="Stefania Perrino"/>
    <s v="Corporate"/>
    <x v="0"/>
    <x v="3"/>
    <x v="3"/>
    <x v="2"/>
    <s v="FUR-FU-10001867"/>
    <s v="Furniture"/>
    <x v="3"/>
    <s v="Eldon Expressions Punched Metal &amp; Wood Desk Accessories, Pewter &amp; Cherry"/>
    <n v="17.024000000000001"/>
    <n v="2"/>
    <n v="1.7023999999999999"/>
    <s v="4- days"/>
    <x v="4"/>
  </r>
  <r>
    <s v="CA-2016-126004"/>
    <x v="199"/>
    <d v="2016-12-05T00:00:00"/>
    <x v="2"/>
    <s v="BM-11140"/>
    <s v="Becky Martin"/>
    <s v="Consumer"/>
    <x v="0"/>
    <x v="13"/>
    <x v="7"/>
    <x v="2"/>
    <s v="FUR-FU-10001602"/>
    <s v="Furniture"/>
    <x v="3"/>
    <s v="Eldon Delta Triangular Chair Mat, 52&quot; x 58&quot;, Clear"/>
    <n v="113.79"/>
    <n v="3"/>
    <n v="20.482199999999999"/>
    <s v="1- days"/>
    <x v="5"/>
  </r>
  <r>
    <s v="CA-2017-100013"/>
    <x v="200"/>
    <d v="2017-11-11T00:00:00"/>
    <x v="1"/>
    <s v="ZC-21910"/>
    <s v="Zuschuss Carroll"/>
    <s v="Consumer"/>
    <x v="0"/>
    <x v="2"/>
    <x v="2"/>
    <x v="1"/>
    <s v="FUR-FU-10001424"/>
    <s v="Furniture"/>
    <x v="3"/>
    <s v="Dax Clear Box Frame"/>
    <n v="8.73"/>
    <n v="1"/>
    <n v="2.9681999999999999"/>
    <s v="5- days"/>
    <x v="0"/>
  </r>
  <r>
    <s v="CA-2016-144344"/>
    <x v="48"/>
    <d v="2016-10-28T00:00:00"/>
    <x v="3"/>
    <s v="PG-18820"/>
    <s v="Patrick Gardner"/>
    <s v="Consumer"/>
    <x v="0"/>
    <x v="98"/>
    <x v="1"/>
    <x v="0"/>
    <s v="FUR-FU-10000076"/>
    <s v="Furniture"/>
    <x v="3"/>
    <s v="24-Hour Round Wall Clock"/>
    <n v="47.951999999999998"/>
    <n v="3"/>
    <n v="13.786199999999999"/>
    <s v="0- days"/>
    <x v="1"/>
  </r>
  <r>
    <s v="CA-2016-144344"/>
    <x v="48"/>
    <d v="2016-10-28T00:00:00"/>
    <x v="3"/>
    <s v="PG-18820"/>
    <s v="Patrick Gardner"/>
    <s v="Consumer"/>
    <x v="0"/>
    <x v="98"/>
    <x v="1"/>
    <x v="0"/>
    <s v="FUR-FU-10003268"/>
    <s v="Furniture"/>
    <x v="3"/>
    <s v="Eldon Radial Chair Mat for Low to Medium Pile Carpets"/>
    <n v="63.968000000000004"/>
    <n v="2"/>
    <n v="0"/>
    <s v="0- days"/>
    <x v="1"/>
  </r>
  <r>
    <s v="CA-2016-144344"/>
    <x v="48"/>
    <d v="2016-10-28T00:00:00"/>
    <x v="3"/>
    <s v="PG-18820"/>
    <s v="Patrick Gardner"/>
    <s v="Consumer"/>
    <x v="0"/>
    <x v="98"/>
    <x v="1"/>
    <x v="0"/>
    <s v="FUR-FU-10003553"/>
    <s v="Furniture"/>
    <x v="3"/>
    <s v="Howard Miller 13-1/2&quot; Diameter Rosebrook Wall Clock"/>
    <n v="165.048"/>
    <n v="3"/>
    <n v="41.262"/>
    <s v="0- days"/>
    <x v="1"/>
  </r>
  <r>
    <s v="CA-2014-127012"/>
    <x v="201"/>
    <d v="2014-08-15T00:00:00"/>
    <x v="1"/>
    <s v="GM-14680"/>
    <s v="Greg Matthias"/>
    <s v="Consumer"/>
    <x v="0"/>
    <x v="15"/>
    <x v="13"/>
    <x v="1"/>
    <s v="FUR-FU-10003691"/>
    <s v="Furniture"/>
    <x v="3"/>
    <s v="Eldon Image Series Desk Accessories, Ebony"/>
    <n v="12.35"/>
    <n v="1"/>
    <n v="5.4340000000000002"/>
    <s v="4- days"/>
    <x v="10"/>
  </r>
  <r>
    <s v="CA-2014-168494"/>
    <x v="202"/>
    <d v="2014-12-14T00:00:00"/>
    <x v="0"/>
    <s v="NP-18700"/>
    <s v="Nora Preis"/>
    <s v="Consumer"/>
    <x v="0"/>
    <x v="99"/>
    <x v="2"/>
    <x v="1"/>
    <s v="FUR-TA-10004619"/>
    <s v="Furniture"/>
    <x v="2"/>
    <s v="Hon Non-Folding Utility Tables"/>
    <n v="764.68799999999999"/>
    <n v="6"/>
    <n v="95.585999999999999"/>
    <s v="2- days"/>
    <x v="5"/>
  </r>
  <r>
    <s v="CA-2014-168494"/>
    <x v="202"/>
    <d v="2014-12-14T00:00:00"/>
    <x v="0"/>
    <s v="NP-18700"/>
    <s v="Nora Preis"/>
    <s v="Consumer"/>
    <x v="0"/>
    <x v="99"/>
    <x v="2"/>
    <x v="1"/>
    <s v="FUR-TA-10003473"/>
    <s v="Furniture"/>
    <x v="2"/>
    <s v="Bretford Rectangular Conference Table Tops"/>
    <n v="3610.848"/>
    <n v="12"/>
    <n v="135.4068"/>
    <s v="2- days"/>
    <x v="5"/>
  </r>
  <r>
    <s v="CA-2014-168494"/>
    <x v="202"/>
    <d v="2014-12-14T00:00:00"/>
    <x v="0"/>
    <s v="NP-18700"/>
    <s v="Nora Preis"/>
    <s v="Consumer"/>
    <x v="0"/>
    <x v="99"/>
    <x v="2"/>
    <x v="1"/>
    <s v="FUR-BO-10004467"/>
    <s v="Furniture"/>
    <x v="0"/>
    <s v="Bestar Classic Bookcase"/>
    <n v="254.97450000000001"/>
    <n v="3"/>
    <n v="11.998799999999999"/>
    <s v="2- days"/>
    <x v="5"/>
  </r>
  <r>
    <s v="CA-2017-115602"/>
    <x v="186"/>
    <d v="2017-12-24T00:00:00"/>
    <x v="1"/>
    <s v="DJ-13630"/>
    <s v="Doug Jacobs"/>
    <s v="Consumer"/>
    <x v="0"/>
    <x v="13"/>
    <x v="7"/>
    <x v="2"/>
    <s v="FUR-CH-10001708"/>
    <s v="Furniture"/>
    <x v="1"/>
    <s v="Office Star - Contemporary Swivel Chair with Padded Adjustable Arms and Flex Back"/>
    <n v="1141.9380000000001"/>
    <n v="9"/>
    <n v="139.5702"/>
    <s v="6- days"/>
    <x v="5"/>
  </r>
  <r>
    <s v="CA-2017-144638"/>
    <x v="203"/>
    <d v="2017-03-14T00:00:00"/>
    <x v="1"/>
    <s v="MH-18115"/>
    <s v="Mick Hernandez"/>
    <s v="Home Office"/>
    <x v="0"/>
    <x v="100"/>
    <x v="3"/>
    <x v="2"/>
    <s v="FUR-FU-10003724"/>
    <s v="Furniture"/>
    <x v="3"/>
    <s v="Westinghouse Clip-On Gooseneck Lamps"/>
    <n v="6.6959999999999997"/>
    <n v="1"/>
    <n v="0.50219999999999998"/>
    <s v="4- days"/>
    <x v="9"/>
  </r>
  <r>
    <s v="CA-2017-144638"/>
    <x v="203"/>
    <d v="2017-03-14T00:00:00"/>
    <x v="1"/>
    <s v="MH-18115"/>
    <s v="Mick Hernandez"/>
    <s v="Home Office"/>
    <x v="0"/>
    <x v="100"/>
    <x v="3"/>
    <x v="2"/>
    <s v="FUR-FU-10003535"/>
    <s v="Furniture"/>
    <x v="3"/>
    <s v="Howard Miller Distant Time Traveler Alarm Clock"/>
    <n v="43.872"/>
    <n v="2"/>
    <n v="11.516400000000001"/>
    <s v="4- days"/>
    <x v="9"/>
  </r>
  <r>
    <s v="CA-2016-155992"/>
    <x v="180"/>
    <d v="2016-10-02T00:00:00"/>
    <x v="2"/>
    <s v="CC-12220"/>
    <s v="Chris Cortes"/>
    <s v="Consumer"/>
    <x v="0"/>
    <x v="101"/>
    <x v="6"/>
    <x v="3"/>
    <s v="FUR-FU-10003724"/>
    <s v="Furniture"/>
    <x v="3"/>
    <s v="Westinghouse Clip-On Gooseneck Lamps"/>
    <n v="41.85"/>
    <n v="5"/>
    <n v="10.881"/>
    <s v="1- days"/>
    <x v="1"/>
  </r>
  <r>
    <s v="US-2014-167738"/>
    <x v="109"/>
    <d v="2014-12-29T00:00:00"/>
    <x v="1"/>
    <s v="JC-16105"/>
    <s v="Julie Creighton"/>
    <s v="Corporate"/>
    <x v="0"/>
    <x v="2"/>
    <x v="2"/>
    <x v="1"/>
    <s v="FUR-CH-10001146"/>
    <s v="Furniture"/>
    <x v="1"/>
    <s v="Global Value Mid-Back Manager's Chair, Gray"/>
    <n v="292.27199999999999"/>
    <n v="6"/>
    <n v="18.266999999999999"/>
    <s v="5- days"/>
    <x v="5"/>
  </r>
  <r>
    <s v="CA-2017-121412"/>
    <x v="204"/>
    <d v="2017-09-27T00:00:00"/>
    <x v="1"/>
    <s v="BG-11695"/>
    <s v="Brooke Gillingham"/>
    <s v="Corporate"/>
    <x v="0"/>
    <x v="74"/>
    <x v="12"/>
    <x v="1"/>
    <s v="FUR-FU-10000246"/>
    <s v="Furniture"/>
    <x v="3"/>
    <s v="Aluminum Document Frame"/>
    <n v="29.327999999999999"/>
    <n v="3"/>
    <n v="3.6659999999999999"/>
    <s v="4- days"/>
    <x v="4"/>
  </r>
  <r>
    <s v="CA-2016-119186"/>
    <x v="205"/>
    <d v="2016-05-26T00:00:00"/>
    <x v="3"/>
    <s v="MS-17710"/>
    <s v="Maurice Satty"/>
    <s v="Consumer"/>
    <x v="0"/>
    <x v="50"/>
    <x v="5"/>
    <x v="3"/>
    <s v="FUR-CH-10001973"/>
    <s v="Furniture"/>
    <x v="1"/>
    <s v="Office Star Flex Back Scooter Chair with White Frame"/>
    <n v="388.43"/>
    <n v="5"/>
    <n v="-88.784000000000006"/>
    <s v="0- days"/>
    <x v="7"/>
  </r>
  <r>
    <s v="CA-2016-154711"/>
    <x v="206"/>
    <d v="2016-11-26T00:00:00"/>
    <x v="1"/>
    <s v="TB-21355"/>
    <s v="Todd Boyes"/>
    <s v="Corporate"/>
    <x v="0"/>
    <x v="13"/>
    <x v="7"/>
    <x v="2"/>
    <s v="FUR-FU-10000397"/>
    <s v="Furniture"/>
    <x v="3"/>
    <s v="Luxo Economy Swing Arm Lamp"/>
    <n v="39.880000000000003"/>
    <n v="2"/>
    <n v="11.166399999999999"/>
    <s v="4- days"/>
    <x v="0"/>
  </r>
  <r>
    <s v="CA-2016-137043"/>
    <x v="207"/>
    <d v="2016-12-25T00:00:00"/>
    <x v="0"/>
    <s v="LC-17140"/>
    <s v="Logan Currie"/>
    <s v="Consumer"/>
    <x v="0"/>
    <x v="76"/>
    <x v="25"/>
    <x v="0"/>
    <s v="FUR-FU-10003664"/>
    <s v="Furniture"/>
    <x v="3"/>
    <s v="Electrix Architect's Clamp-On Swing Arm Lamp, Black"/>
    <n v="572.76"/>
    <n v="6"/>
    <n v="166.10040000000001"/>
    <s v="2- days"/>
    <x v="5"/>
  </r>
  <r>
    <s v="CA-2016-137043"/>
    <x v="207"/>
    <d v="2016-12-25T00:00:00"/>
    <x v="0"/>
    <s v="LC-17140"/>
    <s v="Logan Currie"/>
    <s v="Consumer"/>
    <x v="0"/>
    <x v="76"/>
    <x v="25"/>
    <x v="0"/>
    <s v="FUR-FU-10003664"/>
    <s v="Furniture"/>
    <x v="3"/>
    <s v="Electrix Architect's Clamp-On Swing Arm Lamp, Black"/>
    <n v="286.38"/>
    <n v="3"/>
    <n v="83.050200000000004"/>
    <s v="2- days"/>
    <x v="5"/>
  </r>
  <r>
    <s v="CA-2015-115847"/>
    <x v="208"/>
    <d v="2015-09-24T00:00:00"/>
    <x v="0"/>
    <s v="TC-21535"/>
    <s v="Tracy Collins"/>
    <s v="Home Office"/>
    <x v="0"/>
    <x v="58"/>
    <x v="25"/>
    <x v="0"/>
    <s v="FUR-BO-10003433"/>
    <s v="Furniture"/>
    <x v="0"/>
    <s v="Sauder Cornerstone Collection Library"/>
    <n v="61.96"/>
    <n v="2"/>
    <n v="4.3372000000000002"/>
    <s v="5- days"/>
    <x v="4"/>
  </r>
  <r>
    <s v="US-2017-126179"/>
    <x v="209"/>
    <d v="2017-07-07T00:00:00"/>
    <x v="1"/>
    <s v="CS-12460"/>
    <s v="Chuck Sachs"/>
    <s v="Consumer"/>
    <x v="0"/>
    <x v="29"/>
    <x v="24"/>
    <x v="0"/>
    <s v="FUR-FU-10002554"/>
    <s v="Furniture"/>
    <x v="3"/>
    <s v="Westinghouse Floor Lamp with Metal Mesh Shade, Black"/>
    <n v="23.99"/>
    <n v="1"/>
    <n v="5.5176999999999996"/>
    <s v="4- days"/>
    <x v="3"/>
  </r>
  <r>
    <s v="CA-2016-141397"/>
    <x v="210"/>
    <d v="2016-06-21T00:00:00"/>
    <x v="2"/>
    <s v="RC-19825"/>
    <s v="Roy Collins"/>
    <s v="Consumer"/>
    <x v="0"/>
    <x v="102"/>
    <x v="2"/>
    <x v="1"/>
    <s v="FUR-CH-10003846"/>
    <s v="Furniture"/>
    <x v="1"/>
    <s v="Hon Valutask Swivel Chairs"/>
    <n v="161.56800000000001"/>
    <n v="2"/>
    <n v="-8.0784000000000002"/>
    <s v="1- days"/>
    <x v="2"/>
  </r>
  <r>
    <s v="US-2016-134488"/>
    <x v="211"/>
    <d v="2016-10-01T00:00:00"/>
    <x v="1"/>
    <s v="PK-19075"/>
    <s v="Pete Kriz"/>
    <s v="Consumer"/>
    <x v="0"/>
    <x v="29"/>
    <x v="15"/>
    <x v="2"/>
    <s v="FUR-CH-10003199"/>
    <s v="Furniture"/>
    <x v="1"/>
    <s v="Office Star - Contemporary Task Swivel Chair"/>
    <n v="155.37200000000001"/>
    <n v="2"/>
    <n v="-13.317600000000001"/>
    <s v="7- days"/>
    <x v="4"/>
  </r>
  <r>
    <s v="CA-2016-145919"/>
    <x v="105"/>
    <d v="2016-12-23T00:00:00"/>
    <x v="1"/>
    <s v="HG-14965"/>
    <s v="Henry Goldwyn"/>
    <s v="Corporate"/>
    <x v="0"/>
    <x v="2"/>
    <x v="2"/>
    <x v="1"/>
    <s v="FUR-FU-10004960"/>
    <s v="Furniture"/>
    <x v="3"/>
    <s v="Seth Thomas 12&quot; Clock w/ Goldtone Case"/>
    <n v="183.84"/>
    <n v="8"/>
    <n v="62.505600000000001"/>
    <s v="5- days"/>
    <x v="5"/>
  </r>
  <r>
    <s v="CA-2015-120439"/>
    <x v="212"/>
    <d v="2015-06-18T00:00:00"/>
    <x v="1"/>
    <s v="AD-10180"/>
    <s v="Alan Dominguez"/>
    <s v="Home Office"/>
    <x v="0"/>
    <x v="3"/>
    <x v="3"/>
    <x v="2"/>
    <s v="FUR-FU-10001867"/>
    <s v="Furniture"/>
    <x v="3"/>
    <s v="Eldon Expressions Punched Metal &amp; Wood Desk Accessories, Pewter &amp; Cherry"/>
    <n v="51.072000000000003"/>
    <n v="6"/>
    <n v="5.1071999999999997"/>
    <s v="4- days"/>
    <x v="2"/>
  </r>
  <r>
    <s v="CA-2016-142762"/>
    <x v="213"/>
    <d v="2016-05-27T00:00:00"/>
    <x v="1"/>
    <s v="LD-17005"/>
    <s v="Lisa DeCherney"/>
    <s v="Consumer"/>
    <x v="0"/>
    <x v="28"/>
    <x v="2"/>
    <x v="1"/>
    <s v="FUR-FU-10003691"/>
    <s v="Furniture"/>
    <x v="3"/>
    <s v="Eldon Image Series Desk Accessories, Ebony"/>
    <n v="37.049999999999997"/>
    <n v="3"/>
    <n v="16.302"/>
    <s v="4- days"/>
    <x v="7"/>
  </r>
  <r>
    <s v="US-2017-123281"/>
    <x v="214"/>
    <d v="2017-04-07T00:00:00"/>
    <x v="1"/>
    <s v="JF-15190"/>
    <s v="Jamie Frazer"/>
    <s v="Consumer"/>
    <x v="0"/>
    <x v="2"/>
    <x v="2"/>
    <x v="1"/>
    <s v="FUR-FU-10003724"/>
    <s v="Furniture"/>
    <x v="3"/>
    <s v="Westinghouse Clip-On Gooseneck Lamps"/>
    <n v="25.11"/>
    <n v="3"/>
    <n v="6.5286"/>
    <s v="5- days"/>
    <x v="6"/>
  </r>
  <r>
    <s v="CA-2017-100524"/>
    <x v="76"/>
    <d v="2017-04-02T00:00:00"/>
    <x v="0"/>
    <s v="CM-12115"/>
    <s v="Chad McGuire"/>
    <s v="Consumer"/>
    <x v="0"/>
    <x v="13"/>
    <x v="7"/>
    <x v="2"/>
    <s v="FUR-FU-10004018"/>
    <s v="Furniture"/>
    <x v="3"/>
    <s v="Tensor Computer Mounted Lamp"/>
    <n v="29.78"/>
    <n v="2"/>
    <n v="8.0405999999999995"/>
    <s v="2- days"/>
    <x v="9"/>
  </r>
  <r>
    <s v="CA-2014-153976"/>
    <x v="215"/>
    <d v="2014-10-08T00:00:00"/>
    <x v="0"/>
    <s v="BP-11290"/>
    <s v="Beth Paige"/>
    <s v="Consumer"/>
    <x v="0"/>
    <x v="103"/>
    <x v="8"/>
    <x v="3"/>
    <s v="FUR-CH-10002880"/>
    <s v="Furniture"/>
    <x v="1"/>
    <s v="Global High-Back Leather Tilter, Burgundy"/>
    <n v="258.279"/>
    <n v="3"/>
    <n v="-70.104299999999995"/>
    <s v="5- days"/>
    <x v="1"/>
  </r>
  <r>
    <s v="CA-2017-162978"/>
    <x v="216"/>
    <d v="2017-05-09T00:00:00"/>
    <x v="1"/>
    <s v="LW-16990"/>
    <s v="Lindsay Williams"/>
    <s v="Corporate"/>
    <x v="0"/>
    <x v="28"/>
    <x v="2"/>
    <x v="1"/>
    <s v="FUR-TA-10003473"/>
    <s v="Furniture"/>
    <x v="2"/>
    <s v="Bretford Rectangular Conference Table Tops"/>
    <n v="300.904"/>
    <n v="1"/>
    <n v="11.283899999999999"/>
    <s v="5- days"/>
    <x v="7"/>
  </r>
  <r>
    <s v="CA-2017-160045"/>
    <x v="217"/>
    <d v="2017-04-27T00:00:00"/>
    <x v="2"/>
    <s v="LB-16735"/>
    <s v="Larry Blacks"/>
    <s v="Consumer"/>
    <x v="0"/>
    <x v="50"/>
    <x v="5"/>
    <x v="3"/>
    <s v="FUR-FU-10000010"/>
    <s v="Furniture"/>
    <x v="3"/>
    <s v="DAX Value U-Channel Document Frames, Easel Back"/>
    <n v="1.988"/>
    <n v="1"/>
    <n v="-1.4413"/>
    <s v="1- days"/>
    <x v="6"/>
  </r>
  <r>
    <s v="US-2014-151925"/>
    <x v="218"/>
    <d v="2014-10-01T00:00:00"/>
    <x v="0"/>
    <s v="KT-16465"/>
    <s v="Kean Takahito"/>
    <s v="Consumer"/>
    <x v="0"/>
    <x v="2"/>
    <x v="2"/>
    <x v="1"/>
    <s v="FUR-CH-10002961"/>
    <s v="Furniture"/>
    <x v="1"/>
    <s v="Leather Task Chair, Black"/>
    <n v="145.56800000000001"/>
    <n v="2"/>
    <n v="0"/>
    <s v="5- days"/>
    <x v="4"/>
  </r>
  <r>
    <s v="US-2017-155425"/>
    <x v="219"/>
    <d v="2017-11-11T00:00:00"/>
    <x v="2"/>
    <s v="AB-10600"/>
    <s v="Ann Blume"/>
    <s v="Corporate"/>
    <x v="0"/>
    <x v="104"/>
    <x v="22"/>
    <x v="1"/>
    <s v="FUR-CH-10003312"/>
    <s v="Furniture"/>
    <x v="1"/>
    <s v="Hon 2090 ÒPillow SoftÓ Series Mid Back Swivel/Tilt Chairs"/>
    <n v="899.13599999999997"/>
    <n v="4"/>
    <n v="-146.1096"/>
    <s v="1- days"/>
    <x v="0"/>
  </r>
  <r>
    <s v="CA-2017-133249"/>
    <x v="220"/>
    <d v="2017-07-11T00:00:00"/>
    <x v="2"/>
    <s v="SZ-20035"/>
    <s v="Sam Zeldin"/>
    <s v="Home Office"/>
    <x v="0"/>
    <x v="105"/>
    <x v="2"/>
    <x v="1"/>
    <s v="FUR-FU-10001588"/>
    <s v="Furniture"/>
    <x v="3"/>
    <s v="Deflect-o SuperTray Unbreakable Stackable Tray, Letter, Black"/>
    <n v="145.9"/>
    <n v="5"/>
    <n v="62.737000000000002"/>
    <s v="3- days"/>
    <x v="3"/>
  </r>
  <r>
    <s v="US-2015-103471"/>
    <x v="37"/>
    <d v="2015-12-28T00:00:00"/>
    <x v="1"/>
    <s v="JR-15670"/>
    <s v="Jim Radford"/>
    <s v="Consumer"/>
    <x v="0"/>
    <x v="30"/>
    <x v="12"/>
    <x v="1"/>
    <s v="FUR-BO-10002613"/>
    <s v="Furniture"/>
    <x v="0"/>
    <s v="Atlantic Metals Mobile 4-Shelf Bookcases, Custom Colors"/>
    <n v="590.05799999999999"/>
    <n v="7"/>
    <n v="-786.74400000000003"/>
    <s v="4- days"/>
    <x v="5"/>
  </r>
  <r>
    <s v="CA-2015-120362"/>
    <x v="221"/>
    <d v="2015-09-19T00:00:00"/>
    <x v="1"/>
    <s v="CA-12265"/>
    <s v="Christina Anderson"/>
    <s v="Consumer"/>
    <x v="0"/>
    <x v="106"/>
    <x v="4"/>
    <x v="1"/>
    <s v="FUR-TA-10003008"/>
    <s v="Furniture"/>
    <x v="2"/>
    <s v="Lesro Round Back Collection Coffee Table, End Table"/>
    <n v="912.75"/>
    <n v="5"/>
    <n v="118.6575"/>
    <s v="5- days"/>
    <x v="4"/>
  </r>
  <r>
    <s v="US-2016-100566"/>
    <x v="222"/>
    <d v="2016-09-09T00:00:00"/>
    <x v="1"/>
    <s v="JK-16120"/>
    <s v="Julie Kriz"/>
    <s v="Home Office"/>
    <x v="0"/>
    <x v="14"/>
    <x v="8"/>
    <x v="3"/>
    <s v="FUR-FU-10003394"/>
    <s v="Furniture"/>
    <x v="3"/>
    <s v="Tenex &quot;The Solids&quot; Textured Chair Mats"/>
    <n v="83.951999999999998"/>
    <n v="3"/>
    <n v="-90.248400000000004"/>
    <s v="6- days"/>
    <x v="4"/>
  </r>
  <r>
    <s v="US-2016-108504"/>
    <x v="223"/>
    <d v="2016-02-05T00:00:00"/>
    <x v="3"/>
    <s v="PP-18955"/>
    <s v="Paul Prost"/>
    <s v="Home Office"/>
    <x v="0"/>
    <x v="107"/>
    <x v="24"/>
    <x v="0"/>
    <s v="FUR-FU-10004091"/>
    <s v="Furniture"/>
    <x v="3"/>
    <s v="Eldon 200 Class Desk Accessories, Black"/>
    <n v="18.84"/>
    <n v="3"/>
    <n v="7.1592000000000002"/>
    <s v="0- days"/>
    <x v="11"/>
  </r>
  <r>
    <s v="US-2016-108504"/>
    <x v="223"/>
    <d v="2016-02-05T00:00:00"/>
    <x v="3"/>
    <s v="PP-18955"/>
    <s v="Paul Prost"/>
    <s v="Home Office"/>
    <x v="0"/>
    <x v="107"/>
    <x v="24"/>
    <x v="0"/>
    <s v="FUR-BO-10004015"/>
    <s v="Furniture"/>
    <x v="0"/>
    <s v="Bush Andora Bookcase, Maple/Graphite Gray Finish"/>
    <n v="239.98"/>
    <n v="2"/>
    <n v="52.7956"/>
    <s v="0- days"/>
    <x v="11"/>
  </r>
  <r>
    <s v="US-2017-117247"/>
    <x v="224"/>
    <d v="2017-10-14T00:00:00"/>
    <x v="1"/>
    <s v="CK-12760"/>
    <s v="Cyma Kinney"/>
    <s v="Corporate"/>
    <x v="0"/>
    <x v="14"/>
    <x v="8"/>
    <x v="3"/>
    <s v="FUR-TA-10002958"/>
    <s v="Furniture"/>
    <x v="2"/>
    <s v="Bevis Oval Conference Table, Walnut"/>
    <n v="652.45000000000005"/>
    <n v="5"/>
    <n v="-430.61700000000002"/>
    <s v="5- days"/>
    <x v="1"/>
  </r>
  <r>
    <s v="US-2017-117247"/>
    <x v="224"/>
    <d v="2017-10-14T00:00:00"/>
    <x v="1"/>
    <s v="CK-12760"/>
    <s v="Cyma Kinney"/>
    <s v="Corporate"/>
    <x v="0"/>
    <x v="14"/>
    <x v="8"/>
    <x v="3"/>
    <s v="FUR-TA-10001676"/>
    <s v="Furniture"/>
    <x v="2"/>
    <s v="Hon 61000 Series Interactive Training Tables"/>
    <n v="66.644999999999996"/>
    <n v="3"/>
    <n v="-42.652799999999999"/>
    <s v="5- days"/>
    <x v="1"/>
  </r>
  <r>
    <s v="US-2016-161396"/>
    <x v="225"/>
    <d v="2016-04-25T00:00:00"/>
    <x v="1"/>
    <s v="GM-14455"/>
    <s v="Gary Mitchum"/>
    <s v="Home Office"/>
    <x v="0"/>
    <x v="29"/>
    <x v="15"/>
    <x v="2"/>
    <s v="FUR-TA-10002622"/>
    <s v="Furniture"/>
    <x v="2"/>
    <s v="Bush Andora Conference Table, Maple/Graphite Gray Finish"/>
    <n v="205.17599999999999"/>
    <n v="2"/>
    <n v="-58.133200000000002"/>
    <s v="6- days"/>
    <x v="6"/>
  </r>
  <r>
    <s v="US-2014-118486"/>
    <x v="226"/>
    <d v="2014-04-08T00:00:00"/>
    <x v="2"/>
    <s v="SD-20485"/>
    <s v="Shirley Daniels"/>
    <s v="Home Office"/>
    <x v="0"/>
    <x v="3"/>
    <x v="3"/>
    <x v="2"/>
    <s v="FUR-TA-10001039"/>
    <s v="Furniture"/>
    <x v="2"/>
    <s v="KI Adjustable-Height Table"/>
    <n v="154.76400000000001"/>
    <n v="3"/>
    <n v="-36.111600000000003"/>
    <s v="2- days"/>
    <x v="6"/>
  </r>
  <r>
    <s v="CA-2016-130407"/>
    <x v="227"/>
    <d v="2016-09-06T00:00:00"/>
    <x v="1"/>
    <s v="KD-16270"/>
    <s v="Karen Daniels"/>
    <s v="Consumer"/>
    <x v="0"/>
    <x v="13"/>
    <x v="7"/>
    <x v="2"/>
    <s v="FUR-FU-10001967"/>
    <s v="Furniture"/>
    <x v="3"/>
    <s v="Telescoping Adjustable Floor Lamp"/>
    <n v="39.979999999999997"/>
    <n v="2"/>
    <n v="9.9949999999999992"/>
    <s v="4- days"/>
    <x v="4"/>
  </r>
  <r>
    <s v="US-2016-122245"/>
    <x v="228"/>
    <d v="2016-09-30T00:00:00"/>
    <x v="1"/>
    <s v="AB-10105"/>
    <s v="Adrian Barton"/>
    <s v="Consumer"/>
    <x v="0"/>
    <x v="43"/>
    <x v="22"/>
    <x v="1"/>
    <s v="FUR-TA-10002356"/>
    <s v="Furniture"/>
    <x v="2"/>
    <s v="Bevis Boat-Shaped Conference Table"/>
    <n v="393.16500000000002"/>
    <n v="3"/>
    <n v="-204.44579999999999"/>
    <s v="5- days"/>
    <x v="4"/>
  </r>
  <r>
    <s v="CA-2016-136329"/>
    <x v="229"/>
    <d v="2016-07-13T00:00:00"/>
    <x v="1"/>
    <s v="JD-15895"/>
    <s v="Jonathan Doherty"/>
    <s v="Corporate"/>
    <x v="0"/>
    <x v="13"/>
    <x v="7"/>
    <x v="2"/>
    <s v="FUR-CH-10002335"/>
    <s v="Furniture"/>
    <x v="1"/>
    <s v="Hon GuestStacker Chair"/>
    <n v="408.00599999999997"/>
    <n v="2"/>
    <n v="72.534400000000005"/>
    <s v="4- days"/>
    <x v="3"/>
  </r>
  <r>
    <s v="CA-2016-136329"/>
    <x v="229"/>
    <d v="2016-07-13T00:00:00"/>
    <x v="1"/>
    <s v="JD-15895"/>
    <s v="Jonathan Doherty"/>
    <s v="Corporate"/>
    <x v="0"/>
    <x v="13"/>
    <x v="7"/>
    <x v="2"/>
    <s v="FUR-FU-10000723"/>
    <s v="Furniture"/>
    <x v="3"/>
    <s v="Deflect-o EconoMat Studded, No Bevel Mat for Low Pile Carpeting"/>
    <n v="165.28"/>
    <n v="4"/>
    <n v="14.8752"/>
    <s v="4- days"/>
    <x v="3"/>
  </r>
  <r>
    <s v="CA-2017-115994"/>
    <x v="230"/>
    <d v="2017-01-31T00:00:00"/>
    <x v="0"/>
    <s v="BT-11305"/>
    <s v="Beth Thompson"/>
    <s v="Home Office"/>
    <x v="0"/>
    <x v="46"/>
    <x v="2"/>
    <x v="1"/>
    <s v="FUR-FU-10003976"/>
    <s v="Furniture"/>
    <x v="3"/>
    <s v="DAX Executive Solid Wood Document Frame, Desktop or Hang, Mahogany, 5 x 7"/>
    <n v="37.74"/>
    <n v="3"/>
    <n v="12.8316"/>
    <s v="3- days"/>
    <x v="8"/>
  </r>
  <r>
    <s v="CA-2015-126697"/>
    <x v="231"/>
    <d v="2015-09-24T00:00:00"/>
    <x v="2"/>
    <s v="SV-20815"/>
    <s v="Stuart Van"/>
    <s v="Corporate"/>
    <x v="0"/>
    <x v="6"/>
    <x v="5"/>
    <x v="3"/>
    <s v="FUR-FU-10001706"/>
    <s v="Furniture"/>
    <x v="3"/>
    <s v="Longer-Life Soft White Bulbs"/>
    <n v="4.9279999999999999"/>
    <n v="4"/>
    <n v="-1.4783999999999999"/>
    <s v="3- days"/>
    <x v="4"/>
  </r>
  <r>
    <s v="CA-2014-120768"/>
    <x v="232"/>
    <d v="2014-12-21T00:00:00"/>
    <x v="0"/>
    <s v="IM-15070"/>
    <s v="Irene Maddox"/>
    <s v="Consumer"/>
    <x v="0"/>
    <x v="73"/>
    <x v="33"/>
    <x v="0"/>
    <s v="FUR-CH-10000513"/>
    <s v="Furniture"/>
    <x v="1"/>
    <s v="High-Back Leather Manager's Chair"/>
    <n v="1819.86"/>
    <n v="14"/>
    <n v="163.78739999999999"/>
    <s v="2- days"/>
    <x v="5"/>
  </r>
  <r>
    <s v="CA-2015-139731"/>
    <x v="233"/>
    <d v="2015-10-15T00:00:00"/>
    <x v="3"/>
    <s v="JE-15745"/>
    <s v="Joel Eaton"/>
    <s v="Consumer"/>
    <x v="0"/>
    <x v="45"/>
    <x v="5"/>
    <x v="3"/>
    <s v="FUR-CH-10002024"/>
    <s v="Furniture"/>
    <x v="1"/>
    <s v="HON 5400 Series Task Chairs for Big and Tall"/>
    <n v="2453.4299999999998"/>
    <n v="5"/>
    <n v="-350.49"/>
    <s v="0- days"/>
    <x v="1"/>
  </r>
  <r>
    <s v="CA-2017-102337"/>
    <x v="234"/>
    <d v="2017-06-16T00:00:00"/>
    <x v="2"/>
    <s v="SD-20485"/>
    <s v="Shirley Daniels"/>
    <s v="Home Office"/>
    <x v="0"/>
    <x v="9"/>
    <x v="8"/>
    <x v="3"/>
    <s v="FUR-CH-10004289"/>
    <s v="Furniture"/>
    <x v="1"/>
    <s v="Global Super Steno Chair"/>
    <n v="470.30200000000002"/>
    <n v="7"/>
    <n v="-87.341800000000006"/>
    <s v="3- days"/>
    <x v="2"/>
  </r>
  <r>
    <s v="CA-2017-148474"/>
    <x v="235"/>
    <d v="2017-06-19T00:00:00"/>
    <x v="1"/>
    <s v="ME-17320"/>
    <s v="Maria Etezadi"/>
    <s v="Home Office"/>
    <x v="0"/>
    <x v="29"/>
    <x v="24"/>
    <x v="0"/>
    <s v="FUR-TA-10002530"/>
    <s v="Furniture"/>
    <x v="2"/>
    <s v="Iceberg OfficeWorks 42&quot; Round Tables"/>
    <n v="452.94"/>
    <n v="3"/>
    <n v="67.941000000000003"/>
    <s v="7- days"/>
    <x v="2"/>
  </r>
  <r>
    <s v="CA-2014-155271"/>
    <x v="236"/>
    <d v="2014-05-04T00:00:00"/>
    <x v="3"/>
    <s v="AA-10480"/>
    <s v="Andrew Allen"/>
    <s v="Consumer"/>
    <x v="0"/>
    <x v="108"/>
    <x v="19"/>
    <x v="2"/>
    <s v="FUR-FU-10001473"/>
    <s v="Furniture"/>
    <x v="3"/>
    <s v="DAX Wood Document Frame"/>
    <n v="27.46"/>
    <n v="2"/>
    <n v="9.8856000000000002"/>
    <s v="0- days"/>
    <x v="7"/>
  </r>
  <r>
    <s v="US-2016-128902"/>
    <x v="237"/>
    <d v="2016-03-15T00:00:00"/>
    <x v="1"/>
    <s v="MB-18085"/>
    <s v="Mick Brown"/>
    <s v="Consumer"/>
    <x v="0"/>
    <x v="109"/>
    <x v="18"/>
    <x v="2"/>
    <s v="FUR-TA-10001095"/>
    <s v="Furniture"/>
    <x v="2"/>
    <s v="Chromcraft Round Conference Tables"/>
    <n v="244.006"/>
    <n v="2"/>
    <n v="-31.372199999999999"/>
    <s v="4- days"/>
    <x v="9"/>
  </r>
  <r>
    <s v="CA-2016-152289"/>
    <x v="238"/>
    <d v="2016-08-28T00:00:00"/>
    <x v="2"/>
    <s v="LC-16930"/>
    <s v="Linda Cazamias"/>
    <s v="Corporate"/>
    <x v="0"/>
    <x v="102"/>
    <x v="5"/>
    <x v="3"/>
    <s v="FUR-CH-10002126"/>
    <s v="Furniture"/>
    <x v="1"/>
    <s v="Hon Deluxe Fabric Upholstered Stacking Chairs"/>
    <n v="1024.7159999999999"/>
    <n v="6"/>
    <n v="-29.2776"/>
    <s v="2- days"/>
    <x v="10"/>
  </r>
  <r>
    <s v="CA-2014-151708"/>
    <x v="98"/>
    <d v="2014-08-14T00:00:00"/>
    <x v="1"/>
    <s v="MB-17305"/>
    <s v="Maria Bertelson"/>
    <s v="Consumer"/>
    <x v="0"/>
    <x v="110"/>
    <x v="22"/>
    <x v="1"/>
    <s v="FUR-FU-10001602"/>
    <s v="Furniture"/>
    <x v="3"/>
    <s v="Eldon Delta Triangular Chair Mat, 52&quot; x 58&quot;, Clear"/>
    <n v="121.376"/>
    <n v="4"/>
    <n v="-3.0344000000000002"/>
    <s v="6- days"/>
    <x v="10"/>
  </r>
  <r>
    <s v="CA-2017-139199"/>
    <x v="13"/>
    <d v="2017-12-13T00:00:00"/>
    <x v="1"/>
    <s v="DK-12835"/>
    <s v="Damala Kotsonis"/>
    <s v="Corporate"/>
    <x v="0"/>
    <x v="25"/>
    <x v="17"/>
    <x v="3"/>
    <s v="FUR-CH-10000847"/>
    <s v="Furniture"/>
    <x v="1"/>
    <s v="Global Executive Mid-Back Manager's Chair"/>
    <n v="872.94"/>
    <n v="3"/>
    <n v="226.96440000000001"/>
    <s v="4- days"/>
    <x v="5"/>
  </r>
  <r>
    <s v="US-2015-105676"/>
    <x v="239"/>
    <d v="2015-12-02T00:00:00"/>
    <x v="3"/>
    <s v="NM-18520"/>
    <s v="Neoma Murray"/>
    <s v="Consumer"/>
    <x v="0"/>
    <x v="6"/>
    <x v="5"/>
    <x v="3"/>
    <s v="FUR-FU-10004270"/>
    <s v="Furniture"/>
    <x v="3"/>
    <s v="Eldon Image Series Desk Accessories, Burgundy"/>
    <n v="6.6879999999999997"/>
    <n v="4"/>
    <n v="-4.0128000000000004"/>
    <s v="1- days"/>
    <x v="5"/>
  </r>
  <r>
    <s v="CA-2015-140410"/>
    <x v="240"/>
    <d v="2015-11-07T00:00:00"/>
    <x v="1"/>
    <s v="CM-12655"/>
    <s v="Corinna Mitchell"/>
    <s v="Home Office"/>
    <x v="0"/>
    <x v="2"/>
    <x v="2"/>
    <x v="1"/>
    <s v="FUR-FU-10003347"/>
    <s v="Furniture"/>
    <x v="3"/>
    <s v="Coloredge Poster Frame"/>
    <n v="42.6"/>
    <n v="3"/>
    <n v="16.614000000000001"/>
    <s v="4- days"/>
    <x v="0"/>
  </r>
  <r>
    <s v="CA-2017-166436"/>
    <x v="241"/>
    <d v="2017-11-28T00:00:00"/>
    <x v="1"/>
    <s v="TS-21370"/>
    <s v="Todd Sumrall"/>
    <s v="Corporate"/>
    <x v="0"/>
    <x v="13"/>
    <x v="7"/>
    <x v="2"/>
    <s v="FUR-CH-10000785"/>
    <s v="Furniture"/>
    <x v="1"/>
    <s v="Global Ergonomic Managers Chair"/>
    <n v="977.29200000000003"/>
    <n v="6"/>
    <n v="173.74080000000001"/>
    <s v="4- days"/>
    <x v="0"/>
  </r>
  <r>
    <s v="CA-2017-139661"/>
    <x v="242"/>
    <d v="2017-11-03T00:00:00"/>
    <x v="1"/>
    <s v="JW-15220"/>
    <s v="Jane Waco"/>
    <s v="Corporate"/>
    <x v="0"/>
    <x v="57"/>
    <x v="13"/>
    <x v="1"/>
    <s v="FUR-FU-10002885"/>
    <s v="Furniture"/>
    <x v="3"/>
    <s v="Magna Visual Magnetic Picture Hangers"/>
    <n v="9.64"/>
    <n v="2"/>
    <n v="3.6631999999999998"/>
    <s v="4- days"/>
    <x v="1"/>
  </r>
  <r>
    <s v="CA-2016-100468"/>
    <x v="243"/>
    <d v="2016-12-01T00:00:00"/>
    <x v="1"/>
    <s v="AT-10435"/>
    <s v="Alyssa Tate"/>
    <s v="Home Office"/>
    <x v="0"/>
    <x v="2"/>
    <x v="2"/>
    <x v="1"/>
    <s v="FUR-FU-10000010"/>
    <s v="Furniture"/>
    <x v="3"/>
    <s v="DAX Value U-Channel Document Frames, Easel Back"/>
    <n v="9.94"/>
    <n v="2"/>
    <n v="3.0813999999999999"/>
    <s v="7- days"/>
    <x v="0"/>
  </r>
  <r>
    <s v="CA-2015-153388"/>
    <x v="244"/>
    <d v="2015-08-07T00:00:00"/>
    <x v="1"/>
    <s v="PC-19000"/>
    <s v="Pauline Chand"/>
    <s v="Home Office"/>
    <x v="0"/>
    <x v="2"/>
    <x v="2"/>
    <x v="1"/>
    <s v="FUR-TA-10003715"/>
    <s v="Furniture"/>
    <x v="2"/>
    <s v="Hon 2111 Invitation Series Corner Table"/>
    <n v="1004.976"/>
    <n v="6"/>
    <n v="-175.8708"/>
    <s v="6- days"/>
    <x v="10"/>
  </r>
  <r>
    <s v="CA-2017-103611"/>
    <x v="245"/>
    <d v="2017-09-15T00:00:00"/>
    <x v="2"/>
    <s v="JM-15535"/>
    <s v="Jessica Myrick"/>
    <s v="Consumer"/>
    <x v="0"/>
    <x v="2"/>
    <x v="2"/>
    <x v="1"/>
    <s v="FUR-FU-10004270"/>
    <s v="Furniture"/>
    <x v="3"/>
    <s v="Eldon Image Series Desk Accessories, Burgundy"/>
    <n v="8.36"/>
    <n v="2"/>
    <n v="3.0095999999999998"/>
    <s v="3- days"/>
    <x v="4"/>
  </r>
  <r>
    <s v="US-2017-160759"/>
    <x v="246"/>
    <d v="2017-12-17T00:00:00"/>
    <x v="1"/>
    <s v="AI-10855"/>
    <s v="Arianne Irving"/>
    <s v="Consumer"/>
    <x v="0"/>
    <x v="3"/>
    <x v="3"/>
    <x v="2"/>
    <s v="FUR-CH-10002961"/>
    <s v="Furniture"/>
    <x v="1"/>
    <s v="Leather Task Chair, Black"/>
    <n v="63.686"/>
    <n v="1"/>
    <n v="-9.0980000000000008"/>
    <s v="6- days"/>
    <x v="5"/>
  </r>
  <r>
    <s v="CA-2017-148446"/>
    <x v="247"/>
    <d v="2017-12-14T00:00:00"/>
    <x v="0"/>
    <s v="MC-17845"/>
    <s v="Michael Chen"/>
    <s v="Consumer"/>
    <x v="0"/>
    <x v="111"/>
    <x v="34"/>
    <x v="1"/>
    <s v="FUR-TA-10004256"/>
    <s v="Furniture"/>
    <x v="2"/>
    <s v="Bretford ÒJust In TimeÓ Height-Adjustable Multi-Task Work Tables"/>
    <n v="1669.6"/>
    <n v="4"/>
    <n v="116.872"/>
    <s v="4- days"/>
    <x v="5"/>
  </r>
  <r>
    <s v="CA-2015-144806"/>
    <x v="248"/>
    <d v="2015-12-11T00:00:00"/>
    <x v="1"/>
    <s v="GH-14425"/>
    <s v="Gary Hwang"/>
    <s v="Consumer"/>
    <x v="0"/>
    <x v="104"/>
    <x v="22"/>
    <x v="1"/>
    <s v="FUR-FU-10002253"/>
    <s v="Furniture"/>
    <x v="3"/>
    <s v="Howard Miller 13&quot; Diameter Pewter Finish Round Wall Clock"/>
    <n v="206.11199999999999"/>
    <n v="6"/>
    <n v="48.951599999999999"/>
    <s v="5- days"/>
    <x v="5"/>
  </r>
  <r>
    <s v="CA-2016-122392"/>
    <x v="249"/>
    <d v="2016-07-27T00:00:00"/>
    <x v="1"/>
    <s v="CJ-12010"/>
    <s v="Caroline Jumper"/>
    <s v="Consumer"/>
    <x v="0"/>
    <x v="112"/>
    <x v="3"/>
    <x v="2"/>
    <s v="FUR-FU-10002456"/>
    <s v="Furniture"/>
    <x v="3"/>
    <s v="Master Caster Door Stop, Large Neon Orange"/>
    <n v="11.648"/>
    <n v="2"/>
    <n v="3.3488000000000002"/>
    <s v="5- days"/>
    <x v="3"/>
  </r>
  <r>
    <s v="CA-2017-124086"/>
    <x v="250"/>
    <d v="2017-02-14T00:00:00"/>
    <x v="1"/>
    <s v="MP-18175"/>
    <s v="Mike Pelletier"/>
    <s v="Home Office"/>
    <x v="0"/>
    <x v="113"/>
    <x v="2"/>
    <x v="1"/>
    <s v="FUR-BO-10004015"/>
    <s v="Furniture"/>
    <x v="0"/>
    <s v="Bush Andora Bookcase, Maple/Graphite Gray Finish"/>
    <n v="203.983"/>
    <n v="2"/>
    <n v="16.7986"/>
    <s v="4- days"/>
    <x v="11"/>
  </r>
  <r>
    <s v="CA-2017-121888"/>
    <x v="102"/>
    <d v="2017-09-17T00:00:00"/>
    <x v="0"/>
    <s v="CL-11890"/>
    <s v="Carl Ludwig"/>
    <s v="Consumer"/>
    <x v="0"/>
    <x v="114"/>
    <x v="20"/>
    <x v="2"/>
    <s v="FUR-BO-10002545"/>
    <s v="Furniture"/>
    <x v="0"/>
    <s v="Atlantic Metals Mobile 3-Shelf Bookcases, Custom Colors"/>
    <n v="782.94"/>
    <n v="3"/>
    <n v="203.56440000000001"/>
    <s v="2- days"/>
    <x v="4"/>
  </r>
  <r>
    <s v="CA-2014-166884"/>
    <x v="251"/>
    <d v="2014-03-16T00:00:00"/>
    <x v="0"/>
    <s v="CK-12205"/>
    <s v="Chloris Kastensmidt"/>
    <s v="Consumer"/>
    <x v="0"/>
    <x v="29"/>
    <x v="15"/>
    <x v="2"/>
    <s v="FUR-FU-10003981"/>
    <s v="Furniture"/>
    <x v="3"/>
    <s v="Eldon Wave Desk Accessories"/>
    <n v="8.32"/>
    <n v="5"/>
    <n v="2.2879999999999998"/>
    <s v="5- days"/>
    <x v="9"/>
  </r>
  <r>
    <s v="CA-2014-150245"/>
    <x v="252"/>
    <d v="2015-01-04T00:00:00"/>
    <x v="0"/>
    <s v="PC-18745"/>
    <s v="Pamela Coakley"/>
    <s v="Corporate"/>
    <x v="0"/>
    <x v="115"/>
    <x v="7"/>
    <x v="2"/>
    <s v="FUR-BO-10002613"/>
    <s v="Furniture"/>
    <x v="0"/>
    <s v="Atlantic Metals Mobile 4-Shelf Bookcases, Custom Colors"/>
    <n v="1573.4880000000001"/>
    <n v="7"/>
    <n v="196.68600000000001"/>
    <s v="4- days"/>
    <x v="5"/>
  </r>
  <r>
    <s v="CA-2015-112116"/>
    <x v="253"/>
    <d v="2015-03-18T00:00:00"/>
    <x v="0"/>
    <s v="JE-15475"/>
    <s v="Jeremy Ellison"/>
    <s v="Consumer"/>
    <x v="0"/>
    <x v="15"/>
    <x v="13"/>
    <x v="1"/>
    <s v="FUR-TA-10001039"/>
    <s v="Furniture"/>
    <x v="2"/>
    <s v="KI Adjustable-Height Table"/>
    <n v="171.96"/>
    <n v="2"/>
    <n v="44.709600000000002"/>
    <s v="2- days"/>
    <x v="9"/>
  </r>
  <r>
    <s v="US-2017-102890"/>
    <x v="254"/>
    <d v="2017-06-30T00:00:00"/>
    <x v="3"/>
    <s v="SG-20470"/>
    <s v="Sheri Gordon"/>
    <s v="Consumer"/>
    <x v="0"/>
    <x v="13"/>
    <x v="7"/>
    <x v="2"/>
    <s v="FUR-TA-10000577"/>
    <s v="Furniture"/>
    <x v="2"/>
    <s v="Bretford CR4500 Series Slim Rectangular Table"/>
    <n v="1044.6300000000001"/>
    <n v="5"/>
    <n v="-295.9785"/>
    <s v="0- days"/>
    <x v="2"/>
  </r>
  <r>
    <s v="US-2014-157385"/>
    <x v="255"/>
    <d v="2014-11-25T00:00:00"/>
    <x v="2"/>
    <s v="SC-20095"/>
    <s v="Sanjit Chand"/>
    <s v="Consumer"/>
    <x v="0"/>
    <x v="2"/>
    <x v="2"/>
    <x v="1"/>
    <s v="FUR-CH-10000863"/>
    <s v="Furniture"/>
    <x v="1"/>
    <s v="Novimex Swivel Fabric Task Chair"/>
    <n v="603.91999999999996"/>
    <n v="5"/>
    <n v="-67.941000000000003"/>
    <s v="2- days"/>
    <x v="0"/>
  </r>
  <r>
    <s v="US-2014-157385"/>
    <x v="255"/>
    <d v="2014-11-25T00:00:00"/>
    <x v="2"/>
    <s v="SC-20095"/>
    <s v="Sanjit Chand"/>
    <s v="Consumer"/>
    <x v="0"/>
    <x v="2"/>
    <x v="2"/>
    <x v="1"/>
    <s v="FUR-CH-10000595"/>
    <s v="Furniture"/>
    <x v="1"/>
    <s v="Safco Contoured Stacking Chairs"/>
    <n v="381.44"/>
    <n v="2"/>
    <n v="23.84"/>
    <s v="2- days"/>
    <x v="0"/>
  </r>
  <r>
    <s v="CA-2014-101602"/>
    <x v="256"/>
    <d v="2014-12-18T00:00:00"/>
    <x v="2"/>
    <s v="MC-18100"/>
    <s v="Mick Crebagga"/>
    <s v="Consumer"/>
    <x v="0"/>
    <x v="116"/>
    <x v="5"/>
    <x v="3"/>
    <s v="FUR-CH-10004675"/>
    <s v="Furniture"/>
    <x v="1"/>
    <s v="Lifetime Advantage Folding Chairs, 4/Carton"/>
    <n v="763.28"/>
    <n v="5"/>
    <n v="-21.808"/>
    <s v="3- days"/>
    <x v="5"/>
  </r>
  <r>
    <s v="CA-2015-131338"/>
    <x v="38"/>
    <d v="2015-08-12T00:00:00"/>
    <x v="2"/>
    <s v="NP-18325"/>
    <s v="Naresj Patel"/>
    <s v="Consumer"/>
    <x v="0"/>
    <x v="13"/>
    <x v="7"/>
    <x v="2"/>
    <s v="FUR-TA-10002607"/>
    <s v="Furniture"/>
    <x v="2"/>
    <s v="KI Conference Tables"/>
    <n v="382.80599999999998"/>
    <n v="9"/>
    <n v="-153.1224"/>
    <s v="3- days"/>
    <x v="10"/>
  </r>
  <r>
    <s v="CA-2015-131338"/>
    <x v="38"/>
    <d v="2015-08-12T00:00:00"/>
    <x v="2"/>
    <s v="NP-18325"/>
    <s v="Naresj Patel"/>
    <s v="Consumer"/>
    <x v="0"/>
    <x v="13"/>
    <x v="7"/>
    <x v="2"/>
    <s v="FUR-FU-10002157"/>
    <s v="Furniture"/>
    <x v="3"/>
    <s v="Artistic Insta-Plaque"/>
    <n v="47.04"/>
    <n v="3"/>
    <n v="18.345600000000001"/>
    <s v="3- days"/>
    <x v="10"/>
  </r>
  <r>
    <s v="CA-2015-131338"/>
    <x v="38"/>
    <d v="2015-08-12T00:00:00"/>
    <x v="2"/>
    <s v="NP-18325"/>
    <s v="Naresj Patel"/>
    <s v="Consumer"/>
    <x v="0"/>
    <x v="13"/>
    <x v="7"/>
    <x v="2"/>
    <s v="FUR-FU-10001706"/>
    <s v="Furniture"/>
    <x v="3"/>
    <s v="Longer-Life Soft White Bulbs"/>
    <n v="6.16"/>
    <n v="2"/>
    <n v="2.9567999999999999"/>
    <s v="3- days"/>
    <x v="10"/>
  </r>
  <r>
    <s v="CA-2015-118423"/>
    <x v="257"/>
    <d v="2015-03-27T00:00:00"/>
    <x v="2"/>
    <s v="DP-13390"/>
    <s v="Dennis Pardue"/>
    <s v="Home Office"/>
    <x v="0"/>
    <x v="117"/>
    <x v="8"/>
    <x v="3"/>
    <s v="FUR-BO-10000362"/>
    <s v="Furniture"/>
    <x v="0"/>
    <s v="Sauder Inglewood Library Bookcases"/>
    <n v="359.05799999999999"/>
    <n v="3"/>
    <n v="-35.905799999999999"/>
    <s v="3- days"/>
    <x v="9"/>
  </r>
  <r>
    <s v="CA-2017-149181"/>
    <x v="258"/>
    <d v="2017-05-12T00:00:00"/>
    <x v="1"/>
    <s v="MD-17350"/>
    <s v="Maribeth Dona"/>
    <s v="Consumer"/>
    <x v="0"/>
    <x v="29"/>
    <x v="15"/>
    <x v="2"/>
    <s v="FUR-CH-10004540"/>
    <s v="Furniture"/>
    <x v="1"/>
    <s v="Global Chrome Stack Chair"/>
    <n v="47.991999999999997"/>
    <n v="2"/>
    <n v="-2.0568"/>
    <s v="4- days"/>
    <x v="7"/>
  </r>
  <r>
    <s v="CA-2017-132234"/>
    <x v="259"/>
    <d v="2017-10-18T00:00:00"/>
    <x v="2"/>
    <s v="MY-17380"/>
    <s v="Maribeth Yedwab"/>
    <s v="Corporate"/>
    <x v="0"/>
    <x v="13"/>
    <x v="7"/>
    <x v="2"/>
    <s v="FUR-FU-10001290"/>
    <s v="Furniture"/>
    <x v="3"/>
    <s v="Executive Impressions Supervisor Wall Clock"/>
    <n v="547.29999999999995"/>
    <n v="13"/>
    <n v="175.136"/>
    <s v="2- days"/>
    <x v="1"/>
  </r>
  <r>
    <s v="CA-2017-158876"/>
    <x v="49"/>
    <d v="2017-11-21T00:00:00"/>
    <x v="0"/>
    <s v="AB-10150"/>
    <s v="Aimee Bixby"/>
    <s v="Consumer"/>
    <x v="0"/>
    <x v="118"/>
    <x v="5"/>
    <x v="3"/>
    <s v="FUR-FU-10001967"/>
    <s v="Furniture"/>
    <x v="3"/>
    <s v="Telescoping Adjustable Floor Lamp"/>
    <n v="15.992000000000001"/>
    <n v="2"/>
    <n v="-13.993"/>
    <s v="2- days"/>
    <x v="0"/>
  </r>
  <r>
    <s v="CA-2016-164672"/>
    <x v="260"/>
    <d v="2016-05-13T00:00:00"/>
    <x v="0"/>
    <s v="GB-14530"/>
    <s v="George Bell"/>
    <s v="Corporate"/>
    <x v="0"/>
    <x v="63"/>
    <x v="14"/>
    <x v="2"/>
    <s v="FUR-FU-10001488"/>
    <s v="Furniture"/>
    <x v="3"/>
    <s v="Tenex 46&quot; x 60&quot; Computer Anti-Static Chairmat, Rectangular Shaped"/>
    <n v="211.96"/>
    <n v="2"/>
    <n v="42.392000000000003"/>
    <s v="5- days"/>
    <x v="7"/>
  </r>
  <r>
    <s v="CA-2014-156349"/>
    <x v="261"/>
    <d v="2014-05-30T00:00:00"/>
    <x v="1"/>
    <s v="ML-17395"/>
    <s v="Marina Lichtenstein"/>
    <s v="Corporate"/>
    <x v="0"/>
    <x v="2"/>
    <x v="2"/>
    <x v="1"/>
    <s v="FUR-BO-10000362"/>
    <s v="Furniture"/>
    <x v="0"/>
    <s v="Sauder Inglewood Library Bookcases"/>
    <n v="290.666"/>
    <n v="2"/>
    <n v="27.3568"/>
    <s v="4- days"/>
    <x v="7"/>
  </r>
  <r>
    <s v="CA-2017-108560"/>
    <x v="220"/>
    <d v="2017-07-15T00:00:00"/>
    <x v="1"/>
    <s v="JC-15385"/>
    <s v="Jenna Caffey"/>
    <s v="Consumer"/>
    <x v="0"/>
    <x v="119"/>
    <x v="13"/>
    <x v="1"/>
    <s v="FUR-FU-10002937"/>
    <s v="Furniture"/>
    <x v="3"/>
    <s v="GE 48&quot; Fluorescent Tube, Cool White Energy Saver, 34 Watts, 30/Box"/>
    <n v="198.46"/>
    <n v="2"/>
    <n v="99.23"/>
    <s v="7- days"/>
    <x v="3"/>
  </r>
  <r>
    <s v="CA-2015-143119"/>
    <x v="262"/>
    <d v="2015-09-30T00:00:00"/>
    <x v="1"/>
    <s v="MC-17275"/>
    <s v="Marc Crier"/>
    <s v="Consumer"/>
    <x v="0"/>
    <x v="120"/>
    <x v="35"/>
    <x v="0"/>
    <s v="FUR-CH-10001270"/>
    <s v="Furniture"/>
    <x v="1"/>
    <s v="Harbour Creations Steel Folding Chair"/>
    <n v="517.5"/>
    <n v="6"/>
    <n v="155.25"/>
    <s v="6- days"/>
    <x v="4"/>
  </r>
  <r>
    <s v="CA-2017-101049"/>
    <x v="263"/>
    <d v="2017-06-25T00:00:00"/>
    <x v="0"/>
    <s v="AS-10240"/>
    <s v="Alan Shonely"/>
    <s v="Consumer"/>
    <x v="0"/>
    <x v="59"/>
    <x v="15"/>
    <x v="2"/>
    <s v="FUR-FU-10004415"/>
    <s v="Furniture"/>
    <x v="3"/>
    <s v="Stacking Tray, Side-Loading, Legal, Smoke"/>
    <n v="17.920000000000002"/>
    <n v="5"/>
    <n v="2.464"/>
    <s v="4- days"/>
    <x v="2"/>
  </r>
  <r>
    <s v="CA-2016-157266"/>
    <x v="205"/>
    <d v="2016-06-01T00:00:00"/>
    <x v="1"/>
    <s v="TB-21280"/>
    <s v="Toby Braunhardt"/>
    <s v="Consumer"/>
    <x v="0"/>
    <x v="85"/>
    <x v="29"/>
    <x v="2"/>
    <s v="FUR-FU-10000629"/>
    <s v="Furniture"/>
    <x v="3"/>
    <s v="9-3/4 Diameter Round Wall Clock"/>
    <n v="41.37"/>
    <n v="3"/>
    <n v="17.375399999999999"/>
    <s v="6- days"/>
    <x v="7"/>
  </r>
  <r>
    <s v="CA-2014-127159"/>
    <x v="264"/>
    <d v="2014-05-15T00:00:00"/>
    <x v="2"/>
    <s v="HL-15040"/>
    <s v="Hunter Lopez"/>
    <s v="Consumer"/>
    <x v="0"/>
    <x v="79"/>
    <x v="16"/>
    <x v="3"/>
    <s v="FUR-FU-10000010"/>
    <s v="Furniture"/>
    <x v="3"/>
    <s v="DAX Value U-Channel Document Frames, Easel Back"/>
    <n v="34.79"/>
    <n v="7"/>
    <n v="10.7849"/>
    <s v="3- days"/>
    <x v="7"/>
  </r>
  <r>
    <s v="US-2015-157154"/>
    <x v="265"/>
    <d v="2015-01-15T00:00:00"/>
    <x v="1"/>
    <s v="MM-17920"/>
    <s v="Michael Moore"/>
    <s v="Consumer"/>
    <x v="0"/>
    <x v="13"/>
    <x v="7"/>
    <x v="2"/>
    <s v="FUR-TA-10001889"/>
    <s v="Furniture"/>
    <x v="2"/>
    <s v="Bush Advantage Collection Racetrack Conference Table"/>
    <n v="1018.104"/>
    <n v="4"/>
    <n v="-373.3048"/>
    <s v="5- days"/>
    <x v="8"/>
  </r>
  <r>
    <s v="CA-2015-143077"/>
    <x v="5"/>
    <d v="2015-09-21T00:00:00"/>
    <x v="1"/>
    <s v="SF-20965"/>
    <s v="Sylvia Foulston"/>
    <s v="Corporate"/>
    <x v="0"/>
    <x v="6"/>
    <x v="5"/>
    <x v="3"/>
    <s v="FUR-FU-10003535"/>
    <s v="Furniture"/>
    <x v="3"/>
    <s v="Howard Miller Distant Time Traveler Alarm Clock"/>
    <n v="21.936"/>
    <n v="2"/>
    <n v="-10.419600000000001"/>
    <s v="4- days"/>
    <x v="4"/>
  </r>
  <r>
    <s v="CA-2014-122882"/>
    <x v="266"/>
    <d v="2014-09-13T00:00:00"/>
    <x v="1"/>
    <s v="SB-20290"/>
    <s v="Sean Braxton"/>
    <s v="Corporate"/>
    <x v="0"/>
    <x v="3"/>
    <x v="3"/>
    <x v="2"/>
    <s v="FUR-FU-10000758"/>
    <s v="Furniture"/>
    <x v="3"/>
    <s v="DAX Natural Wood-Tone Poster Frame"/>
    <n v="42.368000000000002"/>
    <n v="2"/>
    <n v="8.4735999999999994"/>
    <s v="6- days"/>
    <x v="4"/>
  </r>
  <r>
    <s v="CA-2016-147585"/>
    <x v="267"/>
    <d v="2016-11-12T00:00:00"/>
    <x v="1"/>
    <s v="CB-12535"/>
    <s v="Claudia Bergmann"/>
    <s v="Corporate"/>
    <x v="0"/>
    <x v="28"/>
    <x v="2"/>
    <x v="1"/>
    <s v="FUR-FU-10002597"/>
    <s v="Furniture"/>
    <x v="3"/>
    <s v="C-Line Magnetic Cubicle Keepers, Clear Polypropylene"/>
    <n v="14.82"/>
    <n v="3"/>
    <n v="6.2244000000000002"/>
    <s v="5- days"/>
    <x v="0"/>
  </r>
  <r>
    <s v="CA-2017-143798"/>
    <x v="247"/>
    <d v="2017-12-12T00:00:00"/>
    <x v="2"/>
    <s v="AW-10840"/>
    <s v="Anthony Witt"/>
    <s v="Consumer"/>
    <x v="0"/>
    <x v="3"/>
    <x v="3"/>
    <x v="2"/>
    <s v="FUR-FU-10004306"/>
    <s v="Furniture"/>
    <x v="3"/>
    <s v="Electrix Halogen Magnifier Lamp"/>
    <n v="310.88"/>
    <n v="2"/>
    <n v="23.315999999999999"/>
    <s v="2- days"/>
    <x v="5"/>
  </r>
  <r>
    <s v="CA-2014-142839"/>
    <x v="268"/>
    <d v="2014-08-20T00:00:00"/>
    <x v="1"/>
    <s v="TS-21610"/>
    <s v="Troy Staebel"/>
    <s v="Consumer"/>
    <x v="0"/>
    <x v="3"/>
    <x v="3"/>
    <x v="2"/>
    <s v="FUR-TA-10001539"/>
    <s v="Furniture"/>
    <x v="2"/>
    <s v="Chromcraft Rectangular Conference Tables"/>
    <n v="853.09199999999998"/>
    <n v="6"/>
    <n v="-227.49119999999999"/>
    <s v="4- days"/>
    <x v="10"/>
  </r>
  <r>
    <s v="US-2016-154361"/>
    <x v="269"/>
    <d v="2016-03-19T00:00:00"/>
    <x v="1"/>
    <s v="HZ-14950"/>
    <s v="Henia Zydlo"/>
    <s v="Consumer"/>
    <x v="0"/>
    <x v="29"/>
    <x v="15"/>
    <x v="2"/>
    <s v="FUR-FU-10004020"/>
    <s v="Furniture"/>
    <x v="3"/>
    <s v="Advantus Panel Wall Acrylic Frame"/>
    <n v="21.88"/>
    <n v="5"/>
    <n v="6.2904999999999998"/>
    <s v="5- days"/>
    <x v="9"/>
  </r>
  <r>
    <s v="CA-2014-135657"/>
    <x v="270"/>
    <d v="2014-06-07T00:00:00"/>
    <x v="0"/>
    <s v="SC-20725"/>
    <s v="Steven Cartwright"/>
    <s v="Consumer"/>
    <x v="0"/>
    <x v="15"/>
    <x v="13"/>
    <x v="1"/>
    <s v="FUR-TA-10004086"/>
    <s v="Furniture"/>
    <x v="2"/>
    <s v="KI Adjustable-Height Table"/>
    <n v="515.88"/>
    <n v="6"/>
    <n v="113.4936"/>
    <s v="4- days"/>
    <x v="2"/>
  </r>
  <r>
    <s v="CA-2015-114069"/>
    <x v="271"/>
    <d v="2015-07-15T00:00:00"/>
    <x v="0"/>
    <s v="ND-18370"/>
    <s v="Natalie DeCherney"/>
    <s v="Consumer"/>
    <x v="0"/>
    <x v="13"/>
    <x v="7"/>
    <x v="2"/>
    <s v="FUR-CH-10000595"/>
    <s v="Furniture"/>
    <x v="1"/>
    <s v="Safco Contoured Stacking Chairs"/>
    <n v="1931.04"/>
    <n v="9"/>
    <n v="321.83999999999997"/>
    <s v="2- days"/>
    <x v="3"/>
  </r>
  <r>
    <s v="CA-2017-123491"/>
    <x v="242"/>
    <d v="2017-11-05T00:00:00"/>
    <x v="1"/>
    <s v="JK-15205"/>
    <s v="Jamie Kunitz"/>
    <s v="Consumer"/>
    <x v="0"/>
    <x v="28"/>
    <x v="2"/>
    <x v="1"/>
    <s v="FUR-CH-10003061"/>
    <s v="Furniture"/>
    <x v="1"/>
    <s v="Global Leather Task Chair, Black"/>
    <n v="71.992000000000004"/>
    <n v="1"/>
    <n v="-0.89990000000000003"/>
    <s v="6- days"/>
    <x v="1"/>
  </r>
  <r>
    <s v="US-2017-124968"/>
    <x v="272"/>
    <d v="2017-09-13T00:00:00"/>
    <x v="0"/>
    <s v="MM-18055"/>
    <s v="Michelle Moray"/>
    <s v="Consumer"/>
    <x v="0"/>
    <x v="9"/>
    <x v="8"/>
    <x v="3"/>
    <s v="FUR-TA-10004289"/>
    <s v="Furniture"/>
    <x v="2"/>
    <s v="BoxOffice By Design Rectangular and Half-Moon Meeting Room Tables"/>
    <n v="765.625"/>
    <n v="7"/>
    <n v="-566.5625"/>
    <s v="5- days"/>
    <x v="4"/>
  </r>
  <r>
    <s v="CA-2017-104003"/>
    <x v="273"/>
    <d v="2017-10-13T00:00:00"/>
    <x v="1"/>
    <s v="DC-13285"/>
    <s v="Debra Catini"/>
    <s v="Consumer"/>
    <x v="0"/>
    <x v="28"/>
    <x v="2"/>
    <x v="1"/>
    <s v="FUR-BO-10003965"/>
    <s v="Furniture"/>
    <x v="0"/>
    <s v="O'Sullivan Manor Hill 2-Door Library in Brianna Oak"/>
    <n v="307.666"/>
    <n v="2"/>
    <n v="-14.478400000000001"/>
    <s v="6- days"/>
    <x v="1"/>
  </r>
  <r>
    <s v="CA-2016-169943"/>
    <x v="128"/>
    <d v="2016-05-24T00:00:00"/>
    <x v="1"/>
    <s v="BN-11515"/>
    <s v="Bradley Nguyen"/>
    <s v="Consumer"/>
    <x v="0"/>
    <x v="13"/>
    <x v="7"/>
    <x v="2"/>
    <s v="FUR-FU-10002088"/>
    <s v="Furniture"/>
    <x v="3"/>
    <s v="Nu-Dell Float Frame 11 x 14 1/2"/>
    <n v="35.92"/>
    <n v="4"/>
    <n v="15.086399999999999"/>
    <s v="5- days"/>
    <x v="7"/>
  </r>
  <r>
    <s v="CA-2016-169943"/>
    <x v="128"/>
    <d v="2016-05-24T00:00:00"/>
    <x v="1"/>
    <s v="BN-11515"/>
    <s v="Bradley Nguyen"/>
    <s v="Consumer"/>
    <x v="0"/>
    <x v="13"/>
    <x v="7"/>
    <x v="2"/>
    <s v="FUR-FU-10000010"/>
    <s v="Furniture"/>
    <x v="3"/>
    <s v="DAX Value U-Channel Document Frames, Easel Back"/>
    <n v="39.76"/>
    <n v="8"/>
    <n v="12.3256"/>
    <s v="5- days"/>
    <x v="7"/>
  </r>
  <r>
    <s v="US-2015-123218"/>
    <x v="274"/>
    <d v="2015-12-25T00:00:00"/>
    <x v="1"/>
    <s v="KD-16345"/>
    <s v="Katherine Ducich"/>
    <s v="Consumer"/>
    <x v="0"/>
    <x v="9"/>
    <x v="8"/>
    <x v="3"/>
    <s v="FUR-BO-10003966"/>
    <s v="Furniture"/>
    <x v="0"/>
    <s v="Sauder Facets Collection Library, Sky Alder Finish"/>
    <n v="359.05799999999999"/>
    <n v="3"/>
    <n v="-71.811599999999999"/>
    <s v="5- days"/>
    <x v="5"/>
  </r>
  <r>
    <s v="US-2017-164056"/>
    <x v="275"/>
    <d v="2017-05-04T00:00:00"/>
    <x v="0"/>
    <s v="FM-14215"/>
    <s v="Filia McAdams"/>
    <s v="Corporate"/>
    <x v="0"/>
    <x v="24"/>
    <x v="15"/>
    <x v="2"/>
    <s v="FUR-TA-10001307"/>
    <s v="Furniture"/>
    <x v="2"/>
    <s v="SAFCO PlanMaster Heigh-Adjustable Drafting Table Base, 43w x 30d x 30-37h, Black"/>
    <n v="1048.3499999999999"/>
    <n v="5"/>
    <n v="-69.89"/>
    <s v="5- days"/>
    <x v="6"/>
  </r>
  <r>
    <s v="CA-2017-152807"/>
    <x v="242"/>
    <d v="2017-11-03T00:00:00"/>
    <x v="1"/>
    <s v="MC-18100"/>
    <s v="Mick Crebagga"/>
    <s v="Consumer"/>
    <x v="0"/>
    <x v="3"/>
    <x v="3"/>
    <x v="2"/>
    <s v="FUR-FU-10004415"/>
    <s v="Furniture"/>
    <x v="3"/>
    <s v="Stacking Tray, Side-Loading, Legal, Smoke"/>
    <n v="7.1680000000000001"/>
    <n v="2"/>
    <n v="0.98560000000000003"/>
    <s v="4- days"/>
    <x v="1"/>
  </r>
  <r>
    <s v="CA-2015-139094"/>
    <x v="276"/>
    <d v="2015-11-27T00:00:00"/>
    <x v="1"/>
    <s v="MO-17800"/>
    <s v="Meg O'Connel"/>
    <s v="Home Office"/>
    <x v="0"/>
    <x v="21"/>
    <x v="5"/>
    <x v="3"/>
    <s v="FUR-TA-10004607"/>
    <s v="Furniture"/>
    <x v="2"/>
    <s v="Hon 2111 Invitation Series Straight Table"/>
    <n v="206.96199999999999"/>
    <n v="2"/>
    <n v="-32.522599999999997"/>
    <s v="5- days"/>
    <x v="0"/>
  </r>
  <r>
    <s v="CA-2017-168837"/>
    <x v="277"/>
    <d v="2017-10-17T00:00:00"/>
    <x v="2"/>
    <s v="JW-15955"/>
    <s v="Joni Wasserman"/>
    <s v="Consumer"/>
    <x v="0"/>
    <x v="121"/>
    <x v="2"/>
    <x v="1"/>
    <s v="FUR-FU-10001918"/>
    <s v="Furniture"/>
    <x v="3"/>
    <s v="C-Line Cubicle Keepers Polyproplyene Holder With Velcro Backings"/>
    <n v="9.4600000000000009"/>
    <n v="2"/>
    <n v="3.6894"/>
    <s v="3- days"/>
    <x v="1"/>
  </r>
  <r>
    <s v="CA-2015-130785"/>
    <x v="278"/>
    <d v="2015-09-09T00:00:00"/>
    <x v="1"/>
    <s v="AG-10900"/>
    <s v="Arthur Gainer"/>
    <s v="Consumer"/>
    <x v="0"/>
    <x v="53"/>
    <x v="2"/>
    <x v="1"/>
    <s v="FUR-BO-10000330"/>
    <s v="Furniture"/>
    <x v="0"/>
    <s v="Sauder Camden County Barrister Bookcase, Planked Cherry Finish"/>
    <n v="411.33199999999999"/>
    <n v="4"/>
    <n v="-4.8391999999999999"/>
    <s v="4- days"/>
    <x v="4"/>
  </r>
  <r>
    <s v="CA-2015-130785"/>
    <x v="278"/>
    <d v="2015-09-09T00:00:00"/>
    <x v="1"/>
    <s v="AG-10900"/>
    <s v="Arthur Gainer"/>
    <s v="Consumer"/>
    <x v="0"/>
    <x v="53"/>
    <x v="2"/>
    <x v="1"/>
    <s v="FUR-BO-10003159"/>
    <s v="Furniture"/>
    <x v="0"/>
    <s v="Sauder Camden County Collection Libraries, Planked Cherry Finish"/>
    <n v="293.19900000000001"/>
    <n v="3"/>
    <n v="-20.696400000000001"/>
    <s v="4- days"/>
    <x v="4"/>
  </r>
  <r>
    <s v="CA-2016-110254"/>
    <x v="279"/>
    <d v="2016-08-08T00:00:00"/>
    <x v="1"/>
    <s v="ML-17755"/>
    <s v="Max Ludwig"/>
    <s v="Home Office"/>
    <x v="0"/>
    <x v="122"/>
    <x v="25"/>
    <x v="0"/>
    <s v="FUR-FU-10001591"/>
    <s v="Furniture"/>
    <x v="3"/>
    <s v="Advantus Panel Wall Certificate Holder - 8.5x11"/>
    <n v="109.8"/>
    <n v="9"/>
    <n v="46.116"/>
    <s v="4- days"/>
    <x v="10"/>
  </r>
  <r>
    <s v="CA-2014-120474"/>
    <x v="280"/>
    <d v="2014-12-03T00:00:00"/>
    <x v="2"/>
    <s v="RP-19390"/>
    <s v="Resi Pšlking"/>
    <s v="Consumer"/>
    <x v="0"/>
    <x v="123"/>
    <x v="16"/>
    <x v="3"/>
    <s v="FUR-CH-10001854"/>
    <s v="Furniture"/>
    <x v="1"/>
    <s v="Office Star - Professional Matrix Back Chair with 2-to-1 Synchro Tilt and Mesh Fabric Seat"/>
    <n v="2807.84"/>
    <n v="8"/>
    <n v="673.88160000000005"/>
    <s v="2- days"/>
    <x v="5"/>
  </r>
  <r>
    <s v="CA-2016-100965"/>
    <x v="281"/>
    <d v="2016-07-11T00:00:00"/>
    <x v="1"/>
    <s v="RM-19375"/>
    <s v="Raymond Messe"/>
    <s v="Consumer"/>
    <x v="0"/>
    <x v="124"/>
    <x v="2"/>
    <x v="1"/>
    <s v="FUR-FU-10003039"/>
    <s v="Furniture"/>
    <x v="3"/>
    <s v="Howard Miller 11-1/2&quot; Diameter Grantwood Wall Clock"/>
    <n v="215.65"/>
    <n v="5"/>
    <n v="73.320999999999998"/>
    <s v="4- days"/>
    <x v="3"/>
  </r>
  <r>
    <s v="CA-2016-149461"/>
    <x v="282"/>
    <d v="2016-11-19T00:00:00"/>
    <x v="1"/>
    <s v="AS-10135"/>
    <s v="Adrian Shami"/>
    <s v="Home Office"/>
    <x v="0"/>
    <x v="83"/>
    <x v="13"/>
    <x v="1"/>
    <s v="FUR-FU-10004270"/>
    <s v="Furniture"/>
    <x v="3"/>
    <s v="Eldon Image Series Desk Accessories, Burgundy"/>
    <n v="4.18"/>
    <n v="1"/>
    <n v="1.5047999999999999"/>
    <s v="6- days"/>
    <x v="0"/>
  </r>
  <r>
    <s v="CA-2016-165484"/>
    <x v="283"/>
    <d v="2016-10-29T00:00:00"/>
    <x v="1"/>
    <s v="HK-14890"/>
    <s v="Heather Kirkland"/>
    <s v="Corporate"/>
    <x v="0"/>
    <x v="9"/>
    <x v="8"/>
    <x v="3"/>
    <s v="FUR-FU-10001196"/>
    <s v="Furniture"/>
    <x v="3"/>
    <s v="DAX Cubicle Frames - 8x10"/>
    <n v="16.155999999999999"/>
    <n v="7"/>
    <n v="-12.117000000000001"/>
    <s v="6- days"/>
    <x v="1"/>
  </r>
  <r>
    <s v="CA-2014-132612"/>
    <x v="2"/>
    <d v="2014-06-11T00:00:00"/>
    <x v="0"/>
    <s v="FO-14305"/>
    <s v="Frank Olsen"/>
    <s v="Consumer"/>
    <x v="0"/>
    <x v="95"/>
    <x v="25"/>
    <x v="0"/>
    <s v="FUR-TA-10004534"/>
    <s v="Furniture"/>
    <x v="2"/>
    <s v="Bevis 44 x 96 Conference Tables"/>
    <n v="1441.3"/>
    <n v="7"/>
    <n v="245.02099999999999"/>
    <s v="2- days"/>
    <x v="2"/>
  </r>
  <r>
    <s v="US-2017-161193"/>
    <x v="93"/>
    <d v="2017-11-26T00:00:00"/>
    <x v="1"/>
    <s v="BT-11680"/>
    <s v="Brian Thompson"/>
    <s v="Consumer"/>
    <x v="0"/>
    <x v="19"/>
    <x v="15"/>
    <x v="2"/>
    <s v="FUR-FU-10001861"/>
    <s v="Furniture"/>
    <x v="3"/>
    <s v="Floodlight Indoor Halogen Bulbs, 1 Bulb per Pack, 60 Watts"/>
    <n v="77.599999999999994"/>
    <n v="5"/>
    <n v="28.13"/>
    <s v="6- days"/>
    <x v="0"/>
  </r>
  <r>
    <s v="US-2017-161193"/>
    <x v="93"/>
    <d v="2017-11-26T00:00:00"/>
    <x v="1"/>
    <s v="BT-11680"/>
    <s v="Brian Thompson"/>
    <s v="Consumer"/>
    <x v="0"/>
    <x v="19"/>
    <x v="15"/>
    <x v="2"/>
    <s v="FUR-FU-10000206"/>
    <s v="Furniture"/>
    <x v="3"/>
    <s v="GE General Purpose, Extra Long Life, Showcase &amp; Floodlight Incandescent Bulbs"/>
    <n v="4.6559999999999997"/>
    <n v="2"/>
    <n v="1.5713999999999999"/>
    <s v="6- days"/>
    <x v="0"/>
  </r>
  <r>
    <s v="CA-2015-131597"/>
    <x v="221"/>
    <d v="2015-09-18T00:00:00"/>
    <x v="1"/>
    <s v="SP-20620"/>
    <s v="Stefania Perrino"/>
    <s v="Corporate"/>
    <x v="0"/>
    <x v="2"/>
    <x v="2"/>
    <x v="1"/>
    <s v="FUR-TA-10002607"/>
    <s v="Furniture"/>
    <x v="2"/>
    <s v="KI Conference Tables"/>
    <n v="170.136"/>
    <n v="3"/>
    <n v="-8.5068000000000001"/>
    <s v="4- days"/>
    <x v="4"/>
  </r>
  <r>
    <s v="US-2014-130379"/>
    <x v="284"/>
    <d v="2014-05-29T00:00:00"/>
    <x v="1"/>
    <s v="JL-15235"/>
    <s v="Janet Lee"/>
    <s v="Consumer"/>
    <x v="0"/>
    <x v="9"/>
    <x v="8"/>
    <x v="3"/>
    <s v="FUR-FU-10002553"/>
    <s v="Furniture"/>
    <x v="3"/>
    <s v="Electrix Incandescent Magnifying Lamp, Black"/>
    <n v="29.32"/>
    <n v="2"/>
    <n v="-24.189"/>
    <s v="4- days"/>
    <x v="7"/>
  </r>
  <r>
    <s v="CA-2016-168956"/>
    <x v="285"/>
    <d v="2016-02-20T00:00:00"/>
    <x v="1"/>
    <s v="EA-14035"/>
    <s v="Erin Ashbrook"/>
    <s v="Corporate"/>
    <x v="0"/>
    <x v="9"/>
    <x v="8"/>
    <x v="3"/>
    <s v="FUR-CH-10004754"/>
    <s v="Furniture"/>
    <x v="1"/>
    <s v="Global Stack Chair with Arms, Black"/>
    <n v="62.957999999999998"/>
    <n v="3"/>
    <n v="-2.6981999999999999"/>
    <s v="4- days"/>
    <x v="11"/>
  </r>
  <r>
    <s v="CA-2016-167507"/>
    <x v="286"/>
    <d v="2016-12-28T00:00:00"/>
    <x v="1"/>
    <s v="SA-20830"/>
    <s v="Sue Ann Reed"/>
    <s v="Consumer"/>
    <x v="0"/>
    <x v="125"/>
    <x v="36"/>
    <x v="1"/>
    <s v="FUR-FU-10001935"/>
    <s v="Furniture"/>
    <x v="3"/>
    <s v="3M Hangers With Command Adhesive"/>
    <n v="11.84"/>
    <n v="4"/>
    <n v="3.1080000000000001"/>
    <s v="6- days"/>
    <x v="5"/>
  </r>
  <r>
    <s v="CA-2016-167507"/>
    <x v="286"/>
    <d v="2016-12-28T00:00:00"/>
    <x v="1"/>
    <s v="SA-20830"/>
    <s v="Sue Ann Reed"/>
    <s v="Consumer"/>
    <x v="0"/>
    <x v="125"/>
    <x v="36"/>
    <x v="1"/>
    <s v="FUR-FU-10002878"/>
    <s v="Furniture"/>
    <x v="3"/>
    <s v="Seth Thomas 14&quot; Day/Date Wall Clock"/>
    <n v="22.783999999999999"/>
    <n v="1"/>
    <n v="4.8415999999999997"/>
    <s v="6- days"/>
    <x v="5"/>
  </r>
  <r>
    <s v="CA-2017-145884"/>
    <x v="85"/>
    <d v="2017-10-21T00:00:00"/>
    <x v="3"/>
    <s v="SL-20155"/>
    <s v="Sara Luxemburg"/>
    <s v="Home Office"/>
    <x v="0"/>
    <x v="126"/>
    <x v="37"/>
    <x v="3"/>
    <s v="FUR-TA-10002356"/>
    <s v="Furniture"/>
    <x v="2"/>
    <s v="Bevis Boat-Shaped Conference Table"/>
    <n v="262.11"/>
    <n v="1"/>
    <n v="62.906399999999998"/>
    <s v="0- days"/>
    <x v="1"/>
  </r>
  <r>
    <s v="CA-2015-131422"/>
    <x v="287"/>
    <d v="2015-11-09T00:00:00"/>
    <x v="1"/>
    <s v="GB-14530"/>
    <s v="George Bell"/>
    <s v="Corporate"/>
    <x v="0"/>
    <x v="91"/>
    <x v="30"/>
    <x v="0"/>
    <s v="FUR-CH-10001270"/>
    <s v="Furniture"/>
    <x v="1"/>
    <s v="Harbour Creations Steel Folding Chair"/>
    <n v="207"/>
    <n v="3"/>
    <n v="25.875"/>
    <s v="4- days"/>
    <x v="0"/>
  </r>
  <r>
    <s v="CA-2014-117345"/>
    <x v="288"/>
    <d v="2014-08-05T00:00:00"/>
    <x v="1"/>
    <s v="BF-10975"/>
    <s v="Barbara Fisher"/>
    <s v="Corporate"/>
    <x v="0"/>
    <x v="127"/>
    <x v="30"/>
    <x v="0"/>
    <s v="FUR-FU-10000629"/>
    <s v="Furniture"/>
    <x v="3"/>
    <s v="9-3/4 Diameter Round Wall Clock"/>
    <n v="44.128"/>
    <n v="4"/>
    <n v="12.135199999999999"/>
    <s v="4- days"/>
    <x v="10"/>
  </r>
  <r>
    <s v="CA-2016-157763"/>
    <x v="196"/>
    <d v="2016-07-23T00:00:00"/>
    <x v="1"/>
    <s v="KH-16330"/>
    <s v="Katharine Harms"/>
    <s v="Corporate"/>
    <x v="0"/>
    <x v="128"/>
    <x v="0"/>
    <x v="0"/>
    <s v="FUR-CH-10000988"/>
    <s v="Furniture"/>
    <x v="1"/>
    <s v="Hon Olson Stacker Stools"/>
    <n v="140.81"/>
    <n v="1"/>
    <n v="39.4268"/>
    <s v="5- days"/>
    <x v="3"/>
  </r>
  <r>
    <s v="CA-2015-135391"/>
    <x v="289"/>
    <d v="2015-02-11T00:00:00"/>
    <x v="0"/>
    <s v="FA-14230"/>
    <s v="Frank Atkinson"/>
    <s v="Corporate"/>
    <x v="0"/>
    <x v="21"/>
    <x v="5"/>
    <x v="3"/>
    <s v="FUR-FU-10001986"/>
    <s v="Furniture"/>
    <x v="3"/>
    <s v="Dana Fluorescent Magnifying Lamp, White, 36&quot;"/>
    <n v="40.783999999999999"/>
    <n v="2"/>
    <n v="-30.588000000000001"/>
    <s v="2- days"/>
    <x v="11"/>
  </r>
  <r>
    <s v="US-2017-158512"/>
    <x v="290"/>
    <d v="2017-01-17T00:00:00"/>
    <x v="0"/>
    <s v="DA-13450"/>
    <s v="Dianna Arnett"/>
    <s v="Home Office"/>
    <x v="0"/>
    <x v="85"/>
    <x v="29"/>
    <x v="2"/>
    <s v="FUR-FU-10004973"/>
    <s v="Furniture"/>
    <x v="3"/>
    <s v="Flat Face Poster Frame"/>
    <n v="37.68"/>
    <n v="2"/>
    <n v="15.8256"/>
    <s v="5- days"/>
    <x v="8"/>
  </r>
  <r>
    <s v="CA-2017-128370"/>
    <x v="291"/>
    <d v="2017-09-10T00:00:00"/>
    <x v="3"/>
    <s v="FH-14275"/>
    <s v="Frank Hawley"/>
    <s v="Corporate"/>
    <x v="0"/>
    <x v="2"/>
    <x v="2"/>
    <x v="1"/>
    <s v="FUR-CH-10002602"/>
    <s v="Furniture"/>
    <x v="1"/>
    <s v="DMI Arturo Collection Mission-style Design Wood Chair"/>
    <n v="362.35199999999998"/>
    <n v="3"/>
    <n v="27.176400000000001"/>
    <s v="0- days"/>
    <x v="4"/>
  </r>
  <r>
    <s v="US-2017-121251"/>
    <x v="292"/>
    <d v="2017-03-27T00:00:00"/>
    <x v="2"/>
    <s v="GM-14440"/>
    <s v="Gary McGarr"/>
    <s v="Consumer"/>
    <x v="0"/>
    <x v="13"/>
    <x v="7"/>
    <x v="2"/>
    <s v="FUR-BO-10001918"/>
    <s v="Furniture"/>
    <x v="0"/>
    <s v="Sauder Forest Hills Library with Doors, Woodland Oak Finish"/>
    <n v="257.56799999999998"/>
    <n v="2"/>
    <n v="-28.976400000000002"/>
    <s v="1- days"/>
    <x v="9"/>
  </r>
  <r>
    <s v="US-2016-100839"/>
    <x v="25"/>
    <d v="2016-10-17T00:00:00"/>
    <x v="1"/>
    <s v="NC-18625"/>
    <s v="Noah Childs"/>
    <s v="Corporate"/>
    <x v="0"/>
    <x v="14"/>
    <x v="12"/>
    <x v="1"/>
    <s v="FUR-TA-10004575"/>
    <s v="Furniture"/>
    <x v="2"/>
    <s v="Hon 5100 Series Wood Tables"/>
    <n v="727.45"/>
    <n v="5"/>
    <n v="-465.56799999999998"/>
    <s v="4- days"/>
    <x v="1"/>
  </r>
  <r>
    <s v="US-2016-100839"/>
    <x v="25"/>
    <d v="2016-10-17T00:00:00"/>
    <x v="1"/>
    <s v="NC-18625"/>
    <s v="Noah Childs"/>
    <s v="Corporate"/>
    <x v="0"/>
    <x v="14"/>
    <x v="12"/>
    <x v="1"/>
    <s v="FUR-FU-10001617"/>
    <s v="Furniture"/>
    <x v="3"/>
    <s v="Executive Impressions 8-1/2&quot; Career Panel/Partition Cubicle Clock"/>
    <n v="24.96"/>
    <n v="3"/>
    <n v="4.3680000000000003"/>
    <s v="4- days"/>
    <x v="1"/>
  </r>
  <r>
    <s v="CA-2017-118857"/>
    <x v="293"/>
    <d v="2017-04-18T00:00:00"/>
    <x v="2"/>
    <s v="AH-10075"/>
    <s v="Adam Hart"/>
    <s v="Corporate"/>
    <x v="0"/>
    <x v="0"/>
    <x v="34"/>
    <x v="1"/>
    <s v="FUR-FU-10004460"/>
    <s v="Furniture"/>
    <x v="3"/>
    <s v="Howard Miller 12&quot; Round Wall Clock"/>
    <n v="196.45"/>
    <n v="5"/>
    <n v="70.721999999999994"/>
    <s v="3- days"/>
    <x v="6"/>
  </r>
  <r>
    <s v="CA-2014-116932"/>
    <x v="294"/>
    <d v="2014-07-25T00:00:00"/>
    <x v="1"/>
    <s v="ME-18010"/>
    <s v="Michelle Ellison"/>
    <s v="Corporate"/>
    <x v="0"/>
    <x v="28"/>
    <x v="2"/>
    <x v="1"/>
    <s v="FUR-CH-10001215"/>
    <s v="Furniture"/>
    <x v="1"/>
    <s v="Global Troy Executive Leather Low-Back Tilter"/>
    <n v="801.56799999999998"/>
    <n v="2"/>
    <n v="50.097999999999999"/>
    <s v="4- days"/>
    <x v="3"/>
  </r>
  <r>
    <s v="CA-2014-116932"/>
    <x v="294"/>
    <d v="2014-07-25T00:00:00"/>
    <x v="1"/>
    <s v="ME-18010"/>
    <s v="Michelle Ellison"/>
    <s v="Corporate"/>
    <x v="0"/>
    <x v="28"/>
    <x v="2"/>
    <x v="1"/>
    <s v="FUR-TA-10004175"/>
    <s v="Furniture"/>
    <x v="2"/>
    <s v="Hon 30&quot; x 60&quot; Table with Locking Drawer"/>
    <n v="272.84800000000001"/>
    <n v="1"/>
    <n v="27.284800000000001"/>
    <s v="4- days"/>
    <x v="3"/>
  </r>
  <r>
    <s v="CA-2017-142888"/>
    <x v="295"/>
    <d v="2017-11-25T00:00:00"/>
    <x v="1"/>
    <s v="BP-11230"/>
    <s v="Benjamin Patterson"/>
    <s v="Consumer"/>
    <x v="0"/>
    <x v="129"/>
    <x v="13"/>
    <x v="1"/>
    <s v="FUR-TA-10004767"/>
    <s v="Furniture"/>
    <x v="2"/>
    <s v="Safco Drafting Table"/>
    <n v="70.98"/>
    <n v="1"/>
    <n v="20.584199999999999"/>
    <s v="4- days"/>
    <x v="0"/>
  </r>
  <r>
    <s v="US-2016-112977"/>
    <x v="296"/>
    <d v="2016-03-16T00:00:00"/>
    <x v="1"/>
    <s v="CJ-12010"/>
    <s v="Caroline Jumper"/>
    <s v="Consumer"/>
    <x v="0"/>
    <x v="62"/>
    <x v="7"/>
    <x v="2"/>
    <s v="FUR-BO-10003272"/>
    <s v="Furniture"/>
    <x v="0"/>
    <s v="O'Sullivan Living Dimensions 5-Shelf Bookcases"/>
    <n v="176.78399999999999"/>
    <n v="1"/>
    <n v="-22.097999999999999"/>
    <s v="6- days"/>
    <x v="9"/>
  </r>
  <r>
    <s v="CA-2017-118885"/>
    <x v="297"/>
    <d v="2018-01-02T00:00:00"/>
    <x v="1"/>
    <s v="JG-15160"/>
    <s v="James Galang"/>
    <s v="Consumer"/>
    <x v="0"/>
    <x v="2"/>
    <x v="2"/>
    <x v="1"/>
    <s v="FUR-CH-10002880"/>
    <s v="Furniture"/>
    <x v="1"/>
    <s v="Global High-Back Leather Tilter, Burgundy"/>
    <n v="393.56799999999998"/>
    <n v="4"/>
    <n v="-44.276400000000002"/>
    <s v="4- days"/>
    <x v="5"/>
  </r>
  <r>
    <s v="CA-2015-109512"/>
    <x v="298"/>
    <d v="2015-03-05T00:00:00"/>
    <x v="3"/>
    <s v="LF-17185"/>
    <s v="Luke Foster"/>
    <s v="Consumer"/>
    <x v="0"/>
    <x v="13"/>
    <x v="7"/>
    <x v="2"/>
    <s v="FUR-CH-10001146"/>
    <s v="Furniture"/>
    <x v="1"/>
    <s v="Global Value Mid-Back Manager's Chair, Gray"/>
    <n v="383.60700000000003"/>
    <n v="7"/>
    <n v="63.9345"/>
    <s v="0- days"/>
    <x v="9"/>
  </r>
  <r>
    <s v="CA-2016-147578"/>
    <x v="74"/>
    <d v="2016-04-26T00:00:00"/>
    <x v="0"/>
    <s v="PG-18895"/>
    <s v="Paul Gonzalez"/>
    <s v="Consumer"/>
    <x v="0"/>
    <x v="28"/>
    <x v="2"/>
    <x v="1"/>
    <s v="FUR-FU-10001889"/>
    <s v="Furniture"/>
    <x v="3"/>
    <s v="Ultra Door Pull Handle"/>
    <n v="31.56"/>
    <n v="3"/>
    <n v="10.4148"/>
    <s v="4- days"/>
    <x v="6"/>
  </r>
  <r>
    <s v="CA-2014-142587"/>
    <x v="299"/>
    <d v="2014-10-22T00:00:00"/>
    <x v="2"/>
    <s v="TB-21520"/>
    <s v="Tracy Blumstein"/>
    <s v="Consumer"/>
    <x v="0"/>
    <x v="130"/>
    <x v="15"/>
    <x v="2"/>
    <s v="FUR-TA-10000617"/>
    <s v="Furniture"/>
    <x v="2"/>
    <s v="Hon Practical Foundations 30 x 60 Training Table, Light Gray/Charcoal"/>
    <n v="409.59"/>
    <n v="3"/>
    <n v="-122.877"/>
    <s v="1- days"/>
    <x v="1"/>
  </r>
  <r>
    <s v="CA-2014-169775"/>
    <x v="300"/>
    <d v="2014-09-02T00:00:00"/>
    <x v="0"/>
    <s v="RA-19945"/>
    <s v="Ryan Akin"/>
    <s v="Consumer"/>
    <x v="0"/>
    <x v="89"/>
    <x v="1"/>
    <x v="0"/>
    <s v="FUR-TA-10001857"/>
    <s v="Furniture"/>
    <x v="2"/>
    <s v="Balt Solid Wood Rectangular Table"/>
    <n v="174.05850000000001"/>
    <n v="3"/>
    <n v="-110.7645"/>
    <s v="4- days"/>
    <x v="10"/>
  </r>
  <r>
    <s v="CA-2017-167094"/>
    <x v="85"/>
    <d v="2017-10-22T00:00:00"/>
    <x v="2"/>
    <s v="DK-12835"/>
    <s v="Damala Kotsonis"/>
    <s v="Corporate"/>
    <x v="0"/>
    <x v="76"/>
    <x v="36"/>
    <x v="1"/>
    <s v="FUR-CH-10000155"/>
    <s v="Furniture"/>
    <x v="1"/>
    <s v="Global Comet Stacking Armless Chair"/>
    <n v="478.48"/>
    <n v="2"/>
    <n v="47.847999999999999"/>
    <s v="1- days"/>
    <x v="1"/>
  </r>
  <r>
    <s v="CA-2015-157959"/>
    <x v="136"/>
    <d v="2015-02-04T00:00:00"/>
    <x v="2"/>
    <s v="RW-19540"/>
    <s v="Rick Wilson"/>
    <s v="Corporate"/>
    <x v="0"/>
    <x v="2"/>
    <x v="2"/>
    <x v="1"/>
    <s v="FUR-FU-10004093"/>
    <s v="Furniture"/>
    <x v="3"/>
    <s v="Hand-Finished Solid Wood Document Frame"/>
    <n v="136.91999999999999"/>
    <n v="4"/>
    <n v="41.076000000000001"/>
    <s v="1- days"/>
    <x v="11"/>
  </r>
  <r>
    <s v="CA-2017-105886"/>
    <x v="186"/>
    <d v="2017-12-23T00:00:00"/>
    <x v="1"/>
    <s v="DB-13660"/>
    <s v="Duane Benoit"/>
    <s v="Consumer"/>
    <x v="0"/>
    <x v="64"/>
    <x v="7"/>
    <x v="2"/>
    <s v="FUR-FU-10001037"/>
    <s v="Furniture"/>
    <x v="3"/>
    <s v="DAX Charcoal/Nickel-Tone Document Frame, 5 x 7"/>
    <n v="18.96"/>
    <n v="2"/>
    <n v="8.532"/>
    <s v="5- days"/>
    <x v="5"/>
  </r>
  <r>
    <s v="US-2017-111423"/>
    <x v="301"/>
    <d v="2017-08-19T00:00:00"/>
    <x v="2"/>
    <s v="EH-13765"/>
    <s v="Edward Hooks"/>
    <s v="Corporate"/>
    <x v="0"/>
    <x v="115"/>
    <x v="7"/>
    <x v="2"/>
    <s v="FUR-CH-10003981"/>
    <s v="Furniture"/>
    <x v="1"/>
    <s v="Global Commerce Series Low-Back Swivel/Tilt Chairs"/>
    <n v="462.56400000000002"/>
    <n v="2"/>
    <n v="97.6524"/>
    <s v="2- days"/>
    <x v="10"/>
  </r>
  <r>
    <s v="CA-2017-161200"/>
    <x v="302"/>
    <d v="2017-08-10T00:00:00"/>
    <x v="0"/>
    <s v="SV-20365"/>
    <s v="Seth Vernon"/>
    <s v="Consumer"/>
    <x v="0"/>
    <x v="120"/>
    <x v="35"/>
    <x v="0"/>
    <s v="FUR-BO-10000468"/>
    <s v="Furniture"/>
    <x v="0"/>
    <s v="O'Sullivan 2-Shelf Heavy-Duty Bookcases"/>
    <n v="145.74"/>
    <n v="3"/>
    <n v="23.3184"/>
    <s v="4- days"/>
    <x v="10"/>
  </r>
  <r>
    <s v="CA-2017-161200"/>
    <x v="302"/>
    <d v="2017-08-10T00:00:00"/>
    <x v="0"/>
    <s v="SV-20365"/>
    <s v="Seth Vernon"/>
    <s v="Consumer"/>
    <x v="0"/>
    <x v="120"/>
    <x v="35"/>
    <x v="0"/>
    <s v="FUR-FU-10001706"/>
    <s v="Furniture"/>
    <x v="3"/>
    <s v="Longer-Life Soft White Bulbs"/>
    <n v="15.4"/>
    <n v="5"/>
    <n v="7.3920000000000003"/>
    <s v="4- days"/>
    <x v="10"/>
  </r>
  <r>
    <s v="CA-2015-141768"/>
    <x v="303"/>
    <d v="2015-05-27T00:00:00"/>
    <x v="0"/>
    <s v="NP-18685"/>
    <s v="Nora Pelletier"/>
    <s v="Home Office"/>
    <x v="0"/>
    <x v="28"/>
    <x v="2"/>
    <x v="1"/>
    <s v="FUR-FU-10002268"/>
    <s v="Furniture"/>
    <x v="3"/>
    <s v="Ultra Door Push Plate"/>
    <n v="14.73"/>
    <n v="3"/>
    <n v="4.8609"/>
    <s v="2- days"/>
    <x v="7"/>
  </r>
  <r>
    <s v="CA-2016-112109"/>
    <x v="304"/>
    <d v="2016-07-12T00:00:00"/>
    <x v="1"/>
    <s v="JE-15715"/>
    <s v="Joe Elijah"/>
    <s v="Consumer"/>
    <x v="0"/>
    <x v="131"/>
    <x v="12"/>
    <x v="1"/>
    <s v="FUR-CH-10004287"/>
    <s v="Furniture"/>
    <x v="1"/>
    <s v="SAFCO Arco Folding Chair"/>
    <n v="662.88"/>
    <n v="3"/>
    <n v="74.573999999999998"/>
    <s v="4- days"/>
    <x v="3"/>
  </r>
  <r>
    <s v="CA-2017-157987"/>
    <x v="113"/>
    <d v="2017-09-06T00:00:00"/>
    <x v="1"/>
    <s v="AC-10615"/>
    <s v="Ann Chong"/>
    <s v="Corporate"/>
    <x v="0"/>
    <x v="13"/>
    <x v="7"/>
    <x v="2"/>
    <s v="FUR-FU-10001196"/>
    <s v="Furniture"/>
    <x v="3"/>
    <s v="DAX Cubicle Frames - 8x10"/>
    <n v="11.54"/>
    <n v="2"/>
    <n v="3.4620000000000002"/>
    <s v="4- days"/>
    <x v="4"/>
  </r>
  <r>
    <s v="CA-2017-157987"/>
    <x v="113"/>
    <d v="2017-09-06T00:00:00"/>
    <x v="1"/>
    <s v="AC-10615"/>
    <s v="Ann Chong"/>
    <s v="Corporate"/>
    <x v="0"/>
    <x v="13"/>
    <x v="7"/>
    <x v="2"/>
    <s v="FUR-TA-10001889"/>
    <s v="Furniture"/>
    <x v="2"/>
    <s v="Bush Advantage Collection Racetrack Conference Table"/>
    <n v="254.52600000000001"/>
    <n v="1"/>
    <n v="-93.3262"/>
    <s v="4- days"/>
    <x v="4"/>
  </r>
  <r>
    <s v="CA-2017-157987"/>
    <x v="113"/>
    <d v="2017-09-06T00:00:00"/>
    <x v="1"/>
    <s v="AC-10615"/>
    <s v="Ann Chong"/>
    <s v="Corporate"/>
    <x v="0"/>
    <x v="13"/>
    <x v="7"/>
    <x v="2"/>
    <s v="FUR-CH-10003379"/>
    <s v="Furniture"/>
    <x v="1"/>
    <s v="Global Commerce Series High-Back Swivel/Tilt Chairs"/>
    <n v="1282.4100000000001"/>
    <n v="5"/>
    <n v="213.73500000000001"/>
    <s v="4- days"/>
    <x v="4"/>
  </r>
  <r>
    <s v="CA-2014-110408"/>
    <x v="305"/>
    <d v="2014-10-20T00:00:00"/>
    <x v="0"/>
    <s v="AS-10225"/>
    <s v="Alan Schoenberger"/>
    <s v="Corporate"/>
    <x v="0"/>
    <x v="132"/>
    <x v="33"/>
    <x v="0"/>
    <s v="FUR-CH-10003774"/>
    <s v="Furniture"/>
    <x v="1"/>
    <s v="Global Wood Trimmed Manager's Task Chair, Khaki"/>
    <n v="545.88"/>
    <n v="6"/>
    <n v="70.964399999999998"/>
    <s v="2- days"/>
    <x v="1"/>
  </r>
  <r>
    <s v="CA-2016-112669"/>
    <x v="65"/>
    <d v="2016-04-14T00:00:00"/>
    <x v="3"/>
    <s v="KT-16465"/>
    <s v="Kean Takahito"/>
    <s v="Consumer"/>
    <x v="0"/>
    <x v="110"/>
    <x v="22"/>
    <x v="1"/>
    <s v="FUR-CH-10004086"/>
    <s v="Furniture"/>
    <x v="1"/>
    <s v="Hon 4070 Series Pagoda Armless Upholstered Stacking Chairs"/>
    <n v="933.53599999999994"/>
    <n v="4"/>
    <n v="105.0228"/>
    <s v="0- days"/>
    <x v="6"/>
  </r>
  <r>
    <s v="CA-2014-164721"/>
    <x v="306"/>
    <d v="2014-11-27T00:00:00"/>
    <x v="0"/>
    <s v="LW-16825"/>
    <s v="Laurel Workman"/>
    <s v="Corporate"/>
    <x v="0"/>
    <x v="133"/>
    <x v="2"/>
    <x v="1"/>
    <s v="FUR-FU-10001940"/>
    <s v="Furniture"/>
    <x v="3"/>
    <s v="Staple-based wall hangings"/>
    <n v="23.88"/>
    <n v="3"/>
    <n v="10.507199999999999"/>
    <s v="2- days"/>
    <x v="0"/>
  </r>
  <r>
    <s v="CA-2015-127509"/>
    <x v="307"/>
    <d v="2015-11-13T00:00:00"/>
    <x v="1"/>
    <s v="AS-10090"/>
    <s v="Adam Shillingsburg"/>
    <s v="Consumer"/>
    <x v="0"/>
    <x v="76"/>
    <x v="23"/>
    <x v="3"/>
    <s v="FUR-TA-10002855"/>
    <s v="Furniture"/>
    <x v="2"/>
    <s v="Bevis Round Conference Table Top &amp; Single Column Base"/>
    <n v="1024.3800000000001"/>
    <n v="7"/>
    <n v="215.1198"/>
    <s v="4- days"/>
    <x v="0"/>
  </r>
  <r>
    <s v="US-2017-147221"/>
    <x v="308"/>
    <d v="2017-12-04T00:00:00"/>
    <x v="0"/>
    <s v="JS-16030"/>
    <s v="Joy Smith"/>
    <s v="Consumer"/>
    <x v="0"/>
    <x v="6"/>
    <x v="5"/>
    <x v="3"/>
    <s v="FUR-FU-10004020"/>
    <s v="Furniture"/>
    <x v="3"/>
    <s v="Advantus Panel Wall Acrylic Frame"/>
    <n v="8.7520000000000007"/>
    <n v="4"/>
    <n v="-3.7195999999999998"/>
    <s v="2- days"/>
    <x v="5"/>
  </r>
  <r>
    <s v="CA-2017-163510"/>
    <x v="19"/>
    <d v="2017-12-28T00:00:00"/>
    <x v="0"/>
    <s v="JW-15955"/>
    <s v="Joni Wasserman"/>
    <s v="Consumer"/>
    <x v="0"/>
    <x v="74"/>
    <x v="0"/>
    <x v="0"/>
    <s v="FUR-CH-10001146"/>
    <s v="Furniture"/>
    <x v="1"/>
    <s v="Global Value Mid-Back Manager's Chair, Gray"/>
    <n v="304.45"/>
    <n v="5"/>
    <n v="76.112499999999997"/>
    <s v="3- days"/>
    <x v="5"/>
  </r>
  <r>
    <s v="CA-2017-165386"/>
    <x v="309"/>
    <d v="2017-08-04T00:00:00"/>
    <x v="2"/>
    <s v="CM-12190"/>
    <s v="Charlotte Melton"/>
    <s v="Consumer"/>
    <x v="0"/>
    <x v="9"/>
    <x v="8"/>
    <x v="3"/>
    <s v="FUR-BO-10003034"/>
    <s v="Furniture"/>
    <x v="0"/>
    <s v="O'Sullivan Elevations Bookcase, Cherry Finish"/>
    <n v="183.37200000000001"/>
    <n v="2"/>
    <n v="-36.674399999999999"/>
    <s v="1- days"/>
    <x v="10"/>
  </r>
  <r>
    <s v="CA-2016-145905"/>
    <x v="126"/>
    <d v="2016-09-23T00:00:00"/>
    <x v="1"/>
    <s v="AM-10705"/>
    <s v="Anne McFarland"/>
    <s v="Consumer"/>
    <x v="0"/>
    <x v="83"/>
    <x v="33"/>
    <x v="0"/>
    <s v="FUR-CH-10001854"/>
    <s v="Furniture"/>
    <x v="1"/>
    <s v="Office Star - Professional Matrix Back Chair with 2-to-1 Synchro Tilt and Mesh Fabric Seat"/>
    <n v="350.98"/>
    <n v="1"/>
    <n v="84.235200000000006"/>
    <s v="5- days"/>
    <x v="4"/>
  </r>
  <r>
    <s v="CA-2016-168354"/>
    <x v="107"/>
    <d v="2016-09-21T00:00:00"/>
    <x v="2"/>
    <s v="RH-19510"/>
    <s v="Rick Huthwaite"/>
    <s v="Home Office"/>
    <x v="0"/>
    <x v="134"/>
    <x v="38"/>
    <x v="2"/>
    <s v="FUR-CH-10004675"/>
    <s v="Furniture"/>
    <x v="1"/>
    <s v="Lifetime Advantage Folding Chairs, 4/Carton"/>
    <n v="872.32"/>
    <n v="4"/>
    <n v="244.24959999999999"/>
    <s v="2- days"/>
    <x v="4"/>
  </r>
  <r>
    <s v="CA-2015-114237"/>
    <x v="310"/>
    <d v="2015-03-15T00:00:00"/>
    <x v="2"/>
    <s v="MC-17275"/>
    <s v="Marc Crier"/>
    <s v="Consumer"/>
    <x v="0"/>
    <x v="15"/>
    <x v="13"/>
    <x v="1"/>
    <s v="FUR-BO-10004409"/>
    <s v="Furniture"/>
    <x v="0"/>
    <s v="Safco Value Mate Series Steel Bookcases, Baked Enamel Finish on Steel, Gray"/>
    <n v="141.96"/>
    <n v="2"/>
    <n v="39.748800000000003"/>
    <s v="2- days"/>
    <x v="9"/>
  </r>
  <r>
    <s v="CA-2017-162481"/>
    <x v="58"/>
    <d v="2017-09-29T00:00:00"/>
    <x v="1"/>
    <s v="CT-11995"/>
    <s v="Carol Triggs"/>
    <s v="Consumer"/>
    <x v="0"/>
    <x v="77"/>
    <x v="11"/>
    <x v="3"/>
    <s v="FUR-CH-10003061"/>
    <s v="Furniture"/>
    <x v="1"/>
    <s v="Global Leather Task Chair, Black"/>
    <n v="269.97000000000003"/>
    <n v="3"/>
    <n v="51.2943"/>
    <s v="4- days"/>
    <x v="4"/>
  </r>
  <r>
    <s v="CA-2015-122287"/>
    <x v="311"/>
    <d v="2015-06-23T00:00:00"/>
    <x v="1"/>
    <s v="SN-20560"/>
    <s v="Skye Norling"/>
    <s v="Home Office"/>
    <x v="0"/>
    <x v="117"/>
    <x v="22"/>
    <x v="1"/>
    <s v="FUR-FU-10004973"/>
    <s v="Furniture"/>
    <x v="3"/>
    <s v="Flat Face Poster Frame"/>
    <n v="75.36"/>
    <n v="5"/>
    <n v="20.724"/>
    <s v="5- days"/>
    <x v="2"/>
  </r>
  <r>
    <s v="CA-2015-142237"/>
    <x v="312"/>
    <d v="2015-07-13T00:00:00"/>
    <x v="2"/>
    <s v="CK-12595"/>
    <s v="Clytie Kelty"/>
    <s v="Consumer"/>
    <x v="0"/>
    <x v="3"/>
    <x v="3"/>
    <x v="2"/>
    <s v="FUR-FU-10004848"/>
    <s v="Furniture"/>
    <x v="3"/>
    <s v="Howard Miller 13-3/4&quot; Diameter Brushed Chrome Round Wall Clock"/>
    <n v="289.8"/>
    <n v="7"/>
    <n v="36.225000000000001"/>
    <s v="2- days"/>
    <x v="3"/>
  </r>
  <r>
    <s v="CA-2015-142237"/>
    <x v="312"/>
    <d v="2015-07-13T00:00:00"/>
    <x v="2"/>
    <s v="CK-12595"/>
    <s v="Clytie Kelty"/>
    <s v="Consumer"/>
    <x v="0"/>
    <x v="3"/>
    <x v="3"/>
    <x v="2"/>
    <s v="FUR-CH-10003833"/>
    <s v="Furniture"/>
    <x v="1"/>
    <s v="Novimex Fabric Task Chair"/>
    <n v="341.488"/>
    <n v="8"/>
    <n v="-73.176000000000002"/>
    <s v="2- days"/>
    <x v="3"/>
  </r>
  <r>
    <s v="CA-2015-142237"/>
    <x v="312"/>
    <d v="2015-07-13T00:00:00"/>
    <x v="2"/>
    <s v="CK-12595"/>
    <s v="Clytie Kelty"/>
    <s v="Consumer"/>
    <x v="0"/>
    <x v="3"/>
    <x v="3"/>
    <x v="2"/>
    <s v="FUR-FU-10003142"/>
    <s v="Furniture"/>
    <x v="3"/>
    <s v="Master Big Foot Doorstop, Beige"/>
    <n v="25.344000000000001"/>
    <n v="6"/>
    <n v="3.4847999999999999"/>
    <s v="2- days"/>
    <x v="3"/>
  </r>
  <r>
    <s v="CA-2016-136434"/>
    <x v="193"/>
    <d v="2016-12-07T00:00:00"/>
    <x v="1"/>
    <s v="RD-19480"/>
    <s v="Rick Duston"/>
    <s v="Consumer"/>
    <x v="0"/>
    <x v="52"/>
    <x v="6"/>
    <x v="3"/>
    <s v="FUR-FU-10001196"/>
    <s v="Furniture"/>
    <x v="3"/>
    <s v="DAX Cubicle Frames - 8x10"/>
    <n v="17.309999999999999"/>
    <n v="3"/>
    <n v="5.1929999999999996"/>
    <s v="6- days"/>
    <x v="5"/>
  </r>
  <r>
    <s v="CA-2017-120376"/>
    <x v="313"/>
    <d v="2017-12-25T00:00:00"/>
    <x v="2"/>
    <s v="TP-21130"/>
    <s v="Theone Pippenger"/>
    <s v="Consumer"/>
    <x v="0"/>
    <x v="25"/>
    <x v="17"/>
    <x v="3"/>
    <s v="FUR-CH-10002335"/>
    <s v="Furniture"/>
    <x v="1"/>
    <s v="Hon GuestStacker Chair"/>
    <n v="1586.69"/>
    <n v="7"/>
    <n v="412.5394"/>
    <s v="3- days"/>
    <x v="5"/>
  </r>
  <r>
    <s v="CA-2017-120376"/>
    <x v="313"/>
    <d v="2017-12-25T00:00:00"/>
    <x v="2"/>
    <s v="TP-21130"/>
    <s v="Theone Pippenger"/>
    <s v="Consumer"/>
    <x v="0"/>
    <x v="25"/>
    <x v="17"/>
    <x v="3"/>
    <s v="FUR-TA-10004534"/>
    <s v="Furniture"/>
    <x v="2"/>
    <s v="Bevis 44 x 96 Conference Tables"/>
    <n v="411.8"/>
    <n v="2"/>
    <n v="70.006"/>
    <s v="3- days"/>
    <x v="5"/>
  </r>
  <r>
    <s v="CA-2014-106439"/>
    <x v="314"/>
    <d v="2014-11-04T00:00:00"/>
    <x v="1"/>
    <s v="GG-14650"/>
    <s v="Greg Guthrie"/>
    <s v="Corporate"/>
    <x v="0"/>
    <x v="2"/>
    <x v="2"/>
    <x v="1"/>
    <s v="FUR-CH-10003833"/>
    <s v="Furniture"/>
    <x v="1"/>
    <s v="Novimex Fabric Task Chair"/>
    <n v="146.352"/>
    <n v="3"/>
    <n v="-9.1470000000000002"/>
    <s v="4- days"/>
    <x v="1"/>
  </r>
  <r>
    <s v="CA-2015-133452"/>
    <x v="315"/>
    <d v="2015-04-19T00:00:00"/>
    <x v="1"/>
    <s v="ZC-21910"/>
    <s v="Zuschuss Carroll"/>
    <s v="Consumer"/>
    <x v="0"/>
    <x v="135"/>
    <x v="2"/>
    <x v="1"/>
    <s v="FUR-TA-10003954"/>
    <s v="Furniture"/>
    <x v="2"/>
    <s v="Hon 94000 Series Round Tables"/>
    <n v="710.83199999999999"/>
    <n v="3"/>
    <n v="-97.739400000000003"/>
    <s v="6- days"/>
    <x v="6"/>
  </r>
  <r>
    <s v="US-2017-110996"/>
    <x v="93"/>
    <d v="2017-11-25T00:00:00"/>
    <x v="1"/>
    <s v="KA-16525"/>
    <s v="Kelly Andreada"/>
    <s v="Consumer"/>
    <x v="0"/>
    <x v="136"/>
    <x v="2"/>
    <x v="1"/>
    <s v="FUR-CH-10003956"/>
    <s v="Furniture"/>
    <x v="1"/>
    <s v="Novimex High-Tech Fabric Mesh Task Chair"/>
    <n v="283.92"/>
    <n v="5"/>
    <n v="-46.137"/>
    <s v="5- days"/>
    <x v="0"/>
  </r>
  <r>
    <s v="CA-2014-131051"/>
    <x v="280"/>
    <d v="2014-12-05T00:00:00"/>
    <x v="1"/>
    <s v="TR-21325"/>
    <s v="Toby Ritter"/>
    <s v="Consumer"/>
    <x v="0"/>
    <x v="28"/>
    <x v="2"/>
    <x v="1"/>
    <s v="FUR-FU-10001861"/>
    <s v="Furniture"/>
    <x v="3"/>
    <s v="Floodlight Indoor Halogen Bulbs, 1 Bulb per Pack, 60 Watts"/>
    <n v="58.2"/>
    <n v="3"/>
    <n v="28.518000000000001"/>
    <s v="4- days"/>
    <x v="5"/>
  </r>
  <r>
    <s v="CA-2015-120103"/>
    <x v="37"/>
    <d v="2015-12-29T00:00:00"/>
    <x v="1"/>
    <s v="MS-17365"/>
    <s v="Maribeth Schnelling"/>
    <s v="Consumer"/>
    <x v="0"/>
    <x v="43"/>
    <x v="22"/>
    <x v="1"/>
    <s v="FUR-FU-10002885"/>
    <s v="Furniture"/>
    <x v="3"/>
    <s v="Magna Visual Magnetic Picture Hangers"/>
    <n v="7.7119999999999997"/>
    <n v="2"/>
    <n v="1.7352000000000001"/>
    <s v="5- days"/>
    <x v="5"/>
  </r>
  <r>
    <s v="CA-2017-166142"/>
    <x v="316"/>
    <d v="2017-07-19T00:00:00"/>
    <x v="1"/>
    <s v="MM-17260"/>
    <s v="Magdelene Morse"/>
    <s v="Consumer"/>
    <x v="0"/>
    <x v="16"/>
    <x v="14"/>
    <x v="2"/>
    <s v="FUR-TA-10004607"/>
    <s v="Furniture"/>
    <x v="2"/>
    <s v="Hon 2111 Invitation Series Straight Table"/>
    <n v="310.44299999999998"/>
    <n v="3"/>
    <n v="-48.783900000000003"/>
    <s v="4- days"/>
    <x v="3"/>
  </r>
  <r>
    <s v="CA-2014-145926"/>
    <x v="317"/>
    <d v="2014-11-21T00:00:00"/>
    <x v="1"/>
    <s v="MP-17470"/>
    <s v="Mark Packer"/>
    <s v="Home Office"/>
    <x v="0"/>
    <x v="137"/>
    <x v="11"/>
    <x v="3"/>
    <s v="FUR-CH-10004289"/>
    <s v="Furniture"/>
    <x v="1"/>
    <s v="Global Super Steno Chair"/>
    <n v="479.9"/>
    <n v="5"/>
    <n v="81.582999999999998"/>
    <s v="4- days"/>
    <x v="0"/>
  </r>
  <r>
    <s v="CA-2014-123295"/>
    <x v="318"/>
    <d v="2014-07-18T00:00:00"/>
    <x v="3"/>
    <s v="AH-10120"/>
    <s v="Adrian Hane"/>
    <s v="Home Office"/>
    <x v="0"/>
    <x v="104"/>
    <x v="22"/>
    <x v="1"/>
    <s v="FUR-CH-10002372"/>
    <s v="Furniture"/>
    <x v="1"/>
    <s v="Office Star - Ergonomically Designed Knee Chair"/>
    <n v="259.13600000000002"/>
    <n v="4"/>
    <n v="-25.913599999999999"/>
    <s v="0- days"/>
    <x v="3"/>
  </r>
  <r>
    <s v="CA-2015-164882"/>
    <x v="319"/>
    <d v="2015-10-31T00:00:00"/>
    <x v="3"/>
    <s v="SG-20080"/>
    <s v="Sandra Glassco"/>
    <s v="Consumer"/>
    <x v="0"/>
    <x v="138"/>
    <x v="2"/>
    <x v="1"/>
    <s v="FUR-CH-10004218"/>
    <s v="Furniture"/>
    <x v="1"/>
    <s v="Global Fabric Manager's Chair, Dark Gray"/>
    <n v="323.13600000000002"/>
    <n v="4"/>
    <n v="20.196000000000002"/>
    <s v="0- days"/>
    <x v="1"/>
  </r>
  <r>
    <s v="CA-2015-164882"/>
    <x v="319"/>
    <d v="2015-10-31T00:00:00"/>
    <x v="3"/>
    <s v="SG-20080"/>
    <s v="Sandra Glassco"/>
    <s v="Consumer"/>
    <x v="0"/>
    <x v="138"/>
    <x v="2"/>
    <x v="1"/>
    <s v="FUR-BO-10002213"/>
    <s v="Furniture"/>
    <x v="0"/>
    <s v="DMI Eclipse Executive Suite Bookcases"/>
    <n v="425.83300000000003"/>
    <n v="1"/>
    <n v="20.039200000000001"/>
    <s v="0- days"/>
    <x v="1"/>
  </r>
  <r>
    <s v="CA-2015-159786"/>
    <x v="33"/>
    <d v="2015-10-17T00:00:00"/>
    <x v="0"/>
    <s v="RK-19300"/>
    <s v="Ralph Kennedy"/>
    <s v="Consumer"/>
    <x v="0"/>
    <x v="77"/>
    <x v="7"/>
    <x v="2"/>
    <s v="FUR-TA-10001307"/>
    <s v="Furniture"/>
    <x v="2"/>
    <s v="SAFCO PlanMaster Heigh-Adjustable Drafting Table Base, 43w x 30d x 30-37h, Black"/>
    <n v="209.67"/>
    <n v="1"/>
    <n v="-13.978"/>
    <s v="5- days"/>
    <x v="1"/>
  </r>
  <r>
    <s v="CA-2017-158246"/>
    <x v="17"/>
    <d v="2017-11-11T00:00:00"/>
    <x v="2"/>
    <s v="JB-15400"/>
    <s v="Jennifer Braxton"/>
    <s v="Corporate"/>
    <x v="0"/>
    <x v="139"/>
    <x v="2"/>
    <x v="1"/>
    <s v="FUR-CH-10003061"/>
    <s v="Furniture"/>
    <x v="1"/>
    <s v="Global Leather Task Chair, Black"/>
    <n v="215.976"/>
    <n v="3"/>
    <n v="-2.6997"/>
    <s v="2- days"/>
    <x v="0"/>
  </r>
  <r>
    <s v="CA-2017-167381"/>
    <x v="320"/>
    <d v="2017-09-24T00:00:00"/>
    <x v="0"/>
    <s v="EH-14005"/>
    <s v="Erica Hernandez"/>
    <s v="Home Office"/>
    <x v="0"/>
    <x v="140"/>
    <x v="17"/>
    <x v="3"/>
    <s v="FUR-BO-10001972"/>
    <s v="Furniture"/>
    <x v="0"/>
    <s v="O'Sullivan 4-Shelf Bookcase in Odessa Pine"/>
    <n v="241.96"/>
    <n v="2"/>
    <n v="41.133200000000002"/>
    <s v="2- days"/>
    <x v="4"/>
  </r>
  <r>
    <s v="CA-2015-134859"/>
    <x v="103"/>
    <d v="2015-10-09T00:00:00"/>
    <x v="1"/>
    <s v="JK-16120"/>
    <s v="Julie Kriz"/>
    <s v="Home Office"/>
    <x v="0"/>
    <x v="3"/>
    <x v="3"/>
    <x v="2"/>
    <s v="FUR-FU-10003623"/>
    <s v="Furniture"/>
    <x v="3"/>
    <s v="DataProducts Ampli Magnifier Task Lamp, Black,"/>
    <n v="64.944000000000003"/>
    <n v="3"/>
    <n v="6.4943999999999997"/>
    <s v="5- days"/>
    <x v="1"/>
  </r>
  <r>
    <s v="US-2014-114188"/>
    <x v="321"/>
    <d v="2014-05-22T00:00:00"/>
    <x v="0"/>
    <s v="RF-19345"/>
    <s v="Randy Ferguson"/>
    <s v="Corporate"/>
    <x v="0"/>
    <x v="63"/>
    <x v="28"/>
    <x v="2"/>
    <s v="FUR-FU-10000076"/>
    <s v="Furniture"/>
    <x v="3"/>
    <s v="24-Hour Round Wall Clock"/>
    <n v="139.86000000000001"/>
    <n v="7"/>
    <n v="60.139800000000001"/>
    <s v="2- days"/>
    <x v="7"/>
  </r>
  <r>
    <s v="CA-2015-156377"/>
    <x v="322"/>
    <d v="2016-01-05T00:00:00"/>
    <x v="1"/>
    <s v="TB-21625"/>
    <s v="Trudy Brown"/>
    <s v="Consumer"/>
    <x v="0"/>
    <x v="141"/>
    <x v="5"/>
    <x v="3"/>
    <s v="FUR-FU-10002364"/>
    <s v="Furniture"/>
    <x v="3"/>
    <s v="Eldon Expressions Wood Desk Accessories, Oak"/>
    <n v="14.76"/>
    <n v="5"/>
    <n v="-11.439"/>
    <s v="5- days"/>
    <x v="5"/>
  </r>
  <r>
    <s v="CA-2014-159520"/>
    <x v="323"/>
    <d v="2014-06-11T00:00:00"/>
    <x v="1"/>
    <s v="GT-14635"/>
    <s v="Grant Thornton"/>
    <s v="Corporate"/>
    <x v="0"/>
    <x v="62"/>
    <x v="7"/>
    <x v="2"/>
    <s v="FUR-TA-10003238"/>
    <s v="Furniture"/>
    <x v="2"/>
    <s v="Chromcraft Bull-Nose Wood 48&quot; x 96&quot; Rectangular Conference Tables"/>
    <n v="991.76400000000001"/>
    <n v="3"/>
    <n v="-347.11739999999998"/>
    <s v="5- days"/>
    <x v="2"/>
  </r>
  <r>
    <s v="US-2016-152051"/>
    <x v="324"/>
    <d v="2016-06-29T00:00:00"/>
    <x v="1"/>
    <s v="TS-21160"/>
    <s v="Theresa Swint"/>
    <s v="Corporate"/>
    <x v="0"/>
    <x v="142"/>
    <x v="3"/>
    <x v="2"/>
    <s v="FUR-CH-10002965"/>
    <s v="Furniture"/>
    <x v="1"/>
    <s v="Global Leather Highback Executive Chair with Pneumatic Height Adjustment, Black"/>
    <n v="422.05799999999999"/>
    <n v="3"/>
    <n v="-18.088200000000001"/>
    <s v="4- days"/>
    <x v="2"/>
  </r>
  <r>
    <s v="CA-2014-141607"/>
    <x v="202"/>
    <d v="2014-12-17T00:00:00"/>
    <x v="1"/>
    <s v="WB-21850"/>
    <s v="William Brown"/>
    <s v="Consumer"/>
    <x v="0"/>
    <x v="41"/>
    <x v="2"/>
    <x v="1"/>
    <s v="FUR-FU-10003975"/>
    <s v="Furniture"/>
    <x v="3"/>
    <s v="Eldon Advantage Chair Mats for Low to Medium Pile Carpets"/>
    <n v="43.31"/>
    <n v="1"/>
    <n v="4.3310000000000004"/>
    <s v="5- days"/>
    <x v="5"/>
  </r>
  <r>
    <s v="US-2017-139969"/>
    <x v="49"/>
    <d v="2017-11-26T00:00:00"/>
    <x v="1"/>
    <s v="AF-10870"/>
    <s v="Art Ferguson"/>
    <s v="Consumer"/>
    <x v="0"/>
    <x v="143"/>
    <x v="5"/>
    <x v="3"/>
    <s v="FUR-CH-10001973"/>
    <s v="Furniture"/>
    <x v="1"/>
    <s v="Office Star Flex Back Scooter Chair with White Frame"/>
    <n v="233.05799999999999"/>
    <n v="3"/>
    <n v="-53.270400000000002"/>
    <s v="7- days"/>
    <x v="0"/>
  </r>
  <r>
    <s v="US-2016-120460"/>
    <x v="325"/>
    <d v="2016-05-05T00:00:00"/>
    <x v="1"/>
    <s v="BF-11170"/>
    <s v="Ben Ferrer"/>
    <s v="Home Office"/>
    <x v="0"/>
    <x v="144"/>
    <x v="5"/>
    <x v="3"/>
    <s v="FUR-FU-10004973"/>
    <s v="Furniture"/>
    <x v="3"/>
    <s v="Flat Face Poster Frame"/>
    <n v="22.608000000000001"/>
    <n v="3"/>
    <n v="-10.1736"/>
    <s v="5- days"/>
    <x v="6"/>
  </r>
  <r>
    <s v="CA-2016-141019"/>
    <x v="326"/>
    <d v="2016-05-14T00:00:00"/>
    <x v="3"/>
    <s v="LH-17155"/>
    <s v="Logan Haushalter"/>
    <s v="Consumer"/>
    <x v="0"/>
    <x v="145"/>
    <x v="15"/>
    <x v="2"/>
    <s v="FUR-FU-10002937"/>
    <s v="Furniture"/>
    <x v="3"/>
    <s v="GE 48&quot; Fluorescent Tube, Cool White Energy Saver, 34 Watts, 30/Box"/>
    <n v="79.384"/>
    <n v="1"/>
    <n v="29.768999999999998"/>
    <s v="0- days"/>
    <x v="7"/>
  </r>
  <r>
    <s v="CA-2016-154018"/>
    <x v="25"/>
    <d v="2016-10-19T00:00:00"/>
    <x v="1"/>
    <s v="HA-14920"/>
    <s v="Helen Andreada"/>
    <s v="Consumer"/>
    <x v="0"/>
    <x v="146"/>
    <x v="5"/>
    <x v="3"/>
    <s v="FUR-FU-10003394"/>
    <s v="Furniture"/>
    <x v="3"/>
    <s v="Tenex &quot;The Solids&quot; Textured Chair Mats"/>
    <n v="139.91999999999999"/>
    <n v="5"/>
    <n v="-150.41399999999999"/>
    <s v="6- days"/>
    <x v="1"/>
  </r>
  <r>
    <s v="US-2017-137491"/>
    <x v="49"/>
    <d v="2017-11-25T00:00:00"/>
    <x v="1"/>
    <s v="LC-16930"/>
    <s v="Linda Cazamias"/>
    <s v="Corporate"/>
    <x v="0"/>
    <x v="147"/>
    <x v="5"/>
    <x v="3"/>
    <s v="FUR-CH-10004675"/>
    <s v="Furniture"/>
    <x v="1"/>
    <s v="Lifetime Advantage Folding Chairs, 4/Carton"/>
    <n v="305.31200000000001"/>
    <n v="2"/>
    <n v="-8.7232000000000003"/>
    <s v="6- days"/>
    <x v="0"/>
  </r>
  <r>
    <s v="CA-2016-128818"/>
    <x v="327"/>
    <d v="2016-05-11T00:00:00"/>
    <x v="1"/>
    <s v="CJ-12010"/>
    <s v="Caroline Jumper"/>
    <s v="Consumer"/>
    <x v="0"/>
    <x v="13"/>
    <x v="7"/>
    <x v="2"/>
    <s v="FUR-CH-10002084"/>
    <s v="Furniture"/>
    <x v="1"/>
    <s v="Hon Mobius Operator's Chair"/>
    <n v="442.76400000000001"/>
    <n v="4"/>
    <n v="59.035200000000003"/>
    <s v="4- days"/>
    <x v="7"/>
  </r>
  <r>
    <s v="CA-2016-128818"/>
    <x v="327"/>
    <d v="2016-05-11T00:00:00"/>
    <x v="1"/>
    <s v="CJ-12010"/>
    <s v="Caroline Jumper"/>
    <s v="Consumer"/>
    <x v="0"/>
    <x v="13"/>
    <x v="7"/>
    <x v="2"/>
    <s v="FUR-FU-10001940"/>
    <s v="Furniture"/>
    <x v="3"/>
    <s v="Staple-based wall hangings"/>
    <n v="63.68"/>
    <n v="8"/>
    <n v="28.019200000000001"/>
    <s v="4- days"/>
    <x v="7"/>
  </r>
  <r>
    <s v="CA-2017-143063"/>
    <x v="328"/>
    <d v="2017-08-15T00:00:00"/>
    <x v="1"/>
    <s v="IL-15100"/>
    <s v="Ivan Liston"/>
    <s v="Consumer"/>
    <x v="0"/>
    <x v="29"/>
    <x v="6"/>
    <x v="3"/>
    <s v="FUR-FU-10003708"/>
    <s v="Furniture"/>
    <x v="3"/>
    <s v="Tenex Traditional Chairmats for Medium Pile Carpet, Standard Lip, 36&quot; x 48&quot;"/>
    <n v="121.3"/>
    <n v="2"/>
    <n v="25.472999999999999"/>
    <s v="5- days"/>
    <x v="10"/>
  </r>
  <r>
    <s v="US-2014-165659"/>
    <x v="42"/>
    <d v="2014-06-06T00:00:00"/>
    <x v="1"/>
    <s v="LT-17110"/>
    <s v="Liz Thompson"/>
    <s v="Consumer"/>
    <x v="0"/>
    <x v="148"/>
    <x v="31"/>
    <x v="0"/>
    <s v="FUR-FU-10001935"/>
    <s v="Furniture"/>
    <x v="3"/>
    <s v="3M Hangers With Command Adhesive"/>
    <n v="22.2"/>
    <n v="6"/>
    <n v="9.1020000000000003"/>
    <s v="5- days"/>
    <x v="2"/>
  </r>
  <r>
    <s v="CA-2015-138002"/>
    <x v="329"/>
    <d v="2015-09-12T00:00:00"/>
    <x v="1"/>
    <s v="BT-11305"/>
    <s v="Beth Thompson"/>
    <s v="Home Office"/>
    <x v="0"/>
    <x v="15"/>
    <x v="13"/>
    <x v="1"/>
    <s v="FUR-FU-10004748"/>
    <s v="Furniture"/>
    <x v="3"/>
    <s v="Howard Miller 16&quot; Diameter Gallery Wall Clock"/>
    <n v="191.82"/>
    <n v="3"/>
    <n v="74.809799999999996"/>
    <s v="6- days"/>
    <x v="4"/>
  </r>
  <r>
    <s v="CA-2015-128860"/>
    <x v="330"/>
    <d v="2015-07-05T00:00:00"/>
    <x v="1"/>
    <s v="SC-20725"/>
    <s v="Steven Cartwright"/>
    <s v="Consumer"/>
    <x v="0"/>
    <x v="68"/>
    <x v="3"/>
    <x v="2"/>
    <s v="FUR-FU-10001473"/>
    <s v="Furniture"/>
    <x v="3"/>
    <s v="Eldon Executive Woodline II Desk Accessories, Mahogany"/>
    <n v="20.103999999999999"/>
    <n v="1"/>
    <n v="1.7591000000000001"/>
    <s v="6- days"/>
    <x v="2"/>
  </r>
  <r>
    <s v="CA-2017-107874"/>
    <x v="295"/>
    <d v="2017-11-25T00:00:00"/>
    <x v="1"/>
    <s v="SW-20275"/>
    <s v="Scott Williamson"/>
    <s v="Consumer"/>
    <x v="0"/>
    <x v="13"/>
    <x v="7"/>
    <x v="2"/>
    <s v="FUR-FU-10003535"/>
    <s v="Furniture"/>
    <x v="3"/>
    <s v="Howard Miller Distant Time Traveler Alarm Clock"/>
    <n v="27.42"/>
    <n v="1"/>
    <n v="11.2422"/>
    <s v="4- days"/>
    <x v="0"/>
  </r>
  <r>
    <s v="CA-2017-129378"/>
    <x v="95"/>
    <d v="2017-10-02T00:00:00"/>
    <x v="2"/>
    <s v="NS-18505"/>
    <s v="Neola Schneider"/>
    <s v="Consumer"/>
    <x v="0"/>
    <x v="124"/>
    <x v="2"/>
    <x v="1"/>
    <s v="FUR-CH-10000553"/>
    <s v="Furniture"/>
    <x v="1"/>
    <s v="Metal Folding Chairs, Beige, 4/Carton"/>
    <n v="108.608"/>
    <n v="4"/>
    <n v="9.5031999999999996"/>
    <s v="1- days"/>
    <x v="1"/>
  </r>
  <r>
    <s v="CA-2015-131884"/>
    <x v="248"/>
    <d v="2015-12-06T00:00:00"/>
    <x v="3"/>
    <s v="DK-13375"/>
    <s v="Dennis Kane"/>
    <s v="Consumer"/>
    <x v="0"/>
    <x v="149"/>
    <x v="15"/>
    <x v="2"/>
    <s v="FUR-CH-10004860"/>
    <s v="Furniture"/>
    <x v="1"/>
    <s v="Global Low Back Tilter Chair"/>
    <n v="70.686000000000007"/>
    <n v="1"/>
    <n v="-24.235199999999999"/>
    <s v="0- days"/>
    <x v="5"/>
  </r>
  <r>
    <s v="CA-2016-106383"/>
    <x v="331"/>
    <d v="2016-03-21T00:00:00"/>
    <x v="0"/>
    <s v="BT-11440"/>
    <s v="Bobby Trafton"/>
    <s v="Consumer"/>
    <x v="0"/>
    <x v="150"/>
    <x v="12"/>
    <x v="1"/>
    <s v="FUR-BO-10002202"/>
    <s v="Furniture"/>
    <x v="0"/>
    <s v="Atlantic Metals Mobile 2-Shelf Bookcases, Custom Colors"/>
    <n v="72.293999999999997"/>
    <n v="1"/>
    <n v="-98.8018"/>
    <s v="2- days"/>
    <x v="9"/>
  </r>
  <r>
    <s v="CA-2016-139157"/>
    <x v="180"/>
    <d v="2016-10-05T00:00:00"/>
    <x v="1"/>
    <s v="GM-14680"/>
    <s v="Greg Matthias"/>
    <s v="Consumer"/>
    <x v="0"/>
    <x v="13"/>
    <x v="7"/>
    <x v="2"/>
    <s v="FUR-TA-10003238"/>
    <s v="Furniture"/>
    <x v="2"/>
    <s v="Chromcraft Bull-Nose Wood 48&quot; x 96&quot; Rectangular Conference Tables"/>
    <n v="330.58800000000002"/>
    <n v="1"/>
    <n v="-115.7058"/>
    <s v="4- days"/>
    <x v="1"/>
  </r>
  <r>
    <s v="CA-2017-157091"/>
    <x v="332"/>
    <d v="2017-07-01T00:00:00"/>
    <x v="1"/>
    <s v="DB-13405"/>
    <s v="Denny Blanton"/>
    <s v="Consumer"/>
    <x v="0"/>
    <x v="101"/>
    <x v="6"/>
    <x v="3"/>
    <s v="FUR-FU-10000293"/>
    <s v="Furniture"/>
    <x v="3"/>
    <s v="Eldon Antistatic Chair Mats for Low to Medium Pile Carpets"/>
    <n v="526.45000000000005"/>
    <n v="5"/>
    <n v="31.587"/>
    <s v="5- days"/>
    <x v="2"/>
  </r>
  <r>
    <s v="CA-2017-166849"/>
    <x v="333"/>
    <d v="2017-04-26T00:00:00"/>
    <x v="1"/>
    <s v="SJ-20125"/>
    <s v="Sanjit Jacobs"/>
    <s v="Home Office"/>
    <x v="0"/>
    <x v="9"/>
    <x v="8"/>
    <x v="3"/>
    <s v="FUR-FU-10004597"/>
    <s v="Furniture"/>
    <x v="3"/>
    <s v="Eldon Cleatmat Chair Mats for Medium Pile Carpets"/>
    <n v="44.4"/>
    <n v="2"/>
    <n v="-52.17"/>
    <s v="6- days"/>
    <x v="6"/>
  </r>
  <r>
    <s v="CA-2016-164091"/>
    <x v="334"/>
    <d v="2016-09-22T00:00:00"/>
    <x v="1"/>
    <s v="LA-16780"/>
    <s v="Laura Armstrong"/>
    <s v="Corporate"/>
    <x v="0"/>
    <x v="151"/>
    <x v="39"/>
    <x v="2"/>
    <s v="FUR-FU-10004952"/>
    <s v="Furniture"/>
    <x v="3"/>
    <s v="C-Line Cubicle Keepers Polyproplyene Holder w/Velcro Back, 8-1/2x11, 25/Bx"/>
    <n v="109.48"/>
    <n v="2"/>
    <n v="33.938800000000001"/>
    <s v="5- days"/>
    <x v="4"/>
  </r>
  <r>
    <s v="CA-2017-105214"/>
    <x v="140"/>
    <d v="2017-06-19T00:00:00"/>
    <x v="2"/>
    <s v="TS-21610"/>
    <s v="Troy Staebel"/>
    <s v="Consumer"/>
    <x v="0"/>
    <x v="28"/>
    <x v="2"/>
    <x v="1"/>
    <s v="FUR-CH-10000015"/>
    <s v="Furniture"/>
    <x v="1"/>
    <s v="Hon Multipurpose Stacking Arm Chairs"/>
    <n v="1212.96"/>
    <n v="7"/>
    <n v="90.971999999999994"/>
    <s v="3- days"/>
    <x v="2"/>
  </r>
  <r>
    <s v="CA-2017-122994"/>
    <x v="335"/>
    <d v="2017-02-09T00:00:00"/>
    <x v="2"/>
    <s v="MV-17485"/>
    <s v="Mark Van Huff"/>
    <s v="Consumer"/>
    <x v="0"/>
    <x v="58"/>
    <x v="25"/>
    <x v="0"/>
    <s v="FUR-BO-10004015"/>
    <s v="Furniture"/>
    <x v="0"/>
    <s v="Bush Andora Bookcase, Maple/Graphite Gray Finish"/>
    <n v="359.97"/>
    <n v="3"/>
    <n v="79.193399999999997"/>
    <s v="3- days"/>
    <x v="11"/>
  </r>
  <r>
    <s v="CA-2015-142944"/>
    <x v="336"/>
    <d v="2015-03-11T00:00:00"/>
    <x v="1"/>
    <s v="JL-15850"/>
    <s v="John Lucas"/>
    <s v="Consumer"/>
    <x v="0"/>
    <x v="28"/>
    <x v="2"/>
    <x v="1"/>
    <s v="FUR-FU-10000308"/>
    <s v="Furniture"/>
    <x v="3"/>
    <s v="Deflect-o Glass Clear Studded Chair Mats"/>
    <n v="435.26"/>
    <n v="7"/>
    <n v="95.757199999999997"/>
    <s v="5- days"/>
    <x v="9"/>
  </r>
  <r>
    <s v="CA-2014-157882"/>
    <x v="215"/>
    <d v="2014-10-08T00:00:00"/>
    <x v="0"/>
    <s v="AR-10405"/>
    <s v="Allen Rosenblatt"/>
    <s v="Corporate"/>
    <x v="0"/>
    <x v="2"/>
    <x v="2"/>
    <x v="1"/>
    <s v="FUR-TA-10001866"/>
    <s v="Furniture"/>
    <x v="2"/>
    <s v="Bevis Round Conference Room Tables and Bases"/>
    <n v="143.43199999999999"/>
    <n v="1"/>
    <n v="3.5857999999999999"/>
    <s v="5- days"/>
    <x v="1"/>
  </r>
  <r>
    <s v="CA-2014-157882"/>
    <x v="215"/>
    <d v="2014-10-08T00:00:00"/>
    <x v="0"/>
    <s v="AR-10405"/>
    <s v="Allen Rosenblatt"/>
    <s v="Corporate"/>
    <x v="0"/>
    <x v="2"/>
    <x v="2"/>
    <x v="1"/>
    <s v="FUR-CH-10002774"/>
    <s v="Furniture"/>
    <x v="1"/>
    <s v="Global Deluxe Stacking Chair, Gray"/>
    <n v="122.352"/>
    <n v="3"/>
    <n v="13.7646"/>
    <s v="5- days"/>
    <x v="1"/>
  </r>
  <r>
    <s v="CA-2014-104283"/>
    <x v="337"/>
    <d v="2014-07-01T00:00:00"/>
    <x v="1"/>
    <s v="LM-17065"/>
    <s v="Liz MacKendrick"/>
    <s v="Consumer"/>
    <x v="0"/>
    <x v="152"/>
    <x v="21"/>
    <x v="0"/>
    <s v="FUR-TA-10001039"/>
    <s v="Furniture"/>
    <x v="2"/>
    <s v="KI Adjustable-Height Table"/>
    <n v="85.98"/>
    <n v="1"/>
    <n v="22.354800000000001"/>
    <s v="4- days"/>
    <x v="2"/>
  </r>
  <r>
    <s v="CA-2017-142622"/>
    <x v="242"/>
    <d v="2017-11-02T00:00:00"/>
    <x v="2"/>
    <s v="JK-15625"/>
    <s v="Jim Karlsson"/>
    <s v="Consumer"/>
    <x v="0"/>
    <x v="15"/>
    <x v="13"/>
    <x v="1"/>
    <s v="FUR-CH-10003833"/>
    <s v="Furniture"/>
    <x v="1"/>
    <s v="Novimex Fabric Task Chair"/>
    <n v="97.567999999999998"/>
    <n v="2"/>
    <n v="-6.0979999999999999"/>
    <s v="3- days"/>
    <x v="1"/>
  </r>
  <r>
    <s v="CA-2017-142622"/>
    <x v="242"/>
    <d v="2017-11-02T00:00:00"/>
    <x v="2"/>
    <s v="JK-15625"/>
    <s v="Jim Karlsson"/>
    <s v="Consumer"/>
    <x v="0"/>
    <x v="15"/>
    <x v="13"/>
    <x v="1"/>
    <s v="FUR-CH-10004289"/>
    <s v="Furniture"/>
    <x v="1"/>
    <s v="Global Super Steno Chair"/>
    <n v="614.27200000000005"/>
    <n v="8"/>
    <n v="-23.0352"/>
    <s v="3- days"/>
    <x v="1"/>
  </r>
  <r>
    <s v="CA-2017-142622"/>
    <x v="242"/>
    <d v="2017-11-02T00:00:00"/>
    <x v="2"/>
    <s v="JK-15625"/>
    <s v="Jim Karlsson"/>
    <s v="Consumer"/>
    <x v="0"/>
    <x v="15"/>
    <x v="13"/>
    <x v="1"/>
    <s v="FUR-BO-10004467"/>
    <s v="Furniture"/>
    <x v="0"/>
    <s v="Bestar Classic Bookcase"/>
    <n v="199.98"/>
    <n v="2"/>
    <n v="37.996200000000002"/>
    <s v="3- days"/>
    <x v="1"/>
  </r>
  <r>
    <s v="CA-2017-115154"/>
    <x v="338"/>
    <d v="2017-01-11T00:00:00"/>
    <x v="2"/>
    <s v="RS-19420"/>
    <s v="Ricardo Sperren"/>
    <s v="Corporate"/>
    <x v="0"/>
    <x v="15"/>
    <x v="13"/>
    <x v="1"/>
    <s v="FUR-TA-10001950"/>
    <s v="Furniture"/>
    <x v="2"/>
    <s v="Balt Solid Wood Round Tables"/>
    <n v="892.98"/>
    <n v="2"/>
    <n v="80.368200000000002"/>
    <s v="3- days"/>
    <x v="8"/>
  </r>
  <r>
    <s v="CA-2015-149342"/>
    <x v="339"/>
    <d v="2015-04-25T00:00:00"/>
    <x v="1"/>
    <s v="TS-21160"/>
    <s v="Theresa Swint"/>
    <s v="Corporate"/>
    <x v="0"/>
    <x v="29"/>
    <x v="24"/>
    <x v="0"/>
    <s v="FUR-FU-10002937"/>
    <s v="Furniture"/>
    <x v="3"/>
    <s v="GE 48&quot; Fluorescent Tube, Cool White Energy Saver, 34 Watts, 30/Box"/>
    <n v="595.38"/>
    <n v="6"/>
    <n v="297.69"/>
    <s v="5- days"/>
    <x v="6"/>
  </r>
  <r>
    <s v="CA-2017-127929"/>
    <x v="340"/>
    <d v="2017-12-27T00:00:00"/>
    <x v="1"/>
    <s v="FM-14215"/>
    <s v="Filia McAdams"/>
    <s v="Corporate"/>
    <x v="0"/>
    <x v="108"/>
    <x v="19"/>
    <x v="2"/>
    <s v="FUR-FU-10003708"/>
    <s v="Furniture"/>
    <x v="3"/>
    <s v="Tenex Traditional Chairmats for Medium Pile Carpet, Standard Lip, 36&quot; x 48&quot;"/>
    <n v="181.95"/>
    <n v="3"/>
    <n v="38.209499999999998"/>
    <s v="4- days"/>
    <x v="5"/>
  </r>
  <r>
    <s v="CA-2015-113145"/>
    <x v="341"/>
    <d v="2015-11-05T00:00:00"/>
    <x v="1"/>
    <s v="VD-21670"/>
    <s v="Valerie Dominguez"/>
    <s v="Consumer"/>
    <x v="0"/>
    <x v="13"/>
    <x v="7"/>
    <x v="2"/>
    <s v="FUR-FU-10000965"/>
    <s v="Furniture"/>
    <x v="3"/>
    <s v="Howard Miller 11-1/2&quot; Diameter Ridgewood Wall Clock"/>
    <n v="259.7"/>
    <n v="5"/>
    <n v="106.477"/>
    <s v="4- days"/>
    <x v="0"/>
  </r>
  <r>
    <s v="CA-2017-157931"/>
    <x v="342"/>
    <d v="2017-09-22T00:00:00"/>
    <x v="0"/>
    <s v="MO-17800"/>
    <s v="Meg O'Connel"/>
    <s v="Home Office"/>
    <x v="0"/>
    <x v="153"/>
    <x v="24"/>
    <x v="0"/>
    <s v="FUR-CH-10000785"/>
    <s v="Furniture"/>
    <x v="1"/>
    <s v="Global Ergonomic Managers Chair"/>
    <n v="723.92"/>
    <n v="4"/>
    <n v="188.2192"/>
    <s v="5- days"/>
    <x v="4"/>
  </r>
  <r>
    <s v="CA-2016-115574"/>
    <x v="207"/>
    <d v="2016-12-24T00:00:00"/>
    <x v="2"/>
    <s v="BP-11185"/>
    <s v="Ben Peterman"/>
    <s v="Corporate"/>
    <x v="0"/>
    <x v="9"/>
    <x v="8"/>
    <x v="3"/>
    <s v="FUR-BO-10003441"/>
    <s v="Furniture"/>
    <x v="0"/>
    <s v="Bush Westfield Collection Bookcases, Fully Assembled"/>
    <n v="141.37200000000001"/>
    <n v="2"/>
    <n v="-14.1372"/>
    <s v="1- days"/>
    <x v="5"/>
  </r>
  <r>
    <s v="US-2017-120418"/>
    <x v="343"/>
    <d v="2017-06-12T00:00:00"/>
    <x v="2"/>
    <s v="BC-11125"/>
    <s v="Becky Castell"/>
    <s v="Home Office"/>
    <x v="0"/>
    <x v="117"/>
    <x v="22"/>
    <x v="1"/>
    <s v="FUR-CH-10001394"/>
    <s v="Furniture"/>
    <x v="1"/>
    <s v="Global Leather Executive Chair"/>
    <n v="280.79199999999997"/>
    <n v="1"/>
    <n v="35.098999999999997"/>
    <s v="1- days"/>
    <x v="2"/>
  </r>
  <r>
    <s v="CA-2017-122035"/>
    <x v="96"/>
    <d v="2017-07-25T00:00:00"/>
    <x v="1"/>
    <s v="EM-13825"/>
    <s v="Elizabeth Moffitt"/>
    <s v="Corporate"/>
    <x v="0"/>
    <x v="154"/>
    <x v="40"/>
    <x v="3"/>
    <s v="FUR-CH-10003833"/>
    <s v="Furniture"/>
    <x v="1"/>
    <s v="Novimex Fabric Task Chair"/>
    <n v="182.94"/>
    <n v="3"/>
    <n v="27.440999999999999"/>
    <s v="5- days"/>
    <x v="3"/>
  </r>
  <r>
    <s v="CA-2015-105102"/>
    <x v="195"/>
    <d v="2015-09-19T00:00:00"/>
    <x v="0"/>
    <s v="BM-11575"/>
    <s v="Brendan Murry"/>
    <s v="Corporate"/>
    <x v="0"/>
    <x v="13"/>
    <x v="7"/>
    <x v="2"/>
    <s v="FUR-BO-10004709"/>
    <s v="Furniture"/>
    <x v="0"/>
    <s v="Bush Westfield Collection Bookcases, Medium Cherry Finish"/>
    <n v="46.384"/>
    <n v="1"/>
    <n v="1.1596"/>
    <s v="4- days"/>
    <x v="4"/>
  </r>
  <r>
    <s v="US-2015-147739"/>
    <x v="344"/>
    <d v="2015-12-29T00:00:00"/>
    <x v="1"/>
    <s v="JD-16150"/>
    <s v="Justin Deggeller"/>
    <s v="Corporate"/>
    <x v="0"/>
    <x v="3"/>
    <x v="3"/>
    <x v="2"/>
    <s v="FUR-FU-10001468"/>
    <s v="Furniture"/>
    <x v="3"/>
    <s v="Tenex Antistatic Computer Chair Mats"/>
    <n v="547.13599999999997"/>
    <n v="4"/>
    <n v="-68.391999999999996"/>
    <s v="4- days"/>
    <x v="5"/>
  </r>
  <r>
    <s v="US-2014-143231"/>
    <x v="252"/>
    <d v="2015-01-03T00:00:00"/>
    <x v="2"/>
    <s v="GM-14455"/>
    <s v="Gary Mitchum"/>
    <s v="Home Office"/>
    <x v="0"/>
    <x v="20"/>
    <x v="20"/>
    <x v="2"/>
    <s v="FUR-FU-10002501"/>
    <s v="Furniture"/>
    <x v="3"/>
    <s v="Nu-Dell Executive Frame"/>
    <n v="63.2"/>
    <n v="5"/>
    <n v="23.384"/>
    <s v="3- days"/>
    <x v="5"/>
  </r>
  <r>
    <s v="CA-2016-159373"/>
    <x v="345"/>
    <d v="2016-03-18T00:00:00"/>
    <x v="1"/>
    <s v="LT-17110"/>
    <s v="Liz Thompson"/>
    <s v="Consumer"/>
    <x v="0"/>
    <x v="21"/>
    <x v="5"/>
    <x v="3"/>
    <s v="FUR-TA-10004619"/>
    <s v="Furniture"/>
    <x v="2"/>
    <s v="Hon Non-Folding Utility Tables"/>
    <n v="557.58500000000004"/>
    <n v="5"/>
    <n v="0"/>
    <s v="5- days"/>
    <x v="9"/>
  </r>
  <r>
    <s v="CA-2015-111514"/>
    <x v="346"/>
    <d v="2015-09-02T00:00:00"/>
    <x v="2"/>
    <s v="SC-20260"/>
    <s v="Scott Cohen"/>
    <s v="Corporate"/>
    <x v="0"/>
    <x v="28"/>
    <x v="2"/>
    <x v="1"/>
    <s v="FUR-BO-10002545"/>
    <s v="Furniture"/>
    <x v="0"/>
    <s v="Atlantic Metals Mobile 3-Shelf Bookcases, Custom Colors"/>
    <n v="1552.8309999999999"/>
    <n v="7"/>
    <n v="200.9546"/>
    <s v="2- days"/>
    <x v="10"/>
  </r>
  <r>
    <s v="US-2014-148838"/>
    <x v="347"/>
    <d v="2014-03-21T00:00:00"/>
    <x v="1"/>
    <s v="CP-12340"/>
    <s v="Christine Phan"/>
    <s v="Corporate"/>
    <x v="0"/>
    <x v="13"/>
    <x v="7"/>
    <x v="2"/>
    <s v="FUR-TA-10003473"/>
    <s v="Furniture"/>
    <x v="2"/>
    <s v="Bretford Rectangular Conference Table Tops"/>
    <n v="1579.7460000000001"/>
    <n v="7"/>
    <n v="-447.59469999999999"/>
    <s v="4- days"/>
    <x v="9"/>
  </r>
  <r>
    <s v="US-2014-148838"/>
    <x v="347"/>
    <d v="2014-03-21T00:00:00"/>
    <x v="1"/>
    <s v="CP-12340"/>
    <s v="Christine Phan"/>
    <s v="Corporate"/>
    <x v="0"/>
    <x v="13"/>
    <x v="7"/>
    <x v="2"/>
    <s v="FUR-TA-10001950"/>
    <s v="Furniture"/>
    <x v="2"/>
    <s v="Balt Solid Wood Round Tables"/>
    <n v="1071.576"/>
    <n v="4"/>
    <n v="-553.64760000000001"/>
    <s v="4- days"/>
    <x v="9"/>
  </r>
  <r>
    <s v="US-2014-148838"/>
    <x v="347"/>
    <d v="2014-03-21T00:00:00"/>
    <x v="1"/>
    <s v="CP-12340"/>
    <s v="Christine Phan"/>
    <s v="Corporate"/>
    <x v="0"/>
    <x v="13"/>
    <x v="7"/>
    <x v="2"/>
    <s v="FUR-TA-10004175"/>
    <s v="Furniture"/>
    <x v="2"/>
    <s v="Hon 30&quot; x 60&quot; Table with Locking Drawer"/>
    <n v="613.90800000000002"/>
    <n v="3"/>
    <n v="-122.7816"/>
    <s v="4- days"/>
    <x v="9"/>
  </r>
  <r>
    <s v="US-2016-108637"/>
    <x v="345"/>
    <d v="2016-03-18T00:00:00"/>
    <x v="1"/>
    <s v="AB-10060"/>
    <s v="Adam Bellavance"/>
    <s v="Home Office"/>
    <x v="0"/>
    <x v="61"/>
    <x v="25"/>
    <x v="0"/>
    <s v="FUR-FU-10004864"/>
    <s v="Furniture"/>
    <x v="3"/>
    <s v="Howard Miller 14-1/2&quot; Diameter Chrome Round Wall Clock"/>
    <n v="127.88"/>
    <n v="2"/>
    <n v="40.921599999999998"/>
    <s v="5- days"/>
    <x v="9"/>
  </r>
  <r>
    <s v="CA-2014-102295"/>
    <x v="168"/>
    <d v="2014-11-26T00:00:00"/>
    <x v="0"/>
    <s v="EH-13990"/>
    <s v="Erica Hackney"/>
    <s v="Consumer"/>
    <x v="0"/>
    <x v="155"/>
    <x v="2"/>
    <x v="1"/>
    <s v="FUR-CH-10001714"/>
    <s v="Furniture"/>
    <x v="1"/>
    <s v="Global Leather &amp; Oak Executive Chair, Burgundy"/>
    <n v="120.712"/>
    <n v="1"/>
    <n v="-18.1068"/>
    <s v="2- days"/>
    <x v="0"/>
  </r>
  <r>
    <s v="US-2016-129469"/>
    <x v="348"/>
    <d v="2016-09-27T00:00:00"/>
    <x v="1"/>
    <s v="KL-16555"/>
    <s v="Kelly Lampkin"/>
    <s v="Corporate"/>
    <x v="0"/>
    <x v="130"/>
    <x v="15"/>
    <x v="2"/>
    <s v="FUR-FU-10002298"/>
    <s v="Furniture"/>
    <x v="3"/>
    <s v="Rubbermaid ClusterMat Chairmats, Mat Size- 66&quot; x 60&quot;, Lip 20&quot; x 11&quot; -90 Degree Angle"/>
    <n v="532.70399999999995"/>
    <n v="6"/>
    <n v="-26.635200000000001"/>
    <s v="4- days"/>
    <x v="4"/>
  </r>
  <r>
    <s v="CA-2016-159940"/>
    <x v="281"/>
    <d v="2016-07-11T00:00:00"/>
    <x v="0"/>
    <s v="BF-11020"/>
    <s v="Barry Franzšsisch"/>
    <s v="Corporate"/>
    <x v="0"/>
    <x v="14"/>
    <x v="8"/>
    <x v="3"/>
    <s v="FUR-FU-10004973"/>
    <s v="Furniture"/>
    <x v="3"/>
    <s v="Flat Face Poster Frame"/>
    <n v="60.287999999999997"/>
    <n v="8"/>
    <n v="-27.1296"/>
    <s v="4- days"/>
    <x v="3"/>
  </r>
  <r>
    <s v="CA-2016-159940"/>
    <x v="281"/>
    <d v="2016-07-11T00:00:00"/>
    <x v="0"/>
    <s v="BF-11020"/>
    <s v="Barry Franzšsisch"/>
    <s v="Corporate"/>
    <x v="0"/>
    <x v="14"/>
    <x v="8"/>
    <x v="3"/>
    <s v="FUR-CH-10000785"/>
    <s v="Furniture"/>
    <x v="1"/>
    <s v="Global Ergonomic Managers Chair"/>
    <n v="253.37200000000001"/>
    <n v="2"/>
    <n v="-14.478400000000001"/>
    <s v="4- days"/>
    <x v="3"/>
  </r>
  <r>
    <s v="CA-2016-118052"/>
    <x v="349"/>
    <d v="2016-05-10T00:00:00"/>
    <x v="1"/>
    <s v="BE-11455"/>
    <s v="Brad Eason"/>
    <s v="Home Office"/>
    <x v="0"/>
    <x v="75"/>
    <x v="15"/>
    <x v="2"/>
    <s v="FUR-FU-10004848"/>
    <s v="Furniture"/>
    <x v="3"/>
    <s v="DAX Solid Wood Frames"/>
    <n v="54.712000000000003"/>
    <n v="7"/>
    <n v="11.626300000000001"/>
    <s v="4- days"/>
    <x v="7"/>
  </r>
  <r>
    <s v="US-2015-127040"/>
    <x v="248"/>
    <d v="2015-12-10T00:00:00"/>
    <x v="1"/>
    <s v="SG-20605"/>
    <s v="Speros Goranitis"/>
    <s v="Consumer"/>
    <x v="0"/>
    <x v="13"/>
    <x v="7"/>
    <x v="2"/>
    <s v="FUR-FU-10002878"/>
    <s v="Furniture"/>
    <x v="3"/>
    <s v="Seth Thomas 14&quot; Day/Date Wall Clock"/>
    <n v="113.92"/>
    <n v="4"/>
    <n v="42.150399999999998"/>
    <s v="4- days"/>
    <x v="5"/>
  </r>
  <r>
    <s v="US-2016-110170"/>
    <x v="350"/>
    <d v="2016-10-03T00:00:00"/>
    <x v="1"/>
    <s v="HM-14860"/>
    <s v="Harry Marie"/>
    <s v="Corporate"/>
    <x v="0"/>
    <x v="156"/>
    <x v="5"/>
    <x v="3"/>
    <s v="FUR-BO-10000780"/>
    <s v="Furniture"/>
    <x v="0"/>
    <s v="O'Sullivan Plantations 2-Door Library in Landvery Oak"/>
    <n v="956.66480000000001"/>
    <n v="7"/>
    <n v="-225.0976"/>
    <s v="6- days"/>
    <x v="4"/>
  </r>
  <r>
    <s v="CA-2017-155985"/>
    <x v="351"/>
    <d v="2017-03-25T00:00:00"/>
    <x v="2"/>
    <s v="BE-11335"/>
    <s v="Bill Eplett"/>
    <s v="Home Office"/>
    <x v="0"/>
    <x v="28"/>
    <x v="2"/>
    <x v="1"/>
    <s v="FUR-FU-10000758"/>
    <s v="Furniture"/>
    <x v="3"/>
    <s v="DAX Natural Wood-Tone Poster Frame"/>
    <n v="211.84"/>
    <n v="8"/>
    <n v="76.2624"/>
    <s v="2- days"/>
    <x v="9"/>
  </r>
  <r>
    <s v="CA-2014-151295"/>
    <x v="352"/>
    <d v="2014-11-16T00:00:00"/>
    <x v="1"/>
    <s v="JA-15970"/>
    <s v="Joseph Airdo"/>
    <s v="Consumer"/>
    <x v="0"/>
    <x v="2"/>
    <x v="2"/>
    <x v="1"/>
    <s v="FUR-TA-10002356"/>
    <s v="Furniture"/>
    <x v="2"/>
    <s v="Bevis Boat-Shaped Conference Table"/>
    <n v="629.06399999999996"/>
    <n v="3"/>
    <n v="31.453199999999999"/>
    <s v="4- days"/>
    <x v="0"/>
  </r>
  <r>
    <s v="CA-2016-156300"/>
    <x v="353"/>
    <d v="2017-01-02T00:00:00"/>
    <x v="1"/>
    <s v="TB-21595"/>
    <s v="Troy Blackwell"/>
    <s v="Consumer"/>
    <x v="0"/>
    <x v="79"/>
    <x v="16"/>
    <x v="3"/>
    <s v="FUR-CH-10001714"/>
    <s v="Furniture"/>
    <x v="1"/>
    <s v="Global Leather &amp; Oak Executive Chair, Burgundy"/>
    <n v="754.45"/>
    <n v="5"/>
    <n v="60.356000000000002"/>
    <s v="4- days"/>
    <x v="5"/>
  </r>
  <r>
    <s v="CA-2015-146087"/>
    <x v="171"/>
    <d v="2015-07-11T00:00:00"/>
    <x v="1"/>
    <s v="PP-18955"/>
    <s v="Paul Prost"/>
    <s v="Home Office"/>
    <x v="0"/>
    <x v="157"/>
    <x v="20"/>
    <x v="2"/>
    <s v="FUR-BO-10002824"/>
    <s v="Furniture"/>
    <x v="0"/>
    <s v="Bush Mission Pointe Library"/>
    <n v="301.95999999999998"/>
    <n v="2"/>
    <n v="60.392000000000003"/>
    <s v="5- days"/>
    <x v="3"/>
  </r>
  <r>
    <s v="US-2017-147669"/>
    <x v="19"/>
    <d v="2017-12-30T00:00:00"/>
    <x v="1"/>
    <s v="SV-20935"/>
    <s v="Susan Vittorini"/>
    <s v="Consumer"/>
    <x v="0"/>
    <x v="130"/>
    <x v="15"/>
    <x v="2"/>
    <s v="FUR-TA-10002645"/>
    <s v="Furniture"/>
    <x v="2"/>
    <s v="Hon Rectangular Conference Tables"/>
    <n v="273.06"/>
    <n v="2"/>
    <n v="-104.673"/>
    <s v="5- days"/>
    <x v="5"/>
  </r>
  <r>
    <s v="CA-2016-169922"/>
    <x v="354"/>
    <d v="2016-06-17T00:00:00"/>
    <x v="1"/>
    <s v="MZ-17515"/>
    <s v="Mary Zewe"/>
    <s v="Corporate"/>
    <x v="0"/>
    <x v="58"/>
    <x v="5"/>
    <x v="3"/>
    <s v="FUR-FU-10004415"/>
    <s v="Furniture"/>
    <x v="3"/>
    <s v="Stacking Tray, Side-Loading, Legal, Smoke"/>
    <n v="12.544"/>
    <n v="7"/>
    <n v="-9.0944000000000003"/>
    <s v="6- days"/>
    <x v="2"/>
  </r>
  <r>
    <s v="CA-2017-129805"/>
    <x v="158"/>
    <d v="2018-01-02T00:00:00"/>
    <x v="1"/>
    <s v="HM-14860"/>
    <s v="Harry Marie"/>
    <s v="Corporate"/>
    <x v="0"/>
    <x v="15"/>
    <x v="13"/>
    <x v="1"/>
    <s v="FUR-FU-10001935"/>
    <s v="Furniture"/>
    <x v="3"/>
    <s v="3M Hangers With Command Adhesive"/>
    <n v="7.4"/>
    <n v="2"/>
    <n v="3.0339999999999998"/>
    <s v="5- days"/>
    <x v="5"/>
  </r>
  <r>
    <s v="CA-2014-148586"/>
    <x v="355"/>
    <d v="2014-04-01T00:00:00"/>
    <x v="1"/>
    <s v="AZ-10750"/>
    <s v="Annie Zypern"/>
    <s v="Consumer"/>
    <x v="0"/>
    <x v="13"/>
    <x v="7"/>
    <x v="2"/>
    <s v="FUR-CH-10002439"/>
    <s v="Furniture"/>
    <x v="1"/>
    <s v="Iceberg Nesting Folding Chair, 19w x 6d x 43h"/>
    <n v="366.786"/>
    <n v="7"/>
    <n v="65.206400000000002"/>
    <s v="7- days"/>
    <x v="9"/>
  </r>
  <r>
    <s v="CA-2017-140053"/>
    <x v="209"/>
    <d v="2017-07-10T00:00:00"/>
    <x v="1"/>
    <s v="CA-12265"/>
    <s v="Christina Anderson"/>
    <s v="Consumer"/>
    <x v="0"/>
    <x v="158"/>
    <x v="41"/>
    <x v="1"/>
    <s v="FUR-FU-10003708"/>
    <s v="Furniture"/>
    <x v="3"/>
    <s v="Tenex Traditional Chairmats for Medium Pile Carpet, Standard Lip, 36&quot; x 48&quot;"/>
    <n v="545.85"/>
    <n v="9"/>
    <n v="114.6285"/>
    <s v="7- days"/>
    <x v="3"/>
  </r>
  <r>
    <s v="CA-2014-164210"/>
    <x v="356"/>
    <d v="2014-11-20T00:00:00"/>
    <x v="0"/>
    <s v="PW-19240"/>
    <s v="Pierre Wener"/>
    <s v="Consumer"/>
    <x v="0"/>
    <x v="74"/>
    <x v="12"/>
    <x v="1"/>
    <s v="FUR-TA-10000849"/>
    <s v="Furniture"/>
    <x v="2"/>
    <s v="Bevis Rectangular Conference Tables"/>
    <n v="145.97999999999999"/>
    <n v="2"/>
    <n v="-99.266400000000004"/>
    <s v="2- days"/>
    <x v="0"/>
  </r>
  <r>
    <s v="CA-2017-139948"/>
    <x v="357"/>
    <d v="2017-07-22T00:00:00"/>
    <x v="1"/>
    <s v="SW-20455"/>
    <s v="Shaun Weien"/>
    <s v="Consumer"/>
    <x v="0"/>
    <x v="26"/>
    <x v="1"/>
    <x v="0"/>
    <s v="FUR-FU-10002597"/>
    <s v="Furniture"/>
    <x v="3"/>
    <s v="C-Line Magnetic Cubicle Keepers, Clear Polypropylene"/>
    <n v="7.9039999999999999"/>
    <n v="2"/>
    <n v="2.1736"/>
    <s v="5- days"/>
    <x v="3"/>
  </r>
  <r>
    <s v="CA-2016-146934"/>
    <x v="358"/>
    <d v="2016-05-27T00:00:00"/>
    <x v="1"/>
    <s v="AF-10870"/>
    <s v="Art Ferguson"/>
    <s v="Consumer"/>
    <x v="0"/>
    <x v="159"/>
    <x v="18"/>
    <x v="2"/>
    <s v="FUR-TA-10003748"/>
    <s v="Furniture"/>
    <x v="2"/>
    <s v="Bevis 36 x 72 Conference Tables"/>
    <n v="174.286"/>
    <n v="2"/>
    <n v="-19.918399999999998"/>
    <s v="5- days"/>
    <x v="7"/>
  </r>
  <r>
    <s v="CA-2016-119165"/>
    <x v="359"/>
    <d v="2016-11-06T00:00:00"/>
    <x v="1"/>
    <s v="BD-11320"/>
    <s v="Bill Donatelli"/>
    <s v="Consumer"/>
    <x v="0"/>
    <x v="3"/>
    <x v="3"/>
    <x v="2"/>
    <s v="FUR-CH-10000988"/>
    <s v="Furniture"/>
    <x v="1"/>
    <s v="Hon Olson Stacker Stools"/>
    <n v="492.83499999999998"/>
    <n v="5"/>
    <n v="-14.081"/>
    <s v="6- days"/>
    <x v="1"/>
  </r>
  <r>
    <s v="US-2016-135923"/>
    <x v="360"/>
    <d v="2016-01-28T00:00:00"/>
    <x v="1"/>
    <s v="CM-11935"/>
    <s v="Carlos Meador"/>
    <s v="Consumer"/>
    <x v="0"/>
    <x v="160"/>
    <x v="30"/>
    <x v="0"/>
    <s v="FUR-FU-10002107"/>
    <s v="Furniture"/>
    <x v="3"/>
    <s v="Eldon Pizzaz Desk Accessories"/>
    <n v="14.272"/>
    <n v="8"/>
    <n v="4.2816000000000001"/>
    <s v="6- days"/>
    <x v="8"/>
  </r>
  <r>
    <s v="US-2016-135923"/>
    <x v="360"/>
    <d v="2016-01-28T00:00:00"/>
    <x v="1"/>
    <s v="CM-11935"/>
    <s v="Carlos Meador"/>
    <s v="Consumer"/>
    <x v="0"/>
    <x v="160"/>
    <x v="30"/>
    <x v="0"/>
    <s v="FUR-BO-10002213"/>
    <s v="Furniture"/>
    <x v="0"/>
    <s v="Sauder Forest Hills Library, Woodland Oak Finish"/>
    <n v="451.13600000000002"/>
    <n v="4"/>
    <n v="-67.670400000000001"/>
    <s v="6- days"/>
    <x v="8"/>
  </r>
  <r>
    <s v="CA-2016-114972"/>
    <x v="361"/>
    <d v="2016-11-06T00:00:00"/>
    <x v="2"/>
    <s v="PF-19225"/>
    <s v="Phillip Flathmann"/>
    <s v="Consumer"/>
    <x v="0"/>
    <x v="2"/>
    <x v="2"/>
    <x v="1"/>
    <s v="FUR-CH-10001190"/>
    <s v="Furniture"/>
    <x v="1"/>
    <s v="Global Deluxe High-Back Office Chair in Storm"/>
    <n v="217.584"/>
    <n v="2"/>
    <n v="-29.9178"/>
    <s v="3- days"/>
    <x v="0"/>
  </r>
  <r>
    <s v="CA-2017-102750"/>
    <x v="362"/>
    <d v="2017-09-08T00:00:00"/>
    <x v="0"/>
    <s v="GM-14695"/>
    <s v="Greg Maxwell"/>
    <s v="Corporate"/>
    <x v="0"/>
    <x v="2"/>
    <x v="2"/>
    <x v="1"/>
    <s v="FUR-TA-10000198"/>
    <s v="Furniture"/>
    <x v="2"/>
    <s v="Chromcraft Bull-Nose Wood Oval Conference Tables &amp; Bases"/>
    <n v="1322.3520000000001"/>
    <n v="3"/>
    <n v="-99.176400000000001"/>
    <s v="4- days"/>
    <x v="4"/>
  </r>
  <r>
    <s v="CA-2017-126067"/>
    <x v="363"/>
    <d v="2017-09-03T00:00:00"/>
    <x v="1"/>
    <s v="KN-16705"/>
    <s v="Kristina Nunn"/>
    <s v="Home Office"/>
    <x v="0"/>
    <x v="15"/>
    <x v="13"/>
    <x v="1"/>
    <s v="FUR-TA-10000617"/>
    <s v="Furniture"/>
    <x v="2"/>
    <s v="Hon Practical Foundations 30 x 60 Training Table, Light Gray/Charcoal"/>
    <n v="1137.75"/>
    <n v="5"/>
    <n v="250.30500000000001"/>
    <s v="6- days"/>
    <x v="10"/>
  </r>
  <r>
    <s v="CA-2016-146206"/>
    <x v="364"/>
    <d v="2016-09-14T00:00:00"/>
    <x v="0"/>
    <s v="KT-16480"/>
    <s v="Kean Thornton"/>
    <s v="Consumer"/>
    <x v="0"/>
    <x v="6"/>
    <x v="5"/>
    <x v="3"/>
    <s v="FUR-TA-10004086"/>
    <s v="Furniture"/>
    <x v="2"/>
    <s v="KI Adjustable-Height Table"/>
    <n v="300.93"/>
    <n v="5"/>
    <n v="-34.392000000000003"/>
    <s v="4- days"/>
    <x v="4"/>
  </r>
  <r>
    <s v="CA-2014-136644"/>
    <x v="365"/>
    <d v="2014-06-22T00:00:00"/>
    <x v="1"/>
    <s v="SC-20575"/>
    <s v="Sonia Cooley"/>
    <s v="Consumer"/>
    <x v="0"/>
    <x v="161"/>
    <x v="6"/>
    <x v="3"/>
    <s v="FUR-CH-10000225"/>
    <s v="Furniture"/>
    <x v="1"/>
    <s v="Global Geo Office Task Chair, Gray"/>
    <n v="647.84"/>
    <n v="8"/>
    <n v="32.392000000000003"/>
    <s v="6- days"/>
    <x v="2"/>
  </r>
  <r>
    <s v="CA-2014-143917"/>
    <x v="366"/>
    <d v="2014-07-27T00:00:00"/>
    <x v="0"/>
    <s v="KL-16645"/>
    <s v="Ken Lonsdale"/>
    <s v="Consumer"/>
    <x v="0"/>
    <x v="28"/>
    <x v="2"/>
    <x v="1"/>
    <s v="FUR-FU-10004351"/>
    <s v="Furniture"/>
    <x v="3"/>
    <s v="Staple-based wall hangings"/>
    <n v="77.92"/>
    <n v="8"/>
    <n v="34.284799999999997"/>
    <s v="2- days"/>
    <x v="3"/>
  </r>
  <r>
    <s v="CA-2016-124506"/>
    <x v="367"/>
    <d v="2016-11-17T00:00:00"/>
    <x v="1"/>
    <s v="BB-11545"/>
    <s v="Brenda Bowman"/>
    <s v="Corporate"/>
    <x v="0"/>
    <x v="9"/>
    <x v="8"/>
    <x v="3"/>
    <s v="FUR-CH-10004540"/>
    <s v="Furniture"/>
    <x v="1"/>
    <s v="Global Chrome Stack Chair"/>
    <n v="47.991999999999997"/>
    <n v="2"/>
    <n v="-2.0568"/>
    <s v="6- days"/>
    <x v="0"/>
  </r>
  <r>
    <s v="CA-2017-123134"/>
    <x v="368"/>
    <d v="2017-05-07T00:00:00"/>
    <x v="1"/>
    <s v="DW-13585"/>
    <s v="Dorothy Wardle"/>
    <s v="Corporate"/>
    <x v="0"/>
    <x v="162"/>
    <x v="18"/>
    <x v="2"/>
    <s v="FUR-FU-10003975"/>
    <s v="Furniture"/>
    <x v="3"/>
    <s v="Eldon Advantage Chair Mats for Low to Medium Pile Carpets"/>
    <n v="129.93"/>
    <n v="3"/>
    <n v="12.993"/>
    <s v="5- days"/>
    <x v="7"/>
  </r>
  <r>
    <s v="CA-2015-168746"/>
    <x v="369"/>
    <d v="2015-01-29T00:00:00"/>
    <x v="0"/>
    <s v="SV-20365"/>
    <s v="Seth Vernon"/>
    <s v="Consumer"/>
    <x v="0"/>
    <x v="59"/>
    <x v="15"/>
    <x v="2"/>
    <s v="FUR-CH-10000513"/>
    <s v="Furniture"/>
    <x v="1"/>
    <s v="High-Back Leather Manager's Chair"/>
    <n v="181.98599999999999"/>
    <n v="2"/>
    <n v="-54.595799999999997"/>
    <s v="2- days"/>
    <x v="8"/>
  </r>
  <r>
    <s v="CA-2015-113404"/>
    <x v="370"/>
    <d v="2015-07-16T00:00:00"/>
    <x v="3"/>
    <s v="EM-13810"/>
    <s v="Eleni McCrary"/>
    <s v="Corporate"/>
    <x v="0"/>
    <x v="28"/>
    <x v="2"/>
    <x v="1"/>
    <s v="FUR-CH-10003312"/>
    <s v="Furniture"/>
    <x v="1"/>
    <s v="Hon 2090 ÒPillow SoftÓ Series Mid Back Swivel/Tilt Chairs"/>
    <n v="1348.704"/>
    <n v="6"/>
    <n v="-219.1644"/>
    <s v="0- days"/>
    <x v="3"/>
  </r>
  <r>
    <s v="CA-2015-113404"/>
    <x v="370"/>
    <d v="2015-07-16T00:00:00"/>
    <x v="3"/>
    <s v="EM-13810"/>
    <s v="Eleni McCrary"/>
    <s v="Corporate"/>
    <x v="0"/>
    <x v="28"/>
    <x v="2"/>
    <x v="1"/>
    <s v="FUR-CH-10004086"/>
    <s v="Furniture"/>
    <x v="1"/>
    <s v="Hon 4070 Series Pagoda Armless Upholstered Stacking Chairs"/>
    <n v="700.15200000000004"/>
    <n v="3"/>
    <n v="78.767099999999999"/>
    <s v="0- days"/>
    <x v="3"/>
  </r>
  <r>
    <s v="CA-2016-144792"/>
    <x v="325"/>
    <d v="2016-05-04T00:00:00"/>
    <x v="1"/>
    <s v="KD-16615"/>
    <s v="Ken Dana"/>
    <s v="Corporate"/>
    <x v="0"/>
    <x v="163"/>
    <x v="22"/>
    <x v="1"/>
    <s v="FUR-FU-10002759"/>
    <s v="Furniture"/>
    <x v="3"/>
    <s v="12-1/2 Diameter Round Wall Clock"/>
    <n v="111.88800000000001"/>
    <n v="7"/>
    <n v="22.377600000000001"/>
    <s v="4- days"/>
    <x v="6"/>
  </r>
  <r>
    <s v="US-2016-114174"/>
    <x v="63"/>
    <d v="2016-09-14T00:00:00"/>
    <x v="1"/>
    <s v="AP-10720"/>
    <s v="Anne Pryor"/>
    <s v="Home Office"/>
    <x v="0"/>
    <x v="164"/>
    <x v="20"/>
    <x v="2"/>
    <s v="FUR-BO-10003450"/>
    <s v="Furniture"/>
    <x v="0"/>
    <s v="Bush Westfield Collection Bookcases, Dark Cherry Finish"/>
    <n v="173.94"/>
    <n v="3"/>
    <n v="13.9152"/>
    <s v="6- days"/>
    <x v="4"/>
  </r>
  <r>
    <s v="CA-2017-108070"/>
    <x v="371"/>
    <d v="2017-04-20T00:00:00"/>
    <x v="1"/>
    <s v="JE-15745"/>
    <s v="Joel Eaton"/>
    <s v="Consumer"/>
    <x v="0"/>
    <x v="124"/>
    <x v="2"/>
    <x v="1"/>
    <s v="FUR-BO-10001337"/>
    <s v="Furniture"/>
    <x v="0"/>
    <s v="O'Sullivan Living Dimensions 2-Shelf Bookcases"/>
    <n v="102.833"/>
    <n v="1"/>
    <n v="-6.0490000000000004"/>
    <s v="4- days"/>
    <x v="6"/>
  </r>
  <r>
    <s v="CA-2017-101042"/>
    <x v="49"/>
    <d v="2017-11-23T00:00:00"/>
    <x v="1"/>
    <s v="AB-10105"/>
    <s v="Adrian Barton"/>
    <s v="Consumer"/>
    <x v="0"/>
    <x v="0"/>
    <x v="0"/>
    <x v="0"/>
    <s v="FUR-FU-10004665"/>
    <s v="Furniture"/>
    <x v="3"/>
    <s v="3M Polarizing Task Lamp with Clamp Arm, Light Gray"/>
    <n v="821.88"/>
    <n v="6"/>
    <n v="213.68879999999999"/>
    <s v="4- days"/>
    <x v="0"/>
  </r>
  <r>
    <s v="US-2016-126844"/>
    <x v="372"/>
    <d v="2016-10-14T00:00:00"/>
    <x v="1"/>
    <s v="BW-11110"/>
    <s v="Bart Watters"/>
    <s v="Corporate"/>
    <x v="0"/>
    <x v="6"/>
    <x v="5"/>
    <x v="3"/>
    <s v="FUR-FU-10004909"/>
    <s v="Furniture"/>
    <x v="3"/>
    <s v="Contemporary Wood/Metal Frame"/>
    <n v="51.712000000000003"/>
    <n v="8"/>
    <n v="-32.32"/>
    <s v="6- days"/>
    <x v="1"/>
  </r>
  <r>
    <s v="CA-2015-147788"/>
    <x v="151"/>
    <d v="2015-06-04T00:00:00"/>
    <x v="1"/>
    <s v="TM-21010"/>
    <s v="Tamara Manning"/>
    <s v="Consumer"/>
    <x v="0"/>
    <x v="4"/>
    <x v="4"/>
    <x v="1"/>
    <s v="FUR-BO-10004357"/>
    <s v="Furniture"/>
    <x v="0"/>
    <s v="O'Sullivan Living Dimensions 3-Shelf Bookcases"/>
    <n v="1406.86"/>
    <n v="7"/>
    <n v="140.68600000000001"/>
    <s v="4- days"/>
    <x v="7"/>
  </r>
  <r>
    <s v="CA-2017-123967"/>
    <x v="373"/>
    <d v="2017-11-03T00:00:00"/>
    <x v="0"/>
    <s v="SF-20200"/>
    <s v="Sarah Foster"/>
    <s v="Consumer"/>
    <x v="0"/>
    <x v="165"/>
    <x v="13"/>
    <x v="1"/>
    <s v="FUR-TA-10003954"/>
    <s v="Furniture"/>
    <x v="2"/>
    <s v="Hon 94000 Series Round Tables"/>
    <n v="2665.62"/>
    <n v="9"/>
    <n v="239.9058"/>
    <s v="2- days"/>
    <x v="0"/>
  </r>
  <r>
    <s v="CA-2017-145128"/>
    <x v="374"/>
    <d v="2017-07-14T00:00:00"/>
    <x v="1"/>
    <s v="SM-20320"/>
    <s v="Sean Miller"/>
    <s v="Home Office"/>
    <x v="0"/>
    <x v="120"/>
    <x v="6"/>
    <x v="3"/>
    <s v="FUR-FU-10000293"/>
    <s v="Furniture"/>
    <x v="3"/>
    <s v="Eldon Antistatic Chair Mats for Low to Medium Pile Carpets"/>
    <n v="526.45000000000005"/>
    <n v="5"/>
    <n v="31.587"/>
    <s v="5- days"/>
    <x v="3"/>
  </r>
  <r>
    <s v="US-2014-155502"/>
    <x v="375"/>
    <d v="2014-01-31T00:00:00"/>
    <x v="1"/>
    <s v="SD-20485"/>
    <s v="Shirley Daniels"/>
    <s v="Home Office"/>
    <x v="0"/>
    <x v="166"/>
    <x v="25"/>
    <x v="0"/>
    <s v="FUR-FU-10004587"/>
    <s v="Furniture"/>
    <x v="3"/>
    <s v="GE General Use Halogen Bulbs, 100 Watts, 1 Bulb per Pack"/>
    <n v="62.82"/>
    <n v="3"/>
    <n v="30.7818"/>
    <s v="5- days"/>
    <x v="8"/>
  </r>
  <r>
    <s v="US-2014-155502"/>
    <x v="375"/>
    <d v="2014-01-31T00:00:00"/>
    <x v="1"/>
    <s v="SD-20485"/>
    <s v="Shirley Daniels"/>
    <s v="Home Office"/>
    <x v="0"/>
    <x v="166"/>
    <x v="25"/>
    <x v="0"/>
    <s v="FUR-FU-10001847"/>
    <s v="Furniture"/>
    <x v="3"/>
    <s v="Eldon Image Series Black Desk Accessories"/>
    <n v="12.42"/>
    <n v="3"/>
    <n v="4.4711999999999996"/>
    <s v="5- days"/>
    <x v="8"/>
  </r>
  <r>
    <s v="CA-2017-131695"/>
    <x v="254"/>
    <d v="2017-07-06T00:00:00"/>
    <x v="1"/>
    <s v="RA-19285"/>
    <s v="Ralph Arnett"/>
    <s v="Consumer"/>
    <x v="0"/>
    <x v="13"/>
    <x v="7"/>
    <x v="2"/>
    <s v="FUR-FU-10002045"/>
    <s v="Furniture"/>
    <x v="3"/>
    <s v="Executive Impressions 14&quot;"/>
    <n v="22.23"/>
    <n v="1"/>
    <n v="9.7812000000000001"/>
    <s v="6- days"/>
    <x v="2"/>
  </r>
  <r>
    <s v="US-2016-115455"/>
    <x v="63"/>
    <d v="2016-09-14T00:00:00"/>
    <x v="1"/>
    <s v="SE-20110"/>
    <s v="Sanjit Engle"/>
    <s v="Consumer"/>
    <x v="0"/>
    <x v="167"/>
    <x v="8"/>
    <x v="3"/>
    <s v="FUR-FU-10004671"/>
    <s v="Furniture"/>
    <x v="3"/>
    <s v="Executive Impressions 12&quot; Wall Clock"/>
    <n v="14.135999999999999"/>
    <n v="2"/>
    <n v="-7.7747999999999999"/>
    <s v="6- days"/>
    <x v="4"/>
  </r>
  <r>
    <s v="US-2016-115455"/>
    <x v="63"/>
    <d v="2016-09-14T00:00:00"/>
    <x v="1"/>
    <s v="SE-20110"/>
    <s v="Sanjit Engle"/>
    <s v="Consumer"/>
    <x v="0"/>
    <x v="167"/>
    <x v="8"/>
    <x v="3"/>
    <s v="FUR-TA-10003569"/>
    <s v="Furniture"/>
    <x v="2"/>
    <s v="Bretford CR8500 Series Meeting Room Furniture"/>
    <n v="601.47"/>
    <n v="3"/>
    <n v="-300.73500000000001"/>
    <s v="6- days"/>
    <x v="4"/>
  </r>
  <r>
    <s v="CA-2016-165848"/>
    <x v="41"/>
    <d v="2016-06-04T00:00:00"/>
    <x v="3"/>
    <s v="EN-13780"/>
    <s v="Edward Nazzal"/>
    <s v="Consumer"/>
    <x v="0"/>
    <x v="13"/>
    <x v="7"/>
    <x v="2"/>
    <s v="FUR-BO-10000362"/>
    <s v="Furniture"/>
    <x v="0"/>
    <s v="Sauder Inglewood Library Bookcases"/>
    <n v="136.78399999999999"/>
    <n v="1"/>
    <n v="5.1294000000000004"/>
    <s v="0- days"/>
    <x v="2"/>
  </r>
  <r>
    <s v="CA-2016-165848"/>
    <x v="41"/>
    <d v="2016-06-04T00:00:00"/>
    <x v="3"/>
    <s v="EN-13780"/>
    <s v="Edward Nazzal"/>
    <s v="Consumer"/>
    <x v="0"/>
    <x v="13"/>
    <x v="7"/>
    <x v="2"/>
    <s v="FUR-FU-10003878"/>
    <s v="Furniture"/>
    <x v="3"/>
    <s v="Linden 10&quot; Round Wall Clock, Black"/>
    <n v="61.12"/>
    <n v="4"/>
    <n v="20.780799999999999"/>
    <s v="0- days"/>
    <x v="2"/>
  </r>
  <r>
    <s v="CA-2014-127446"/>
    <x v="306"/>
    <d v="2014-11-30T00:00:00"/>
    <x v="1"/>
    <s v="MC-17590"/>
    <s v="Matt Collister"/>
    <s v="Corporate"/>
    <x v="0"/>
    <x v="58"/>
    <x v="5"/>
    <x v="3"/>
    <s v="FUR-TA-10000577"/>
    <s v="Furniture"/>
    <x v="2"/>
    <s v="Bretford CR4500 Series Slim Rectangular Table"/>
    <n v="1218.7349999999999"/>
    <n v="5"/>
    <n v="-121.87350000000001"/>
    <s v="5- days"/>
    <x v="0"/>
  </r>
  <r>
    <s v="CA-2014-127446"/>
    <x v="306"/>
    <d v="2014-11-30T00:00:00"/>
    <x v="1"/>
    <s v="MC-17590"/>
    <s v="Matt Collister"/>
    <s v="Corporate"/>
    <x v="0"/>
    <x v="58"/>
    <x v="5"/>
    <x v="3"/>
    <s v="FUR-FU-10000221"/>
    <s v="Furniture"/>
    <x v="3"/>
    <s v="Master Caster Door Stop, Brown"/>
    <n v="6.0960000000000001"/>
    <n v="3"/>
    <n v="-3.9624000000000001"/>
    <s v="5- days"/>
    <x v="0"/>
  </r>
  <r>
    <s v="CA-2016-137204"/>
    <x v="376"/>
    <d v="2016-05-05T00:00:00"/>
    <x v="1"/>
    <s v="BO-11350"/>
    <s v="Bill Overfelt"/>
    <s v="Corporate"/>
    <x v="0"/>
    <x v="2"/>
    <x v="2"/>
    <x v="1"/>
    <s v="FUR-CH-10002304"/>
    <s v="Furniture"/>
    <x v="1"/>
    <s v="Global Stack Chair without Arms, Black"/>
    <n v="41.567999999999998"/>
    <n v="2"/>
    <n v="2.5979999999999999"/>
    <s v="7- days"/>
    <x v="6"/>
  </r>
  <r>
    <s v="CA-2014-147298"/>
    <x v="377"/>
    <d v="2014-05-03T00:00:00"/>
    <x v="1"/>
    <s v="AG-10300"/>
    <s v="Aleksandra Gannaway"/>
    <s v="Corporate"/>
    <x v="0"/>
    <x v="2"/>
    <x v="2"/>
    <x v="1"/>
    <s v="FUR-CH-10004886"/>
    <s v="Furniture"/>
    <x v="1"/>
    <s v="Bevis Steel Folding Chairs"/>
    <n v="230.28"/>
    <n v="3"/>
    <n v="23.027999999999999"/>
    <s v="7- days"/>
    <x v="6"/>
  </r>
  <r>
    <s v="US-2017-110604"/>
    <x v="378"/>
    <d v="2017-05-20T00:00:00"/>
    <x v="1"/>
    <s v="JF-15295"/>
    <s v="Jason Fortune-"/>
    <s v="Consumer"/>
    <x v="0"/>
    <x v="15"/>
    <x v="13"/>
    <x v="1"/>
    <s v="FUR-FU-10000076"/>
    <s v="Furniture"/>
    <x v="3"/>
    <s v="24-Hour Round Wall Clock"/>
    <n v="39.96"/>
    <n v="2"/>
    <n v="17.1828"/>
    <s v="5- days"/>
    <x v="7"/>
  </r>
  <r>
    <s v="US-2017-110604"/>
    <x v="378"/>
    <d v="2017-05-20T00:00:00"/>
    <x v="1"/>
    <s v="JF-15295"/>
    <s v="Jason Fortune-"/>
    <s v="Consumer"/>
    <x v="0"/>
    <x v="15"/>
    <x v="13"/>
    <x v="1"/>
    <s v="FUR-CH-10002017"/>
    <s v="Furniture"/>
    <x v="1"/>
    <s v="SAFCO Optional Arm Kit for Workspace Cribbage Stacking Chair"/>
    <n v="42.624000000000002"/>
    <n v="2"/>
    <n v="4.2624000000000004"/>
    <s v="5- days"/>
    <x v="7"/>
  </r>
  <r>
    <s v="US-2017-110604"/>
    <x v="378"/>
    <d v="2017-05-20T00:00:00"/>
    <x v="1"/>
    <s v="JF-15295"/>
    <s v="Jason Fortune-"/>
    <s v="Consumer"/>
    <x v="0"/>
    <x v="15"/>
    <x v="13"/>
    <x v="1"/>
    <s v="FUR-CH-10004287"/>
    <s v="Furniture"/>
    <x v="1"/>
    <s v="SAFCO Arco Folding Chair"/>
    <n v="220.96"/>
    <n v="1"/>
    <n v="24.858000000000001"/>
    <s v="5- days"/>
    <x v="7"/>
  </r>
  <r>
    <s v="CA-2015-116750"/>
    <x v="379"/>
    <d v="2015-07-10T00:00:00"/>
    <x v="0"/>
    <s v="BF-10975"/>
    <s v="Barbara Fisher"/>
    <s v="Corporate"/>
    <x v="0"/>
    <x v="160"/>
    <x v="30"/>
    <x v="0"/>
    <s v="FUR-FU-10003829"/>
    <s v="Furniture"/>
    <x v="3"/>
    <s v="Stackable Trays"/>
    <n v="4.9279999999999999"/>
    <n v="2"/>
    <n v="0.73919999999999997"/>
    <s v="5- days"/>
    <x v="3"/>
  </r>
  <r>
    <s v="CA-2017-108441"/>
    <x v="235"/>
    <d v="2017-06-18T00:00:00"/>
    <x v="1"/>
    <s v="SB-20170"/>
    <s v="Sarah Bern"/>
    <s v="Consumer"/>
    <x v="0"/>
    <x v="13"/>
    <x v="7"/>
    <x v="2"/>
    <s v="FUR-CH-10000595"/>
    <s v="Furniture"/>
    <x v="1"/>
    <s v="Safco Contoured Stacking Chairs"/>
    <n v="858.24"/>
    <n v="4"/>
    <n v="143.04"/>
    <s v="6- days"/>
    <x v="2"/>
  </r>
  <r>
    <s v="CA-2016-149111"/>
    <x v="380"/>
    <d v="2016-04-21T00:00:00"/>
    <x v="0"/>
    <s v="BF-11170"/>
    <s v="Ben Ferrer"/>
    <s v="Home Office"/>
    <x v="0"/>
    <x v="168"/>
    <x v="30"/>
    <x v="0"/>
    <s v="FUR-FU-10000206"/>
    <s v="Furniture"/>
    <x v="3"/>
    <s v="GE General Purpose, Extra Long Life, Showcase &amp; Floodlight Incandescent Bulbs"/>
    <n v="18.623999999999999"/>
    <n v="8"/>
    <n v="6.2855999999999996"/>
    <s v="4- days"/>
    <x v="6"/>
  </r>
  <r>
    <s v="CA-2014-131002"/>
    <x v="266"/>
    <d v="2014-09-12T00:00:00"/>
    <x v="0"/>
    <s v="TB-21400"/>
    <s v="Tom Boeckenhauer"/>
    <s v="Consumer"/>
    <x v="0"/>
    <x v="169"/>
    <x v="37"/>
    <x v="3"/>
    <s v="FUR-FU-10004270"/>
    <s v="Furniture"/>
    <x v="3"/>
    <s v="Executive Impressions 13&quot; Clairmont Wall Clock"/>
    <n v="57.69"/>
    <n v="3"/>
    <n v="23.652899999999999"/>
    <s v="5- days"/>
    <x v="4"/>
  </r>
  <r>
    <s v="CA-2014-131002"/>
    <x v="266"/>
    <d v="2014-09-12T00:00:00"/>
    <x v="0"/>
    <s v="TB-21400"/>
    <s v="Tom Boeckenhauer"/>
    <s v="Consumer"/>
    <x v="0"/>
    <x v="169"/>
    <x v="37"/>
    <x v="3"/>
    <s v="FUR-FU-10004665"/>
    <s v="Furniture"/>
    <x v="3"/>
    <s v="3M Polarizing Task Lamp with Clamp Arm, Light Gray"/>
    <n v="821.88"/>
    <n v="6"/>
    <n v="213.68879999999999"/>
    <s v="5- days"/>
    <x v="4"/>
  </r>
  <r>
    <s v="US-2016-146794"/>
    <x v="73"/>
    <d v="2016-10-01T00:00:00"/>
    <x v="1"/>
    <s v="SH-19975"/>
    <s v="Sally Hughsby"/>
    <s v="Corporate"/>
    <x v="0"/>
    <x v="170"/>
    <x v="2"/>
    <x v="1"/>
    <s v="FUR-BO-10004467"/>
    <s v="Furniture"/>
    <x v="0"/>
    <s v="Bestar Classic Bookcase"/>
    <n v="424.95749999999998"/>
    <n v="5"/>
    <n v="19.998000000000001"/>
    <s v="5- days"/>
    <x v="4"/>
  </r>
  <r>
    <s v="CA-2017-112515"/>
    <x v="342"/>
    <d v="2017-09-21T00:00:00"/>
    <x v="0"/>
    <s v="AS-10225"/>
    <s v="Alan Schoenberger"/>
    <s v="Corporate"/>
    <x v="0"/>
    <x v="106"/>
    <x v="4"/>
    <x v="1"/>
    <s v="FUR-BO-10003404"/>
    <s v="Furniture"/>
    <x v="0"/>
    <s v="Global Adaptabilites Bookcase, Cherry/Storm Gray Finish"/>
    <n v="1292.94"/>
    <n v="3"/>
    <n v="77.576400000000007"/>
    <s v="4- days"/>
    <x v="4"/>
  </r>
  <r>
    <s v="CA-2015-135538"/>
    <x v="37"/>
    <d v="2015-12-28T00:00:00"/>
    <x v="1"/>
    <s v="HR-14830"/>
    <s v="Harold Ryan"/>
    <s v="Corporate"/>
    <x v="0"/>
    <x v="171"/>
    <x v="22"/>
    <x v="1"/>
    <s v="FUR-CH-10004287"/>
    <s v="Furniture"/>
    <x v="1"/>
    <s v="SAFCO Arco Folding Chair"/>
    <n v="883.84"/>
    <n v="4"/>
    <n v="99.432000000000002"/>
    <s v="4- days"/>
    <x v="5"/>
  </r>
  <r>
    <s v="CA-2016-164784"/>
    <x v="381"/>
    <d v="2016-05-04T00:00:00"/>
    <x v="2"/>
    <s v="HF-14995"/>
    <s v="Herbert Flentye"/>
    <s v="Consumer"/>
    <x v="0"/>
    <x v="10"/>
    <x v="9"/>
    <x v="0"/>
    <s v="FUR-TA-10004534"/>
    <s v="Furniture"/>
    <x v="2"/>
    <s v="Bevis 44 x 96 Conference Tables"/>
    <n v="370.62"/>
    <n v="3"/>
    <n v="-142.071"/>
    <s v="3- days"/>
    <x v="7"/>
  </r>
  <r>
    <s v="US-2015-139759"/>
    <x v="382"/>
    <d v="2015-08-30T00:00:00"/>
    <x v="1"/>
    <s v="NL-18310"/>
    <s v="Nancy Lomonaco"/>
    <s v="Home Office"/>
    <x v="0"/>
    <x v="2"/>
    <x v="2"/>
    <x v="1"/>
    <s v="FUR-CH-10002774"/>
    <s v="Furniture"/>
    <x v="1"/>
    <s v="Global Deluxe Stacking Chair, Gray"/>
    <n v="40.783999999999999"/>
    <n v="1"/>
    <n v="4.5881999999999996"/>
    <s v="5- days"/>
    <x v="10"/>
  </r>
  <r>
    <s v="CA-2014-126403"/>
    <x v="383"/>
    <d v="2014-09-12T00:00:00"/>
    <x v="0"/>
    <s v="RR-19525"/>
    <s v="Rick Reed"/>
    <s v="Corporate"/>
    <x v="0"/>
    <x v="172"/>
    <x v="20"/>
    <x v="2"/>
    <s v="FUR-CH-10003761"/>
    <s v="Furniture"/>
    <x v="1"/>
    <s v="Global Italian Leather Office Chair"/>
    <n v="785.88"/>
    <n v="6"/>
    <n v="212.1876"/>
    <s v="3- days"/>
    <x v="4"/>
  </r>
  <r>
    <s v="CA-2016-138079"/>
    <x v="360"/>
    <d v="2016-01-28T00:00:00"/>
    <x v="1"/>
    <s v="AJ-10795"/>
    <s v="Anthony Johnson"/>
    <s v="Corporate"/>
    <x v="0"/>
    <x v="15"/>
    <x v="13"/>
    <x v="1"/>
    <s v="FUR-FU-10001475"/>
    <s v="Furniture"/>
    <x v="3"/>
    <s v="Contract Clock, 14&quot;, Brown"/>
    <n v="109.9"/>
    <n v="5"/>
    <n v="37.366"/>
    <s v="6- days"/>
    <x v="8"/>
  </r>
  <r>
    <s v="CA-2014-143182"/>
    <x v="384"/>
    <d v="2014-10-20T00:00:00"/>
    <x v="1"/>
    <s v="DL-12865"/>
    <s v="Dan Lawera"/>
    <s v="Consumer"/>
    <x v="0"/>
    <x v="173"/>
    <x v="1"/>
    <x v="0"/>
    <s v="FUR-FU-10004270"/>
    <s v="Furniture"/>
    <x v="3"/>
    <s v="Executive Impressions 13&quot; Clairmont Wall Clock"/>
    <n v="15.384"/>
    <n v="1"/>
    <n v="4.0382999999999996"/>
    <s v="5- days"/>
    <x v="1"/>
  </r>
  <r>
    <s v="CA-2014-145317"/>
    <x v="385"/>
    <d v="2014-03-23T00:00:00"/>
    <x v="1"/>
    <s v="SM-20320"/>
    <s v="Sean Miller"/>
    <s v="Home Office"/>
    <x v="0"/>
    <x v="51"/>
    <x v="1"/>
    <x v="0"/>
    <s v="FUR-FU-10004270"/>
    <s v="Furniture"/>
    <x v="3"/>
    <s v="Executive Impressions 13&quot; Clairmont Wall Clock"/>
    <n v="30.768000000000001"/>
    <n v="2"/>
    <n v="8.0765999999999991"/>
    <s v="5- days"/>
    <x v="9"/>
  </r>
  <r>
    <s v="CA-2014-145317"/>
    <x v="385"/>
    <d v="2014-03-23T00:00:00"/>
    <x v="1"/>
    <s v="SM-20320"/>
    <s v="Sean Miller"/>
    <s v="Home Office"/>
    <x v="0"/>
    <x v="51"/>
    <x v="1"/>
    <x v="0"/>
    <s v="FUR-FU-10001986"/>
    <s v="Furniture"/>
    <x v="3"/>
    <s v="Dana Fluorescent Magnifying Lamp, White, 36&quot;"/>
    <n v="122.352"/>
    <n v="3"/>
    <n v="15.294"/>
    <s v="5- days"/>
    <x v="9"/>
  </r>
  <r>
    <s v="CA-2015-121797"/>
    <x v="386"/>
    <d v="2015-02-06T00:00:00"/>
    <x v="1"/>
    <s v="CC-12145"/>
    <s v="Charles Crestani"/>
    <s v="Consumer"/>
    <x v="0"/>
    <x v="2"/>
    <x v="2"/>
    <x v="1"/>
    <s v="FUR-FU-10001876"/>
    <s v="Furniture"/>
    <x v="3"/>
    <s v="Computer Room Manger, 14&quot;"/>
    <n v="227.36"/>
    <n v="7"/>
    <n v="81.849599999999995"/>
    <s v="7- days"/>
    <x v="8"/>
  </r>
  <r>
    <s v="CA-2017-132430"/>
    <x v="224"/>
    <d v="2017-10-11T00:00:00"/>
    <x v="2"/>
    <s v="CP-12085"/>
    <s v="Cathy Prescott"/>
    <s v="Corporate"/>
    <x v="0"/>
    <x v="174"/>
    <x v="15"/>
    <x v="2"/>
    <s v="FUR-FU-10003577"/>
    <s v="Furniture"/>
    <x v="3"/>
    <s v="Nu-Dell Leatherette Frames"/>
    <n v="45.887999999999998"/>
    <n v="4"/>
    <n v="9.1776"/>
    <s v="2- days"/>
    <x v="1"/>
  </r>
  <r>
    <s v="CA-2014-110030"/>
    <x v="387"/>
    <d v="2014-12-08T00:00:00"/>
    <x v="0"/>
    <s v="LF-17185"/>
    <s v="Luke Foster"/>
    <s v="Consumer"/>
    <x v="0"/>
    <x v="6"/>
    <x v="5"/>
    <x v="3"/>
    <s v="FUR-FU-10002759"/>
    <s v="Furniture"/>
    <x v="3"/>
    <s v="12-1/2 Diameter Round Wall Clock"/>
    <n v="23.975999999999999"/>
    <n v="3"/>
    <n v="-14.3856"/>
    <s v="2- days"/>
    <x v="5"/>
  </r>
  <r>
    <s v="CA-2017-149888"/>
    <x v="388"/>
    <d v="2017-11-13T00:00:00"/>
    <x v="1"/>
    <s v="EP-13915"/>
    <s v="Emily Phan"/>
    <s v="Consumer"/>
    <x v="0"/>
    <x v="3"/>
    <x v="3"/>
    <x v="2"/>
    <s v="FUR-TA-10000849"/>
    <s v="Furniture"/>
    <x v="2"/>
    <s v="Bevis Rectangular Conference Tables"/>
    <n v="350.35199999999998"/>
    <n v="4"/>
    <n v="-140.14080000000001"/>
    <s v="6- days"/>
    <x v="0"/>
  </r>
  <r>
    <s v="CA-2017-104801"/>
    <x v="389"/>
    <d v="2017-02-19T00:00:00"/>
    <x v="1"/>
    <s v="FH-14350"/>
    <s v="Fred Harton"/>
    <s v="Consumer"/>
    <x v="0"/>
    <x v="15"/>
    <x v="13"/>
    <x v="1"/>
    <s v="FUR-FU-10004017"/>
    <s v="Furniture"/>
    <x v="3"/>
    <s v="Tenex Contemporary Contur Chairmats for Low and Medium Pile Carpet, Computer, 39&quot; x 49&quot;"/>
    <n v="107.53"/>
    <n v="1"/>
    <n v="21.506"/>
    <s v="6- days"/>
    <x v="11"/>
  </r>
  <r>
    <s v="CA-2015-115798"/>
    <x v="18"/>
    <d v="2015-11-19T00:00:00"/>
    <x v="1"/>
    <s v="KL-16645"/>
    <s v="Ken Lonsdale"/>
    <s v="Consumer"/>
    <x v="0"/>
    <x v="19"/>
    <x v="14"/>
    <x v="2"/>
    <s v="FUR-BO-10004467"/>
    <s v="Furniture"/>
    <x v="0"/>
    <s v="Bestar Classic Bookcase"/>
    <n v="299.97000000000003"/>
    <n v="3"/>
    <n v="56.994300000000003"/>
    <s v="6- days"/>
    <x v="0"/>
  </r>
  <r>
    <s v="CA-2014-149244"/>
    <x v="53"/>
    <d v="2014-11-08T00:00:00"/>
    <x v="1"/>
    <s v="MS-17530"/>
    <s v="MaryBeth Skach"/>
    <s v="Consumer"/>
    <x v="0"/>
    <x v="53"/>
    <x v="2"/>
    <x v="1"/>
    <s v="FUR-FU-10004671"/>
    <s v="Furniture"/>
    <x v="3"/>
    <s v="Executive Impressions 12&quot; Wall Clock"/>
    <n v="35.340000000000003"/>
    <n v="2"/>
    <n v="13.4292"/>
    <s v="4- days"/>
    <x v="0"/>
  </r>
  <r>
    <s v="CA-2015-140144"/>
    <x v="390"/>
    <d v="2015-06-25T00:00:00"/>
    <x v="0"/>
    <s v="SC-20770"/>
    <s v="Stewart Carmichael"/>
    <s v="Corporate"/>
    <x v="0"/>
    <x v="28"/>
    <x v="2"/>
    <x v="1"/>
    <s v="FUR-FU-10002253"/>
    <s v="Furniture"/>
    <x v="3"/>
    <s v="Howard Miller 13&quot; Diameter Pewter Finish Round Wall Clock"/>
    <n v="257.64"/>
    <n v="6"/>
    <n v="100.4796"/>
    <s v="5- days"/>
    <x v="2"/>
  </r>
  <r>
    <s v="CA-2014-155887"/>
    <x v="264"/>
    <d v="2014-05-17T00:00:00"/>
    <x v="1"/>
    <s v="KT-16480"/>
    <s v="Kean Thornton"/>
    <s v="Consumer"/>
    <x v="0"/>
    <x v="20"/>
    <x v="20"/>
    <x v="2"/>
    <s v="FUR-TA-10002228"/>
    <s v="Furniture"/>
    <x v="2"/>
    <s v="Bevis Traditional Conference Table Top, Plinth Base"/>
    <n v="700.05600000000004"/>
    <n v="3"/>
    <n v="-130.0104"/>
    <s v="5- days"/>
    <x v="7"/>
  </r>
  <r>
    <s v="US-2014-141257"/>
    <x v="391"/>
    <d v="2014-06-14T00:00:00"/>
    <x v="1"/>
    <s v="CS-11950"/>
    <s v="Carlos Soltero"/>
    <s v="Consumer"/>
    <x v="0"/>
    <x v="15"/>
    <x v="13"/>
    <x v="1"/>
    <s v="FUR-CH-10002758"/>
    <s v="Furniture"/>
    <x v="1"/>
    <s v="Hon Deluxe Fabric Upholstered Stacking Chairs, Squared Back"/>
    <n v="585.55200000000002"/>
    <n v="3"/>
    <n v="73.194000000000003"/>
    <s v="6- days"/>
    <x v="2"/>
  </r>
  <r>
    <s v="CA-2014-158029"/>
    <x v="261"/>
    <d v="2014-05-30T00:00:00"/>
    <x v="1"/>
    <s v="HF-14995"/>
    <s v="Herbert Flentye"/>
    <s v="Consumer"/>
    <x v="0"/>
    <x v="2"/>
    <x v="2"/>
    <x v="1"/>
    <s v="FUR-CH-10000988"/>
    <s v="Furniture"/>
    <x v="1"/>
    <s v="Hon Olson Stacker Stools"/>
    <n v="225.29599999999999"/>
    <n v="2"/>
    <n v="22.529599999999999"/>
    <s v="4- days"/>
    <x v="7"/>
  </r>
  <r>
    <s v="CA-2016-146171"/>
    <x v="237"/>
    <d v="2016-03-15T00:00:00"/>
    <x v="1"/>
    <s v="JP-16135"/>
    <s v="Julie Prescott"/>
    <s v="Home Office"/>
    <x v="0"/>
    <x v="29"/>
    <x v="24"/>
    <x v="0"/>
    <s v="FUR-FU-10004270"/>
    <s v="Furniture"/>
    <x v="3"/>
    <s v="Executive Impressions 13&quot; Clairmont Wall Clock"/>
    <n v="76.92"/>
    <n v="4"/>
    <n v="31.537199999999999"/>
    <s v="4- days"/>
    <x v="9"/>
  </r>
  <r>
    <s v="CA-2017-158967"/>
    <x v="247"/>
    <d v="2017-12-12T00:00:00"/>
    <x v="2"/>
    <s v="BT-11680"/>
    <s v="Brian Thompson"/>
    <s v="Consumer"/>
    <x v="0"/>
    <x v="1"/>
    <x v="1"/>
    <x v="0"/>
    <s v="FUR-FU-10001940"/>
    <s v="Furniture"/>
    <x v="3"/>
    <s v="Staple-based wall hangings"/>
    <n v="19.103999999999999"/>
    <n v="3"/>
    <n v="5.7312000000000003"/>
    <s v="2- days"/>
    <x v="5"/>
  </r>
  <r>
    <s v="CA-2015-138534"/>
    <x v="392"/>
    <d v="2015-07-19T00:00:00"/>
    <x v="0"/>
    <s v="JM-15535"/>
    <s v="Jessica Myrick"/>
    <s v="Consumer"/>
    <x v="0"/>
    <x v="175"/>
    <x v="2"/>
    <x v="1"/>
    <s v="FUR-BO-10003159"/>
    <s v="Furniture"/>
    <x v="0"/>
    <s v="Sauder Camden County Collection Libraries, Planked Cherry Finish"/>
    <n v="195.46600000000001"/>
    <n v="2"/>
    <n v="-13.797599999999999"/>
    <s v="2- days"/>
    <x v="3"/>
  </r>
  <r>
    <s v="CA-2017-108322"/>
    <x v="393"/>
    <d v="2017-05-05T00:00:00"/>
    <x v="1"/>
    <s v="SS-20140"/>
    <s v="Saphhira Shifley"/>
    <s v="Corporate"/>
    <x v="0"/>
    <x v="176"/>
    <x v="1"/>
    <x v="0"/>
    <s v="FUR-FU-10001935"/>
    <s v="Furniture"/>
    <x v="3"/>
    <s v="3M Hangers With Command Adhesive"/>
    <n v="23.68"/>
    <n v="8"/>
    <n v="6.2160000000000002"/>
    <s v="5- days"/>
    <x v="6"/>
  </r>
  <r>
    <s v="CA-2015-149972"/>
    <x v="231"/>
    <d v="2015-09-23T00:00:00"/>
    <x v="2"/>
    <s v="CD-12790"/>
    <s v="Cynthia Delaney"/>
    <s v="Home Office"/>
    <x v="0"/>
    <x v="2"/>
    <x v="2"/>
    <x v="1"/>
    <s v="FUR-CH-10004997"/>
    <s v="Furniture"/>
    <x v="1"/>
    <s v="Hon Every-Day Series Multi-Task Chairs"/>
    <n v="601.53599999999994"/>
    <n v="4"/>
    <n v="0"/>
    <s v="2- days"/>
    <x v="4"/>
  </r>
  <r>
    <s v="US-2014-117744"/>
    <x v="116"/>
    <d v="2014-12-06T00:00:00"/>
    <x v="1"/>
    <s v="MD-17860"/>
    <s v="Michael Dominguez"/>
    <s v="Corporate"/>
    <x v="0"/>
    <x v="177"/>
    <x v="5"/>
    <x v="3"/>
    <s v="FUR-FU-10001588"/>
    <s v="Furniture"/>
    <x v="3"/>
    <s v="Deflect-o SuperTray Unbreakable Stackable Tray, Letter, Black"/>
    <n v="58.36"/>
    <n v="5"/>
    <n v="-24.803000000000001"/>
    <s v="4- days"/>
    <x v="5"/>
  </r>
  <r>
    <s v="US-2014-117744"/>
    <x v="116"/>
    <d v="2014-12-06T00:00:00"/>
    <x v="1"/>
    <s v="MD-17860"/>
    <s v="Michael Dominguez"/>
    <s v="Corporate"/>
    <x v="0"/>
    <x v="177"/>
    <x v="5"/>
    <x v="3"/>
    <s v="FUR-FU-10002759"/>
    <s v="Furniture"/>
    <x v="3"/>
    <s v="12-1/2 Diameter Round Wall Clock"/>
    <n v="39.96"/>
    <n v="5"/>
    <n v="-23.975999999999999"/>
    <s v="4- days"/>
    <x v="5"/>
  </r>
  <r>
    <s v="CA-2014-154599"/>
    <x v="394"/>
    <d v="2014-04-17T00:00:00"/>
    <x v="1"/>
    <s v="KN-16450"/>
    <s v="Kean Nguyen"/>
    <s v="Corporate"/>
    <x v="0"/>
    <x v="178"/>
    <x v="2"/>
    <x v="1"/>
    <s v="FUR-BO-10001337"/>
    <s v="Furniture"/>
    <x v="0"/>
    <s v="O'Sullivan Living Dimensions 2-Shelf Bookcases"/>
    <n v="308.49900000000002"/>
    <n v="3"/>
    <n v="-18.146999999999998"/>
    <s v="5- days"/>
    <x v="6"/>
  </r>
  <r>
    <s v="CA-2017-143329"/>
    <x v="54"/>
    <d v="2017-11-08T00:00:00"/>
    <x v="1"/>
    <s v="DL-13330"/>
    <s v="Denise Leinenbach"/>
    <s v="Consumer"/>
    <x v="0"/>
    <x v="179"/>
    <x v="41"/>
    <x v="1"/>
    <s v="FUR-FU-10000629"/>
    <s v="Furniture"/>
    <x v="3"/>
    <s v="9-3/4 Diameter Round Wall Clock"/>
    <n v="41.37"/>
    <n v="3"/>
    <n v="17.375399999999999"/>
    <s v="5- days"/>
    <x v="0"/>
  </r>
  <r>
    <s v="CA-2015-122623"/>
    <x v="395"/>
    <d v="2015-09-11T00:00:00"/>
    <x v="1"/>
    <s v="CC-12145"/>
    <s v="Charles Crestani"/>
    <s v="Consumer"/>
    <x v="0"/>
    <x v="116"/>
    <x v="5"/>
    <x v="3"/>
    <s v="FUR-CH-10000553"/>
    <s v="Furniture"/>
    <x v="1"/>
    <s v="Metal Folding Chairs, Beige, 4/Carton"/>
    <n v="47.515999999999998"/>
    <n v="2"/>
    <n v="-2.0364"/>
    <s v="4- days"/>
    <x v="4"/>
  </r>
  <r>
    <s v="CA-2015-148635"/>
    <x v="396"/>
    <d v="2015-07-27T00:00:00"/>
    <x v="0"/>
    <s v="MH-18025"/>
    <s v="Michelle Huthwaite"/>
    <s v="Consumer"/>
    <x v="0"/>
    <x v="15"/>
    <x v="13"/>
    <x v="1"/>
    <s v="FUR-BO-10002213"/>
    <s v="Furniture"/>
    <x v="0"/>
    <s v="Sauder Forest Hills Library, Woodland Oak Finish"/>
    <n v="704.9"/>
    <n v="5"/>
    <n v="56.392000000000003"/>
    <s v="2- days"/>
    <x v="3"/>
  </r>
  <r>
    <s v="CA-2015-148635"/>
    <x v="396"/>
    <d v="2015-07-27T00:00:00"/>
    <x v="0"/>
    <s v="MH-18025"/>
    <s v="Michelle Huthwaite"/>
    <s v="Consumer"/>
    <x v="0"/>
    <x v="15"/>
    <x v="13"/>
    <x v="1"/>
    <s v="FUR-CH-10001854"/>
    <s v="Furniture"/>
    <x v="1"/>
    <s v="Office Star - Professional Matrix Back Chair with 2-to-1 Synchro Tilt and Mesh Fabric Seat"/>
    <n v="561.56799999999998"/>
    <n v="2"/>
    <n v="28.078399999999998"/>
    <s v="2- days"/>
    <x v="3"/>
  </r>
  <r>
    <s v="CA-2015-135685"/>
    <x v="397"/>
    <d v="2015-11-18T00:00:00"/>
    <x v="0"/>
    <s v="MP-18175"/>
    <s v="Mike Pelletier"/>
    <s v="Home Office"/>
    <x v="0"/>
    <x v="79"/>
    <x v="16"/>
    <x v="3"/>
    <s v="FUR-FU-10001185"/>
    <s v="Furniture"/>
    <x v="3"/>
    <s v="Advantus Employee of the Month Certificate Frame, 11 x 13-1/2"/>
    <n v="185.58"/>
    <n v="6"/>
    <n v="76.087800000000001"/>
    <s v="2- days"/>
    <x v="0"/>
  </r>
  <r>
    <s v="CA-2015-135685"/>
    <x v="397"/>
    <d v="2015-11-18T00:00:00"/>
    <x v="0"/>
    <s v="MP-18175"/>
    <s v="Mike Pelletier"/>
    <s v="Home Office"/>
    <x v="0"/>
    <x v="79"/>
    <x v="16"/>
    <x v="3"/>
    <s v="FUR-TA-10001520"/>
    <s v="Furniture"/>
    <x v="2"/>
    <s v="Lesro Sheffield Collection Coffee Table, End Table, Center Table, Corner Table"/>
    <n v="214.11"/>
    <n v="3"/>
    <n v="36.398699999999998"/>
    <s v="2- days"/>
    <x v="0"/>
  </r>
  <r>
    <s v="CA-2015-135685"/>
    <x v="397"/>
    <d v="2015-11-18T00:00:00"/>
    <x v="0"/>
    <s v="MP-18175"/>
    <s v="Mike Pelletier"/>
    <s v="Home Office"/>
    <x v="0"/>
    <x v="79"/>
    <x v="16"/>
    <x v="3"/>
    <s v="FUR-TA-10000688"/>
    <s v="Furniture"/>
    <x v="2"/>
    <s v="Chromcraft Bull-Nose Wood Round Conference Table Top, Wood Base"/>
    <n v="653.54999999999995"/>
    <n v="3"/>
    <n v="111.1035"/>
    <s v="2- days"/>
    <x v="0"/>
  </r>
  <r>
    <s v="CA-2015-104626"/>
    <x v="398"/>
    <d v="2015-09-08T00:00:00"/>
    <x v="1"/>
    <s v="DR-12940"/>
    <s v="Daniel Raglin"/>
    <s v="Home Office"/>
    <x v="0"/>
    <x v="20"/>
    <x v="20"/>
    <x v="2"/>
    <s v="FUR-CH-10003817"/>
    <s v="Furniture"/>
    <x v="1"/>
    <s v="Global Value Steno Chair, Gray"/>
    <n v="60.74"/>
    <n v="1"/>
    <n v="15.185"/>
    <s v="7- days"/>
    <x v="4"/>
  </r>
  <r>
    <s v="CA-2015-104626"/>
    <x v="398"/>
    <d v="2015-09-08T00:00:00"/>
    <x v="1"/>
    <s v="DR-12940"/>
    <s v="Daniel Raglin"/>
    <s v="Home Office"/>
    <x v="0"/>
    <x v="20"/>
    <x v="20"/>
    <x v="2"/>
    <s v="FUR-FU-10000308"/>
    <s v="Furniture"/>
    <x v="3"/>
    <s v="Deflect-o Glass Clear Studded Chair Mats"/>
    <n v="124.36"/>
    <n v="2"/>
    <n v="27.359200000000001"/>
    <s v="7- days"/>
    <x v="4"/>
  </r>
  <r>
    <s v="CA-2016-160500"/>
    <x v="399"/>
    <d v="2016-05-08T00:00:00"/>
    <x v="2"/>
    <s v="DM-13015"/>
    <s v="Darrin Martin"/>
    <s v="Consumer"/>
    <x v="0"/>
    <x v="92"/>
    <x v="2"/>
    <x v="1"/>
    <s v="FUR-TA-10003748"/>
    <s v="Furniture"/>
    <x v="2"/>
    <s v="Bevis 36 x 72 Conference Tables"/>
    <n v="298.77600000000001"/>
    <n v="3"/>
    <n v="7.4694000000000003"/>
    <s v="3- days"/>
    <x v="7"/>
  </r>
  <r>
    <s v="US-2014-112914"/>
    <x v="400"/>
    <d v="2014-09-30T00:00:00"/>
    <x v="1"/>
    <s v="MT-18070"/>
    <s v="Michelle Tran"/>
    <s v="Home Office"/>
    <x v="0"/>
    <x v="6"/>
    <x v="5"/>
    <x v="3"/>
    <s v="FUR-BO-10003272"/>
    <s v="Furniture"/>
    <x v="0"/>
    <s v="O'Sullivan Living Dimensions 5-Shelf Bookcases"/>
    <n v="300.53280000000001"/>
    <n v="2"/>
    <n v="-97.231200000000001"/>
    <s v="5- days"/>
    <x v="4"/>
  </r>
  <r>
    <s v="US-2014-125521"/>
    <x v="401"/>
    <d v="2014-03-19T00:00:00"/>
    <x v="1"/>
    <s v="CK-12325"/>
    <s v="Christine Kargatis"/>
    <s v="Home Office"/>
    <x v="0"/>
    <x v="180"/>
    <x v="25"/>
    <x v="0"/>
    <s v="FUR-CH-10003379"/>
    <s v="Furniture"/>
    <x v="1"/>
    <s v="Global Commerce Series High-Back Swivel/Tilt Chairs"/>
    <n v="1139.92"/>
    <n v="4"/>
    <n v="284.98"/>
    <s v="5- days"/>
    <x v="9"/>
  </r>
  <r>
    <s v="US-2016-162852"/>
    <x v="402"/>
    <d v="2016-12-31T00:00:00"/>
    <x v="1"/>
    <s v="BG-11695"/>
    <s v="Brooke Gillingham"/>
    <s v="Corporate"/>
    <x v="0"/>
    <x v="181"/>
    <x v="8"/>
    <x v="3"/>
    <s v="FUR-CH-10004853"/>
    <s v="Furniture"/>
    <x v="1"/>
    <s v="Global Manager's Adjustable Task Chair, Storm"/>
    <n v="845.48800000000006"/>
    <n v="8"/>
    <n v="-12.0784"/>
    <s v="4- days"/>
    <x v="5"/>
  </r>
  <r>
    <s v="CA-2017-157854"/>
    <x v="403"/>
    <d v="2017-04-15T00:00:00"/>
    <x v="1"/>
    <s v="DM-13345"/>
    <s v="Denise Monton"/>
    <s v="Corporate"/>
    <x v="0"/>
    <x v="153"/>
    <x v="24"/>
    <x v="0"/>
    <s v="FUR-FU-10003832"/>
    <s v="Furniture"/>
    <x v="3"/>
    <s v="Eldon Expressions Punched Metal &amp; Wood Desk Accessories, Black &amp; Cherry"/>
    <n v="56.28"/>
    <n v="6"/>
    <n v="15.7584"/>
    <s v="7- days"/>
    <x v="6"/>
  </r>
  <r>
    <s v="CA-2016-136371"/>
    <x v="331"/>
    <d v="2016-03-21T00:00:00"/>
    <x v="0"/>
    <s v="SV-20935"/>
    <s v="Susan Vittorini"/>
    <s v="Consumer"/>
    <x v="0"/>
    <x v="64"/>
    <x v="7"/>
    <x v="2"/>
    <s v="FUR-FU-10000409"/>
    <s v="Furniture"/>
    <x v="3"/>
    <s v="GE 4 Foot Flourescent Tube, 40 Watt"/>
    <n v="14.98"/>
    <n v="1"/>
    <n v="6.8907999999999996"/>
    <s v="2- days"/>
    <x v="9"/>
  </r>
  <r>
    <s v="CA-2016-136371"/>
    <x v="331"/>
    <d v="2016-03-21T00:00:00"/>
    <x v="0"/>
    <s v="SV-20935"/>
    <s v="Susan Vittorini"/>
    <s v="Consumer"/>
    <x v="0"/>
    <x v="64"/>
    <x v="7"/>
    <x v="2"/>
    <s v="FUR-FU-10000221"/>
    <s v="Furniture"/>
    <x v="3"/>
    <s v="Master Caster Door Stop, Brown"/>
    <n v="20.32"/>
    <n v="4"/>
    <n v="6.9088000000000003"/>
    <s v="2- days"/>
    <x v="9"/>
  </r>
  <r>
    <s v="CA-2016-128594"/>
    <x v="238"/>
    <d v="2016-08-29T00:00:00"/>
    <x v="2"/>
    <s v="DJ-13510"/>
    <s v="Don Jones"/>
    <s v="Corporate"/>
    <x v="0"/>
    <x v="53"/>
    <x v="2"/>
    <x v="1"/>
    <s v="FUR-CH-10001215"/>
    <s v="Furniture"/>
    <x v="1"/>
    <s v="Global Troy Executive Leather Low-Back Tilter"/>
    <n v="1603.136"/>
    <n v="4"/>
    <n v="100.196"/>
    <s v="3- days"/>
    <x v="10"/>
  </r>
  <r>
    <s v="CA-2016-154690"/>
    <x v="404"/>
    <d v="2016-08-17T00:00:00"/>
    <x v="0"/>
    <s v="CC-12370"/>
    <s v="Christopher Conant"/>
    <s v="Consumer"/>
    <x v="0"/>
    <x v="160"/>
    <x v="30"/>
    <x v="0"/>
    <s v="FUR-CH-10000988"/>
    <s v="Furniture"/>
    <x v="1"/>
    <s v="Hon Olson Stacker Stools"/>
    <n v="225.29599999999999"/>
    <n v="2"/>
    <n v="22.529599999999999"/>
    <s v="2- days"/>
    <x v="10"/>
  </r>
  <r>
    <s v="CA-2017-138975"/>
    <x v="405"/>
    <d v="2017-05-23T00:00:00"/>
    <x v="1"/>
    <s v="SC-20380"/>
    <s v="Shahid Collister"/>
    <s v="Consumer"/>
    <x v="0"/>
    <x v="182"/>
    <x v="24"/>
    <x v="0"/>
    <s v="FUR-BO-10004695"/>
    <s v="Furniture"/>
    <x v="0"/>
    <s v="O'Sullivan 2-Door Barrister Bookcase in Odessa Pine"/>
    <n v="1628.82"/>
    <n v="9"/>
    <n v="374.62860000000001"/>
    <s v="4- days"/>
    <x v="7"/>
  </r>
  <r>
    <s v="CA-2017-143861"/>
    <x v="235"/>
    <d v="2017-06-19T00:00:00"/>
    <x v="1"/>
    <s v="LC-16885"/>
    <s v="Lena Creighton"/>
    <s v="Consumer"/>
    <x v="0"/>
    <x v="66"/>
    <x v="1"/>
    <x v="0"/>
    <s v="FUR-FU-10001546"/>
    <s v="Furniture"/>
    <x v="3"/>
    <s v="Dana Swing-Arm Lamps"/>
    <n v="17.088000000000001"/>
    <n v="2"/>
    <n v="1.0680000000000001"/>
    <s v="7- days"/>
    <x v="2"/>
  </r>
  <r>
    <s v="CA-2014-148040"/>
    <x v="406"/>
    <d v="2014-03-26T00:00:00"/>
    <x v="1"/>
    <s v="BF-11275"/>
    <s v="Beth Fritzler"/>
    <s v="Corporate"/>
    <x v="0"/>
    <x v="104"/>
    <x v="22"/>
    <x v="1"/>
    <s v="FUR-CH-10001482"/>
    <s v="Furniture"/>
    <x v="1"/>
    <s v="Office Star - Mesh Screen back chair with Vinyl seat"/>
    <n v="314.35199999999998"/>
    <n v="3"/>
    <n v="-35.364600000000003"/>
    <s v="4- days"/>
    <x v="9"/>
  </r>
  <r>
    <s v="US-2016-167339"/>
    <x v="407"/>
    <d v="2016-01-23T00:00:00"/>
    <x v="0"/>
    <s v="TD-20995"/>
    <s v="Tamara Dahlen"/>
    <s v="Consumer"/>
    <x v="0"/>
    <x v="53"/>
    <x v="2"/>
    <x v="1"/>
    <s v="FUR-CH-10004289"/>
    <s v="Furniture"/>
    <x v="1"/>
    <s v="Global Super Steno Chair"/>
    <n v="153.56800000000001"/>
    <n v="2"/>
    <n v="-5.7587999999999999"/>
    <s v="2- days"/>
    <x v="8"/>
  </r>
  <r>
    <s v="US-2016-167339"/>
    <x v="407"/>
    <d v="2016-01-23T00:00:00"/>
    <x v="0"/>
    <s v="TD-20995"/>
    <s v="Tamara Dahlen"/>
    <s v="Consumer"/>
    <x v="0"/>
    <x v="53"/>
    <x v="2"/>
    <x v="1"/>
    <s v="FUR-CH-10000785"/>
    <s v="Furniture"/>
    <x v="1"/>
    <s v="Global Ergonomic Managers Chair"/>
    <n v="1013.4880000000001"/>
    <n v="7"/>
    <n v="76.011600000000001"/>
    <s v="2- days"/>
    <x v="8"/>
  </r>
  <r>
    <s v="CA-2016-130799"/>
    <x v="367"/>
    <d v="2016-11-16T00:00:00"/>
    <x v="0"/>
    <s v="BK-11260"/>
    <s v="Berenike Kampe"/>
    <s v="Consumer"/>
    <x v="0"/>
    <x v="28"/>
    <x v="2"/>
    <x v="1"/>
    <s v="FUR-FU-10001852"/>
    <s v="Furniture"/>
    <x v="3"/>
    <s v="Eldon Regeneration Recycled Desk Accessories, Smoke"/>
    <n v="6.96"/>
    <n v="4"/>
    <n v="2.2271999999999998"/>
    <s v="5- days"/>
    <x v="0"/>
  </r>
  <r>
    <s v="US-2016-159856"/>
    <x v="408"/>
    <d v="2016-10-22T00:00:00"/>
    <x v="1"/>
    <s v="EP-13915"/>
    <s v="Emily Phan"/>
    <s v="Consumer"/>
    <x v="0"/>
    <x v="183"/>
    <x v="22"/>
    <x v="1"/>
    <s v="FUR-CH-10003396"/>
    <s v="Furniture"/>
    <x v="1"/>
    <s v="Global Deluxe Steno Chair"/>
    <n v="307.92"/>
    <n v="5"/>
    <n v="-34.640999999999998"/>
    <s v="4- days"/>
    <x v="1"/>
  </r>
  <r>
    <s v="CA-2014-142727"/>
    <x v="149"/>
    <d v="2014-05-01T00:00:00"/>
    <x v="0"/>
    <s v="HG-14845"/>
    <s v="Harry Greene"/>
    <s v="Consumer"/>
    <x v="0"/>
    <x v="184"/>
    <x v="35"/>
    <x v="0"/>
    <s v="FUR-CH-10002304"/>
    <s v="Furniture"/>
    <x v="1"/>
    <s v="Global Stack Chair without Arms, Black"/>
    <n v="51.96"/>
    <n v="2"/>
    <n v="12.99"/>
    <s v="2- days"/>
    <x v="6"/>
  </r>
  <r>
    <s v="CA-2017-139913"/>
    <x v="409"/>
    <d v="2017-10-29T00:00:00"/>
    <x v="1"/>
    <s v="JC-16105"/>
    <s v="Julie Creighton"/>
    <s v="Corporate"/>
    <x v="0"/>
    <x v="77"/>
    <x v="7"/>
    <x v="2"/>
    <s v="FUR-FU-10000771"/>
    <s v="Furniture"/>
    <x v="3"/>
    <s v="Eldon 200 Class Desk Accessories, Smoke"/>
    <n v="69.08"/>
    <n v="11"/>
    <n v="29.0136"/>
    <s v="6- days"/>
    <x v="1"/>
  </r>
  <r>
    <s v="US-2015-114839"/>
    <x v="12"/>
    <d v="2015-04-30T00:00:00"/>
    <x v="1"/>
    <s v="PW-19240"/>
    <s v="Pierre Wener"/>
    <s v="Consumer"/>
    <x v="0"/>
    <x v="6"/>
    <x v="5"/>
    <x v="3"/>
    <s v="FUR-CH-10004086"/>
    <s v="Furniture"/>
    <x v="1"/>
    <s v="Hon 4070 Series Pagoda Armless Upholstered Stacking Chairs"/>
    <n v="408.42200000000003"/>
    <n v="2"/>
    <n v="-5.8346"/>
    <s v="4- days"/>
    <x v="6"/>
  </r>
  <r>
    <s v="CA-2016-153577"/>
    <x v="410"/>
    <d v="2016-07-01T00:00:00"/>
    <x v="1"/>
    <s v="KH-16330"/>
    <s v="Katharine Harms"/>
    <s v="Corporate"/>
    <x v="0"/>
    <x v="185"/>
    <x v="8"/>
    <x v="3"/>
    <s v="FUR-CH-10003981"/>
    <s v="Furniture"/>
    <x v="1"/>
    <s v="Global Commerce Series Low-Back Swivel/Tilt Chairs"/>
    <n v="539.65800000000002"/>
    <n v="3"/>
    <n v="-7.7093999999999996"/>
    <s v="4- days"/>
    <x v="2"/>
  </r>
  <r>
    <s v="CA-2016-160129"/>
    <x v="411"/>
    <d v="2016-11-23T00:00:00"/>
    <x v="3"/>
    <s v="LS-17200"/>
    <s v="Luke Schmidt"/>
    <s v="Corporate"/>
    <x v="0"/>
    <x v="3"/>
    <x v="3"/>
    <x v="2"/>
    <s v="FUR-FU-10002088"/>
    <s v="Furniture"/>
    <x v="3"/>
    <s v="Nu-Dell Float Frame 11 x 14 1/2"/>
    <n v="14.368"/>
    <n v="2"/>
    <n v="3.9512"/>
    <s v="0- days"/>
    <x v="0"/>
  </r>
  <r>
    <s v="CA-2016-160129"/>
    <x v="411"/>
    <d v="2016-11-23T00:00:00"/>
    <x v="3"/>
    <s v="LS-17200"/>
    <s v="Luke Schmidt"/>
    <s v="Corporate"/>
    <x v="0"/>
    <x v="3"/>
    <x v="3"/>
    <x v="2"/>
    <s v="FUR-FU-10003976"/>
    <s v="Furniture"/>
    <x v="3"/>
    <s v="DAX Executive Solid Wood Document Frame, Desktop or Hang, Mahogany, 5 x 7"/>
    <n v="70.447999999999993"/>
    <n v="7"/>
    <n v="12.3284"/>
    <s v="0- days"/>
    <x v="0"/>
  </r>
  <r>
    <s v="CA-2014-157721"/>
    <x v="412"/>
    <d v="2014-09-05T00:00:00"/>
    <x v="2"/>
    <s v="JM-16195"/>
    <s v="Justin MacKendrick"/>
    <s v="Consumer"/>
    <x v="0"/>
    <x v="115"/>
    <x v="7"/>
    <x v="2"/>
    <s v="FUR-FU-10002116"/>
    <s v="Furniture"/>
    <x v="3"/>
    <s v="Tenex Carpeted, Granite-Look or Clear Contemporary Contour Shape Chair Mats"/>
    <n v="70.709999999999994"/>
    <n v="1"/>
    <n v="4.9497"/>
    <s v="3- days"/>
    <x v="4"/>
  </r>
  <r>
    <s v="CA-2017-128629"/>
    <x v="413"/>
    <d v="2017-07-14T00:00:00"/>
    <x v="0"/>
    <s v="BP-11155"/>
    <s v="Becky Pak"/>
    <s v="Consumer"/>
    <x v="0"/>
    <x v="29"/>
    <x v="24"/>
    <x v="0"/>
    <s v="FUR-FU-10000771"/>
    <s v="Furniture"/>
    <x v="3"/>
    <s v="Eldon 200 Class Desk Accessories, Smoke"/>
    <n v="18.84"/>
    <n v="3"/>
    <n v="7.9127999999999998"/>
    <s v="4- days"/>
    <x v="3"/>
  </r>
  <r>
    <s v="CA-2017-143434"/>
    <x v="414"/>
    <d v="2017-11-24T00:00:00"/>
    <x v="1"/>
    <s v="ME-17320"/>
    <s v="Maria Etezadi"/>
    <s v="Home Office"/>
    <x v="0"/>
    <x v="186"/>
    <x v="17"/>
    <x v="3"/>
    <s v="FUR-FU-10002597"/>
    <s v="Furniture"/>
    <x v="3"/>
    <s v="C-Line Magnetic Cubicle Keepers, Clear Polypropylene"/>
    <n v="19.760000000000002"/>
    <n v="4"/>
    <n v="8.2992000000000008"/>
    <s v="6- days"/>
    <x v="0"/>
  </r>
  <r>
    <s v="CA-2015-168564"/>
    <x v="415"/>
    <d v="2015-08-08T00:00:00"/>
    <x v="3"/>
    <s v="TT-21220"/>
    <s v="Thomas Thornton"/>
    <s v="Consumer"/>
    <x v="0"/>
    <x v="28"/>
    <x v="2"/>
    <x v="1"/>
    <s v="FUR-CH-10000785"/>
    <s v="Furniture"/>
    <x v="1"/>
    <s v="Global Ergonomic Managers Chair"/>
    <n v="144.78399999999999"/>
    <n v="1"/>
    <n v="10.8588"/>
    <s v="0- days"/>
    <x v="10"/>
  </r>
  <r>
    <s v="CA-2017-155880"/>
    <x v="416"/>
    <d v="2017-03-31T00:00:00"/>
    <x v="1"/>
    <s v="JD-16150"/>
    <s v="Justin Deggeller"/>
    <s v="Corporate"/>
    <x v="0"/>
    <x v="79"/>
    <x v="16"/>
    <x v="3"/>
    <s v="FUR-CH-10000422"/>
    <s v="Furniture"/>
    <x v="1"/>
    <s v="Global Highback Leather Tilter in Burgundy"/>
    <n v="90.99"/>
    <n v="1"/>
    <n v="14.558400000000001"/>
    <s v="6- days"/>
    <x v="9"/>
  </r>
  <r>
    <s v="CA-2017-155880"/>
    <x v="416"/>
    <d v="2017-03-31T00:00:00"/>
    <x v="1"/>
    <s v="JD-16150"/>
    <s v="Justin Deggeller"/>
    <s v="Corporate"/>
    <x v="0"/>
    <x v="79"/>
    <x v="16"/>
    <x v="3"/>
    <s v="FUR-CH-10004675"/>
    <s v="Furniture"/>
    <x v="1"/>
    <s v="Lifetime Advantage Folding Chairs, 4/Carton"/>
    <n v="1526.56"/>
    <n v="7"/>
    <n v="427.43680000000001"/>
    <s v="6- days"/>
    <x v="9"/>
  </r>
  <r>
    <s v="CA-2017-155880"/>
    <x v="416"/>
    <d v="2017-03-31T00:00:00"/>
    <x v="1"/>
    <s v="JD-16150"/>
    <s v="Justin Deggeller"/>
    <s v="Corporate"/>
    <x v="0"/>
    <x v="79"/>
    <x v="16"/>
    <x v="3"/>
    <s v="FUR-CH-10002880"/>
    <s v="Furniture"/>
    <x v="1"/>
    <s v="Global High-Back Leather Tilter, Burgundy"/>
    <n v="368.97"/>
    <n v="3"/>
    <n v="40.5867"/>
    <s v="6- days"/>
    <x v="9"/>
  </r>
  <r>
    <s v="CA-2017-126242"/>
    <x v="49"/>
    <d v="2017-11-24T00:00:00"/>
    <x v="1"/>
    <s v="MC-18100"/>
    <s v="Mick Crebagga"/>
    <s v="Consumer"/>
    <x v="0"/>
    <x v="2"/>
    <x v="2"/>
    <x v="1"/>
    <s v="FUR-FU-10002685"/>
    <s v="Furniture"/>
    <x v="3"/>
    <s v="Executive Impressions 13-1/2&quot; Indoor/Outdoor Wall Clock"/>
    <n v="18.7"/>
    <n v="1"/>
    <n v="7.1059999999999999"/>
    <s v="5- days"/>
    <x v="0"/>
  </r>
  <r>
    <s v="CA-2016-166443"/>
    <x v="114"/>
    <d v="2016-11-05T00:00:00"/>
    <x v="2"/>
    <s v="LH-17020"/>
    <s v="Lisa Hazard"/>
    <s v="Consumer"/>
    <x v="0"/>
    <x v="28"/>
    <x v="2"/>
    <x v="1"/>
    <s v="FUR-FU-10004020"/>
    <s v="Furniture"/>
    <x v="3"/>
    <s v="Advantus Panel Wall Acrylic Frame"/>
    <n v="38.29"/>
    <n v="7"/>
    <n v="16.464700000000001"/>
    <s v="1- days"/>
    <x v="0"/>
  </r>
  <r>
    <s v="CA-2017-169859"/>
    <x v="417"/>
    <d v="2017-12-18T00:00:00"/>
    <x v="1"/>
    <s v="MP-18175"/>
    <s v="Mike Pelletier"/>
    <s v="Home Office"/>
    <x v="0"/>
    <x v="53"/>
    <x v="2"/>
    <x v="1"/>
    <s v="FUR-FU-10004963"/>
    <s v="Furniture"/>
    <x v="3"/>
    <s v="Eldon 400 Class Desk Accessories, Black Carbon"/>
    <n v="26.25"/>
    <n v="3"/>
    <n v="11.025"/>
    <s v="4- days"/>
    <x v="5"/>
  </r>
  <r>
    <s v="CA-2017-134915"/>
    <x v="418"/>
    <d v="2017-11-12T00:00:00"/>
    <x v="3"/>
    <s v="EM-14140"/>
    <s v="Eugene Moren"/>
    <s v="Home Office"/>
    <x v="0"/>
    <x v="110"/>
    <x v="22"/>
    <x v="1"/>
    <s v="FUR-CH-10004875"/>
    <s v="Furniture"/>
    <x v="1"/>
    <s v="Harbour Creations 67200 Series Stacking Chairs"/>
    <n v="113.88800000000001"/>
    <n v="2"/>
    <n v="9.9651999999999994"/>
    <s v="0- days"/>
    <x v="0"/>
  </r>
  <r>
    <s v="CA-2017-134915"/>
    <x v="418"/>
    <d v="2017-11-12T00:00:00"/>
    <x v="3"/>
    <s v="EM-14140"/>
    <s v="Eugene Moren"/>
    <s v="Home Office"/>
    <x v="0"/>
    <x v="110"/>
    <x v="22"/>
    <x v="1"/>
    <s v="FUR-FU-10000305"/>
    <s v="Furniture"/>
    <x v="3"/>
    <s v="Tenex V2T-RE Standard Weight Series Chair Mat, 45&quot; x 53&quot;, Lip 25&quot; x 12&quot;"/>
    <n v="113.568"/>
    <n v="2"/>
    <n v="-5.6783999999999999"/>
    <s v="0- days"/>
    <x v="0"/>
  </r>
  <r>
    <s v="CA-2017-123638"/>
    <x v="419"/>
    <d v="2017-07-04T00:00:00"/>
    <x v="1"/>
    <s v="MA-17995"/>
    <s v="Michelle Arnett"/>
    <s v="Home Office"/>
    <x v="0"/>
    <x v="115"/>
    <x v="7"/>
    <x v="2"/>
    <s v="FUR-CH-10002647"/>
    <s v="Furniture"/>
    <x v="1"/>
    <s v="Situations Contoured Folding Chairs, 4/Set"/>
    <n v="191.64599999999999"/>
    <n v="3"/>
    <n v="31.940999999999999"/>
    <s v="7- days"/>
    <x v="2"/>
  </r>
  <r>
    <s v="CA-2017-137428"/>
    <x v="420"/>
    <d v="2017-12-21T00:00:00"/>
    <x v="0"/>
    <s v="AY-10555"/>
    <s v="Andy Yotov"/>
    <s v="Corporate"/>
    <x v="0"/>
    <x v="64"/>
    <x v="2"/>
    <x v="1"/>
    <s v="FUR-CH-10002774"/>
    <s v="Furniture"/>
    <x v="1"/>
    <s v="Global Deluxe Stacking Chair, Gray"/>
    <n v="81.567999999999998"/>
    <n v="2"/>
    <n v="9.1763999999999992"/>
    <s v="5- days"/>
    <x v="5"/>
  </r>
  <r>
    <s v="CA-2017-137428"/>
    <x v="420"/>
    <d v="2017-12-21T00:00:00"/>
    <x v="0"/>
    <s v="AY-10555"/>
    <s v="Andy Yotov"/>
    <s v="Corporate"/>
    <x v="0"/>
    <x v="64"/>
    <x v="2"/>
    <x v="1"/>
    <s v="FUR-CH-10003817"/>
    <s v="Furniture"/>
    <x v="1"/>
    <s v="Global Value Steno Chair, Gray"/>
    <n v="97.183999999999997"/>
    <n v="2"/>
    <n v="6.0739999999999998"/>
    <s v="5- days"/>
    <x v="5"/>
  </r>
  <r>
    <s v="CA-2017-137428"/>
    <x v="420"/>
    <d v="2017-12-21T00:00:00"/>
    <x v="0"/>
    <s v="AY-10555"/>
    <s v="Andy Yotov"/>
    <s v="Corporate"/>
    <x v="0"/>
    <x v="64"/>
    <x v="2"/>
    <x v="1"/>
    <s v="FUR-FU-10002445"/>
    <s v="Furniture"/>
    <x v="3"/>
    <s v="DAX Two-Tone Rosewood/Black Document Frame, Desktop, 5 x 7"/>
    <n v="18.96"/>
    <n v="2"/>
    <n v="7.5839999999999996"/>
    <s v="5- days"/>
    <x v="5"/>
  </r>
  <r>
    <s v="CA-2014-162866"/>
    <x v="421"/>
    <d v="2014-12-31T00:00:00"/>
    <x v="1"/>
    <s v="Co-12640"/>
    <s v="Corey-Lock"/>
    <s v="Consumer"/>
    <x v="0"/>
    <x v="187"/>
    <x v="8"/>
    <x v="3"/>
    <s v="FUR-FU-10001473"/>
    <s v="Furniture"/>
    <x v="3"/>
    <s v="DAX Wood Document Frame"/>
    <n v="32.951999999999998"/>
    <n v="6"/>
    <n v="-19.7712"/>
    <s v="4- days"/>
    <x v="5"/>
  </r>
  <r>
    <s v="CA-2017-167941"/>
    <x v="200"/>
    <d v="2017-11-09T00:00:00"/>
    <x v="0"/>
    <s v="JF-15565"/>
    <s v="Jill Fjeld"/>
    <s v="Consumer"/>
    <x v="0"/>
    <x v="160"/>
    <x v="30"/>
    <x v="0"/>
    <s v="FUR-FU-10004671"/>
    <s v="Furniture"/>
    <x v="3"/>
    <s v="Executive Impressions 12&quot; Wall Clock"/>
    <n v="28.271999999999998"/>
    <n v="2"/>
    <n v="6.3612000000000002"/>
    <s v="3- days"/>
    <x v="0"/>
  </r>
  <r>
    <s v="CA-2015-137512"/>
    <x v="422"/>
    <d v="2015-05-12T00:00:00"/>
    <x v="1"/>
    <s v="AG-10675"/>
    <s v="Anna Gayman"/>
    <s v="Consumer"/>
    <x v="0"/>
    <x v="188"/>
    <x v="5"/>
    <x v="3"/>
    <s v="FUR-TA-10001095"/>
    <s v="Furniture"/>
    <x v="2"/>
    <s v="Chromcraft Round Conference Tables"/>
    <n v="244.006"/>
    <n v="2"/>
    <n v="-31.372199999999999"/>
    <s v="5- days"/>
    <x v="7"/>
  </r>
  <r>
    <s v="CA-2017-139773"/>
    <x v="423"/>
    <d v="2017-12-04T00:00:00"/>
    <x v="3"/>
    <s v="DV-13045"/>
    <s v="Darrin Van Huff"/>
    <s v="Corporate"/>
    <x v="0"/>
    <x v="3"/>
    <x v="3"/>
    <x v="2"/>
    <s v="FUR-CH-10001797"/>
    <s v="Furniture"/>
    <x v="1"/>
    <s v="Safco Chair Connectors, 6/Carton"/>
    <n v="188.55199999999999"/>
    <n v="7"/>
    <n v="-2.6936"/>
    <s v="0- days"/>
    <x v="5"/>
  </r>
  <r>
    <s v="CA-2014-109232"/>
    <x v="424"/>
    <d v="2014-01-16T00:00:00"/>
    <x v="0"/>
    <s v="ND-18370"/>
    <s v="Natalie DeCherney"/>
    <s v="Consumer"/>
    <x v="0"/>
    <x v="189"/>
    <x v="10"/>
    <x v="0"/>
    <s v="FUR-CH-10000422"/>
    <s v="Furniture"/>
    <x v="1"/>
    <s v="Global Highback Leather Tilter in Burgundy"/>
    <n v="545.94000000000005"/>
    <n v="6"/>
    <n v="87.350399999999993"/>
    <s v="3- days"/>
    <x v="8"/>
  </r>
  <r>
    <s v="CA-2015-139850"/>
    <x v="425"/>
    <d v="2015-06-17T00:00:00"/>
    <x v="1"/>
    <s v="GB-14575"/>
    <s v="Giulietta Baptist"/>
    <s v="Consumer"/>
    <x v="0"/>
    <x v="3"/>
    <x v="3"/>
    <x v="2"/>
    <s v="FUR-FU-10003623"/>
    <s v="Furniture"/>
    <x v="3"/>
    <s v="DataProducts Ampli Magnifier Task Lamp, Black,"/>
    <n v="43.295999999999999"/>
    <n v="2"/>
    <n v="4.3296000000000001"/>
    <s v="5- days"/>
    <x v="2"/>
  </r>
  <r>
    <s v="CA-2014-131310"/>
    <x v="56"/>
    <d v="2014-07-18T00:00:00"/>
    <x v="1"/>
    <s v="CL-12565"/>
    <s v="Clay Ludtke"/>
    <s v="Consumer"/>
    <x v="0"/>
    <x v="15"/>
    <x v="13"/>
    <x v="1"/>
    <s v="FUR-CH-10001797"/>
    <s v="Furniture"/>
    <x v="1"/>
    <s v="Safco Chair Connectors, 6/Carton"/>
    <n v="123.136"/>
    <n v="4"/>
    <n v="13.8528"/>
    <s v="6- days"/>
    <x v="3"/>
  </r>
  <r>
    <s v="US-2014-112872"/>
    <x v="387"/>
    <d v="2014-12-11T00:00:00"/>
    <x v="0"/>
    <s v="RC-19960"/>
    <s v="Ryan Crowe"/>
    <s v="Consumer"/>
    <x v="0"/>
    <x v="76"/>
    <x v="36"/>
    <x v="1"/>
    <s v="FUR-TA-10003238"/>
    <s v="Furniture"/>
    <x v="2"/>
    <s v="Chromcraft Bull-Nose Wood 48&quot; x 96&quot; Rectangular Conference Tables"/>
    <n v="275.49"/>
    <n v="1"/>
    <n v="-170.8038"/>
    <s v="5- days"/>
    <x v="5"/>
  </r>
  <r>
    <s v="CA-2016-139269"/>
    <x v="426"/>
    <d v="2016-05-30T00:00:00"/>
    <x v="1"/>
    <s v="JB-16045"/>
    <s v="Julia Barnett"/>
    <s v="Home Office"/>
    <x v="0"/>
    <x v="29"/>
    <x v="24"/>
    <x v="0"/>
    <s v="FUR-FU-10000755"/>
    <s v="Furniture"/>
    <x v="3"/>
    <s v="Eldon Expressions Mahogany Wood Desk Collection"/>
    <n v="24.96"/>
    <n v="4"/>
    <n v="6.24"/>
    <s v="5- days"/>
    <x v="7"/>
  </r>
  <r>
    <s v="CA-2014-138317"/>
    <x v="112"/>
    <d v="2014-06-25T00:00:00"/>
    <x v="1"/>
    <s v="NW-18400"/>
    <s v="Natalie Webber"/>
    <s v="Consumer"/>
    <x v="0"/>
    <x v="3"/>
    <x v="3"/>
    <x v="2"/>
    <s v="FUR-FU-10000550"/>
    <s v="Furniture"/>
    <x v="3"/>
    <s v="Stacking Trays by OIC"/>
    <n v="3.984"/>
    <n v="1"/>
    <n v="0.64739999999999998"/>
    <s v="4- days"/>
    <x v="2"/>
  </r>
  <r>
    <s v="CA-2016-124772"/>
    <x v="28"/>
    <d v="2016-12-06T00:00:00"/>
    <x v="2"/>
    <s v="JG-15160"/>
    <s v="James Galang"/>
    <s v="Consumer"/>
    <x v="0"/>
    <x v="190"/>
    <x v="0"/>
    <x v="0"/>
    <s v="FUR-FU-10004748"/>
    <s v="Furniture"/>
    <x v="3"/>
    <s v="Howard Miller 16&quot; Diameter Gallery Wall Clock"/>
    <n v="191.82"/>
    <n v="3"/>
    <n v="74.809799999999996"/>
    <s v="1- days"/>
    <x v="5"/>
  </r>
  <r>
    <s v="US-2015-138919"/>
    <x v="5"/>
    <d v="2015-09-21T00:00:00"/>
    <x v="1"/>
    <s v="LS-16975"/>
    <s v="Lindsay Shagiari"/>
    <s v="Home Office"/>
    <x v="0"/>
    <x v="13"/>
    <x v="7"/>
    <x v="2"/>
    <s v="FUR-TA-10004154"/>
    <s v="Furniture"/>
    <x v="2"/>
    <s v="Riverside Furniture Oval Coffee Table, Oval End Table, End Table with Drawer"/>
    <n v="344.22"/>
    <n v="2"/>
    <n v="-103.26600000000001"/>
    <s v="4- days"/>
    <x v="4"/>
  </r>
  <r>
    <s v="US-2016-160528"/>
    <x v="427"/>
    <d v="2016-08-30T00:00:00"/>
    <x v="1"/>
    <s v="MH-18115"/>
    <s v="Mick Hernandez"/>
    <s v="Home Office"/>
    <x v="0"/>
    <x v="191"/>
    <x v="5"/>
    <x v="3"/>
    <s v="FUR-FU-10004973"/>
    <s v="Furniture"/>
    <x v="3"/>
    <s v="Flat Face Poster Frame"/>
    <n v="22.608000000000001"/>
    <n v="3"/>
    <n v="-10.1736"/>
    <s v="7- days"/>
    <x v="10"/>
  </r>
  <r>
    <s v="CA-2015-123568"/>
    <x v="428"/>
    <d v="2015-11-14T00:00:00"/>
    <x v="1"/>
    <s v="SC-20095"/>
    <s v="Sanjit Chand"/>
    <s v="Consumer"/>
    <x v="0"/>
    <x v="192"/>
    <x v="4"/>
    <x v="1"/>
    <s v="FUR-FU-10004090"/>
    <s v="Furniture"/>
    <x v="3"/>
    <s v="Executive Impressions 14&quot; Contract Wall Clock"/>
    <n v="66.69"/>
    <n v="3"/>
    <n v="22.0077"/>
    <s v="6- days"/>
    <x v="0"/>
  </r>
  <r>
    <s v="CA-2017-124674"/>
    <x v="429"/>
    <d v="2017-11-23T00:00:00"/>
    <x v="1"/>
    <s v="JB-16000"/>
    <s v="Joy Bell-"/>
    <s v="Consumer"/>
    <x v="0"/>
    <x v="193"/>
    <x v="5"/>
    <x v="3"/>
    <s v="FUR-BO-10002202"/>
    <s v="Furniture"/>
    <x v="0"/>
    <s v="Atlantic Metals Mobile 2-Shelf Bookcases, Custom Colors"/>
    <n v="327.7328"/>
    <n v="2"/>
    <n v="-14.4588"/>
    <s v="6- days"/>
    <x v="0"/>
  </r>
  <r>
    <s v="CA-2017-169054"/>
    <x v="135"/>
    <d v="2017-04-26T00:00:00"/>
    <x v="1"/>
    <s v="MO-17800"/>
    <s v="Meg O'Connel"/>
    <s v="Home Office"/>
    <x v="0"/>
    <x v="3"/>
    <x v="3"/>
    <x v="2"/>
    <s v="FUR-FU-10001488"/>
    <s v="Furniture"/>
    <x v="3"/>
    <s v="Tenex 46&quot; x 60&quot; Computer Anti-Static Chairmat, Rectangular Shaped"/>
    <n v="254.352"/>
    <n v="3"/>
    <n v="0"/>
    <s v="4- days"/>
    <x v="6"/>
  </r>
  <r>
    <s v="CA-2017-116855"/>
    <x v="430"/>
    <d v="2017-12-21T00:00:00"/>
    <x v="1"/>
    <s v="AI-10855"/>
    <s v="Arianne Irving"/>
    <s v="Consumer"/>
    <x v="0"/>
    <x v="180"/>
    <x v="25"/>
    <x v="0"/>
    <s v="FUR-CH-10003846"/>
    <s v="Furniture"/>
    <x v="1"/>
    <s v="Hon Valutask Swivel Chairs"/>
    <n v="504.9"/>
    <n v="5"/>
    <n v="80.784000000000006"/>
    <s v="4- days"/>
    <x v="5"/>
  </r>
  <r>
    <s v="CA-2015-168480"/>
    <x v="231"/>
    <d v="2015-09-27T00:00:00"/>
    <x v="1"/>
    <s v="DM-12955"/>
    <s v="Dario Medina"/>
    <s v="Corporate"/>
    <x v="0"/>
    <x v="194"/>
    <x v="17"/>
    <x v="3"/>
    <s v="FUR-BO-10000468"/>
    <s v="Furniture"/>
    <x v="0"/>
    <s v="O'Sullivan 2-Shelf Heavy-Duty Bookcases"/>
    <n v="194.32"/>
    <n v="4"/>
    <n v="31.091200000000001"/>
    <s v="6- days"/>
    <x v="4"/>
  </r>
  <r>
    <s v="US-2016-114293"/>
    <x v="431"/>
    <d v="2016-11-26T00:00:00"/>
    <x v="1"/>
    <s v="JH-16180"/>
    <s v="Justin Hirsh"/>
    <s v="Consumer"/>
    <x v="0"/>
    <x v="195"/>
    <x v="36"/>
    <x v="1"/>
    <s v="FUR-CH-10003833"/>
    <s v="Furniture"/>
    <x v="1"/>
    <s v="Novimex Fabric Task Chair"/>
    <n v="195.136"/>
    <n v="4"/>
    <n v="-12.196"/>
    <s v="5- days"/>
    <x v="0"/>
  </r>
  <r>
    <s v="US-2015-123960"/>
    <x v="432"/>
    <d v="2015-06-16T00:00:00"/>
    <x v="1"/>
    <s v="BD-11605"/>
    <s v="Brian Dahlen"/>
    <s v="Consumer"/>
    <x v="0"/>
    <x v="91"/>
    <x v="35"/>
    <x v="0"/>
    <s v="FUR-FU-10004666"/>
    <s v="Furniture"/>
    <x v="3"/>
    <s v="DAX Clear Channel Poster Frame"/>
    <n v="29.16"/>
    <n v="2"/>
    <n v="10.789199999999999"/>
    <s v="5- days"/>
    <x v="2"/>
  </r>
  <r>
    <s v="CA-2017-101749"/>
    <x v="433"/>
    <d v="2017-10-08T00:00:00"/>
    <x v="1"/>
    <s v="AS-10045"/>
    <s v="Aaron Smayling"/>
    <s v="Corporate"/>
    <x v="0"/>
    <x v="102"/>
    <x v="2"/>
    <x v="1"/>
    <s v="FUR-TA-10001520"/>
    <s v="Furniture"/>
    <x v="2"/>
    <s v="Lesro Sheffield Collection Coffee Table, End Table, Center Table, Corner Table"/>
    <n v="171.28800000000001"/>
    <n v="3"/>
    <n v="-6.4233000000000002"/>
    <s v="5- days"/>
    <x v="1"/>
  </r>
  <r>
    <s v="US-2016-147991"/>
    <x v="399"/>
    <d v="2016-05-09T00:00:00"/>
    <x v="1"/>
    <s v="ZD-21925"/>
    <s v="Zuschuss Donatelli"/>
    <s v="Consumer"/>
    <x v="0"/>
    <x v="196"/>
    <x v="9"/>
    <x v="0"/>
    <s v="FUR-FU-10004270"/>
    <s v="Furniture"/>
    <x v="3"/>
    <s v="Eldon Image Series Desk Accessories, Burgundy"/>
    <n v="16.72"/>
    <n v="5"/>
    <n v="3.3439999999999999"/>
    <s v="4- days"/>
    <x v="7"/>
  </r>
  <r>
    <s v="CA-2017-149559"/>
    <x v="91"/>
    <d v="2017-09-12T00:00:00"/>
    <x v="3"/>
    <s v="KF-16285"/>
    <s v="Karen Ferguson"/>
    <s v="Home Office"/>
    <x v="0"/>
    <x v="62"/>
    <x v="2"/>
    <x v="1"/>
    <s v="FUR-CH-10002320"/>
    <s v="Furniture"/>
    <x v="1"/>
    <s v="Hon Pagoda Stacking Chairs"/>
    <n v="2054.2719999999999"/>
    <n v="8"/>
    <n v="256.78399999999999"/>
    <s v="1- days"/>
    <x v="4"/>
  </r>
  <r>
    <s v="CA-2017-121419"/>
    <x v="214"/>
    <d v="2017-04-04T00:00:00"/>
    <x v="2"/>
    <s v="TC-21475"/>
    <s v="Tony Chapman"/>
    <s v="Home Office"/>
    <x v="0"/>
    <x v="29"/>
    <x v="24"/>
    <x v="0"/>
    <s v="FUR-TA-10004534"/>
    <s v="Furniture"/>
    <x v="2"/>
    <s v="Bevis 44 x 96 Conference Tables"/>
    <n v="411.8"/>
    <n v="2"/>
    <n v="70.006"/>
    <s v="2- days"/>
    <x v="6"/>
  </r>
  <r>
    <s v="US-2017-148054"/>
    <x v="434"/>
    <d v="2017-10-11T00:00:00"/>
    <x v="1"/>
    <s v="NZ-18565"/>
    <s v="Nick Zandusky"/>
    <s v="Home Office"/>
    <x v="0"/>
    <x v="197"/>
    <x v="42"/>
    <x v="1"/>
    <s v="FUR-FU-10003247"/>
    <s v="Furniture"/>
    <x v="3"/>
    <s v="36X48 HARDFLOOR CHAIRMAT"/>
    <n v="41.96"/>
    <n v="2"/>
    <n v="2.9371999999999998"/>
    <s v="5- days"/>
    <x v="1"/>
  </r>
  <r>
    <s v="CA-2017-131492"/>
    <x v="66"/>
    <d v="2017-10-24T00:00:00"/>
    <x v="0"/>
    <s v="HH-15010"/>
    <s v="Hilary Holden"/>
    <s v="Corporate"/>
    <x v="0"/>
    <x v="28"/>
    <x v="2"/>
    <x v="1"/>
    <s v="FUR-FU-10003878"/>
    <s v="Furniture"/>
    <x v="3"/>
    <s v="Linden 10&quot; Round Wall Clock, Black"/>
    <n v="30.56"/>
    <n v="2"/>
    <n v="10.3904"/>
    <s v="5- days"/>
    <x v="1"/>
  </r>
  <r>
    <s v="CA-2017-131492"/>
    <x v="66"/>
    <d v="2017-10-24T00:00:00"/>
    <x v="0"/>
    <s v="HH-15010"/>
    <s v="Hilary Holden"/>
    <s v="Corporate"/>
    <x v="0"/>
    <x v="28"/>
    <x v="2"/>
    <x v="1"/>
    <s v="FUR-TA-10003837"/>
    <s v="Furniture"/>
    <x v="2"/>
    <s v="Anderson Hickey Conga Table Tops &amp; Accessories"/>
    <n v="24.367999999999999"/>
    <n v="2"/>
    <n v="-3.3506"/>
    <s v="5- days"/>
    <x v="1"/>
  </r>
  <r>
    <s v="CA-2014-119375"/>
    <x v="317"/>
    <d v="2014-11-22T00:00:00"/>
    <x v="1"/>
    <s v="YC-21895"/>
    <s v="Yoseph Carroll"/>
    <s v="Corporate"/>
    <x v="0"/>
    <x v="19"/>
    <x v="14"/>
    <x v="2"/>
    <s v="FUR-FU-10002379"/>
    <s v="Furniture"/>
    <x v="3"/>
    <s v="Eldon Econocleat Chair Mats for Low Pile Carpets"/>
    <n v="124.41"/>
    <n v="3"/>
    <n v="14.9292"/>
    <s v="5- days"/>
    <x v="0"/>
  </r>
  <r>
    <s v="CA-2015-126137"/>
    <x v="131"/>
    <d v="2015-10-08T00:00:00"/>
    <x v="1"/>
    <s v="BS-11755"/>
    <s v="Bruce Stewart"/>
    <s v="Consumer"/>
    <x v="0"/>
    <x v="2"/>
    <x v="2"/>
    <x v="1"/>
    <s v="FUR-BO-10004409"/>
    <s v="Furniture"/>
    <x v="0"/>
    <s v="Safco Value Mate Series Steel Bookcases, Baked Enamel Finish on Steel, Gray"/>
    <n v="120.666"/>
    <n v="2"/>
    <n v="18.454799999999999"/>
    <s v="5- days"/>
    <x v="1"/>
  </r>
  <r>
    <s v="CA-2014-143903"/>
    <x v="435"/>
    <d v="2014-07-24T00:00:00"/>
    <x v="1"/>
    <s v="KM-16375"/>
    <s v="Katherine Murray"/>
    <s v="Home Office"/>
    <x v="0"/>
    <x v="144"/>
    <x v="5"/>
    <x v="3"/>
    <s v="FUR-FU-10003724"/>
    <s v="Furniture"/>
    <x v="3"/>
    <s v="Westinghouse Clip-On Gooseneck Lamps"/>
    <n v="16.739999999999998"/>
    <n v="5"/>
    <n v="-14.228999999999999"/>
    <s v="4- days"/>
    <x v="3"/>
  </r>
  <r>
    <s v="CA-2014-143903"/>
    <x v="435"/>
    <d v="2014-07-24T00:00:00"/>
    <x v="1"/>
    <s v="KM-16375"/>
    <s v="Katherine Murray"/>
    <s v="Home Office"/>
    <x v="0"/>
    <x v="144"/>
    <x v="5"/>
    <x v="3"/>
    <s v="FUR-CH-10002024"/>
    <s v="Furniture"/>
    <x v="1"/>
    <s v="HON 5400 Series Task Chairs for Big and Tall"/>
    <n v="981.37199999999996"/>
    <n v="2"/>
    <n v="-140.196"/>
    <s v="4- days"/>
    <x v="3"/>
  </r>
  <r>
    <s v="CA-2017-118773"/>
    <x v="436"/>
    <d v="2017-02-14T00:00:00"/>
    <x v="1"/>
    <s v="TP-21415"/>
    <s v="Tom Prescott"/>
    <s v="Consumer"/>
    <x v="0"/>
    <x v="6"/>
    <x v="5"/>
    <x v="3"/>
    <s v="FUR-FU-10000550"/>
    <s v="Furniture"/>
    <x v="3"/>
    <s v="Stacking Trays by OIC"/>
    <n v="3.984"/>
    <n v="2"/>
    <n v="-2.6892"/>
    <s v="5- days"/>
    <x v="11"/>
  </r>
  <r>
    <s v="US-2017-159205"/>
    <x v="76"/>
    <d v="2017-04-02T00:00:00"/>
    <x v="0"/>
    <s v="DB-12910"/>
    <s v="Daniel Byrd"/>
    <s v="Home Office"/>
    <x v="0"/>
    <x v="0"/>
    <x v="0"/>
    <x v="0"/>
    <s v="FUR-FU-10001591"/>
    <s v="Furniture"/>
    <x v="3"/>
    <s v="Advantus Panel Wall Certificate Holder - 8.5x11"/>
    <n v="61"/>
    <n v="5"/>
    <n v="25.62"/>
    <s v="2- days"/>
    <x v="9"/>
  </r>
  <r>
    <s v="CA-2017-135692"/>
    <x v="437"/>
    <d v="2017-05-01T00:00:00"/>
    <x v="1"/>
    <s v="CV-12805"/>
    <s v="Cynthia Voltz"/>
    <s v="Corporate"/>
    <x v="0"/>
    <x v="50"/>
    <x v="5"/>
    <x v="3"/>
    <s v="FUR-BO-10002268"/>
    <s v="Furniture"/>
    <x v="0"/>
    <s v="Sauder Barrister Bookcases"/>
    <n v="220.26560000000001"/>
    <n v="4"/>
    <n v="-42.1096"/>
    <s v="4- days"/>
    <x v="6"/>
  </r>
  <r>
    <s v="CA-2017-131233"/>
    <x v="438"/>
    <d v="2017-04-19T00:00:00"/>
    <x v="1"/>
    <s v="CS-12355"/>
    <s v="Christine Sundaresam"/>
    <s v="Consumer"/>
    <x v="0"/>
    <x v="13"/>
    <x v="7"/>
    <x v="2"/>
    <s v="FUR-BO-10003441"/>
    <s v="Furniture"/>
    <x v="0"/>
    <s v="Bush Westfield Collection Bookcases, Fully Assembled"/>
    <n v="242.352"/>
    <n v="3"/>
    <n v="9.0882000000000005"/>
    <s v="5- days"/>
    <x v="6"/>
  </r>
  <r>
    <s v="CA-2017-119578"/>
    <x v="313"/>
    <d v="2017-12-27T00:00:00"/>
    <x v="0"/>
    <s v="JG-15310"/>
    <s v="Jason Gross"/>
    <s v="Corporate"/>
    <x v="0"/>
    <x v="134"/>
    <x v="38"/>
    <x v="2"/>
    <s v="FUR-BO-10003660"/>
    <s v="Furniture"/>
    <x v="0"/>
    <s v="Bush Cubix Collection Bookcases, Fully Assembled"/>
    <n v="220.98"/>
    <n v="1"/>
    <n v="50.825400000000002"/>
    <s v="5- days"/>
    <x v="5"/>
  </r>
  <r>
    <s v="CA-2016-150350"/>
    <x v="427"/>
    <d v="2016-08-30T00:00:00"/>
    <x v="1"/>
    <s v="MS-17770"/>
    <s v="Maxwell Schwartz"/>
    <s v="Consumer"/>
    <x v="0"/>
    <x v="15"/>
    <x v="13"/>
    <x v="1"/>
    <s v="FUR-CH-10001973"/>
    <s v="Furniture"/>
    <x v="1"/>
    <s v="Office Star Flex Back Scooter Chair with White Frame"/>
    <n v="532.70399999999995"/>
    <n v="6"/>
    <n v="-39.952800000000003"/>
    <s v="7- days"/>
    <x v="10"/>
  </r>
  <r>
    <s v="CA-2015-121720"/>
    <x v="432"/>
    <d v="2015-06-12T00:00:00"/>
    <x v="2"/>
    <s v="JE-15610"/>
    <s v="Jim Epp"/>
    <s v="Corporate"/>
    <x v="0"/>
    <x v="49"/>
    <x v="1"/>
    <x v="0"/>
    <s v="FUR-CH-10003312"/>
    <s v="Furniture"/>
    <x v="1"/>
    <s v="Hon 2090 ÒPillow SoftÓ Series Mid Back Swivel/Tilt Chairs"/>
    <n v="1123.92"/>
    <n v="5"/>
    <n v="-182.637"/>
    <s v="1- days"/>
    <x v="2"/>
  </r>
  <r>
    <s v="CA-2015-121720"/>
    <x v="432"/>
    <d v="2015-06-12T00:00:00"/>
    <x v="2"/>
    <s v="JE-15610"/>
    <s v="Jim Epp"/>
    <s v="Corporate"/>
    <x v="0"/>
    <x v="49"/>
    <x v="1"/>
    <x v="0"/>
    <s v="FUR-FU-10003464"/>
    <s v="Furniture"/>
    <x v="3"/>
    <s v="Seth Thomas 8 1/2&quot; Cubicle Clock"/>
    <n v="48.671999999999997"/>
    <n v="3"/>
    <n v="7.3007999999999997"/>
    <s v="1- days"/>
    <x v="2"/>
  </r>
  <r>
    <s v="CA-2014-136399"/>
    <x v="439"/>
    <d v="2014-12-17T00:00:00"/>
    <x v="2"/>
    <s v="CC-12100"/>
    <s v="Chad Cunningham"/>
    <s v="Home Office"/>
    <x v="0"/>
    <x v="2"/>
    <x v="2"/>
    <x v="1"/>
    <s v="FUR-FU-10004090"/>
    <s v="Furniture"/>
    <x v="3"/>
    <s v="Executive Impressions 14&quot; Contract Wall Clock"/>
    <n v="44.46"/>
    <n v="2"/>
    <n v="14.671799999999999"/>
    <s v="1- days"/>
    <x v="5"/>
  </r>
  <r>
    <s v="CA-2014-136399"/>
    <x v="439"/>
    <d v="2014-12-17T00:00:00"/>
    <x v="2"/>
    <s v="CC-12100"/>
    <s v="Chad Cunningham"/>
    <s v="Home Office"/>
    <x v="0"/>
    <x v="2"/>
    <x v="2"/>
    <x v="1"/>
    <s v="FUR-CH-10002602"/>
    <s v="Furniture"/>
    <x v="1"/>
    <s v="DMI Arturo Collection Mission-style Design Wood Chair"/>
    <n v="241.56800000000001"/>
    <n v="2"/>
    <n v="18.117599999999999"/>
    <s v="1- days"/>
    <x v="5"/>
  </r>
  <r>
    <s v="CA-2014-107916"/>
    <x v="440"/>
    <d v="2014-08-26T00:00:00"/>
    <x v="2"/>
    <s v="JP-15460"/>
    <s v="Jennifer Patt"/>
    <s v="Corporate"/>
    <x v="0"/>
    <x v="64"/>
    <x v="7"/>
    <x v="2"/>
    <s v="FUR-FU-10004586"/>
    <s v="Furniture"/>
    <x v="3"/>
    <s v="G.E. Longer-Life Indoor Recessed Floodlight Bulbs"/>
    <n v="13.28"/>
    <n v="2"/>
    <n v="6.3743999999999996"/>
    <s v="2- days"/>
    <x v="10"/>
  </r>
  <r>
    <s v="CA-2017-164168"/>
    <x v="418"/>
    <d v="2017-11-18T00:00:00"/>
    <x v="1"/>
    <s v="LS-16975"/>
    <s v="Lindsay Shagiari"/>
    <s v="Home Office"/>
    <x v="0"/>
    <x v="144"/>
    <x v="5"/>
    <x v="3"/>
    <s v="FUR-FU-10001756"/>
    <s v="Furniture"/>
    <x v="3"/>
    <s v="Eldon Expressions Desk Accessory, Wood Photo Frame, Mahogany"/>
    <n v="22.847999999999999"/>
    <n v="3"/>
    <n v="-17.7072"/>
    <s v="6- days"/>
    <x v="0"/>
  </r>
  <r>
    <s v="US-2016-148110"/>
    <x v="26"/>
    <d v="2016-09-11T00:00:00"/>
    <x v="1"/>
    <s v="AR-10825"/>
    <s v="Anthony Rawles"/>
    <s v="Corporate"/>
    <x v="0"/>
    <x v="198"/>
    <x v="5"/>
    <x v="3"/>
    <s v="FUR-CH-10002647"/>
    <s v="Furniture"/>
    <x v="1"/>
    <s v="Situations Contoured Folding Chairs, 4/Set"/>
    <n v="347.80200000000002"/>
    <n v="7"/>
    <n v="-24.843"/>
    <s v="6- days"/>
    <x v="4"/>
  </r>
  <r>
    <s v="CA-2017-131828"/>
    <x v="441"/>
    <d v="2017-02-13T00:00:00"/>
    <x v="0"/>
    <s v="CS-11845"/>
    <s v="Cari Sayre"/>
    <s v="Corporate"/>
    <x v="0"/>
    <x v="15"/>
    <x v="13"/>
    <x v="1"/>
    <s v="FUR-CH-10004495"/>
    <s v="Furniture"/>
    <x v="1"/>
    <s v="Global Leather and Oak Executive Chair, Black"/>
    <n v="963.13599999999997"/>
    <n v="4"/>
    <n v="108.3528"/>
    <s v="2- days"/>
    <x v="11"/>
  </r>
  <r>
    <s v="CA-2015-147830"/>
    <x v="442"/>
    <d v="2015-12-18T00:00:00"/>
    <x v="2"/>
    <s v="NF-18385"/>
    <s v="Natalie Fritzler"/>
    <s v="Consumer"/>
    <x v="0"/>
    <x v="19"/>
    <x v="15"/>
    <x v="2"/>
    <s v="FUR-FU-10004091"/>
    <s v="Furniture"/>
    <x v="3"/>
    <s v="Howard Miller 13&quot; Diameter Goldtone Round Wall Clock"/>
    <n v="262.86399999999998"/>
    <n v="7"/>
    <n v="69.001800000000003"/>
    <s v="3- days"/>
    <x v="5"/>
  </r>
  <r>
    <s v="CA-2015-139584"/>
    <x v="108"/>
    <d v="2015-08-28T00:00:00"/>
    <x v="1"/>
    <s v="EM-13810"/>
    <s v="Eleni McCrary"/>
    <s v="Corporate"/>
    <x v="0"/>
    <x v="13"/>
    <x v="7"/>
    <x v="2"/>
    <s v="FUR-TA-10001539"/>
    <s v="Furniture"/>
    <x v="2"/>
    <s v="Chromcraft Rectangular Conference Tables"/>
    <n v="284.36399999999998"/>
    <n v="2"/>
    <n v="-75.830399999999997"/>
    <s v="4- days"/>
    <x v="10"/>
  </r>
  <r>
    <s v="CA-2016-146682"/>
    <x v="443"/>
    <d v="2016-10-31T00:00:00"/>
    <x v="2"/>
    <s v="KW-16435"/>
    <s v="Katrina Willman"/>
    <s v="Consumer"/>
    <x v="0"/>
    <x v="140"/>
    <x v="17"/>
    <x v="3"/>
    <s v="FUR-FU-10002671"/>
    <s v="Furniture"/>
    <x v="3"/>
    <s v="Electrix 20W Halogen Replacement Bulb for Zoom-In Desk Lamp"/>
    <n v="67"/>
    <n v="5"/>
    <n v="32.159999999999997"/>
    <s v="2- days"/>
    <x v="1"/>
  </r>
  <r>
    <s v="CA-2016-138695"/>
    <x v="444"/>
    <d v="2016-06-03T00:00:00"/>
    <x v="1"/>
    <s v="KC-16675"/>
    <s v="Kimberly Carter"/>
    <s v="Corporate"/>
    <x v="0"/>
    <x v="199"/>
    <x v="1"/>
    <x v="0"/>
    <s v="FUR-CH-10003833"/>
    <s v="Furniture"/>
    <x v="1"/>
    <s v="Novimex Fabric Task Chair"/>
    <n v="390.27199999999999"/>
    <n v="8"/>
    <n v="-24.391999999999999"/>
    <s v="6- days"/>
    <x v="7"/>
  </r>
  <r>
    <s v="US-2016-133879"/>
    <x v="445"/>
    <d v="2016-03-28T00:00:00"/>
    <x v="1"/>
    <s v="KT-16465"/>
    <s v="Kean Takahito"/>
    <s v="Consumer"/>
    <x v="0"/>
    <x v="9"/>
    <x v="8"/>
    <x v="3"/>
    <s v="FUR-CH-10000665"/>
    <s v="Furniture"/>
    <x v="1"/>
    <s v="Global Airflow Leather Mesh Back Chair, Black"/>
    <n v="528.42999999999995"/>
    <n v="5"/>
    <n v="0"/>
    <s v="7- days"/>
    <x v="9"/>
  </r>
  <r>
    <s v="US-2017-132059"/>
    <x v="204"/>
    <d v="2017-09-29T00:00:00"/>
    <x v="1"/>
    <s v="AP-10915"/>
    <s v="Arthur Prichep"/>
    <s v="Consumer"/>
    <x v="0"/>
    <x v="200"/>
    <x v="12"/>
    <x v="1"/>
    <s v="FUR-BO-10001811"/>
    <s v="Furniture"/>
    <x v="0"/>
    <s v="Atlantic Metals Mobile 5-Shelf Bookcases, Custom Colors"/>
    <n v="180.58799999999999"/>
    <n v="2"/>
    <n v="-240.78399999999999"/>
    <s v="6- days"/>
    <x v="4"/>
  </r>
  <r>
    <s v="CA-2017-105235"/>
    <x v="446"/>
    <d v="2017-12-11T00:00:00"/>
    <x v="1"/>
    <s v="SM-20950"/>
    <s v="Suzanne McNair"/>
    <s v="Corporate"/>
    <x v="0"/>
    <x v="13"/>
    <x v="7"/>
    <x v="2"/>
    <s v="FUR-FU-10001487"/>
    <s v="Furniture"/>
    <x v="3"/>
    <s v="Eldon Expressions Wood and Plastic Desk Accessories, Cherry Wood"/>
    <n v="20.94"/>
    <n v="3"/>
    <n v="6.0726000000000004"/>
    <s v="6- days"/>
    <x v="5"/>
  </r>
  <r>
    <s v="CA-2017-105235"/>
    <x v="446"/>
    <d v="2017-12-11T00:00:00"/>
    <x v="1"/>
    <s v="SM-20950"/>
    <s v="Suzanne McNair"/>
    <s v="Corporate"/>
    <x v="0"/>
    <x v="13"/>
    <x v="7"/>
    <x v="2"/>
    <s v="FUR-FU-10000521"/>
    <s v="Furniture"/>
    <x v="3"/>
    <s v="Seth Thomas 14&quot; Putty-Colored Wall Clock"/>
    <n v="58.68"/>
    <n v="2"/>
    <n v="18.190799999999999"/>
    <s v="6- days"/>
    <x v="5"/>
  </r>
  <r>
    <s v="CA-2014-164224"/>
    <x v="447"/>
    <d v="2014-05-20T00:00:00"/>
    <x v="0"/>
    <s v="TT-21070"/>
    <s v="Ted Trevino"/>
    <s v="Consumer"/>
    <x v="0"/>
    <x v="40"/>
    <x v="15"/>
    <x v="2"/>
    <s v="FUR-FU-10000308"/>
    <s v="Furniture"/>
    <x v="3"/>
    <s v="Deflect-o Glass Clear Studded Chair Mats"/>
    <n v="149.232"/>
    <n v="3"/>
    <n v="3.7307999999999999"/>
    <s v="2- days"/>
    <x v="7"/>
  </r>
  <r>
    <s v="CA-2014-158372"/>
    <x v="448"/>
    <d v="2014-11-16T00:00:00"/>
    <x v="1"/>
    <s v="RD-19900"/>
    <s v="Ruben Dartt"/>
    <s v="Consumer"/>
    <x v="0"/>
    <x v="53"/>
    <x v="2"/>
    <x v="1"/>
    <s v="FUR-FU-10000397"/>
    <s v="Furniture"/>
    <x v="3"/>
    <s v="Luxo Economy Swing Arm Lamp"/>
    <n v="39.880000000000003"/>
    <n v="2"/>
    <n v="11.166399999999999"/>
    <s v="6- days"/>
    <x v="0"/>
  </r>
  <r>
    <s v="CA-2014-158372"/>
    <x v="448"/>
    <d v="2014-11-16T00:00:00"/>
    <x v="1"/>
    <s v="RD-19900"/>
    <s v="Ruben Dartt"/>
    <s v="Consumer"/>
    <x v="0"/>
    <x v="53"/>
    <x v="2"/>
    <x v="1"/>
    <s v="FUR-FU-10001867"/>
    <s v="Furniture"/>
    <x v="3"/>
    <s v="Eldon Expressions Punched Metal &amp; Wood Desk Accessories, Pewter &amp; Cherry"/>
    <n v="53.2"/>
    <n v="5"/>
    <n v="14.896000000000001"/>
    <s v="6- days"/>
    <x v="0"/>
  </r>
  <r>
    <s v="CA-2017-131625"/>
    <x v="449"/>
    <d v="2017-09-05T00:00:00"/>
    <x v="0"/>
    <s v="BN-11515"/>
    <s v="Bradley Nguyen"/>
    <s v="Consumer"/>
    <x v="0"/>
    <x v="13"/>
    <x v="7"/>
    <x v="2"/>
    <s v="FUR-FU-10004960"/>
    <s v="Furniture"/>
    <x v="3"/>
    <s v="Seth Thomas 12&quot; Clock w/ Goldtone Case"/>
    <n v="114.9"/>
    <n v="5"/>
    <n v="39.066000000000003"/>
    <s v="4- days"/>
    <x v="4"/>
  </r>
  <r>
    <s v="CA-2016-140746"/>
    <x v="450"/>
    <d v="2016-01-15T00:00:00"/>
    <x v="3"/>
    <s v="RC-19825"/>
    <s v="Roy Collins"/>
    <s v="Consumer"/>
    <x v="0"/>
    <x v="130"/>
    <x v="19"/>
    <x v="2"/>
    <s v="FUR-TA-10002903"/>
    <s v="Furniture"/>
    <x v="2"/>
    <s v="Bevis Round Bullnose 29&quot; High Table Top"/>
    <n v="181.797"/>
    <n v="1"/>
    <n v="-15.582599999999999"/>
    <s v="0- days"/>
    <x v="8"/>
  </r>
  <r>
    <s v="US-2016-127971"/>
    <x v="47"/>
    <d v="2016-11-27T00:00:00"/>
    <x v="1"/>
    <s v="DW-13195"/>
    <s v="David Wiener"/>
    <s v="Corporate"/>
    <x v="0"/>
    <x v="6"/>
    <x v="5"/>
    <x v="3"/>
    <s v="FUR-CH-10003774"/>
    <s v="Furniture"/>
    <x v="1"/>
    <s v="Global Wood Trimmed Manager's Task Chair, Khaki"/>
    <n v="318.43"/>
    <n v="5"/>
    <n v="-77.332999999999998"/>
    <s v="7- days"/>
    <x v="0"/>
  </r>
  <r>
    <s v="US-2016-127971"/>
    <x v="47"/>
    <d v="2016-11-27T00:00:00"/>
    <x v="1"/>
    <s v="DW-13195"/>
    <s v="David Wiener"/>
    <s v="Corporate"/>
    <x v="0"/>
    <x v="6"/>
    <x v="5"/>
    <x v="3"/>
    <s v="FUR-FU-10000023"/>
    <s v="Furniture"/>
    <x v="3"/>
    <s v="Eldon Wave Desk Accessories"/>
    <n v="7.0679999999999996"/>
    <n v="3"/>
    <n v="-2.8271999999999999"/>
    <s v="7- days"/>
    <x v="0"/>
  </r>
  <r>
    <s v="CA-2017-113355"/>
    <x v="451"/>
    <d v="2017-12-05T00:00:00"/>
    <x v="1"/>
    <s v="SJ-20215"/>
    <s v="Sarah Jordon"/>
    <s v="Consumer"/>
    <x v="0"/>
    <x v="141"/>
    <x v="5"/>
    <x v="3"/>
    <s v="FUR-CH-10002602"/>
    <s v="Furniture"/>
    <x v="1"/>
    <s v="DMI Arturo Collection Mission-style Design Wood Chair"/>
    <n v="317.05799999999999"/>
    <n v="3"/>
    <n v="-18.117599999999999"/>
    <s v="4- days"/>
    <x v="5"/>
  </r>
  <r>
    <s v="CA-2016-159730"/>
    <x v="334"/>
    <d v="2016-09-21T00:00:00"/>
    <x v="1"/>
    <s v="SJ-20125"/>
    <s v="Sanjit Jacobs"/>
    <s v="Home Office"/>
    <x v="0"/>
    <x v="15"/>
    <x v="13"/>
    <x v="1"/>
    <s v="FUR-CH-10004875"/>
    <s v="Furniture"/>
    <x v="1"/>
    <s v="Harbour Creations 67200 Series Stacking Chairs"/>
    <n v="113.88800000000001"/>
    <n v="2"/>
    <n v="9.9651999999999994"/>
    <s v="4- days"/>
    <x v="4"/>
  </r>
  <r>
    <s v="CA-2017-119389"/>
    <x v="452"/>
    <d v="2017-04-19T00:00:00"/>
    <x v="2"/>
    <s v="BG-11740"/>
    <s v="Bruce Geld"/>
    <s v="Consumer"/>
    <x v="0"/>
    <x v="3"/>
    <x v="3"/>
    <x v="2"/>
    <s v="FUR-FU-10001473"/>
    <s v="Furniture"/>
    <x v="3"/>
    <s v="Eldon Executive Woodline II Desk Accessories, Mahogany"/>
    <n v="60.311999999999998"/>
    <n v="3"/>
    <n v="5.2773000000000003"/>
    <s v="2- days"/>
    <x v="6"/>
  </r>
  <r>
    <s v="US-2016-161844"/>
    <x v="453"/>
    <d v="2016-12-14T00:00:00"/>
    <x v="0"/>
    <s v="DK-12835"/>
    <s v="Damala Kotsonis"/>
    <s v="Corporate"/>
    <x v="0"/>
    <x v="20"/>
    <x v="9"/>
    <x v="0"/>
    <s v="FUR-TA-10001676"/>
    <s v="Furniture"/>
    <x v="2"/>
    <s v="Hon 61000 Series Interactive Training Tables"/>
    <n v="79.974000000000004"/>
    <n v="3"/>
    <n v="-29.323799999999999"/>
    <s v="5- days"/>
    <x v="5"/>
  </r>
  <r>
    <s v="CA-2015-146038"/>
    <x v="289"/>
    <d v="2015-02-16T00:00:00"/>
    <x v="1"/>
    <s v="SJ-20215"/>
    <s v="Sarah Jordon"/>
    <s v="Consumer"/>
    <x v="0"/>
    <x v="2"/>
    <x v="2"/>
    <x v="1"/>
    <s v="FUR-CH-10002774"/>
    <s v="Furniture"/>
    <x v="1"/>
    <s v="Global Deluxe Stacking Chair, Gray"/>
    <n v="203.92"/>
    <n v="5"/>
    <n v="22.940999999999999"/>
    <s v="7- days"/>
    <x v="11"/>
  </r>
  <r>
    <s v="CA-2014-159478"/>
    <x v="454"/>
    <d v="2014-10-06T00:00:00"/>
    <x v="1"/>
    <s v="MH-17785"/>
    <s v="Maya Herman"/>
    <s v="Corporate"/>
    <x v="0"/>
    <x v="13"/>
    <x v="7"/>
    <x v="2"/>
    <s v="FUR-FU-10000221"/>
    <s v="Furniture"/>
    <x v="3"/>
    <s v="Master Caster Door Stop, Brown"/>
    <n v="15.24"/>
    <n v="3"/>
    <n v="5.1816000000000004"/>
    <s v="6- days"/>
    <x v="4"/>
  </r>
  <r>
    <s v="CA-2014-106264"/>
    <x v="22"/>
    <d v="2014-12-30T00:00:00"/>
    <x v="1"/>
    <s v="CK-12595"/>
    <s v="Clytie Kelty"/>
    <s v="Consumer"/>
    <x v="0"/>
    <x v="53"/>
    <x v="2"/>
    <x v="1"/>
    <s v="FUR-FU-10001852"/>
    <s v="Furniture"/>
    <x v="3"/>
    <s v="Eldon Regeneration Recycled Desk Accessories, Smoke"/>
    <n v="3.48"/>
    <n v="2"/>
    <n v="1.1135999999999999"/>
    <s v="4- days"/>
    <x v="5"/>
  </r>
  <r>
    <s v="US-2014-159926"/>
    <x v="356"/>
    <d v="2014-11-22T00:00:00"/>
    <x v="1"/>
    <s v="CS-11950"/>
    <s v="Carlos Soltero"/>
    <s v="Consumer"/>
    <x v="0"/>
    <x v="3"/>
    <x v="3"/>
    <x v="2"/>
    <s v="FUR-FU-10001473"/>
    <s v="Furniture"/>
    <x v="3"/>
    <s v="Eldon Executive Woodline II Desk Accessories, Mahogany"/>
    <n v="60.311999999999998"/>
    <n v="3"/>
    <n v="5.2773000000000003"/>
    <s v="4- days"/>
    <x v="0"/>
  </r>
  <r>
    <s v="CA-2016-162747"/>
    <x v="174"/>
    <d v="2016-03-25T00:00:00"/>
    <x v="0"/>
    <s v="AH-10030"/>
    <s v="Aaron Hawkins"/>
    <s v="Corporate"/>
    <x v="0"/>
    <x v="201"/>
    <x v="21"/>
    <x v="0"/>
    <s v="FUR-FU-10003691"/>
    <s v="Furniture"/>
    <x v="3"/>
    <s v="Eldon Image Series Desk Accessories, Ebony"/>
    <n v="86.45"/>
    <n v="7"/>
    <n v="38.037999999999997"/>
    <s v="5- days"/>
    <x v="9"/>
  </r>
  <r>
    <s v="US-2014-133130"/>
    <x v="52"/>
    <d v="2014-10-01T00:00:00"/>
    <x v="1"/>
    <s v="TH-21100"/>
    <s v="Thea Hendricks"/>
    <s v="Consumer"/>
    <x v="0"/>
    <x v="53"/>
    <x v="2"/>
    <x v="1"/>
    <s v="FUR-CH-10002602"/>
    <s v="Furniture"/>
    <x v="1"/>
    <s v="DMI Arturo Collection Mission-style Design Wood Chair"/>
    <n v="603.91999999999996"/>
    <n v="5"/>
    <n v="45.293999999999997"/>
    <s v="4- days"/>
    <x v="4"/>
  </r>
  <r>
    <s v="CA-2017-169978"/>
    <x v="455"/>
    <d v="2017-12-28T00:00:00"/>
    <x v="1"/>
    <s v="HG-15025"/>
    <s v="Hunter Glantz"/>
    <s v="Consumer"/>
    <x v="0"/>
    <x v="64"/>
    <x v="7"/>
    <x v="2"/>
    <s v="FUR-CH-10002602"/>
    <s v="Furniture"/>
    <x v="1"/>
    <s v="DMI Arturo Collection Mission-style Design Wood Chair"/>
    <n v="271.76400000000001"/>
    <n v="2"/>
    <n v="48.313600000000001"/>
    <s v="4- days"/>
    <x v="5"/>
  </r>
  <r>
    <s v="CA-2017-161739"/>
    <x v="219"/>
    <d v="2017-11-15T00:00:00"/>
    <x v="0"/>
    <s v="EB-13750"/>
    <s v="Edward Becker"/>
    <s v="Corporate"/>
    <x v="0"/>
    <x v="82"/>
    <x v="5"/>
    <x v="3"/>
    <s v="FUR-FU-10001468"/>
    <s v="Furniture"/>
    <x v="3"/>
    <s v="Tenex Antistatic Computer Chair Mats"/>
    <n v="341.96"/>
    <n v="5"/>
    <n v="-427.45"/>
    <s v="5- days"/>
    <x v="0"/>
  </r>
  <r>
    <s v="CA-2014-134551"/>
    <x v="191"/>
    <d v="2014-12-25T00:00:00"/>
    <x v="1"/>
    <s v="TS-21505"/>
    <s v="Tony Sayre"/>
    <s v="Consumer"/>
    <x v="0"/>
    <x v="11"/>
    <x v="9"/>
    <x v="0"/>
    <s v="FUR-CH-10004287"/>
    <s v="Furniture"/>
    <x v="1"/>
    <s v="SAFCO Arco Folding Chair"/>
    <n v="662.88"/>
    <n v="3"/>
    <n v="74.573999999999998"/>
    <s v="5- days"/>
    <x v="5"/>
  </r>
  <r>
    <s v="CA-2015-120810"/>
    <x v="456"/>
    <d v="2015-07-27T00:00:00"/>
    <x v="1"/>
    <s v="TH-21550"/>
    <s v="Tracy Hopkins"/>
    <s v="Home Office"/>
    <x v="0"/>
    <x v="13"/>
    <x v="7"/>
    <x v="2"/>
    <s v="FUR-FU-10002253"/>
    <s v="Furniture"/>
    <x v="3"/>
    <s v="Howard Miller 13&quot; Diameter Pewter Finish Round Wall Clock"/>
    <n v="128.82"/>
    <n v="3"/>
    <n v="50.239800000000002"/>
    <s v="4- days"/>
    <x v="3"/>
  </r>
  <r>
    <s v="CA-2017-122595"/>
    <x v="417"/>
    <d v="2017-12-20T00:00:00"/>
    <x v="1"/>
    <s v="GM-14455"/>
    <s v="Gary Mitchum"/>
    <s v="Home Office"/>
    <x v="0"/>
    <x v="9"/>
    <x v="8"/>
    <x v="3"/>
    <s v="FUR-FU-10002963"/>
    <s v="Furniture"/>
    <x v="3"/>
    <s v="Master Caster Door Stop, Gray"/>
    <n v="2.032"/>
    <n v="1"/>
    <n v="-1.3208"/>
    <s v="6- days"/>
    <x v="5"/>
  </r>
  <r>
    <s v="US-2017-109253"/>
    <x v="67"/>
    <d v="2017-08-22T00:00:00"/>
    <x v="2"/>
    <s v="PR-18880"/>
    <s v="Patrick Ryan"/>
    <s v="Consumer"/>
    <x v="0"/>
    <x v="121"/>
    <x v="2"/>
    <x v="1"/>
    <s v="FUR-FU-10000193"/>
    <s v="Furniture"/>
    <x v="3"/>
    <s v="Tenex Chairmats For Use with Hard Floors"/>
    <n v="129.91999999999999"/>
    <n v="4"/>
    <n v="10.393599999999999"/>
    <s v="1- days"/>
    <x v="10"/>
  </r>
  <r>
    <s v="US-2017-109253"/>
    <x v="67"/>
    <d v="2017-08-22T00:00:00"/>
    <x v="2"/>
    <s v="PR-18880"/>
    <s v="Patrick Ryan"/>
    <s v="Consumer"/>
    <x v="0"/>
    <x v="121"/>
    <x v="2"/>
    <x v="1"/>
    <s v="FUR-TA-10001539"/>
    <s v="Furniture"/>
    <x v="2"/>
    <s v="Chromcraft Rectangular Conference Tables"/>
    <n v="568.72799999999995"/>
    <n v="3"/>
    <n v="28.436399999999999"/>
    <s v="1- days"/>
    <x v="10"/>
  </r>
  <r>
    <s v="CA-2016-145982"/>
    <x v="457"/>
    <d v="2016-09-01T00:00:00"/>
    <x v="0"/>
    <s v="TB-21055"/>
    <s v="Ted Butterfield"/>
    <s v="Consumer"/>
    <x v="0"/>
    <x v="202"/>
    <x v="20"/>
    <x v="2"/>
    <s v="FUR-TA-10001307"/>
    <s v="Furniture"/>
    <x v="2"/>
    <s v="SAFCO PlanMaster Heigh-Adjustable Drafting Table Base, 43w x 30d x 30-37h, Black"/>
    <n v="244.61500000000001"/>
    <n v="1"/>
    <n v="20.966999999999999"/>
    <s v="5- days"/>
    <x v="10"/>
  </r>
  <r>
    <s v="US-2014-134733"/>
    <x v="458"/>
    <d v="2014-09-28T00:00:00"/>
    <x v="1"/>
    <s v="BM-11650"/>
    <s v="Brian Moss"/>
    <s v="Corporate"/>
    <x v="0"/>
    <x v="53"/>
    <x v="2"/>
    <x v="1"/>
    <s v="FUR-BO-10002916"/>
    <s v="Furniture"/>
    <x v="0"/>
    <s v="Rush Hierlooms Collection 1&quot; Thick Stackable Bookcases"/>
    <n v="435.99900000000002"/>
    <n v="3"/>
    <n v="20.517600000000002"/>
    <s v="5- days"/>
    <x v="4"/>
  </r>
  <r>
    <s v="US-2014-150434"/>
    <x v="459"/>
    <d v="2014-07-24T00:00:00"/>
    <x v="1"/>
    <s v="CA-12310"/>
    <s v="Christine Abelman"/>
    <s v="Corporate"/>
    <x v="0"/>
    <x v="203"/>
    <x v="19"/>
    <x v="2"/>
    <s v="FUR-TA-10004152"/>
    <s v="Furniture"/>
    <x v="2"/>
    <s v="Barricks 18&quot; x 48&quot; Non-Folding Utility Table with Bottom Storage Shelf"/>
    <n v="70.56"/>
    <n v="1"/>
    <n v="-4.032"/>
    <s v="5- days"/>
    <x v="3"/>
  </r>
  <r>
    <s v="US-2015-142020"/>
    <x v="460"/>
    <d v="2015-06-08T00:00:00"/>
    <x v="0"/>
    <s v="TC-21535"/>
    <s v="Tracy Collins"/>
    <s v="Home Office"/>
    <x v="0"/>
    <x v="13"/>
    <x v="7"/>
    <x v="2"/>
    <s v="FUR-FU-10000672"/>
    <s v="Furniture"/>
    <x v="3"/>
    <s v="Executive Impressions 10&quot; Spectator Wall Clock"/>
    <n v="35.28"/>
    <n v="3"/>
    <n v="11.995200000000001"/>
    <s v="4- days"/>
    <x v="2"/>
  </r>
  <r>
    <s v="CA-2016-130050"/>
    <x v="461"/>
    <d v="2016-07-18T00:00:00"/>
    <x v="0"/>
    <s v="MC-17425"/>
    <s v="Mark Cousins"/>
    <s v="Corporate"/>
    <x v="0"/>
    <x v="6"/>
    <x v="5"/>
    <x v="3"/>
    <s v="FUR-FU-10001940"/>
    <s v="Furniture"/>
    <x v="3"/>
    <s v="Staple-based wall hangings"/>
    <n v="9.5519999999999996"/>
    <n v="3"/>
    <n v="-3.8208000000000002"/>
    <s v="2- days"/>
    <x v="3"/>
  </r>
  <r>
    <s v="CA-2014-115161"/>
    <x v="462"/>
    <d v="2014-02-02T00:00:00"/>
    <x v="2"/>
    <s v="LC-17050"/>
    <s v="Liz Carlisle"/>
    <s v="Consumer"/>
    <x v="0"/>
    <x v="204"/>
    <x v="2"/>
    <x v="1"/>
    <s v="FUR-BO-10003966"/>
    <s v="Furniture"/>
    <x v="0"/>
    <s v="Sauder Facets Collection Library, Sky Alder Finish"/>
    <n v="290.666"/>
    <n v="2"/>
    <n v="3.4196"/>
    <s v="2- days"/>
    <x v="8"/>
  </r>
  <r>
    <s v="CA-2015-115511"/>
    <x v="32"/>
    <d v="2015-11-25T00:00:00"/>
    <x v="1"/>
    <s v="NW-18400"/>
    <s v="Natalie Webber"/>
    <s v="Consumer"/>
    <x v="0"/>
    <x v="205"/>
    <x v="34"/>
    <x v="1"/>
    <s v="FUR-BO-10002598"/>
    <s v="Furniture"/>
    <x v="0"/>
    <s v="Hon Metal Bookcases, Putty"/>
    <n v="141.96"/>
    <n v="2"/>
    <n v="41.168399999999998"/>
    <s v="4- days"/>
    <x v="0"/>
  </r>
  <r>
    <s v="CA-2015-161718"/>
    <x v="463"/>
    <d v="2015-12-10T00:00:00"/>
    <x v="1"/>
    <s v="SO-20335"/>
    <s v="Sean O'Donnell"/>
    <s v="Consumer"/>
    <x v="0"/>
    <x v="206"/>
    <x v="7"/>
    <x v="2"/>
    <s v="FUR-FU-10002445"/>
    <s v="Furniture"/>
    <x v="3"/>
    <s v="DAX Two-Tone Rosewood/Black Document Frame, Desktop, 5 x 7"/>
    <n v="28.44"/>
    <n v="3"/>
    <n v="11.375999999999999"/>
    <s v="6- days"/>
    <x v="5"/>
  </r>
  <r>
    <s v="CA-2015-161718"/>
    <x v="463"/>
    <d v="2015-12-10T00:00:00"/>
    <x v="1"/>
    <s v="SO-20335"/>
    <s v="Sean O'Donnell"/>
    <s v="Consumer"/>
    <x v="0"/>
    <x v="206"/>
    <x v="7"/>
    <x v="2"/>
    <s v="FUR-CH-10002372"/>
    <s v="Furniture"/>
    <x v="1"/>
    <s v="Office Star - Ergonomically Designed Knee Chair"/>
    <n v="364.41"/>
    <n v="5"/>
    <n v="8.0980000000000008"/>
    <s v="6- days"/>
    <x v="5"/>
  </r>
  <r>
    <s v="CA-2015-161718"/>
    <x v="463"/>
    <d v="2015-12-10T00:00:00"/>
    <x v="1"/>
    <s v="SO-20335"/>
    <s v="Sean O'Donnell"/>
    <s v="Consumer"/>
    <x v="0"/>
    <x v="206"/>
    <x v="7"/>
    <x v="2"/>
    <s v="FUR-CH-10002965"/>
    <s v="Furniture"/>
    <x v="1"/>
    <s v="Global Leather Highback Executive Chair with Pneumatic Height Adjustment, Black"/>
    <n v="361.76400000000001"/>
    <n v="2"/>
    <n v="68.333200000000005"/>
    <s v="6- days"/>
    <x v="5"/>
  </r>
  <r>
    <s v="CA-2017-103156"/>
    <x v="68"/>
    <d v="2017-11-24T00:00:00"/>
    <x v="2"/>
    <s v="TD-20995"/>
    <s v="Tamara Dahlen"/>
    <s v="Consumer"/>
    <x v="0"/>
    <x v="3"/>
    <x v="3"/>
    <x v="2"/>
    <s v="FUR-FU-10000320"/>
    <s v="Furniture"/>
    <x v="3"/>
    <s v="OIC Stacking Trays"/>
    <n v="24.047999999999998"/>
    <n v="9"/>
    <n v="7.2144000000000004"/>
    <s v="1- days"/>
    <x v="0"/>
  </r>
  <r>
    <s v="CA-2015-130659"/>
    <x v="463"/>
    <d v="2015-12-09T00:00:00"/>
    <x v="0"/>
    <s v="MS-17365"/>
    <s v="Maribeth Schnelling"/>
    <s v="Consumer"/>
    <x v="0"/>
    <x v="13"/>
    <x v="7"/>
    <x v="2"/>
    <s v="FUR-CH-10003535"/>
    <s v="Furniture"/>
    <x v="1"/>
    <s v="Global Armless Task Chair, Royal Blue"/>
    <n v="384.17399999999998"/>
    <n v="7"/>
    <n v="29.880199999999999"/>
    <s v="5- days"/>
    <x v="5"/>
  </r>
  <r>
    <s v="CA-2017-148404"/>
    <x v="273"/>
    <d v="2017-10-11T00:00:00"/>
    <x v="1"/>
    <s v="Dp-13240"/>
    <s v="Dean percer"/>
    <s v="Home Office"/>
    <x v="0"/>
    <x v="127"/>
    <x v="30"/>
    <x v="0"/>
    <s v="FUR-TA-10001039"/>
    <s v="Furniture"/>
    <x v="2"/>
    <s v="KI Adjustable-Height Table"/>
    <n v="154.76400000000001"/>
    <n v="3"/>
    <n v="-36.111600000000003"/>
    <s v="4- days"/>
    <x v="1"/>
  </r>
  <r>
    <s v="CA-2015-129700"/>
    <x v="50"/>
    <d v="2015-05-05T00:00:00"/>
    <x v="2"/>
    <s v="LA-16780"/>
    <s v="Laura Armstrong"/>
    <s v="Corporate"/>
    <x v="0"/>
    <x v="207"/>
    <x v="8"/>
    <x v="3"/>
    <s v="FUR-FU-10001940"/>
    <s v="Furniture"/>
    <x v="3"/>
    <s v="Staple-based wall hangings"/>
    <n v="22.288"/>
    <n v="7"/>
    <n v="-8.9152000000000005"/>
    <s v="1- days"/>
    <x v="7"/>
  </r>
  <r>
    <s v="CA-2017-168739"/>
    <x v="464"/>
    <d v="2017-06-05T00:00:00"/>
    <x v="1"/>
    <s v="HZ-14950"/>
    <s v="Henia Zydlo"/>
    <s v="Consumer"/>
    <x v="0"/>
    <x v="6"/>
    <x v="5"/>
    <x v="3"/>
    <s v="FUR-FU-10003919"/>
    <s v="Furniture"/>
    <x v="3"/>
    <s v="Eldon Executive Woodline II Cherry Finish Desk Accessories"/>
    <n v="65.424000000000007"/>
    <n v="4"/>
    <n v="-52.339199999999998"/>
    <s v="7- days"/>
    <x v="7"/>
  </r>
  <r>
    <s v="US-2014-150119"/>
    <x v="465"/>
    <d v="2014-04-27T00:00:00"/>
    <x v="1"/>
    <s v="LB-16795"/>
    <s v="Laurel Beltran"/>
    <s v="Home Office"/>
    <x v="0"/>
    <x v="29"/>
    <x v="15"/>
    <x v="2"/>
    <s v="FUR-CH-10002965"/>
    <s v="Furniture"/>
    <x v="1"/>
    <s v="Global Leather Highback Executive Chair with Pneumatic Height Adjustment, Black"/>
    <n v="281.37200000000001"/>
    <n v="2"/>
    <n v="-12.0588"/>
    <s v="4- days"/>
    <x v="6"/>
  </r>
  <r>
    <s v="US-2014-150119"/>
    <x v="465"/>
    <d v="2014-04-27T00:00:00"/>
    <x v="1"/>
    <s v="LB-16795"/>
    <s v="Laurel Beltran"/>
    <s v="Home Office"/>
    <x v="0"/>
    <x v="29"/>
    <x v="15"/>
    <x v="2"/>
    <s v="FUR-CH-10002965"/>
    <s v="Furniture"/>
    <x v="1"/>
    <s v="Global Leather Highback Executive Chair with Pneumatic Height Adjustment, Black"/>
    <n v="281.37200000000001"/>
    <n v="2"/>
    <n v="-12.0588"/>
    <s v="4- days"/>
    <x v="6"/>
  </r>
  <r>
    <s v="US-2014-150119"/>
    <x v="465"/>
    <d v="2014-04-27T00:00:00"/>
    <x v="1"/>
    <s v="LB-16795"/>
    <s v="Laurel Beltran"/>
    <s v="Home Office"/>
    <x v="0"/>
    <x v="29"/>
    <x v="15"/>
    <x v="2"/>
    <s v="FUR-FU-10002191"/>
    <s v="Furniture"/>
    <x v="3"/>
    <s v="G.E. Halogen Desk Lamp Bulbs"/>
    <n v="22.335999999999999"/>
    <n v="4"/>
    <n v="7.8175999999999997"/>
    <s v="4- days"/>
    <x v="6"/>
  </r>
  <r>
    <s v="CA-2015-150791"/>
    <x v="329"/>
    <d v="2015-09-13T00:00:00"/>
    <x v="1"/>
    <s v="CC-12430"/>
    <s v="Chuck Clark"/>
    <s v="Home Office"/>
    <x v="0"/>
    <x v="13"/>
    <x v="7"/>
    <x v="2"/>
    <s v="FUR-CH-10000665"/>
    <s v="Furniture"/>
    <x v="1"/>
    <s v="Global Airflow Leather Mesh Back Chair, Black"/>
    <n v="271.76400000000001"/>
    <n v="2"/>
    <n v="60.392000000000003"/>
    <s v="7- days"/>
    <x v="4"/>
  </r>
  <r>
    <s v="CA-2015-153381"/>
    <x v="262"/>
    <d v="2015-09-28T00:00:00"/>
    <x v="1"/>
    <s v="DE-13255"/>
    <s v="Deanra Eno"/>
    <s v="Home Office"/>
    <x v="0"/>
    <x v="208"/>
    <x v="26"/>
    <x v="3"/>
    <s v="FUR-CH-10000988"/>
    <s v="Furniture"/>
    <x v="1"/>
    <s v="Hon Olson Stacker Stools"/>
    <n v="1408.1"/>
    <n v="10"/>
    <n v="394.26799999999997"/>
    <s v="4- days"/>
    <x v="4"/>
  </r>
  <r>
    <s v="US-2017-111024"/>
    <x v="209"/>
    <d v="2017-07-06T00:00:00"/>
    <x v="0"/>
    <s v="SZ-20035"/>
    <s v="Sam Zeldin"/>
    <s v="Home Office"/>
    <x v="0"/>
    <x v="68"/>
    <x v="15"/>
    <x v="2"/>
    <s v="FUR-TA-10002041"/>
    <s v="Furniture"/>
    <x v="2"/>
    <s v="Bevis Round Conference Table Top, X-Base"/>
    <n v="215.148"/>
    <n v="2"/>
    <n v="-103.98820000000001"/>
    <s v="3- days"/>
    <x v="3"/>
  </r>
  <r>
    <s v="CA-2017-148264"/>
    <x v="64"/>
    <d v="2017-12-09T00:00:00"/>
    <x v="2"/>
    <s v="LF-17185"/>
    <s v="Luke Foster"/>
    <s v="Consumer"/>
    <x v="0"/>
    <x v="209"/>
    <x v="2"/>
    <x v="1"/>
    <s v="FUR-FU-10002703"/>
    <s v="Furniture"/>
    <x v="3"/>
    <s v="Tenex Traditional Chairmats for Hard Floors, Average Lip, 36&quot; x 48&quot;"/>
    <n v="128.9"/>
    <n v="2"/>
    <n v="15.468"/>
    <s v="1- days"/>
    <x v="5"/>
  </r>
  <r>
    <s v="US-2015-100531"/>
    <x v="466"/>
    <d v="2015-09-29T00:00:00"/>
    <x v="2"/>
    <s v="NM-18520"/>
    <s v="Neoma Murray"/>
    <s v="Consumer"/>
    <x v="0"/>
    <x v="9"/>
    <x v="8"/>
    <x v="3"/>
    <s v="FUR-FU-10003849"/>
    <s v="Furniture"/>
    <x v="3"/>
    <s v="DAX Metal Frame, Desktop, Stepped-Edge"/>
    <n v="24.288"/>
    <n v="3"/>
    <n v="-12.751200000000001"/>
    <s v="2- days"/>
    <x v="4"/>
  </r>
  <r>
    <s v="CA-2017-152583"/>
    <x v="242"/>
    <d v="2017-10-30T00:00:00"/>
    <x v="3"/>
    <s v="RA-19945"/>
    <s v="Ryan Akin"/>
    <s v="Consumer"/>
    <x v="0"/>
    <x v="144"/>
    <x v="5"/>
    <x v="3"/>
    <s v="FUR-FU-10003849"/>
    <s v="Furniture"/>
    <x v="3"/>
    <s v="DAX Metal Frame, Desktop, Stepped-Edge"/>
    <n v="16.192"/>
    <n v="2"/>
    <n v="-8.5007999999999999"/>
    <s v="0- days"/>
    <x v="1"/>
  </r>
  <r>
    <s v="CA-2017-152583"/>
    <x v="242"/>
    <d v="2017-10-30T00:00:00"/>
    <x v="3"/>
    <s v="RA-19945"/>
    <s v="Ryan Akin"/>
    <s v="Consumer"/>
    <x v="0"/>
    <x v="144"/>
    <x v="5"/>
    <x v="3"/>
    <s v="FUR-TA-10002041"/>
    <s v="Furniture"/>
    <x v="2"/>
    <s v="Bevis Round Conference Table Top, X-Base"/>
    <n v="251.006"/>
    <n v="2"/>
    <n v="-68.130200000000002"/>
    <s v="0- days"/>
    <x v="1"/>
  </r>
  <r>
    <s v="CA-2017-136448"/>
    <x v="467"/>
    <d v="2017-09-18T00:00:00"/>
    <x v="2"/>
    <s v="AS-10090"/>
    <s v="Adam Shillingsburg"/>
    <s v="Consumer"/>
    <x v="0"/>
    <x v="3"/>
    <x v="3"/>
    <x v="2"/>
    <s v="FUR-FU-10003832"/>
    <s v="Furniture"/>
    <x v="3"/>
    <s v="Eldon Expressions Punched Metal &amp; Wood Desk Accessories, Black &amp; Cherry"/>
    <n v="22.512"/>
    <n v="3"/>
    <n v="2.2511999999999999"/>
    <s v="2- days"/>
    <x v="4"/>
  </r>
  <r>
    <s v="US-2015-147242"/>
    <x v="468"/>
    <d v="2015-09-14T00:00:00"/>
    <x v="1"/>
    <s v="EH-13765"/>
    <s v="Edward Hooks"/>
    <s v="Corporate"/>
    <x v="0"/>
    <x v="210"/>
    <x v="20"/>
    <x v="2"/>
    <s v="FUR-BO-10004695"/>
    <s v="Furniture"/>
    <x v="0"/>
    <s v="O'Sullivan 2-Door Barrister Bookcase in Odessa Pine"/>
    <n v="361.96"/>
    <n v="2"/>
    <n v="83.250799999999998"/>
    <s v="4- days"/>
    <x v="4"/>
  </r>
  <r>
    <s v="CA-2016-146143"/>
    <x v="469"/>
    <d v="2016-12-19T00:00:00"/>
    <x v="1"/>
    <s v="MC-17845"/>
    <s v="Michael Chen"/>
    <s v="Consumer"/>
    <x v="0"/>
    <x v="38"/>
    <x v="21"/>
    <x v="0"/>
    <s v="FUR-FU-10002045"/>
    <s v="Furniture"/>
    <x v="3"/>
    <s v="Executive Impressions 14&quot;"/>
    <n v="133.38"/>
    <n v="6"/>
    <n v="58.687199999999997"/>
    <s v="5- days"/>
    <x v="5"/>
  </r>
  <r>
    <s v="US-2016-150035"/>
    <x v="193"/>
    <d v="2016-12-05T00:00:00"/>
    <x v="1"/>
    <s v="CL-11890"/>
    <s v="Carl Ludwig"/>
    <s v="Consumer"/>
    <x v="0"/>
    <x v="28"/>
    <x v="2"/>
    <x v="1"/>
    <s v="FUR-FU-10003724"/>
    <s v="Furniture"/>
    <x v="3"/>
    <s v="Westinghouse Clip-On Gooseneck Lamps"/>
    <n v="16.739999999999998"/>
    <n v="2"/>
    <n v="4.3524000000000003"/>
    <s v="4- days"/>
    <x v="5"/>
  </r>
  <r>
    <s v="CA-2017-111815"/>
    <x v="470"/>
    <d v="2017-03-10T00:00:00"/>
    <x v="1"/>
    <s v="EP-13915"/>
    <s v="Emily Phan"/>
    <s v="Consumer"/>
    <x v="0"/>
    <x v="211"/>
    <x v="17"/>
    <x v="3"/>
    <s v="FUR-CH-10000785"/>
    <s v="Furniture"/>
    <x v="1"/>
    <s v="Global Ergonomic Managers Chair"/>
    <n v="180.98"/>
    <n v="1"/>
    <n v="47.0548"/>
    <s v="7- days"/>
    <x v="9"/>
  </r>
  <r>
    <s v="CA-2016-131289"/>
    <x v="6"/>
    <d v="2016-12-14T00:00:00"/>
    <x v="1"/>
    <s v="SP-20620"/>
    <s v="Stefania Perrino"/>
    <s v="Corporate"/>
    <x v="0"/>
    <x v="28"/>
    <x v="2"/>
    <x v="1"/>
    <s v="FUR-TA-10003954"/>
    <s v="Furniture"/>
    <x v="2"/>
    <s v="Hon 94000 Series Round Tables"/>
    <n v="1421.664"/>
    <n v="6"/>
    <n v="-195.47880000000001"/>
    <s v="6- days"/>
    <x v="5"/>
  </r>
  <r>
    <s v="CA-2014-124023"/>
    <x v="471"/>
    <d v="2014-04-10T00:00:00"/>
    <x v="2"/>
    <s v="PJ-19015"/>
    <s v="Pauline Johnson"/>
    <s v="Consumer"/>
    <x v="0"/>
    <x v="212"/>
    <x v="33"/>
    <x v="0"/>
    <s v="FUR-FU-10004415"/>
    <s v="Furniture"/>
    <x v="3"/>
    <s v="Stacking Tray, Side-Loading, Legal, Smoke"/>
    <n v="8.9600000000000009"/>
    <n v="2"/>
    <n v="2.7776000000000001"/>
    <s v="3- days"/>
    <x v="6"/>
  </r>
  <r>
    <s v="CA-2014-124688"/>
    <x v="472"/>
    <d v="2014-08-29T00:00:00"/>
    <x v="2"/>
    <s v="CC-12610"/>
    <s v="Corey Catlett"/>
    <s v="Corporate"/>
    <x v="0"/>
    <x v="76"/>
    <x v="25"/>
    <x v="0"/>
    <s v="FUR-FU-10002456"/>
    <s v="Furniture"/>
    <x v="3"/>
    <s v="Master Caster Door Stop, Large Neon Orange"/>
    <n v="29.12"/>
    <n v="4"/>
    <n v="12.521599999999999"/>
    <s v="2- days"/>
    <x v="10"/>
  </r>
  <r>
    <s v="CA-2014-124688"/>
    <x v="472"/>
    <d v="2014-08-29T00:00:00"/>
    <x v="2"/>
    <s v="CC-12610"/>
    <s v="Corey Catlett"/>
    <s v="Corporate"/>
    <x v="0"/>
    <x v="76"/>
    <x v="25"/>
    <x v="0"/>
    <s v="FUR-TA-10003569"/>
    <s v="Furniture"/>
    <x v="2"/>
    <s v="Bretford CR8500 Series Meeting Room Furniture"/>
    <n v="1202.94"/>
    <n v="3"/>
    <n v="300.73500000000001"/>
    <s v="2- days"/>
    <x v="10"/>
  </r>
  <r>
    <s v="CA-2015-157322"/>
    <x v="473"/>
    <d v="2015-07-06T00:00:00"/>
    <x v="1"/>
    <s v="RH-19600"/>
    <s v="Rob Haberlin"/>
    <s v="Consumer"/>
    <x v="0"/>
    <x v="213"/>
    <x v="8"/>
    <x v="3"/>
    <s v="FUR-CH-10004086"/>
    <s v="Furniture"/>
    <x v="1"/>
    <s v="Hon 4070 Series Pagoda Armless Upholstered Stacking Chairs"/>
    <n v="408.42200000000003"/>
    <n v="2"/>
    <n v="-5.8346"/>
    <s v="4- days"/>
    <x v="3"/>
  </r>
  <r>
    <s v="CA-2015-157322"/>
    <x v="473"/>
    <d v="2015-07-06T00:00:00"/>
    <x v="1"/>
    <s v="RH-19600"/>
    <s v="Rob Haberlin"/>
    <s v="Consumer"/>
    <x v="0"/>
    <x v="213"/>
    <x v="8"/>
    <x v="3"/>
    <s v="FUR-CH-10003774"/>
    <s v="Furniture"/>
    <x v="1"/>
    <s v="Global Wood Trimmed Manager's Task Chair, Khaki"/>
    <n v="382.11599999999999"/>
    <n v="6"/>
    <n v="-92.799599999999998"/>
    <s v="4- days"/>
    <x v="3"/>
  </r>
  <r>
    <s v="CA-2017-142034"/>
    <x v="118"/>
    <d v="2017-09-28T00:00:00"/>
    <x v="1"/>
    <s v="KB-16240"/>
    <s v="Karen Bern"/>
    <s v="Corporate"/>
    <x v="0"/>
    <x v="214"/>
    <x v="11"/>
    <x v="3"/>
    <s v="FUR-CH-10000665"/>
    <s v="Furniture"/>
    <x v="1"/>
    <s v="Global Airflow Leather Mesh Back Chair, Black"/>
    <n v="603.91999999999996"/>
    <n v="4"/>
    <n v="181.17599999999999"/>
    <s v="4- days"/>
    <x v="4"/>
  </r>
  <r>
    <s v="CA-2016-107328"/>
    <x v="474"/>
    <d v="2016-08-15T00:00:00"/>
    <x v="1"/>
    <s v="CA-12055"/>
    <s v="Cathy Armstrong"/>
    <s v="Home Office"/>
    <x v="0"/>
    <x v="2"/>
    <x v="2"/>
    <x v="1"/>
    <s v="FUR-TA-10001932"/>
    <s v="Furniture"/>
    <x v="2"/>
    <s v="Chromcraft 48&quot; x 96&quot; Racetrack Double Pedestal Table"/>
    <n v="513.024"/>
    <n v="2"/>
    <n v="12.8256"/>
    <s v="7- days"/>
    <x v="10"/>
  </r>
  <r>
    <s v="CA-2014-166863"/>
    <x v="475"/>
    <d v="2014-06-24T00:00:00"/>
    <x v="1"/>
    <s v="SC-20020"/>
    <s v="Sam Craven"/>
    <s v="Consumer"/>
    <x v="0"/>
    <x v="215"/>
    <x v="5"/>
    <x v="3"/>
    <s v="FUR-BO-10001608"/>
    <s v="Furniture"/>
    <x v="0"/>
    <s v="Hon Metal Bookcases, Black"/>
    <n v="193.06559999999999"/>
    <n v="4"/>
    <n v="-19.874400000000001"/>
    <s v="4- days"/>
    <x v="2"/>
  </r>
  <r>
    <s v="CA-2017-140326"/>
    <x v="362"/>
    <d v="2017-09-06T00:00:00"/>
    <x v="2"/>
    <s v="HW-14935"/>
    <s v="Helen Wasserman"/>
    <s v="Corporate"/>
    <x v="0"/>
    <x v="9"/>
    <x v="8"/>
    <x v="3"/>
    <s v="FUR-BO-10000112"/>
    <s v="Furniture"/>
    <x v="0"/>
    <s v="Bush Birmingham Collection Bookcase, Dark Cherry"/>
    <n v="825.17399999999998"/>
    <n v="9"/>
    <n v="-117.88200000000001"/>
    <s v="2- days"/>
    <x v="4"/>
  </r>
  <r>
    <s v="CA-2015-124975"/>
    <x v="476"/>
    <d v="2015-06-25T00:00:00"/>
    <x v="2"/>
    <s v="MG-17875"/>
    <s v="Michael Grace"/>
    <s v="Home Office"/>
    <x v="0"/>
    <x v="14"/>
    <x v="8"/>
    <x v="3"/>
    <s v="FUR-TA-10002645"/>
    <s v="Furniture"/>
    <x v="2"/>
    <s v="Hon Rectangular Conference Tables"/>
    <n v="796.42499999999995"/>
    <n v="7"/>
    <n v="-525.64049999999997"/>
    <s v="3- days"/>
    <x v="2"/>
  </r>
  <r>
    <s v="CA-2016-157511"/>
    <x v="126"/>
    <d v="2016-09-20T00:00:00"/>
    <x v="2"/>
    <s v="SV-20365"/>
    <s v="Seth Vernon"/>
    <s v="Consumer"/>
    <x v="0"/>
    <x v="29"/>
    <x v="15"/>
    <x v="2"/>
    <s v="FUR-FU-10002107"/>
    <s v="Furniture"/>
    <x v="3"/>
    <s v="Eldon Pizzaz Desk Accessories"/>
    <n v="5.3520000000000003"/>
    <n v="3"/>
    <n v="1.6055999999999999"/>
    <s v="2- days"/>
    <x v="4"/>
  </r>
  <r>
    <s v="CA-2016-157511"/>
    <x v="126"/>
    <d v="2016-09-20T00:00:00"/>
    <x v="2"/>
    <s v="SV-20365"/>
    <s v="Seth Vernon"/>
    <s v="Consumer"/>
    <x v="0"/>
    <x v="29"/>
    <x v="15"/>
    <x v="2"/>
    <s v="FUR-CH-10002647"/>
    <s v="Furniture"/>
    <x v="1"/>
    <s v="Situations Contoured Folding Chairs, 4/Set"/>
    <n v="99.372"/>
    <n v="2"/>
    <n v="-7.0979999999999999"/>
    <s v="2- days"/>
    <x v="4"/>
  </r>
  <r>
    <s v="CA-2017-155292"/>
    <x v="242"/>
    <d v="2017-11-01T00:00:00"/>
    <x v="2"/>
    <s v="RD-19810"/>
    <s v="Ross DeVincentis"/>
    <s v="Home Office"/>
    <x v="0"/>
    <x v="52"/>
    <x v="0"/>
    <x v="0"/>
    <s v="FUR-CH-10000553"/>
    <s v="Furniture"/>
    <x v="1"/>
    <s v="Metal Folding Chairs, Beige, 4/Carton"/>
    <n v="33.94"/>
    <n v="1"/>
    <n v="9.1638000000000002"/>
    <s v="2- days"/>
    <x v="1"/>
  </r>
  <r>
    <s v="CA-2016-152555"/>
    <x v="477"/>
    <d v="2016-04-02T00:00:00"/>
    <x v="0"/>
    <s v="ME-17320"/>
    <s v="Maria Etezadi"/>
    <s v="Home Office"/>
    <x v="0"/>
    <x v="9"/>
    <x v="8"/>
    <x v="3"/>
    <s v="FUR-CH-10002965"/>
    <s v="Furniture"/>
    <x v="1"/>
    <s v="Global Leather Highback Executive Chair with Pneumatic Height Adjustment, Black"/>
    <n v="844.11599999999999"/>
    <n v="6"/>
    <n v="-36.176400000000001"/>
    <s v="4- days"/>
    <x v="9"/>
  </r>
  <r>
    <s v="CA-2016-137176"/>
    <x v="478"/>
    <d v="2016-09-14T00:00:00"/>
    <x v="0"/>
    <s v="DB-12910"/>
    <s v="Daniel Byrd"/>
    <s v="Home Office"/>
    <x v="0"/>
    <x v="144"/>
    <x v="5"/>
    <x v="3"/>
    <s v="FUR-FU-10003832"/>
    <s v="Furniture"/>
    <x v="3"/>
    <s v="Eldon Expressions Punched Metal &amp; Wood Desk Accessories, Black &amp; Cherry"/>
    <n v="15.007999999999999"/>
    <n v="4"/>
    <n v="-12.006399999999999"/>
    <s v="5- days"/>
    <x v="4"/>
  </r>
  <r>
    <s v="CA-2016-104157"/>
    <x v="81"/>
    <d v="2016-07-29T00:00:00"/>
    <x v="1"/>
    <s v="MT-17815"/>
    <s v="Meg Tillman"/>
    <s v="Consumer"/>
    <x v="0"/>
    <x v="38"/>
    <x v="21"/>
    <x v="0"/>
    <s v="FUR-TA-10004915"/>
    <s v="Furniture"/>
    <x v="2"/>
    <s v="Office Impressions End Table, 20-1/2&quot;H x 24&quot;W x 20&quot;D"/>
    <n v="2430.08"/>
    <n v="8"/>
    <n v="388.81279999999998"/>
    <s v="4- days"/>
    <x v="3"/>
  </r>
  <r>
    <s v="CA-2015-121650"/>
    <x v="479"/>
    <d v="2015-12-16T00:00:00"/>
    <x v="1"/>
    <s v="KD-16495"/>
    <s v="Keith Dawkins"/>
    <s v="Corporate"/>
    <x v="0"/>
    <x v="38"/>
    <x v="17"/>
    <x v="3"/>
    <s v="FUR-TA-10003569"/>
    <s v="Furniture"/>
    <x v="2"/>
    <s v="Bretford CR8500 Series Meeting Room Furniture"/>
    <n v="801.96"/>
    <n v="2"/>
    <n v="200.49"/>
    <s v="6- days"/>
    <x v="5"/>
  </r>
  <r>
    <s v="CA-2015-121650"/>
    <x v="479"/>
    <d v="2015-12-16T00:00:00"/>
    <x v="1"/>
    <s v="KD-16495"/>
    <s v="Keith Dawkins"/>
    <s v="Corporate"/>
    <x v="0"/>
    <x v="38"/>
    <x v="17"/>
    <x v="3"/>
    <s v="FUR-CH-10004289"/>
    <s v="Furniture"/>
    <x v="1"/>
    <s v="Global Super Steno Chair"/>
    <n v="191.96"/>
    <n v="2"/>
    <n v="32.633200000000002"/>
    <s v="6- days"/>
    <x v="5"/>
  </r>
  <r>
    <s v="CA-2014-102869"/>
    <x v="383"/>
    <d v="2014-09-14T00:00:00"/>
    <x v="0"/>
    <s v="LC-17140"/>
    <s v="Logan Currie"/>
    <s v="Consumer"/>
    <x v="0"/>
    <x v="3"/>
    <x v="3"/>
    <x v="2"/>
    <s v="FUR-FU-10002456"/>
    <s v="Furniture"/>
    <x v="3"/>
    <s v="Master Caster Door Stop, Large Neon Orange"/>
    <n v="17.472000000000001"/>
    <n v="3"/>
    <n v="5.0232000000000001"/>
    <s v="5- days"/>
    <x v="4"/>
  </r>
  <r>
    <s v="CA-2014-159835"/>
    <x v="317"/>
    <d v="2014-11-24T00:00:00"/>
    <x v="1"/>
    <s v="RB-19330"/>
    <s v="Randy Bradley"/>
    <s v="Consumer"/>
    <x v="0"/>
    <x v="3"/>
    <x v="3"/>
    <x v="2"/>
    <s v="FUR-CH-10004997"/>
    <s v="Furniture"/>
    <x v="1"/>
    <s v="Hon Every-Day Series Multi-Task Chairs"/>
    <n v="657.93"/>
    <n v="5"/>
    <n v="-93.99"/>
    <s v="7- days"/>
    <x v="0"/>
  </r>
  <r>
    <s v="CA-2017-112956"/>
    <x v="67"/>
    <d v="2017-08-27T00:00:00"/>
    <x v="1"/>
    <s v="TH-21550"/>
    <s v="Tracy Hopkins"/>
    <s v="Home Office"/>
    <x v="0"/>
    <x v="11"/>
    <x v="32"/>
    <x v="2"/>
    <s v="FUR-FU-10003976"/>
    <s v="Furniture"/>
    <x v="3"/>
    <s v="DAX Executive Solid Wood Document Frame, Desktop or Hang, Mahogany, 5 x 7"/>
    <n v="25.16"/>
    <n v="2"/>
    <n v="8.5543999999999993"/>
    <s v="6- days"/>
    <x v="10"/>
  </r>
  <r>
    <s v="CA-2017-112956"/>
    <x v="67"/>
    <d v="2017-08-27T00:00:00"/>
    <x v="1"/>
    <s v="TH-21550"/>
    <s v="Tracy Hopkins"/>
    <s v="Home Office"/>
    <x v="0"/>
    <x v="11"/>
    <x v="32"/>
    <x v="2"/>
    <s v="FUR-FU-10004960"/>
    <s v="Furniture"/>
    <x v="3"/>
    <s v="Seth Thomas 12&quot; Clock w/ Goldtone Case"/>
    <n v="91.92"/>
    <n v="4"/>
    <n v="31.252800000000001"/>
    <s v="6- days"/>
    <x v="10"/>
  </r>
  <r>
    <s v="CA-2017-112529"/>
    <x v="49"/>
    <d v="2017-11-21T00:00:00"/>
    <x v="2"/>
    <s v="SC-20770"/>
    <s v="Stewart Carmichael"/>
    <s v="Corporate"/>
    <x v="0"/>
    <x v="21"/>
    <x v="5"/>
    <x v="3"/>
    <s v="FUR-TA-10002622"/>
    <s v="Furniture"/>
    <x v="2"/>
    <s v="Bush Andora Conference Table, Maple/Graphite Gray Finish"/>
    <n v="718.11599999999999"/>
    <n v="6"/>
    <n v="-71.811599999999999"/>
    <s v="2- days"/>
    <x v="0"/>
  </r>
  <r>
    <s v="CA-2014-159184"/>
    <x v="94"/>
    <d v="2014-09-19T00:00:00"/>
    <x v="1"/>
    <s v="JC-15775"/>
    <s v="John Castell"/>
    <s v="Consumer"/>
    <x v="0"/>
    <x v="216"/>
    <x v="24"/>
    <x v="0"/>
    <s v="FUR-FU-10002878"/>
    <s v="Furniture"/>
    <x v="3"/>
    <s v="Seth Thomas 14&quot; Day/Date Wall Clock"/>
    <n v="142.4"/>
    <n v="5"/>
    <n v="52.688000000000002"/>
    <s v="5- days"/>
    <x v="4"/>
  </r>
  <r>
    <s v="CA-2017-113530"/>
    <x v="405"/>
    <d v="2017-05-21T00:00:00"/>
    <x v="0"/>
    <s v="BC-11125"/>
    <s v="Becky Castell"/>
    <s v="Home Office"/>
    <x v="0"/>
    <x v="28"/>
    <x v="2"/>
    <x v="1"/>
    <s v="FUR-CH-10002647"/>
    <s v="Furniture"/>
    <x v="1"/>
    <s v="Situations Contoured Folding Chairs, 4/Set"/>
    <n v="681.40800000000002"/>
    <n v="12"/>
    <n v="42.588000000000001"/>
    <s v="2- days"/>
    <x v="7"/>
  </r>
  <r>
    <s v="CA-2016-145177"/>
    <x v="480"/>
    <d v="2016-11-14T00:00:00"/>
    <x v="1"/>
    <s v="PP-18955"/>
    <s v="Paul Prost"/>
    <s v="Home Office"/>
    <x v="0"/>
    <x v="76"/>
    <x v="15"/>
    <x v="2"/>
    <s v="FUR-FU-10000758"/>
    <s v="Furniture"/>
    <x v="3"/>
    <s v="DAX Natural Wood-Tone Poster Frame"/>
    <n v="148.28800000000001"/>
    <n v="7"/>
    <n v="29.657599999999999"/>
    <s v="4- days"/>
    <x v="0"/>
  </r>
  <r>
    <s v="CA-2015-128083"/>
    <x v="481"/>
    <d v="2015-03-17T00:00:00"/>
    <x v="1"/>
    <s v="EB-13750"/>
    <s v="Edward Becker"/>
    <s v="Corporate"/>
    <x v="0"/>
    <x v="217"/>
    <x v="1"/>
    <x v="0"/>
    <s v="FUR-FU-10003194"/>
    <s v="Furniture"/>
    <x v="3"/>
    <s v="Eldon Expressions Desk Accessory, Wood Pencil Holder, Oak"/>
    <n v="30.88"/>
    <n v="4"/>
    <n v="3.86"/>
    <s v="5- days"/>
    <x v="9"/>
  </r>
  <r>
    <s v="CA-2015-128083"/>
    <x v="481"/>
    <d v="2015-03-17T00:00:00"/>
    <x v="1"/>
    <s v="EB-13750"/>
    <s v="Edward Becker"/>
    <s v="Corporate"/>
    <x v="0"/>
    <x v="217"/>
    <x v="1"/>
    <x v="0"/>
    <s v="FUR-FU-10001731"/>
    <s v="Furniture"/>
    <x v="3"/>
    <s v="Acrylic Self-Standing Desk Frames"/>
    <n v="6.4080000000000004"/>
    <n v="3"/>
    <n v="1.4418"/>
    <s v="5- days"/>
    <x v="9"/>
  </r>
  <r>
    <s v="CA-2017-154109"/>
    <x v="200"/>
    <d v="2017-11-11T00:00:00"/>
    <x v="1"/>
    <s v="ML-17410"/>
    <s v="Maris LaWare"/>
    <s v="Consumer"/>
    <x v="0"/>
    <x v="3"/>
    <x v="3"/>
    <x v="2"/>
    <s v="FUR-CH-10003774"/>
    <s v="Furniture"/>
    <x v="1"/>
    <s v="Global Wood Trimmed Manager's Task Chair, Khaki"/>
    <n v="127.372"/>
    <n v="2"/>
    <n v="-30.933199999999999"/>
    <s v="5- days"/>
    <x v="0"/>
  </r>
  <r>
    <s v="CA-2015-156440"/>
    <x v="482"/>
    <d v="2015-12-09T00:00:00"/>
    <x v="1"/>
    <s v="MH-17620"/>
    <s v="Matt Hagelstein"/>
    <s v="Corporate"/>
    <x v="0"/>
    <x v="53"/>
    <x v="2"/>
    <x v="1"/>
    <s v="FUR-FU-10004090"/>
    <s v="Furniture"/>
    <x v="3"/>
    <s v="Executive Impressions 14&quot; Contract Wall Clock"/>
    <n v="44.46"/>
    <n v="2"/>
    <n v="14.671799999999999"/>
    <s v="4- days"/>
    <x v="5"/>
  </r>
  <r>
    <s v="CA-2015-132626"/>
    <x v="483"/>
    <d v="2015-07-14T00:00:00"/>
    <x v="1"/>
    <s v="BT-11680"/>
    <s v="Brian Thompson"/>
    <s v="Consumer"/>
    <x v="0"/>
    <x v="218"/>
    <x v="32"/>
    <x v="2"/>
    <s v="FUR-FU-10002918"/>
    <s v="Furniture"/>
    <x v="3"/>
    <s v="Eldon ClusterMat Chair Mat with Cordless Antistatic Protection"/>
    <n v="181.96"/>
    <n v="2"/>
    <n v="20.015599999999999"/>
    <s v="5- days"/>
    <x v="3"/>
  </r>
  <r>
    <s v="US-2015-131359"/>
    <x v="484"/>
    <d v="2015-11-02T00:00:00"/>
    <x v="0"/>
    <s v="FA-14230"/>
    <s v="Frank Atkinson"/>
    <s v="Corporate"/>
    <x v="0"/>
    <x v="22"/>
    <x v="12"/>
    <x v="1"/>
    <s v="FUR-FU-10003026"/>
    <s v="Furniture"/>
    <x v="3"/>
    <s v="Eldon Regeneration Recycled Desk Accessories, Black"/>
    <n v="15.488"/>
    <n v="4"/>
    <n v="3.6783999999999999"/>
    <s v="3- days"/>
    <x v="1"/>
  </r>
  <r>
    <s v="CA-2015-151680"/>
    <x v="485"/>
    <d v="2015-11-21T00:00:00"/>
    <x v="0"/>
    <s v="TC-21475"/>
    <s v="Tony Chapman"/>
    <s v="Home Office"/>
    <x v="0"/>
    <x v="15"/>
    <x v="13"/>
    <x v="1"/>
    <s v="FUR-FU-10000305"/>
    <s v="Furniture"/>
    <x v="3"/>
    <s v="Tenex V2T-RE Standard Weight Series Chair Mat, 45&quot; x 53&quot;, Lip 25&quot; x 12&quot;"/>
    <n v="141.96"/>
    <n v="2"/>
    <n v="22.7136"/>
    <s v="2- days"/>
    <x v="0"/>
  </r>
  <r>
    <s v="CA-2017-169411"/>
    <x v="455"/>
    <d v="2017-12-29T00:00:00"/>
    <x v="1"/>
    <s v="AC-10615"/>
    <s v="Ann Chong"/>
    <s v="Corporate"/>
    <x v="0"/>
    <x v="77"/>
    <x v="7"/>
    <x v="2"/>
    <s v="FUR-FU-10001602"/>
    <s v="Furniture"/>
    <x v="3"/>
    <s v="Eldon Delta Triangular Chair Mat, 52&quot; x 58&quot;, Clear"/>
    <n v="37.93"/>
    <n v="1"/>
    <n v="6.8273999999999999"/>
    <s v="5- days"/>
    <x v="5"/>
  </r>
  <r>
    <s v="CA-2016-126543"/>
    <x v="486"/>
    <d v="2016-01-13T00:00:00"/>
    <x v="0"/>
    <s v="MF-17665"/>
    <s v="Maureen Fritzler"/>
    <s v="Corporate"/>
    <x v="0"/>
    <x v="219"/>
    <x v="15"/>
    <x v="2"/>
    <s v="FUR-FU-10002445"/>
    <s v="Furniture"/>
    <x v="3"/>
    <s v="DAX Two-Tone Rosewood/Black Document Frame, Desktop, 5 x 7"/>
    <n v="15.167999999999999"/>
    <n v="2"/>
    <n v="3.7919999999999998"/>
    <s v="4- days"/>
    <x v="8"/>
  </r>
  <r>
    <s v="CA-2014-120544"/>
    <x v="255"/>
    <d v="2014-11-27T00:00:00"/>
    <x v="1"/>
    <s v="SS-20140"/>
    <s v="Saphhira Shifley"/>
    <s v="Corporate"/>
    <x v="0"/>
    <x v="220"/>
    <x v="5"/>
    <x v="3"/>
    <s v="FUR-FU-10001940"/>
    <s v="Furniture"/>
    <x v="3"/>
    <s v="Staple-based wall hangings"/>
    <n v="6.3680000000000003"/>
    <n v="2"/>
    <n v="-2.5472000000000001"/>
    <s v="4- days"/>
    <x v="0"/>
  </r>
  <r>
    <s v="CA-2017-113670"/>
    <x v="487"/>
    <d v="2017-10-17T00:00:00"/>
    <x v="2"/>
    <s v="RS-19765"/>
    <s v="Roland Schwarz"/>
    <s v="Corporate"/>
    <x v="0"/>
    <x v="2"/>
    <x v="2"/>
    <x v="1"/>
    <s v="FUR-TA-10001705"/>
    <s v="Furniture"/>
    <x v="2"/>
    <s v="Bush Advantage Collection Round Conference Table"/>
    <n v="510.24"/>
    <n v="3"/>
    <n v="6.3780000000000001"/>
    <s v="2- days"/>
    <x v="1"/>
  </r>
  <r>
    <s v="CA-2017-166198"/>
    <x v="488"/>
    <d v="2017-04-24T00:00:00"/>
    <x v="2"/>
    <s v="JW-15955"/>
    <s v="Joni Wasserman"/>
    <s v="Consumer"/>
    <x v="0"/>
    <x v="15"/>
    <x v="13"/>
    <x v="1"/>
    <s v="FUR-FU-10004622"/>
    <s v="Furniture"/>
    <x v="3"/>
    <s v="Eldon Advantage Foldable Chair Mats for Low Pile Carpets"/>
    <n v="162.6"/>
    <n v="3"/>
    <n v="34.146000000000001"/>
    <s v="3- days"/>
    <x v="6"/>
  </r>
  <r>
    <s v="CA-2014-135608"/>
    <x v="489"/>
    <d v="2014-12-10T00:00:00"/>
    <x v="0"/>
    <s v="JK-15625"/>
    <s v="Jim Karlsson"/>
    <s v="Consumer"/>
    <x v="0"/>
    <x v="84"/>
    <x v="13"/>
    <x v="1"/>
    <s v="FUR-CH-10002602"/>
    <s v="Furniture"/>
    <x v="1"/>
    <s v="DMI Arturo Collection Mission-style Design Wood Chair"/>
    <n v="603.91999999999996"/>
    <n v="5"/>
    <n v="45.293999999999997"/>
    <s v="2- days"/>
    <x v="5"/>
  </r>
  <r>
    <s v="CA-2016-151155"/>
    <x v="490"/>
    <d v="2016-12-24T00:00:00"/>
    <x v="1"/>
    <s v="AB-10255"/>
    <s v="Alejandro Ballentine"/>
    <s v="Home Office"/>
    <x v="0"/>
    <x v="38"/>
    <x v="21"/>
    <x v="0"/>
    <s v="FUR-FU-10001918"/>
    <s v="Furniture"/>
    <x v="3"/>
    <s v="C-Line Cubicle Keepers Polyproplyene Holder With Velcro Backings"/>
    <n v="18.920000000000002"/>
    <n v="4"/>
    <n v="7.3788"/>
    <s v="4- days"/>
    <x v="5"/>
  </r>
  <r>
    <s v="CA-2017-168193"/>
    <x v="491"/>
    <d v="2017-03-11T00:00:00"/>
    <x v="0"/>
    <s v="RM-19750"/>
    <s v="Roland Murray"/>
    <s v="Consumer"/>
    <x v="0"/>
    <x v="13"/>
    <x v="7"/>
    <x v="2"/>
    <s v="FUR-FU-10002554"/>
    <s v="Furniture"/>
    <x v="3"/>
    <s v="Westinghouse Floor Lamp with Metal Mesh Shade, Black"/>
    <n v="71.97"/>
    <n v="3"/>
    <n v="16.553100000000001"/>
    <s v="5- days"/>
    <x v="9"/>
  </r>
  <r>
    <s v="CA-2016-149979"/>
    <x v="348"/>
    <d v="2016-09-28T00:00:00"/>
    <x v="0"/>
    <s v="RA-19915"/>
    <s v="Russell Applegate"/>
    <s v="Consumer"/>
    <x v="0"/>
    <x v="29"/>
    <x v="24"/>
    <x v="0"/>
    <s v="FUR-CH-10002084"/>
    <s v="Furniture"/>
    <x v="1"/>
    <s v="Hon Mobius Operator's Chair"/>
    <n v="368.97"/>
    <n v="3"/>
    <n v="81.173400000000001"/>
    <s v="5- days"/>
    <x v="4"/>
  </r>
  <r>
    <s v="CA-2017-161956"/>
    <x v="60"/>
    <d v="2017-08-29T00:00:00"/>
    <x v="0"/>
    <s v="DR-12880"/>
    <s v="Dan Reichenbach"/>
    <s v="Corporate"/>
    <x v="0"/>
    <x v="209"/>
    <x v="2"/>
    <x v="1"/>
    <s v="FUR-FU-10002937"/>
    <s v="Furniture"/>
    <x v="3"/>
    <s v="GE 48&quot; Fluorescent Tube, Cool White Energy Saver, 34 Watts, 30/Box"/>
    <n v="198.46"/>
    <n v="2"/>
    <n v="99.23"/>
    <s v="2- days"/>
    <x v="10"/>
  </r>
  <r>
    <s v="CA-2017-161956"/>
    <x v="60"/>
    <d v="2017-08-29T00:00:00"/>
    <x v="0"/>
    <s v="DR-12880"/>
    <s v="Dan Reichenbach"/>
    <s v="Corporate"/>
    <x v="0"/>
    <x v="209"/>
    <x v="2"/>
    <x v="1"/>
    <s v="FUR-CH-10004886"/>
    <s v="Furniture"/>
    <x v="1"/>
    <s v="Bevis Steel Folding Chairs"/>
    <n v="230.28"/>
    <n v="3"/>
    <n v="23.027999999999999"/>
    <s v="2- days"/>
    <x v="10"/>
  </r>
  <r>
    <s v="CA-2016-116799"/>
    <x v="492"/>
    <d v="2016-03-06T00:00:00"/>
    <x v="2"/>
    <s v="JG-15310"/>
    <s v="Jason Gross"/>
    <s v="Corporate"/>
    <x v="0"/>
    <x v="221"/>
    <x v="5"/>
    <x v="3"/>
    <s v="FUR-CH-10004983"/>
    <s v="Furniture"/>
    <x v="1"/>
    <s v="Office Star - Mid Back Dual function Ergonomic High Back Chair with 2-Way Adjustable Arms"/>
    <n v="563.42999999999995"/>
    <n v="5"/>
    <n v="-56.343000000000004"/>
    <s v="3- days"/>
    <x v="9"/>
  </r>
  <r>
    <s v="CA-2015-167745"/>
    <x v="493"/>
    <d v="2015-09-23T00:00:00"/>
    <x v="1"/>
    <s v="GB-14530"/>
    <s v="George Bell"/>
    <s v="Corporate"/>
    <x v="0"/>
    <x v="2"/>
    <x v="2"/>
    <x v="1"/>
    <s v="FUR-FU-10001591"/>
    <s v="Furniture"/>
    <x v="3"/>
    <s v="Advantus Panel Wall Certificate Holder - 8.5x11"/>
    <n v="24.4"/>
    <n v="2"/>
    <n v="10.247999999999999"/>
    <s v="5- days"/>
    <x v="4"/>
  </r>
  <r>
    <s v="CA-2016-156251"/>
    <x v="494"/>
    <d v="2016-08-18T00:00:00"/>
    <x v="0"/>
    <s v="TS-21160"/>
    <s v="Theresa Swint"/>
    <s v="Corporate"/>
    <x v="0"/>
    <x v="222"/>
    <x v="16"/>
    <x v="3"/>
    <s v="FUR-BO-10001337"/>
    <s v="Furniture"/>
    <x v="0"/>
    <s v="O'Sullivan Living Dimensions 2-Shelf Bookcases"/>
    <n v="241.96"/>
    <n v="2"/>
    <n v="24.196000000000002"/>
    <s v="5- days"/>
    <x v="10"/>
  </r>
  <r>
    <s v="CA-2016-163153"/>
    <x v="445"/>
    <d v="2016-03-25T00:00:00"/>
    <x v="1"/>
    <s v="DM-12955"/>
    <s v="Dario Medina"/>
    <s v="Corporate"/>
    <x v="0"/>
    <x v="6"/>
    <x v="5"/>
    <x v="3"/>
    <s v="FUR-TA-10004767"/>
    <s v="Furniture"/>
    <x v="2"/>
    <s v="Safco Drafting Table"/>
    <n v="99.372"/>
    <n v="2"/>
    <n v="-1.4196"/>
    <s v="4- days"/>
    <x v="9"/>
  </r>
  <r>
    <s v="CA-2014-153913"/>
    <x v="439"/>
    <d v="2014-12-20T00:00:00"/>
    <x v="0"/>
    <s v="KB-16585"/>
    <s v="Ken Black"/>
    <s v="Corporate"/>
    <x v="0"/>
    <x v="173"/>
    <x v="1"/>
    <x v="0"/>
    <s v="FUR-CH-10000988"/>
    <s v="Furniture"/>
    <x v="1"/>
    <s v="Hon Olson Stacker Stools"/>
    <n v="1013.832"/>
    <n v="9"/>
    <n v="101.3832"/>
    <s v="4- days"/>
    <x v="5"/>
  </r>
  <r>
    <s v="CA-2016-155530"/>
    <x v="495"/>
    <d v="2016-12-21T00:00:00"/>
    <x v="1"/>
    <s v="CM-12160"/>
    <s v="Charles McCrossin"/>
    <s v="Consumer"/>
    <x v="0"/>
    <x v="28"/>
    <x v="2"/>
    <x v="1"/>
    <s v="FUR-TA-10004256"/>
    <s v="Furniture"/>
    <x v="2"/>
    <s v="Bretford ÒJust In TimeÓ Height-Adjustable Multi-Task Work Tables"/>
    <n v="2003.52"/>
    <n v="6"/>
    <n v="-325.572"/>
    <s v="4- days"/>
    <x v="5"/>
  </r>
  <r>
    <s v="CA-2015-107937"/>
    <x v="496"/>
    <d v="2015-05-08T00:00:00"/>
    <x v="1"/>
    <s v="JB-16045"/>
    <s v="Julia Barnett"/>
    <s v="Home Office"/>
    <x v="0"/>
    <x v="223"/>
    <x v="2"/>
    <x v="1"/>
    <s v="FUR-FU-10002298"/>
    <s v="Furniture"/>
    <x v="3"/>
    <s v="Rubbermaid ClusterMat Chairmats, Mat Size- 66&quot; x 60&quot;, Lip 20&quot; x 11&quot; -90 Degree Angle"/>
    <n v="665.88"/>
    <n v="6"/>
    <n v="106.5408"/>
    <s v="5- days"/>
    <x v="7"/>
  </r>
  <r>
    <s v="US-2014-117163"/>
    <x v="497"/>
    <d v="2014-02-02T00:00:00"/>
    <x v="1"/>
    <s v="EJ-13720"/>
    <s v="Ed Jacobs"/>
    <s v="Consumer"/>
    <x v="0"/>
    <x v="53"/>
    <x v="2"/>
    <x v="1"/>
    <s v="FUR-TA-10003469"/>
    <s v="Furniture"/>
    <x v="2"/>
    <s v="Balt Split Level Computer Training Table"/>
    <n v="333"/>
    <n v="3"/>
    <n v="-16.649999999999999"/>
    <s v="6- days"/>
    <x v="8"/>
  </r>
  <r>
    <s v="CA-2017-147760"/>
    <x v="498"/>
    <d v="2017-11-05T00:00:00"/>
    <x v="2"/>
    <s v="KL-16555"/>
    <s v="Kelly Lampkin"/>
    <s v="Corporate"/>
    <x v="0"/>
    <x v="224"/>
    <x v="30"/>
    <x v="0"/>
    <s v="FUR-TA-10004575"/>
    <s v="Furniture"/>
    <x v="2"/>
    <s v="Hon 5100 Series Wood Tables"/>
    <n v="523.76400000000001"/>
    <n v="3"/>
    <n v="-192.04679999999999"/>
    <s v="1- days"/>
    <x v="0"/>
  </r>
  <r>
    <s v="CA-2016-156503"/>
    <x v="499"/>
    <d v="2016-10-20T00:00:00"/>
    <x v="1"/>
    <s v="NC-18415"/>
    <s v="Nathan Cano"/>
    <s v="Consumer"/>
    <x v="0"/>
    <x v="51"/>
    <x v="30"/>
    <x v="0"/>
    <s v="FUR-CH-10003606"/>
    <s v="Furniture"/>
    <x v="1"/>
    <s v="SAFCO Folding Chair Trolley"/>
    <n v="102.592"/>
    <n v="1"/>
    <n v="10.2592"/>
    <s v="6- days"/>
    <x v="1"/>
  </r>
  <r>
    <s v="CA-2015-113628"/>
    <x v="500"/>
    <d v="2015-11-19T00:00:00"/>
    <x v="1"/>
    <s v="AH-10690"/>
    <s v="Anna HŠberlin"/>
    <s v="Corporate"/>
    <x v="0"/>
    <x v="217"/>
    <x v="1"/>
    <x v="0"/>
    <s v="FUR-CH-10003298"/>
    <s v="Furniture"/>
    <x v="1"/>
    <s v="Office Star - Contemporary Task Swivel chair with Loop Arms, Charcoal"/>
    <n v="523.91999999999996"/>
    <n v="5"/>
    <n v="-72.039000000000001"/>
    <s v="7- days"/>
    <x v="0"/>
  </r>
  <r>
    <s v="CA-2015-113628"/>
    <x v="500"/>
    <d v="2015-11-19T00:00:00"/>
    <x v="1"/>
    <s v="AH-10690"/>
    <s v="Anna HŠberlin"/>
    <s v="Corporate"/>
    <x v="0"/>
    <x v="217"/>
    <x v="1"/>
    <x v="0"/>
    <s v="FUR-CH-10004477"/>
    <s v="Furniture"/>
    <x v="1"/>
    <s v="Global Push Button Manager's Chair, Indigo"/>
    <n v="146.136"/>
    <n v="3"/>
    <n v="16.440300000000001"/>
    <s v="7- days"/>
    <x v="0"/>
  </r>
  <r>
    <s v="CA-2015-102582"/>
    <x v="195"/>
    <d v="2015-09-19T00:00:00"/>
    <x v="1"/>
    <s v="NW-18400"/>
    <s v="Natalie Webber"/>
    <s v="Consumer"/>
    <x v="0"/>
    <x v="212"/>
    <x v="33"/>
    <x v="0"/>
    <s v="FUR-TA-10003569"/>
    <s v="Furniture"/>
    <x v="2"/>
    <s v="Bretford CR8500 Series Meeting Room Furniture"/>
    <n v="801.96"/>
    <n v="2"/>
    <n v="200.49"/>
    <s v="4- days"/>
    <x v="4"/>
  </r>
  <r>
    <s v="CA-2015-102582"/>
    <x v="195"/>
    <d v="2015-09-19T00:00:00"/>
    <x v="1"/>
    <s v="NW-18400"/>
    <s v="Natalie Webber"/>
    <s v="Consumer"/>
    <x v="0"/>
    <x v="212"/>
    <x v="33"/>
    <x v="0"/>
    <s v="FUR-CH-10004853"/>
    <s v="Furniture"/>
    <x v="1"/>
    <s v="Global Manager's Adjustable Task Chair, Storm"/>
    <n v="1056.8599999999999"/>
    <n v="7"/>
    <n v="306.48939999999999"/>
    <s v="4- days"/>
    <x v="4"/>
  </r>
  <r>
    <s v="CA-2017-141873"/>
    <x v="224"/>
    <d v="2017-10-14T00:00:00"/>
    <x v="1"/>
    <s v="HG-14845"/>
    <s v="Harry Greene"/>
    <s v="Consumer"/>
    <x v="0"/>
    <x v="13"/>
    <x v="7"/>
    <x v="2"/>
    <s v="FUR-BO-10003034"/>
    <s v="Furniture"/>
    <x v="0"/>
    <s v="O'Sullivan Elevations Bookcase, Cherry Finish"/>
    <n v="314.35199999999998"/>
    <n v="3"/>
    <n v="-15.717599999999999"/>
    <s v="5- days"/>
    <x v="1"/>
  </r>
  <r>
    <s v="CA-2017-141733"/>
    <x v="501"/>
    <d v="2017-05-11T00:00:00"/>
    <x v="1"/>
    <s v="RW-19540"/>
    <s v="Rick Wilson"/>
    <s v="Corporate"/>
    <x v="0"/>
    <x v="25"/>
    <x v="17"/>
    <x v="3"/>
    <s v="FUR-CH-10004086"/>
    <s v="Furniture"/>
    <x v="1"/>
    <s v="Hon 4070 Series Pagoda Armless Upholstered Stacking Chairs"/>
    <n v="1458.65"/>
    <n v="5"/>
    <n v="423.00850000000003"/>
    <s v="4- days"/>
    <x v="7"/>
  </r>
  <r>
    <s v="CA-2017-141733"/>
    <x v="501"/>
    <d v="2017-05-11T00:00:00"/>
    <x v="1"/>
    <s v="RW-19540"/>
    <s v="Rick Wilson"/>
    <s v="Corporate"/>
    <x v="0"/>
    <x v="25"/>
    <x v="17"/>
    <x v="3"/>
    <s v="FUR-CH-10002017"/>
    <s v="Furniture"/>
    <x v="1"/>
    <s v="SAFCO Optional Arm Kit for Workspace Cribbage Stacking Chair"/>
    <n v="26.64"/>
    <n v="1"/>
    <n v="7.4592000000000001"/>
    <s v="4- days"/>
    <x v="7"/>
  </r>
  <r>
    <s v="CA-2017-141733"/>
    <x v="501"/>
    <d v="2017-05-11T00:00:00"/>
    <x v="1"/>
    <s v="RW-19540"/>
    <s v="Rick Wilson"/>
    <s v="Corporate"/>
    <x v="0"/>
    <x v="25"/>
    <x v="17"/>
    <x v="3"/>
    <s v="FUR-CH-10000595"/>
    <s v="Furniture"/>
    <x v="1"/>
    <s v="Safco Contoured Stacking Chairs"/>
    <n v="476.8"/>
    <n v="2"/>
    <n v="119.2"/>
    <s v="4- days"/>
    <x v="7"/>
  </r>
  <r>
    <s v="US-2015-111927"/>
    <x v="502"/>
    <d v="2015-11-19T00:00:00"/>
    <x v="1"/>
    <s v="LS-17230"/>
    <s v="Lycoris Saunders"/>
    <s v="Consumer"/>
    <x v="0"/>
    <x v="63"/>
    <x v="14"/>
    <x v="2"/>
    <s v="FUR-FU-10004017"/>
    <s v="Furniture"/>
    <x v="3"/>
    <s v="Executive Impressions 13&quot; Chairman Wall Clock"/>
    <n v="76.14"/>
    <n v="3"/>
    <n v="26.649000000000001"/>
    <s v="5- days"/>
    <x v="0"/>
  </r>
  <r>
    <s v="CA-2014-105984"/>
    <x v="168"/>
    <d v="2014-11-24T00:00:00"/>
    <x v="3"/>
    <s v="MY-18295"/>
    <s v="Muhammed Yedwab"/>
    <s v="Corporate"/>
    <x v="0"/>
    <x v="29"/>
    <x v="15"/>
    <x v="2"/>
    <s v="FUR-CH-10000847"/>
    <s v="Furniture"/>
    <x v="1"/>
    <s v="Global Executive Mid-Back Manager's Chair"/>
    <n v="611.05799999999999"/>
    <n v="3"/>
    <n v="-34.9176"/>
    <s v="0- days"/>
    <x v="0"/>
  </r>
  <r>
    <s v="CA-2014-126760"/>
    <x v="503"/>
    <d v="2014-08-02T00:00:00"/>
    <x v="1"/>
    <s v="KM-16720"/>
    <s v="Kunst Miller"/>
    <s v="Consumer"/>
    <x v="0"/>
    <x v="111"/>
    <x v="34"/>
    <x v="1"/>
    <s v="FUR-CH-10003312"/>
    <s v="Furniture"/>
    <x v="1"/>
    <s v="Hon 2090 ÒPillow SoftÓ Series Mid Back Swivel/Tilt Chairs"/>
    <n v="674.35199999999998"/>
    <n v="3"/>
    <n v="-109.5822"/>
    <s v="7- days"/>
    <x v="3"/>
  </r>
  <r>
    <s v="CA-2014-126760"/>
    <x v="503"/>
    <d v="2014-08-02T00:00:00"/>
    <x v="1"/>
    <s v="KM-16720"/>
    <s v="Kunst Miller"/>
    <s v="Consumer"/>
    <x v="0"/>
    <x v="111"/>
    <x v="34"/>
    <x v="1"/>
    <s v="FUR-FU-10004018"/>
    <s v="Furniture"/>
    <x v="3"/>
    <s v="Tensor Computer Mounted Lamp"/>
    <n v="134.01"/>
    <n v="9"/>
    <n v="36.182699999999997"/>
    <s v="7- days"/>
    <x v="3"/>
  </r>
  <r>
    <s v="US-2014-109162"/>
    <x v="391"/>
    <d v="2014-06-12T00:00:00"/>
    <x v="1"/>
    <s v="KE-16420"/>
    <s v="Katrina Edelman"/>
    <s v="Corporate"/>
    <x v="0"/>
    <x v="203"/>
    <x v="9"/>
    <x v="0"/>
    <s v="FUR-CH-10002647"/>
    <s v="Furniture"/>
    <x v="1"/>
    <s v="Situations Contoured Folding Chairs, 4/Set"/>
    <n v="170.352"/>
    <n v="3"/>
    <n v="10.647"/>
    <s v="4- days"/>
    <x v="2"/>
  </r>
  <r>
    <s v="CA-2014-101931"/>
    <x v="504"/>
    <d v="2014-10-31T00:00:00"/>
    <x v="2"/>
    <s v="TS-21370"/>
    <s v="Todd Sumrall"/>
    <s v="Corporate"/>
    <x v="0"/>
    <x v="2"/>
    <x v="2"/>
    <x v="1"/>
    <s v="FUR-BO-10001337"/>
    <s v="Furniture"/>
    <x v="0"/>
    <s v="O'Sullivan Living Dimensions 2-Shelf Bookcases"/>
    <n v="616.99800000000005"/>
    <n v="6"/>
    <n v="-36.293999999999997"/>
    <s v="3- days"/>
    <x v="1"/>
  </r>
  <r>
    <s v="CA-2015-127593"/>
    <x v="231"/>
    <d v="2015-09-21T00:00:00"/>
    <x v="3"/>
    <s v="DH-13675"/>
    <s v="Duane Huffman"/>
    <s v="Home Office"/>
    <x v="0"/>
    <x v="202"/>
    <x v="20"/>
    <x v="2"/>
    <s v="FUR-FU-10004006"/>
    <s v="Furniture"/>
    <x v="3"/>
    <s v="Deflect-o DuraMat Lighweight, Studded, Beveled Mat for Low Pile Carpeting"/>
    <n v="85.3"/>
    <n v="2"/>
    <n v="14.500999999999999"/>
    <s v="0- days"/>
    <x v="4"/>
  </r>
  <r>
    <s v="US-2017-131849"/>
    <x v="505"/>
    <d v="2017-06-10T00:00:00"/>
    <x v="1"/>
    <s v="GH-14410"/>
    <s v="Gary Hansen"/>
    <s v="Home Office"/>
    <x v="0"/>
    <x v="28"/>
    <x v="2"/>
    <x v="1"/>
    <s v="FUR-FU-10004164"/>
    <s v="Furniture"/>
    <x v="3"/>
    <s v="Eldon 300 Class Desk Accessories, Black"/>
    <n v="4.95"/>
    <n v="1"/>
    <n v="2.1779999999999999"/>
    <s v="4- days"/>
    <x v="2"/>
  </r>
  <r>
    <s v="CA-2017-154039"/>
    <x v="506"/>
    <d v="2017-02-22T00:00:00"/>
    <x v="1"/>
    <s v="JK-16120"/>
    <s v="Julie Kriz"/>
    <s v="Home Office"/>
    <x v="0"/>
    <x v="9"/>
    <x v="8"/>
    <x v="3"/>
    <s v="FUR-TA-10001932"/>
    <s v="Furniture"/>
    <x v="2"/>
    <s v="Chromcraft 48&quot; x 96&quot; Racetrack Double Pedestal Table"/>
    <n v="480.96"/>
    <n v="3"/>
    <n v="-269.33760000000001"/>
    <s v="5- days"/>
    <x v="11"/>
  </r>
  <r>
    <s v="CA-2015-157133"/>
    <x v="44"/>
    <d v="2015-12-03T00:00:00"/>
    <x v="1"/>
    <s v="LC-16885"/>
    <s v="Lena Creighton"/>
    <s v="Consumer"/>
    <x v="0"/>
    <x v="225"/>
    <x v="8"/>
    <x v="3"/>
    <s v="FUR-FU-10004904"/>
    <s v="Furniture"/>
    <x v="3"/>
    <s v="Eldon &quot;L&quot; Workstation Diamond Chairmat"/>
    <n v="151.96"/>
    <n v="5"/>
    <n v="-182.352"/>
    <s v="5- days"/>
    <x v="0"/>
  </r>
  <r>
    <s v="CA-2015-132486"/>
    <x v="507"/>
    <d v="2015-10-27T00:00:00"/>
    <x v="0"/>
    <s v="JF-15355"/>
    <s v="Jay Fein"/>
    <s v="Consumer"/>
    <x v="0"/>
    <x v="53"/>
    <x v="2"/>
    <x v="1"/>
    <s v="FUR-CH-10004495"/>
    <s v="Furniture"/>
    <x v="1"/>
    <s v="Global Leather and Oak Executive Chair, Black"/>
    <n v="240.78399999999999"/>
    <n v="1"/>
    <n v="27.088200000000001"/>
    <s v="4- days"/>
    <x v="1"/>
  </r>
  <r>
    <s v="CA-2015-132486"/>
    <x v="507"/>
    <d v="2015-10-27T00:00:00"/>
    <x v="0"/>
    <s v="JF-15355"/>
    <s v="Jay Fein"/>
    <s v="Consumer"/>
    <x v="0"/>
    <x v="53"/>
    <x v="2"/>
    <x v="1"/>
    <s v="FUR-CH-10004540"/>
    <s v="Furniture"/>
    <x v="1"/>
    <s v="Global Chrome Stack Chair"/>
    <n v="191.96799999999999"/>
    <n v="7"/>
    <n v="16.7972"/>
    <s v="4- days"/>
    <x v="1"/>
  </r>
  <r>
    <s v="CA-2015-132486"/>
    <x v="507"/>
    <d v="2015-10-27T00:00:00"/>
    <x v="0"/>
    <s v="JF-15355"/>
    <s v="Jay Fein"/>
    <s v="Consumer"/>
    <x v="0"/>
    <x v="53"/>
    <x v="2"/>
    <x v="1"/>
    <s v="FUR-CH-10001854"/>
    <s v="Furniture"/>
    <x v="1"/>
    <s v="Office Star - Professional Matrix Back Chair with 2-to-1 Synchro Tilt and Mesh Fabric Seat"/>
    <n v="842.35199999999998"/>
    <n v="3"/>
    <n v="42.117600000000003"/>
    <s v="4- days"/>
    <x v="1"/>
  </r>
  <r>
    <s v="CA-2015-129896"/>
    <x v="508"/>
    <d v="2015-06-20T00:00:00"/>
    <x v="1"/>
    <s v="PF-19120"/>
    <s v="Peter Fuller"/>
    <s v="Consumer"/>
    <x v="0"/>
    <x v="171"/>
    <x v="22"/>
    <x v="1"/>
    <s v="FUR-FU-10004904"/>
    <s v="Furniture"/>
    <x v="3"/>
    <s v="Eldon &quot;L&quot; Workstation Diamond Chairmat"/>
    <n v="364.70400000000001"/>
    <n v="6"/>
    <n v="-36.470399999999998"/>
    <s v="5- days"/>
    <x v="2"/>
  </r>
  <r>
    <s v="CA-2015-129896"/>
    <x v="508"/>
    <d v="2015-06-20T00:00:00"/>
    <x v="1"/>
    <s v="PF-19120"/>
    <s v="Peter Fuller"/>
    <s v="Consumer"/>
    <x v="0"/>
    <x v="171"/>
    <x v="22"/>
    <x v="1"/>
    <s v="FUR-FU-10002396"/>
    <s v="Furniture"/>
    <x v="3"/>
    <s v="DAX Copper Panel Document Frame, 5 x 7 Size"/>
    <n v="40.256"/>
    <n v="4"/>
    <n v="11.070399999999999"/>
    <s v="5- days"/>
    <x v="2"/>
  </r>
  <r>
    <s v="US-2016-163881"/>
    <x v="243"/>
    <d v="2016-11-30T00:00:00"/>
    <x v="1"/>
    <s v="SP-20860"/>
    <s v="Sung Pak"/>
    <s v="Corporate"/>
    <x v="0"/>
    <x v="2"/>
    <x v="2"/>
    <x v="1"/>
    <s v="FUR-CH-10001394"/>
    <s v="Furniture"/>
    <x v="1"/>
    <s v="Global Leather Executive Chair"/>
    <n v="1684.752"/>
    <n v="6"/>
    <n v="210.59399999999999"/>
    <s v="6- days"/>
    <x v="0"/>
  </r>
  <r>
    <s v="CA-2015-167010"/>
    <x v="509"/>
    <d v="2015-04-10T00:00:00"/>
    <x v="1"/>
    <s v="VT-21700"/>
    <s v="Valerie Takahito"/>
    <s v="Home Office"/>
    <x v="0"/>
    <x v="3"/>
    <x v="3"/>
    <x v="2"/>
    <s v="FUR-FU-10001468"/>
    <s v="Furniture"/>
    <x v="3"/>
    <s v="Tenex Antistatic Computer Chair Mats"/>
    <n v="547.13599999999997"/>
    <n v="4"/>
    <n v="-68.391999999999996"/>
    <s v="5- days"/>
    <x v="6"/>
  </r>
  <r>
    <s v="CA-2015-167010"/>
    <x v="509"/>
    <d v="2015-04-10T00:00:00"/>
    <x v="1"/>
    <s v="VT-21700"/>
    <s v="Valerie Takahito"/>
    <s v="Home Office"/>
    <x v="0"/>
    <x v="3"/>
    <x v="3"/>
    <x v="2"/>
    <s v="FUR-FU-10001037"/>
    <s v="Furniture"/>
    <x v="3"/>
    <s v="DAX Charcoal/Nickel-Tone Document Frame, 5 x 7"/>
    <n v="7.5839999999999996"/>
    <n v="1"/>
    <n v="2.37"/>
    <s v="5- days"/>
    <x v="6"/>
  </r>
  <r>
    <s v="CA-2015-167010"/>
    <x v="509"/>
    <d v="2015-04-10T00:00:00"/>
    <x v="1"/>
    <s v="VT-21700"/>
    <s v="Valerie Takahito"/>
    <s v="Home Office"/>
    <x v="0"/>
    <x v="3"/>
    <x v="3"/>
    <x v="2"/>
    <s v="FUR-BO-10004218"/>
    <s v="Furniture"/>
    <x v="0"/>
    <s v="Bush Heritage Pine Collection 5-Shelf Bookcase, Albany Pine Finish, *Special Order"/>
    <n v="352.45"/>
    <n v="5"/>
    <n v="-211.47"/>
    <s v="5- days"/>
    <x v="6"/>
  </r>
  <r>
    <s v="CA-2017-148068"/>
    <x v="510"/>
    <d v="2017-09-25T00:00:00"/>
    <x v="1"/>
    <s v="MM-18280"/>
    <s v="Muhammed MacIntyre"/>
    <s v="Corporate"/>
    <x v="0"/>
    <x v="13"/>
    <x v="7"/>
    <x v="2"/>
    <s v="FUR-FU-10002268"/>
    <s v="Furniture"/>
    <x v="3"/>
    <s v="Ultra Door Push Plate"/>
    <n v="9.82"/>
    <n v="2"/>
    <n v="3.2406000000000001"/>
    <s v="7- days"/>
    <x v="4"/>
  </r>
  <r>
    <s v="US-2017-142573"/>
    <x v="511"/>
    <d v="2017-07-23T00:00:00"/>
    <x v="1"/>
    <s v="ML-17410"/>
    <s v="Maris LaWare"/>
    <s v="Consumer"/>
    <x v="0"/>
    <x v="43"/>
    <x v="22"/>
    <x v="1"/>
    <s v="FUR-TA-10001932"/>
    <s v="Furniture"/>
    <x v="2"/>
    <s v="Chromcraft 48&quot; x 96&quot; Racetrack Double Pedestal Table"/>
    <n v="801.6"/>
    <n v="5"/>
    <n v="-448.89600000000002"/>
    <s v="5- days"/>
    <x v="3"/>
  </r>
  <r>
    <s v="US-2017-142573"/>
    <x v="511"/>
    <d v="2017-07-23T00:00:00"/>
    <x v="1"/>
    <s v="ML-17410"/>
    <s v="Maris LaWare"/>
    <s v="Consumer"/>
    <x v="0"/>
    <x v="43"/>
    <x v="22"/>
    <x v="1"/>
    <s v="FUR-CH-10004218"/>
    <s v="Furniture"/>
    <x v="1"/>
    <s v="Global Fabric Manager's Chair, Dark Gray"/>
    <n v="161.56800000000001"/>
    <n v="2"/>
    <n v="10.098000000000001"/>
    <s v="5- days"/>
    <x v="3"/>
  </r>
  <r>
    <s v="US-2017-142573"/>
    <x v="511"/>
    <d v="2017-07-23T00:00:00"/>
    <x v="1"/>
    <s v="ML-17410"/>
    <s v="Maris LaWare"/>
    <s v="Consumer"/>
    <x v="0"/>
    <x v="43"/>
    <x v="22"/>
    <x v="1"/>
    <s v="FUR-CH-10000513"/>
    <s v="Furniture"/>
    <x v="1"/>
    <s v="High-Back Leather Manager's Chair"/>
    <n v="311.976"/>
    <n v="3"/>
    <n v="-42.896700000000003"/>
    <s v="5- days"/>
    <x v="3"/>
  </r>
  <r>
    <s v="CA-2014-103940"/>
    <x v="512"/>
    <d v="2014-09-21T00:00:00"/>
    <x v="1"/>
    <s v="BN-11515"/>
    <s v="Bradley Nguyen"/>
    <s v="Consumer"/>
    <x v="0"/>
    <x v="15"/>
    <x v="13"/>
    <x v="1"/>
    <s v="FUR-FU-10004671"/>
    <s v="Furniture"/>
    <x v="3"/>
    <s v="Executive Impressions 12&quot; Wall Clock"/>
    <n v="35.340000000000003"/>
    <n v="2"/>
    <n v="13.4292"/>
    <s v="4- days"/>
    <x v="4"/>
  </r>
  <r>
    <s v="CA-2016-162082"/>
    <x v="269"/>
    <d v="2016-03-17T00:00:00"/>
    <x v="2"/>
    <s v="JS-15880"/>
    <s v="John Stevenson"/>
    <s v="Consumer"/>
    <x v="0"/>
    <x v="226"/>
    <x v="5"/>
    <x v="3"/>
    <s v="FUR-BO-10004409"/>
    <s v="Furniture"/>
    <x v="0"/>
    <s v="Safco Value Mate Series Steel Bookcases, Baked Enamel Finish on Steel, Gray"/>
    <n v="241.33199999999999"/>
    <n v="5"/>
    <n v="-14.196"/>
    <s v="3- days"/>
    <x v="9"/>
  </r>
  <r>
    <s v="CA-2015-118955"/>
    <x v="513"/>
    <d v="2015-06-20T00:00:00"/>
    <x v="1"/>
    <s v="LS-17230"/>
    <s v="Lycoris Saunders"/>
    <s v="Consumer"/>
    <x v="0"/>
    <x v="141"/>
    <x v="5"/>
    <x v="3"/>
    <s v="FUR-CH-10001708"/>
    <s v="Furniture"/>
    <x v="1"/>
    <s v="Office Star - Contemporary Swivel Chair with Padded Adjustable Arms and Flex Back"/>
    <n v="197.37200000000001"/>
    <n v="2"/>
    <n v="-25.3764"/>
    <s v="4- days"/>
    <x v="2"/>
  </r>
  <r>
    <s v="US-2016-143448"/>
    <x v="43"/>
    <d v="2016-12-10T00:00:00"/>
    <x v="3"/>
    <s v="MH-17455"/>
    <s v="Mark Hamilton"/>
    <s v="Consumer"/>
    <x v="0"/>
    <x v="227"/>
    <x v="6"/>
    <x v="3"/>
    <s v="FUR-CH-10003379"/>
    <s v="Furniture"/>
    <x v="1"/>
    <s v="Global Commerce Series High-Back Swivel/Tilt Chairs"/>
    <n v="1424.9"/>
    <n v="5"/>
    <n v="356.22500000000002"/>
    <s v="0- days"/>
    <x v="5"/>
  </r>
  <r>
    <s v="CA-2017-117863"/>
    <x v="514"/>
    <d v="2017-05-23T00:00:00"/>
    <x v="1"/>
    <s v="TS-21340"/>
    <s v="Toby Swindell"/>
    <s v="Consumer"/>
    <x v="0"/>
    <x v="13"/>
    <x v="7"/>
    <x v="2"/>
    <s v="FUR-FU-10002456"/>
    <s v="Furniture"/>
    <x v="3"/>
    <s v="Master Caster Door Stop, Large Neon Orange"/>
    <n v="14.56"/>
    <n v="2"/>
    <n v="6.2607999999999997"/>
    <s v="5- days"/>
    <x v="7"/>
  </r>
  <r>
    <s v="CA-2016-119963"/>
    <x v="515"/>
    <d v="2016-11-22T00:00:00"/>
    <x v="1"/>
    <s v="SN-20710"/>
    <s v="Steve Nguyen"/>
    <s v="Home Office"/>
    <x v="0"/>
    <x v="102"/>
    <x v="5"/>
    <x v="3"/>
    <s v="FUR-CH-10003817"/>
    <s v="Furniture"/>
    <x v="1"/>
    <s v="Global Value Steno Chair, Gray"/>
    <n v="255.108"/>
    <n v="6"/>
    <n v="-18.222000000000001"/>
    <s v="4- days"/>
    <x v="0"/>
  </r>
  <r>
    <s v="CA-2014-133228"/>
    <x v="516"/>
    <d v="2014-04-09T00:00:00"/>
    <x v="1"/>
    <s v="MS-17710"/>
    <s v="Maurice Satty"/>
    <s v="Consumer"/>
    <x v="0"/>
    <x v="25"/>
    <x v="17"/>
    <x v="3"/>
    <s v="FUR-FU-10004020"/>
    <s v="Furniture"/>
    <x v="3"/>
    <s v="Advantus Panel Wall Acrylic Frame"/>
    <n v="5.47"/>
    <n v="1"/>
    <n v="2.3521000000000001"/>
    <s v="5- days"/>
    <x v="6"/>
  </r>
  <r>
    <s v="CA-2016-114951"/>
    <x v="517"/>
    <d v="2016-07-03T00:00:00"/>
    <x v="1"/>
    <s v="DN-13690"/>
    <s v="Duane Noonan"/>
    <s v="Consumer"/>
    <x v="0"/>
    <x v="28"/>
    <x v="2"/>
    <x v="1"/>
    <s v="FUR-FU-10002364"/>
    <s v="Furniture"/>
    <x v="3"/>
    <s v="Eldon Expressions Wood Desk Accessories, Oak"/>
    <n v="22.14"/>
    <n v="3"/>
    <n v="6.4206000000000003"/>
    <s v="7- days"/>
    <x v="2"/>
  </r>
  <r>
    <s v="CA-2016-156573"/>
    <x v="518"/>
    <d v="2016-06-02T00:00:00"/>
    <x v="1"/>
    <s v="RB-19360"/>
    <s v="Raymond Buch"/>
    <s v="Consumer"/>
    <x v="0"/>
    <x v="228"/>
    <x v="9"/>
    <x v="0"/>
    <s v="FUR-FU-10001085"/>
    <s v="Furniture"/>
    <x v="3"/>
    <s v="3M Polarizing Light Filter Sleeves"/>
    <n v="44.76"/>
    <n v="3"/>
    <n v="14.547000000000001"/>
    <s v="4- days"/>
    <x v="7"/>
  </r>
  <r>
    <s v="CA-2017-134838"/>
    <x v="519"/>
    <d v="2017-02-20T00:00:00"/>
    <x v="2"/>
    <s v="ED-13885"/>
    <s v="Emily Ducich"/>
    <s v="Home Office"/>
    <x v="0"/>
    <x v="2"/>
    <x v="2"/>
    <x v="1"/>
    <s v="FUR-FU-10004018"/>
    <s v="Furniture"/>
    <x v="3"/>
    <s v="Tensor Computer Mounted Lamp"/>
    <n v="44.67"/>
    <n v="3"/>
    <n v="12.0609"/>
    <s v="1- days"/>
    <x v="11"/>
  </r>
  <r>
    <s v="CA-2016-167556"/>
    <x v="477"/>
    <d v="2016-04-02T00:00:00"/>
    <x v="1"/>
    <s v="JM-15250"/>
    <s v="Janet Martin"/>
    <s v="Consumer"/>
    <x v="0"/>
    <x v="13"/>
    <x v="7"/>
    <x v="2"/>
    <s v="FUR-FU-10004848"/>
    <s v="Furniture"/>
    <x v="3"/>
    <s v="Howard Miller 13-3/4&quot; Diameter Brushed Chrome Round Wall Clock"/>
    <n v="414"/>
    <n v="8"/>
    <n v="124.2"/>
    <s v="4- days"/>
    <x v="9"/>
  </r>
  <r>
    <s v="US-2016-116400"/>
    <x v="148"/>
    <d v="2016-10-24T00:00:00"/>
    <x v="2"/>
    <s v="EB-13930"/>
    <s v="Eric Barreto"/>
    <s v="Consumer"/>
    <x v="0"/>
    <x v="52"/>
    <x v="25"/>
    <x v="0"/>
    <s v="FUR-FU-10003731"/>
    <s v="Furniture"/>
    <x v="3"/>
    <s v="Eldon Expressions Wood and Plastic Desk Accessories, Oak"/>
    <n v="39.92"/>
    <n v="4"/>
    <n v="11.1776"/>
    <s v="2- days"/>
    <x v="1"/>
  </r>
  <r>
    <s v="CA-2014-114517"/>
    <x v="520"/>
    <d v="2014-12-27T00:00:00"/>
    <x v="1"/>
    <s v="TH-21235"/>
    <s v="Tiffany House"/>
    <s v="Corporate"/>
    <x v="0"/>
    <x v="13"/>
    <x v="7"/>
    <x v="2"/>
    <s v="FUR-TA-10001676"/>
    <s v="Furniture"/>
    <x v="2"/>
    <s v="Hon 61000 Series Interactive Training Tables"/>
    <n v="53.316000000000003"/>
    <n v="2"/>
    <n v="-19.549199999999999"/>
    <s v="4- days"/>
    <x v="5"/>
  </r>
  <r>
    <s v="CA-2017-119564"/>
    <x v="521"/>
    <d v="2017-12-20T00:00:00"/>
    <x v="1"/>
    <s v="PL-18925"/>
    <s v="Paul Lucas"/>
    <s v="Home Office"/>
    <x v="0"/>
    <x v="15"/>
    <x v="13"/>
    <x v="1"/>
    <s v="FUR-FU-10003096"/>
    <s v="Furniture"/>
    <x v="3"/>
    <s v="Master Giant Foot Doorstop, Safety Yellow"/>
    <n v="22.77"/>
    <n v="3"/>
    <n v="9.7911000000000001"/>
    <s v="5- days"/>
    <x v="5"/>
  </r>
  <r>
    <s v="CA-2016-135265"/>
    <x v="281"/>
    <d v="2016-07-09T00:00:00"/>
    <x v="0"/>
    <s v="CC-12370"/>
    <s v="Christopher Conant"/>
    <s v="Consumer"/>
    <x v="0"/>
    <x v="2"/>
    <x v="2"/>
    <x v="1"/>
    <s v="FUR-CH-10003061"/>
    <s v="Furniture"/>
    <x v="1"/>
    <s v="Global Leather Task Chair, Black"/>
    <n v="287.96800000000002"/>
    <n v="4"/>
    <n v="-3.5996000000000001"/>
    <s v="2- days"/>
    <x v="3"/>
  </r>
  <r>
    <s v="CA-2016-108735"/>
    <x v="380"/>
    <d v="2016-04-21T00:00:00"/>
    <x v="1"/>
    <s v="JM-15535"/>
    <s v="Jessica Myrick"/>
    <s v="Consumer"/>
    <x v="0"/>
    <x v="174"/>
    <x v="2"/>
    <x v="1"/>
    <s v="FUR-BO-10003441"/>
    <s v="Furniture"/>
    <x v="0"/>
    <s v="Bush Westfield Collection Bookcases, Fully Assembled"/>
    <n v="257.49900000000002"/>
    <n v="3"/>
    <n v="24.235199999999999"/>
    <s v="4- days"/>
    <x v="6"/>
  </r>
  <r>
    <s v="US-2016-159415"/>
    <x v="380"/>
    <d v="2016-04-22T00:00:00"/>
    <x v="1"/>
    <s v="CS-12175"/>
    <s v="Charles Sheldon"/>
    <s v="Corporate"/>
    <x v="0"/>
    <x v="11"/>
    <x v="9"/>
    <x v="0"/>
    <s v="FUR-FU-10003798"/>
    <s v="Furniture"/>
    <x v="3"/>
    <s v="Ultra Door Kickplate, 8&quot;H x 34&quot;W"/>
    <n v="79.12"/>
    <n v="5"/>
    <n v="13.846"/>
    <s v="5- days"/>
    <x v="6"/>
  </r>
  <r>
    <s v="CA-2014-122588"/>
    <x v="306"/>
    <d v="2014-11-27T00:00:00"/>
    <x v="0"/>
    <s v="AR-10540"/>
    <s v="Andy Reiter"/>
    <s v="Consumer"/>
    <x v="0"/>
    <x v="229"/>
    <x v="38"/>
    <x v="2"/>
    <s v="FUR-FU-10001095"/>
    <s v="Furniture"/>
    <x v="3"/>
    <s v="DAX Black Cherry Wood-Tone Poster Frame"/>
    <n v="52.96"/>
    <n v="2"/>
    <n v="20.1248"/>
    <s v="2- days"/>
    <x v="0"/>
  </r>
  <r>
    <s v="CA-2015-161998"/>
    <x v="522"/>
    <d v="2015-05-05T00:00:00"/>
    <x v="1"/>
    <s v="DB-13120"/>
    <s v="David Bremer"/>
    <s v="Corporate"/>
    <x v="0"/>
    <x v="26"/>
    <x v="1"/>
    <x v="0"/>
    <s v="FUR-FU-10001095"/>
    <s v="Furniture"/>
    <x v="3"/>
    <s v="DAX Black Cherry Wood-Tone Poster Frame"/>
    <n v="63.552"/>
    <n v="3"/>
    <n v="14.299200000000001"/>
    <s v="4- days"/>
    <x v="7"/>
  </r>
  <r>
    <s v="CA-2015-105627"/>
    <x v="523"/>
    <d v="2015-03-12T00:00:00"/>
    <x v="1"/>
    <s v="DK-12895"/>
    <s v="Dana Kaydos"/>
    <s v="Consumer"/>
    <x v="0"/>
    <x v="230"/>
    <x v="16"/>
    <x v="3"/>
    <s v="FUR-BO-10002916"/>
    <s v="Furniture"/>
    <x v="0"/>
    <s v="Rush Hierlooms Collection 1&quot; Thick Stackable Bookcases"/>
    <n v="512.94000000000005"/>
    <n v="3"/>
    <n v="97.458600000000004"/>
    <s v="4- days"/>
    <x v="9"/>
  </r>
  <r>
    <s v="CA-2015-105627"/>
    <x v="523"/>
    <d v="2015-03-12T00:00:00"/>
    <x v="1"/>
    <s v="DK-12895"/>
    <s v="Dana Kaydos"/>
    <s v="Consumer"/>
    <x v="0"/>
    <x v="230"/>
    <x v="16"/>
    <x v="3"/>
    <s v="FUR-CH-10002084"/>
    <s v="Furniture"/>
    <x v="1"/>
    <s v="Hon Mobius Operator's Chair"/>
    <n v="860.93"/>
    <n v="7"/>
    <n v="189.40459999999999"/>
    <s v="4- days"/>
    <x v="9"/>
  </r>
  <r>
    <s v="CA-2015-105627"/>
    <x v="523"/>
    <d v="2015-03-12T00:00:00"/>
    <x v="1"/>
    <s v="DK-12895"/>
    <s v="Dana Kaydos"/>
    <s v="Consumer"/>
    <x v="0"/>
    <x v="230"/>
    <x v="16"/>
    <x v="3"/>
    <s v="FUR-FU-10000308"/>
    <s v="Furniture"/>
    <x v="3"/>
    <s v="Deflect-o Glass Clear Studded Chair Mats"/>
    <n v="373.08"/>
    <n v="6"/>
    <n v="82.077600000000004"/>
    <s v="4- days"/>
    <x v="9"/>
  </r>
  <r>
    <s v="US-2015-149629"/>
    <x v="392"/>
    <d v="2015-07-20T00:00:00"/>
    <x v="0"/>
    <s v="MP-17965"/>
    <s v="Michael Paige"/>
    <s v="Corporate"/>
    <x v="0"/>
    <x v="231"/>
    <x v="1"/>
    <x v="0"/>
    <s v="FUR-BO-10004709"/>
    <s v="Furniture"/>
    <x v="0"/>
    <s v="Bush Westfield Collection Bookcases, Medium Cherry Finish"/>
    <n v="231.92"/>
    <n v="5"/>
    <n v="5.798"/>
    <s v="3- days"/>
    <x v="3"/>
  </r>
  <r>
    <s v="CA-2014-116834"/>
    <x v="524"/>
    <d v="2014-10-16T00:00:00"/>
    <x v="1"/>
    <s v="Dp-13240"/>
    <s v="Dean percer"/>
    <s v="Home Office"/>
    <x v="0"/>
    <x v="15"/>
    <x v="13"/>
    <x v="1"/>
    <s v="FUR-FU-10001196"/>
    <s v="Furniture"/>
    <x v="3"/>
    <s v="DAX Cubicle Frames - 8x10"/>
    <n v="63.47"/>
    <n v="11"/>
    <n v="19.041"/>
    <s v="5- days"/>
    <x v="1"/>
  </r>
  <r>
    <s v="CA-2016-145730"/>
    <x v="492"/>
    <d v="2016-03-08T00:00:00"/>
    <x v="1"/>
    <s v="CC-12220"/>
    <s v="Chris Cortes"/>
    <s v="Consumer"/>
    <x v="0"/>
    <x v="21"/>
    <x v="5"/>
    <x v="3"/>
    <s v="FUR-TA-10004915"/>
    <s v="Furniture"/>
    <x v="2"/>
    <s v="Office Impressions End Table, 20-1/2&quot;H x 24&quot;W x 20&quot;D"/>
    <n v="637.89599999999996"/>
    <n v="3"/>
    <n v="-127.5792"/>
    <s v="5- days"/>
    <x v="9"/>
  </r>
  <r>
    <s v="CA-2017-144463"/>
    <x v="143"/>
    <d v="2017-01-05T00:00:00"/>
    <x v="1"/>
    <s v="SC-20725"/>
    <s v="Steven Cartwright"/>
    <s v="Consumer"/>
    <x v="0"/>
    <x v="2"/>
    <x v="2"/>
    <x v="1"/>
    <s v="FUR-FU-10001215"/>
    <s v="Furniture"/>
    <x v="3"/>
    <s v="Howard Miller 11-1/2&quot; Diameter Brentwood Wall Clock"/>
    <n v="474.43"/>
    <n v="11"/>
    <n v="199.26060000000001"/>
    <s v="4- days"/>
    <x v="8"/>
  </r>
  <r>
    <s v="CA-2014-154963"/>
    <x v="525"/>
    <d v="2014-06-27T00:00:00"/>
    <x v="1"/>
    <s v="AA-10645"/>
    <s v="Anna Andreadi"/>
    <s v="Consumer"/>
    <x v="0"/>
    <x v="100"/>
    <x v="3"/>
    <x v="2"/>
    <s v="FUR-CH-10004698"/>
    <s v="Furniture"/>
    <x v="1"/>
    <s v="Padded Folding Chairs, Black, 4/Carton"/>
    <n v="170.05799999999999"/>
    <n v="3"/>
    <n v="-4.8587999999999996"/>
    <s v="5- days"/>
    <x v="2"/>
  </r>
  <r>
    <s v="CA-2014-154963"/>
    <x v="525"/>
    <d v="2014-06-27T00:00:00"/>
    <x v="1"/>
    <s v="AA-10645"/>
    <s v="Anna Andreadi"/>
    <s v="Consumer"/>
    <x v="0"/>
    <x v="100"/>
    <x v="3"/>
    <x v="2"/>
    <s v="FUR-CH-10000454"/>
    <s v="Furniture"/>
    <x v="1"/>
    <s v="Hon Deluxe Fabric Upholstered Stacking Chairs, Rounded Back"/>
    <n v="853.93"/>
    <n v="5"/>
    <n v="0"/>
    <s v="5- days"/>
    <x v="2"/>
  </r>
  <r>
    <s v="CA-2017-130764"/>
    <x v="526"/>
    <d v="2017-10-28T00:00:00"/>
    <x v="2"/>
    <s v="JO-15145"/>
    <s v="Jack O'Briant"/>
    <s v="Corporate"/>
    <x v="0"/>
    <x v="28"/>
    <x v="2"/>
    <x v="1"/>
    <s v="FUR-BO-10003034"/>
    <s v="Furniture"/>
    <x v="0"/>
    <s v="O'Sullivan Elevations Bookcase, Cherry Finish"/>
    <n v="556.66499999999996"/>
    <n v="5"/>
    <n v="6.5490000000000004"/>
    <s v="1- days"/>
    <x v="1"/>
  </r>
  <r>
    <s v="CA-2017-124296"/>
    <x v="455"/>
    <d v="2017-12-28T00:00:00"/>
    <x v="1"/>
    <s v="CS-12355"/>
    <s v="Christine Sundaresam"/>
    <s v="Consumer"/>
    <x v="0"/>
    <x v="120"/>
    <x v="35"/>
    <x v="0"/>
    <s v="FUR-CH-10002439"/>
    <s v="Furniture"/>
    <x v="1"/>
    <s v="Iceberg Nesting Folding Chair, 19w x 6d x 43h"/>
    <n v="232.88"/>
    <n v="4"/>
    <n v="60.5488"/>
    <s v="4- days"/>
    <x v="5"/>
  </r>
  <r>
    <s v="CA-2014-110786"/>
    <x v="527"/>
    <d v="2015-01-02T00:00:00"/>
    <x v="1"/>
    <s v="AJ-10795"/>
    <s v="Anthony Johnson"/>
    <s v="Corporate"/>
    <x v="0"/>
    <x v="28"/>
    <x v="2"/>
    <x v="1"/>
    <s v="FUR-FU-10000550"/>
    <s v="Furniture"/>
    <x v="3"/>
    <s v="Stacking Trays by OIC"/>
    <n v="24.9"/>
    <n v="5"/>
    <n v="8.2170000000000005"/>
    <s v="4- days"/>
    <x v="5"/>
  </r>
  <r>
    <s v="CA-2014-110786"/>
    <x v="527"/>
    <d v="2015-01-02T00:00:00"/>
    <x v="1"/>
    <s v="AJ-10795"/>
    <s v="Anthony Johnson"/>
    <s v="Corporate"/>
    <x v="0"/>
    <x v="28"/>
    <x v="2"/>
    <x v="1"/>
    <s v="FUR-FU-10000672"/>
    <s v="Furniture"/>
    <x v="3"/>
    <s v="Executive Impressions 10&quot; Spectator Wall Clock"/>
    <n v="70.56"/>
    <n v="6"/>
    <n v="23.990400000000001"/>
    <s v="4- days"/>
    <x v="5"/>
  </r>
  <r>
    <s v="CA-2015-137750"/>
    <x v="528"/>
    <d v="2015-06-30T00:00:00"/>
    <x v="1"/>
    <s v="JF-15565"/>
    <s v="Jill Fjeld"/>
    <s v="Consumer"/>
    <x v="0"/>
    <x v="28"/>
    <x v="2"/>
    <x v="1"/>
    <s v="FUR-FU-10001979"/>
    <s v="Furniture"/>
    <x v="3"/>
    <s v="Dana Halogen Swing-Arm Architect Lamp"/>
    <n v="204.85"/>
    <n v="5"/>
    <n v="57.357999999999997"/>
    <s v="5- days"/>
    <x v="2"/>
  </r>
  <r>
    <s v="CA-2017-136350"/>
    <x v="529"/>
    <d v="2017-06-26T00:00:00"/>
    <x v="0"/>
    <s v="GA-14515"/>
    <s v="George Ashbrook"/>
    <s v="Consumer"/>
    <x v="0"/>
    <x v="13"/>
    <x v="7"/>
    <x v="2"/>
    <s v="FUR-FU-10003601"/>
    <s v="Furniture"/>
    <x v="3"/>
    <s v="Deflect-o RollaMat Studded, Beveled Mat for Medium Pile Carpeting"/>
    <n v="276.69"/>
    <n v="3"/>
    <n v="49.804200000000002"/>
    <s v="2- days"/>
    <x v="2"/>
  </r>
  <r>
    <s v="CA-2017-136350"/>
    <x v="529"/>
    <d v="2017-06-26T00:00:00"/>
    <x v="0"/>
    <s v="GA-14515"/>
    <s v="George Ashbrook"/>
    <s v="Consumer"/>
    <x v="0"/>
    <x v="13"/>
    <x v="7"/>
    <x v="2"/>
    <s v="FUR-CH-10001891"/>
    <s v="Furniture"/>
    <x v="1"/>
    <s v="Global Deluxe Office Fabric Chairs"/>
    <n v="172.76400000000001"/>
    <n v="2"/>
    <n v="32.633200000000002"/>
    <s v="2- days"/>
    <x v="2"/>
  </r>
  <r>
    <s v="CA-2014-122931"/>
    <x v="189"/>
    <d v="2014-10-03T00:00:00"/>
    <x v="1"/>
    <s v="SM-20950"/>
    <s v="Suzanne McNair"/>
    <s v="Corporate"/>
    <x v="0"/>
    <x v="3"/>
    <x v="3"/>
    <x v="2"/>
    <s v="FUR-TA-10004175"/>
    <s v="Furniture"/>
    <x v="2"/>
    <s v="Hon 30&quot; x 60&quot; Table with Locking Drawer"/>
    <n v="409.27199999999999"/>
    <n v="2"/>
    <n v="-81.854399999999998"/>
    <s v="4- days"/>
    <x v="4"/>
  </r>
  <r>
    <s v="CA-2014-122931"/>
    <x v="189"/>
    <d v="2014-10-03T00:00:00"/>
    <x v="1"/>
    <s v="SM-20950"/>
    <s v="Suzanne McNair"/>
    <s v="Corporate"/>
    <x v="0"/>
    <x v="3"/>
    <x v="3"/>
    <x v="2"/>
    <s v="FUR-TA-10004147"/>
    <s v="Furniture"/>
    <x v="2"/>
    <s v="Hon 4060 Series Tables"/>
    <n v="67.176000000000002"/>
    <n v="1"/>
    <n v="-20.152799999999999"/>
    <s v="4- days"/>
    <x v="4"/>
  </r>
  <r>
    <s v="CA-2015-124058"/>
    <x v="141"/>
    <d v="2015-11-24T00:00:00"/>
    <x v="1"/>
    <s v="LC-16885"/>
    <s v="Lena Creighton"/>
    <s v="Consumer"/>
    <x v="0"/>
    <x v="121"/>
    <x v="2"/>
    <x v="1"/>
    <s v="FUR-CH-10000595"/>
    <s v="Furniture"/>
    <x v="1"/>
    <s v="Safco Contoured Stacking Chairs"/>
    <n v="572.16"/>
    <n v="3"/>
    <n v="35.76"/>
    <s v="4- days"/>
    <x v="0"/>
  </r>
  <r>
    <s v="CA-2016-145303"/>
    <x v="530"/>
    <d v="2016-08-31T00:00:00"/>
    <x v="2"/>
    <s v="TP-21415"/>
    <s v="Tom Prescott"/>
    <s v="Consumer"/>
    <x v="0"/>
    <x v="144"/>
    <x v="5"/>
    <x v="3"/>
    <s v="FUR-BO-10003159"/>
    <s v="Furniture"/>
    <x v="0"/>
    <s v="Sauder Camden County Collection Libraries, Planked Cherry Finish"/>
    <n v="156.37280000000001"/>
    <n v="2"/>
    <n v="-52.890799999999999"/>
    <s v="3- days"/>
    <x v="10"/>
  </r>
  <r>
    <s v="CA-2017-108112"/>
    <x v="531"/>
    <d v="2017-11-20T00:00:00"/>
    <x v="1"/>
    <s v="DK-12895"/>
    <s v="Dana Kaydos"/>
    <s v="Consumer"/>
    <x v="0"/>
    <x v="232"/>
    <x v="1"/>
    <x v="0"/>
    <s v="FUR-FU-10003553"/>
    <s v="Furniture"/>
    <x v="3"/>
    <s v="Howard Miller 13-1/2&quot; Diameter Rosebrook Wall Clock"/>
    <n v="220.06399999999999"/>
    <n v="4"/>
    <n v="55.015999999999998"/>
    <s v="5- days"/>
    <x v="0"/>
  </r>
  <r>
    <s v="CA-2017-108112"/>
    <x v="531"/>
    <d v="2017-11-20T00:00:00"/>
    <x v="1"/>
    <s v="DK-12895"/>
    <s v="Dana Kaydos"/>
    <s v="Consumer"/>
    <x v="0"/>
    <x v="232"/>
    <x v="1"/>
    <x v="0"/>
    <s v="FUR-FU-10001488"/>
    <s v="Furniture"/>
    <x v="3"/>
    <s v="Tenex 46&quot; x 60&quot; Computer Anti-Static Chairmat, Rectangular Shaped"/>
    <n v="339.13600000000002"/>
    <n v="4"/>
    <n v="0"/>
    <s v="5- days"/>
    <x v="0"/>
  </r>
  <r>
    <s v="US-2014-156559"/>
    <x v="532"/>
    <d v="2014-08-26T00:00:00"/>
    <x v="1"/>
    <s v="LH-16900"/>
    <s v="Lena Hernandez"/>
    <s v="Consumer"/>
    <x v="0"/>
    <x v="93"/>
    <x v="31"/>
    <x v="0"/>
    <s v="FUR-BO-10000711"/>
    <s v="Furniture"/>
    <x v="0"/>
    <s v="Hon Metal Bookcases, Gray"/>
    <n v="638.82000000000005"/>
    <n v="9"/>
    <n v="172.48140000000001"/>
    <s v="7- days"/>
    <x v="10"/>
  </r>
  <r>
    <s v="CA-2017-137456"/>
    <x v="533"/>
    <d v="2017-12-21T00:00:00"/>
    <x v="3"/>
    <s v="RB-19465"/>
    <s v="Rick Bensley"/>
    <s v="Home Office"/>
    <x v="0"/>
    <x v="233"/>
    <x v="27"/>
    <x v="3"/>
    <s v="FUR-FU-10001940"/>
    <s v="Furniture"/>
    <x v="3"/>
    <s v="Staple-based wall hangings"/>
    <n v="15.92"/>
    <n v="2"/>
    <n v="7.0048000000000004"/>
    <s v="0- days"/>
    <x v="5"/>
  </r>
  <r>
    <s v="CA-2015-105599"/>
    <x v="395"/>
    <d v="2015-09-07T00:00:00"/>
    <x v="3"/>
    <s v="MC-17275"/>
    <s v="Marc Crier"/>
    <s v="Consumer"/>
    <x v="0"/>
    <x v="13"/>
    <x v="7"/>
    <x v="2"/>
    <s v="FUR-TA-10003837"/>
    <s v="Furniture"/>
    <x v="2"/>
    <s v="Anderson Hickey Conga Table Tops &amp; Accessories"/>
    <n v="27.414000000000001"/>
    <n v="3"/>
    <n v="-14.1639"/>
    <s v="0- days"/>
    <x v="4"/>
  </r>
  <r>
    <s v="CA-2015-153717"/>
    <x v="344"/>
    <d v="2016-01-01T00:00:00"/>
    <x v="1"/>
    <s v="DL-13495"/>
    <s v="Dionis Lloyd"/>
    <s v="Corporate"/>
    <x v="0"/>
    <x v="25"/>
    <x v="17"/>
    <x v="3"/>
    <s v="FUR-BO-10004360"/>
    <s v="Furniture"/>
    <x v="0"/>
    <s v="Rush Hierlooms Collection Rich Wood Bookcases"/>
    <n v="160.97999999999999"/>
    <n v="1"/>
    <n v="20.927399999999999"/>
    <s v="7- days"/>
    <x v="5"/>
  </r>
  <r>
    <s v="CA-2017-123239"/>
    <x v="534"/>
    <d v="2017-07-31T00:00:00"/>
    <x v="0"/>
    <s v="MG-18145"/>
    <s v="Mike Gockenbach"/>
    <s v="Consumer"/>
    <x v="0"/>
    <x v="51"/>
    <x v="1"/>
    <x v="0"/>
    <s v="FUR-FU-10001602"/>
    <s v="Furniture"/>
    <x v="3"/>
    <s v="Eldon Delta Triangular Chair Mat, 52&quot; x 58&quot;, Clear"/>
    <n v="91.031999999999996"/>
    <n v="3"/>
    <n v="-2.2757999999999998"/>
    <s v="4- days"/>
    <x v="3"/>
  </r>
  <r>
    <s v="CA-2017-127313"/>
    <x v="451"/>
    <d v="2017-12-04T00:00:00"/>
    <x v="2"/>
    <s v="RA-19285"/>
    <s v="Ralph Arnett"/>
    <s v="Consumer"/>
    <x v="0"/>
    <x v="3"/>
    <x v="3"/>
    <x v="2"/>
    <s v="FUR-FU-10003798"/>
    <s v="Furniture"/>
    <x v="3"/>
    <s v="Ultra Door Kickplate, 8&quot;H x 34&quot;W"/>
    <n v="79.12"/>
    <n v="5"/>
    <n v="13.846"/>
    <s v="3- days"/>
    <x v="5"/>
  </r>
  <r>
    <s v="CA-2017-112725"/>
    <x v="129"/>
    <d v="2017-02-06T00:00:00"/>
    <x v="1"/>
    <s v="EH-14125"/>
    <s v="Eugene Hildebrand"/>
    <s v="Home Office"/>
    <x v="0"/>
    <x v="28"/>
    <x v="2"/>
    <x v="1"/>
    <s v="FUR-CH-10000863"/>
    <s v="Furniture"/>
    <x v="1"/>
    <s v="Novimex Swivel Fabric Task Chair"/>
    <n v="120.78400000000001"/>
    <n v="1"/>
    <n v="-13.588200000000001"/>
    <s v="7- days"/>
    <x v="8"/>
  </r>
  <r>
    <s v="CA-2015-136196"/>
    <x v="44"/>
    <d v="2015-12-04T00:00:00"/>
    <x v="1"/>
    <s v="TP-21415"/>
    <s v="Tom Prescott"/>
    <s v="Consumer"/>
    <x v="0"/>
    <x v="234"/>
    <x v="7"/>
    <x v="2"/>
    <s v="FUR-FU-10004017"/>
    <s v="Furniture"/>
    <x v="3"/>
    <s v="Tenex Contemporary Contur Chairmats for Low and Medium Pile Carpet, Computer, 39&quot; x 49&quot;"/>
    <n v="322.58999999999997"/>
    <n v="3"/>
    <n v="64.518000000000001"/>
    <s v="6- days"/>
    <x v="0"/>
  </r>
  <r>
    <s v="CA-2014-157924"/>
    <x v="524"/>
    <d v="2014-10-13T00:00:00"/>
    <x v="2"/>
    <s v="HA-14920"/>
    <s v="Helen Andreada"/>
    <s v="Consumer"/>
    <x v="0"/>
    <x v="102"/>
    <x v="2"/>
    <x v="1"/>
    <s v="FUR-CH-10000229"/>
    <s v="Furniture"/>
    <x v="1"/>
    <s v="Global Enterprise Series Seating High-Back Swivel/Tilt Chairs"/>
    <n v="433.56799999999998"/>
    <n v="2"/>
    <n v="-65.035200000000003"/>
    <s v="2- days"/>
    <x v="1"/>
  </r>
  <r>
    <s v="CA-2016-143749"/>
    <x v="28"/>
    <d v="2016-12-07T00:00:00"/>
    <x v="2"/>
    <s v="AG-10300"/>
    <s v="Aleksandra Gannaway"/>
    <s v="Corporate"/>
    <x v="0"/>
    <x v="20"/>
    <x v="20"/>
    <x v="2"/>
    <s v="FUR-BO-10002853"/>
    <s v="Furniture"/>
    <x v="0"/>
    <s v="O'Sullivan 5-Shelf Heavy-Duty Bookcases"/>
    <n v="81.94"/>
    <n v="1"/>
    <n v="20.484999999999999"/>
    <s v="2- days"/>
    <x v="5"/>
  </r>
  <r>
    <s v="CA-2015-150875"/>
    <x v="397"/>
    <d v="2015-11-20T00:00:00"/>
    <x v="1"/>
    <s v="HK-14890"/>
    <s v="Heather Kirkland"/>
    <s v="Corporate"/>
    <x v="0"/>
    <x v="235"/>
    <x v="42"/>
    <x v="1"/>
    <s v="FUR-TA-10000577"/>
    <s v="Furniture"/>
    <x v="2"/>
    <s v="Bretford CR4500 Series Slim Rectangular Table"/>
    <n v="696.42"/>
    <n v="2"/>
    <n v="160.17660000000001"/>
    <s v="4- days"/>
    <x v="0"/>
  </r>
  <r>
    <s v="CA-2016-124233"/>
    <x v="57"/>
    <d v="2016-04-14T00:00:00"/>
    <x v="1"/>
    <s v="CK-12595"/>
    <s v="Clytie Kelty"/>
    <s v="Consumer"/>
    <x v="0"/>
    <x v="2"/>
    <x v="2"/>
    <x v="1"/>
    <s v="FUR-FU-10002597"/>
    <s v="Furniture"/>
    <x v="3"/>
    <s v="C-Line Magnetic Cubicle Keepers, Clear Polypropylene"/>
    <n v="24.7"/>
    <n v="5"/>
    <n v="10.374000000000001"/>
    <s v="6- days"/>
    <x v="6"/>
  </r>
  <r>
    <s v="CA-2014-145387"/>
    <x v="314"/>
    <d v="2014-11-02T00:00:00"/>
    <x v="0"/>
    <s v="AM-10705"/>
    <s v="Anne McFarland"/>
    <s v="Consumer"/>
    <x v="0"/>
    <x v="236"/>
    <x v="38"/>
    <x v="2"/>
    <s v="FUR-FU-10002364"/>
    <s v="Furniture"/>
    <x v="3"/>
    <s v="Eldon Expressions Wood Desk Accessories, Oak"/>
    <n v="14.76"/>
    <n v="2"/>
    <n v="4.2804000000000002"/>
    <s v="2- days"/>
    <x v="1"/>
  </r>
  <r>
    <s v="CA-2014-145387"/>
    <x v="314"/>
    <d v="2014-11-02T00:00:00"/>
    <x v="0"/>
    <s v="AM-10705"/>
    <s v="Anne McFarland"/>
    <s v="Consumer"/>
    <x v="0"/>
    <x v="236"/>
    <x v="38"/>
    <x v="2"/>
    <s v="FUR-FU-10000023"/>
    <s v="Furniture"/>
    <x v="3"/>
    <s v="Eldon Wave Desk Accessories"/>
    <n v="17.670000000000002"/>
    <n v="3"/>
    <n v="7.7747999999999999"/>
    <s v="2- days"/>
    <x v="1"/>
  </r>
  <r>
    <s v="CA-2014-145387"/>
    <x v="314"/>
    <d v="2014-11-02T00:00:00"/>
    <x v="0"/>
    <s v="AM-10705"/>
    <s v="Anne McFarland"/>
    <s v="Consumer"/>
    <x v="0"/>
    <x v="236"/>
    <x v="38"/>
    <x v="2"/>
    <s v="FUR-CH-10002320"/>
    <s v="Furniture"/>
    <x v="1"/>
    <s v="Hon Pagoda Stacking Chairs"/>
    <n v="1604.9"/>
    <n v="5"/>
    <n v="481.47"/>
    <s v="2- days"/>
    <x v="1"/>
  </r>
  <r>
    <s v="CA-2014-145387"/>
    <x v="314"/>
    <d v="2014-11-02T00:00:00"/>
    <x v="0"/>
    <s v="AM-10705"/>
    <s v="Anne McFarland"/>
    <s v="Consumer"/>
    <x v="0"/>
    <x v="236"/>
    <x v="38"/>
    <x v="2"/>
    <s v="FUR-TA-10003238"/>
    <s v="Furniture"/>
    <x v="2"/>
    <s v="Chromcraft Bull-Nose Wood 48&quot; x 96&quot; Rectangular Conference Tables"/>
    <n v="385.68599999999998"/>
    <n v="1"/>
    <n v="-60.607799999999997"/>
    <s v="2- days"/>
    <x v="1"/>
  </r>
  <r>
    <s v="CA-2017-149881"/>
    <x v="535"/>
    <d v="2017-04-03T00:00:00"/>
    <x v="2"/>
    <s v="NC-18535"/>
    <s v="Nick Crebassa"/>
    <s v="Corporate"/>
    <x v="0"/>
    <x v="28"/>
    <x v="2"/>
    <x v="1"/>
    <s v="FUR-BO-10003894"/>
    <s v="Furniture"/>
    <x v="0"/>
    <s v="Safco Value Mate Steel Bookcase, Baked Enamel Finish on Steel, Black"/>
    <n v="482.66399999999999"/>
    <n v="8"/>
    <n v="85.176000000000002"/>
    <s v="2- days"/>
    <x v="6"/>
  </r>
  <r>
    <s v="CA-2017-134565"/>
    <x v="343"/>
    <d v="2017-06-13T00:00:00"/>
    <x v="0"/>
    <s v="TB-21400"/>
    <s v="Tom Boeckenhauer"/>
    <s v="Consumer"/>
    <x v="0"/>
    <x v="15"/>
    <x v="13"/>
    <x v="1"/>
    <s v="FUR-BO-10001519"/>
    <s v="Furniture"/>
    <x v="0"/>
    <s v="O'Sullivan 3-Shelf Heavy-Duty Bookcases"/>
    <n v="174.42"/>
    <n v="3"/>
    <n v="41.860799999999998"/>
    <s v="2- days"/>
    <x v="2"/>
  </r>
  <r>
    <s v="US-2014-102631"/>
    <x v="536"/>
    <d v="2014-12-17T00:00:00"/>
    <x v="1"/>
    <s v="EB-13840"/>
    <s v="Ellis Ballard"/>
    <s v="Corporate"/>
    <x v="0"/>
    <x v="9"/>
    <x v="8"/>
    <x v="3"/>
    <s v="FUR-FU-10003930"/>
    <s v="Furniture"/>
    <x v="3"/>
    <s v="Howard Miller 12-3/4 Diameter Accuwave DS  Wall Clock"/>
    <n v="94.427999999999997"/>
    <n v="3"/>
    <n v="-42.492600000000003"/>
    <s v="4- days"/>
    <x v="5"/>
  </r>
  <r>
    <s v="CA-2015-154970"/>
    <x v="537"/>
    <d v="2015-01-10T00:00:00"/>
    <x v="1"/>
    <s v="SR-20740"/>
    <s v="Steven Roelle"/>
    <s v="Home Office"/>
    <x v="0"/>
    <x v="15"/>
    <x v="13"/>
    <x v="1"/>
    <s v="FUR-CH-10003396"/>
    <s v="Furniture"/>
    <x v="1"/>
    <s v="Global Deluxe Steno Chair"/>
    <n v="61.584000000000003"/>
    <n v="1"/>
    <n v="-6.9282000000000004"/>
    <s v="5- days"/>
    <x v="8"/>
  </r>
  <r>
    <s v="CA-2017-100223"/>
    <x v="538"/>
    <d v="2017-07-10T00:00:00"/>
    <x v="1"/>
    <s v="LS-16945"/>
    <s v="Linda Southworth"/>
    <s v="Corporate"/>
    <x v="0"/>
    <x v="144"/>
    <x v="5"/>
    <x v="3"/>
    <s v="FUR-FU-10003601"/>
    <s v="Furniture"/>
    <x v="3"/>
    <s v="Deflect-o RollaMat Studded, Beveled Mat for Medium Pile Carpeting"/>
    <n v="332.02800000000002"/>
    <n v="9"/>
    <n v="-348.62939999999998"/>
    <s v="5- days"/>
    <x v="3"/>
  </r>
  <r>
    <s v="CA-2017-117702"/>
    <x v="156"/>
    <d v="2017-12-04T00:00:00"/>
    <x v="1"/>
    <s v="LS-16975"/>
    <s v="Lindsay Shagiari"/>
    <s v="Home Office"/>
    <x v="0"/>
    <x v="237"/>
    <x v="32"/>
    <x v="2"/>
    <s v="FUR-FU-10000576"/>
    <s v="Furniture"/>
    <x v="3"/>
    <s v="Luxo Professional Fluorescent Magnifier Lamp with Clamp-Mount Base"/>
    <n v="1049.2"/>
    <n v="5"/>
    <n v="272.79199999999997"/>
    <s v="6- days"/>
    <x v="0"/>
  </r>
  <r>
    <s v="CA-2017-117702"/>
    <x v="156"/>
    <d v="2017-12-04T00:00:00"/>
    <x v="1"/>
    <s v="LS-16975"/>
    <s v="Lindsay Shagiari"/>
    <s v="Home Office"/>
    <x v="0"/>
    <x v="237"/>
    <x v="32"/>
    <x v="2"/>
    <s v="FUR-FU-10004270"/>
    <s v="Furniture"/>
    <x v="3"/>
    <s v="Eldon Image Series Desk Accessories, Burgundy"/>
    <n v="20.9"/>
    <n v="5"/>
    <n v="7.524"/>
    <s v="6- days"/>
    <x v="0"/>
  </r>
  <r>
    <s v="CA-2016-157336"/>
    <x v="193"/>
    <d v="2016-12-05T00:00:00"/>
    <x v="0"/>
    <s v="SJ-20500"/>
    <s v="Shirley Jackson"/>
    <s v="Consumer"/>
    <x v="0"/>
    <x v="130"/>
    <x v="19"/>
    <x v="2"/>
    <s v="FUR-CH-10004997"/>
    <s v="Furniture"/>
    <x v="1"/>
    <s v="Hon Every-Day Series Multi-Task Chairs"/>
    <n v="751.92"/>
    <n v="4"/>
    <n v="150.38399999999999"/>
    <s v="4- days"/>
    <x v="5"/>
  </r>
  <r>
    <s v="CA-2014-168130"/>
    <x v="539"/>
    <d v="2014-09-19T00:00:00"/>
    <x v="3"/>
    <s v="BS-11365"/>
    <s v="Bill Shonely"/>
    <s v="Corporate"/>
    <x v="0"/>
    <x v="13"/>
    <x v="7"/>
    <x v="2"/>
    <s v="FUR-CH-10000988"/>
    <s v="Furniture"/>
    <x v="1"/>
    <s v="Hon Olson Stacker Stools"/>
    <n v="887.10299999999995"/>
    <n v="7"/>
    <n v="177.42060000000001"/>
    <s v="0- days"/>
    <x v="4"/>
  </r>
  <r>
    <s v="CA-2017-163160"/>
    <x v="540"/>
    <d v="2017-10-16T00:00:00"/>
    <x v="2"/>
    <s v="TS-21610"/>
    <s v="Troy Staebel"/>
    <s v="Consumer"/>
    <x v="0"/>
    <x v="234"/>
    <x v="8"/>
    <x v="3"/>
    <s v="FUR-FU-10001424"/>
    <s v="Furniture"/>
    <x v="3"/>
    <s v="Dax Clear Box Frame"/>
    <n v="10.476000000000001"/>
    <n v="3"/>
    <n v="-6.8094000000000001"/>
    <s v="3- days"/>
    <x v="1"/>
  </r>
  <r>
    <s v="CA-2016-124793"/>
    <x v="269"/>
    <d v="2016-03-16T00:00:00"/>
    <x v="2"/>
    <s v="MM-18280"/>
    <s v="Muhammed MacIntyre"/>
    <s v="Corporate"/>
    <x v="0"/>
    <x v="15"/>
    <x v="13"/>
    <x v="1"/>
    <s v="FUR-CH-10002880"/>
    <s v="Furniture"/>
    <x v="1"/>
    <s v="Global High-Back Leather Tilter, Burgundy"/>
    <n v="196.78399999999999"/>
    <n v="2"/>
    <n v="-22.138200000000001"/>
    <s v="2- days"/>
    <x v="9"/>
  </r>
  <r>
    <s v="US-2016-131611"/>
    <x v="541"/>
    <d v="2016-11-09T00:00:00"/>
    <x v="1"/>
    <s v="EP-13915"/>
    <s v="Emily Phan"/>
    <s v="Consumer"/>
    <x v="0"/>
    <x v="6"/>
    <x v="5"/>
    <x v="3"/>
    <s v="FUR-TA-10002774"/>
    <s v="Furniture"/>
    <x v="2"/>
    <s v="Laminate Occasional Tables"/>
    <n v="863.12800000000004"/>
    <n v="8"/>
    <n v="-160.29519999999999"/>
    <s v="4- days"/>
    <x v="0"/>
  </r>
  <r>
    <s v="US-2016-131611"/>
    <x v="541"/>
    <d v="2016-11-09T00:00:00"/>
    <x v="1"/>
    <s v="EP-13915"/>
    <s v="Emily Phan"/>
    <s v="Consumer"/>
    <x v="0"/>
    <x v="6"/>
    <x v="5"/>
    <x v="3"/>
    <s v="FUR-BO-10000780"/>
    <s v="Furniture"/>
    <x v="0"/>
    <s v="O'Sullivan Plantations 2-Door Library in Landvery Oak"/>
    <n v="956.66480000000001"/>
    <n v="7"/>
    <n v="-225.0976"/>
    <s v="4- days"/>
    <x v="0"/>
  </r>
  <r>
    <s v="US-2017-124821"/>
    <x v="542"/>
    <d v="2017-06-29T00:00:00"/>
    <x v="0"/>
    <s v="AM-10705"/>
    <s v="Anne McFarland"/>
    <s v="Consumer"/>
    <x v="0"/>
    <x v="15"/>
    <x v="13"/>
    <x v="1"/>
    <s v="FUR-TA-10000688"/>
    <s v="Furniture"/>
    <x v="2"/>
    <s v="Chromcraft Bull-Nose Wood Round Conference Table Top, Wood Base"/>
    <n v="871.4"/>
    <n v="4"/>
    <n v="148.13800000000001"/>
    <s v="4- days"/>
    <x v="2"/>
  </r>
  <r>
    <s v="CA-2015-166975"/>
    <x v="543"/>
    <d v="2015-11-30T00:00:00"/>
    <x v="1"/>
    <s v="SH-20635"/>
    <s v="Stefanie Holloman"/>
    <s v="Corporate"/>
    <x v="0"/>
    <x v="38"/>
    <x v="9"/>
    <x v="0"/>
    <s v="FUR-FU-10003930"/>
    <s v="Furniture"/>
    <x v="3"/>
    <s v="Howard Miller 12-3/4 Diameter Accuwave DS  Wall Clock"/>
    <n v="692.47199999999998"/>
    <n v="11"/>
    <n v="190.4298"/>
    <s v="4- days"/>
    <x v="0"/>
  </r>
  <r>
    <s v="CA-2016-123806"/>
    <x v="243"/>
    <d v="2016-11-27T00:00:00"/>
    <x v="0"/>
    <s v="LA-16780"/>
    <s v="Laura Armstrong"/>
    <s v="Corporate"/>
    <x v="0"/>
    <x v="237"/>
    <x v="32"/>
    <x v="2"/>
    <s v="FUR-FU-10000965"/>
    <s v="Furniture"/>
    <x v="3"/>
    <s v="Howard Miller 11-1/2&quot; Diameter Ridgewood Wall Clock"/>
    <n v="207.76"/>
    <n v="4"/>
    <n v="85.181600000000003"/>
    <s v="3- days"/>
    <x v="0"/>
  </r>
  <r>
    <s v="US-2016-107440"/>
    <x v="544"/>
    <d v="2016-04-20T00:00:00"/>
    <x v="1"/>
    <s v="BS-11365"/>
    <s v="Bill Shonely"/>
    <s v="Corporate"/>
    <x v="0"/>
    <x v="174"/>
    <x v="18"/>
    <x v="2"/>
    <s v="FUR-FU-10000550"/>
    <s v="Furniture"/>
    <x v="3"/>
    <s v="Stacking Trays by OIC"/>
    <n v="9.9600000000000009"/>
    <n v="2"/>
    <n v="3.2867999999999999"/>
    <s v="4- days"/>
    <x v="6"/>
  </r>
  <r>
    <s v="CA-2014-166989"/>
    <x v="545"/>
    <d v="2014-11-18T00:00:00"/>
    <x v="1"/>
    <s v="RM-19675"/>
    <s v="Robert Marley"/>
    <s v="Home Office"/>
    <x v="0"/>
    <x v="13"/>
    <x v="7"/>
    <x v="2"/>
    <s v="FUR-CH-10001797"/>
    <s v="Furniture"/>
    <x v="1"/>
    <s v="Safco Chair Connectors, 6/Carton"/>
    <n v="69.263999999999996"/>
    <n v="2"/>
    <n v="14.622400000000001"/>
    <s v="4- days"/>
    <x v="0"/>
  </r>
  <r>
    <s v="CA-2015-105690"/>
    <x v="32"/>
    <d v="2015-11-26T00:00:00"/>
    <x v="0"/>
    <s v="CA-11965"/>
    <s v="Carol Adams"/>
    <s v="Corporate"/>
    <x v="0"/>
    <x v="238"/>
    <x v="5"/>
    <x v="3"/>
    <s v="FUR-BO-10003965"/>
    <s v="Furniture"/>
    <x v="0"/>
    <s v="O'Sullivan Manor Hill 2-Door Library in Brianna Oak"/>
    <n v="246.1328"/>
    <n v="2"/>
    <n v="-76.011600000000001"/>
    <s v="5- days"/>
    <x v="0"/>
  </r>
  <r>
    <s v="CA-2017-102407"/>
    <x v="13"/>
    <d v="2017-12-13T00:00:00"/>
    <x v="0"/>
    <s v="AT-10435"/>
    <s v="Alyssa Tate"/>
    <s v="Home Office"/>
    <x v="0"/>
    <x v="2"/>
    <x v="2"/>
    <x v="1"/>
    <s v="FUR-TA-10003748"/>
    <s v="Furniture"/>
    <x v="2"/>
    <s v="Bevis 36 x 72 Conference Tables"/>
    <n v="896.32799999999997"/>
    <n v="9"/>
    <n v="22.408200000000001"/>
    <s v="4- days"/>
    <x v="5"/>
  </r>
  <r>
    <s v="CA-2017-101581"/>
    <x v="546"/>
    <d v="2017-10-27T00:00:00"/>
    <x v="1"/>
    <s v="DW-13195"/>
    <s v="David Wiener"/>
    <s v="Corporate"/>
    <x v="0"/>
    <x v="125"/>
    <x v="36"/>
    <x v="1"/>
    <s v="FUR-TA-10002607"/>
    <s v="Furniture"/>
    <x v="2"/>
    <s v="KI Conference Tables"/>
    <n v="177.22499999999999"/>
    <n v="5"/>
    <n v="-120.51300000000001"/>
    <s v="5- days"/>
    <x v="1"/>
  </r>
  <r>
    <s v="CA-2017-169124"/>
    <x v="209"/>
    <d v="2017-07-10T00:00:00"/>
    <x v="1"/>
    <s v="MB-17305"/>
    <s v="Maria Bertelson"/>
    <s v="Consumer"/>
    <x v="0"/>
    <x v="239"/>
    <x v="2"/>
    <x v="1"/>
    <s v="FUR-FU-10001215"/>
    <s v="Furniture"/>
    <x v="3"/>
    <s v="Howard Miller 11-1/2&quot; Diameter Brentwood Wall Clock"/>
    <n v="129.38999999999999"/>
    <n v="3"/>
    <n v="54.343800000000002"/>
    <s v="7- days"/>
    <x v="3"/>
  </r>
  <r>
    <s v="CA-2017-129021"/>
    <x v="547"/>
    <d v="2017-08-26T00:00:00"/>
    <x v="0"/>
    <s v="PO-18850"/>
    <s v="Patrick O'Brill"/>
    <s v="Consumer"/>
    <x v="0"/>
    <x v="199"/>
    <x v="1"/>
    <x v="0"/>
    <s v="FUR-FU-10001852"/>
    <s v="Furniture"/>
    <x v="3"/>
    <s v="Eldon Regeneration Recycled Desk Accessories, Smoke"/>
    <n v="2.7839999999999998"/>
    <n v="2"/>
    <n v="0.41760000000000003"/>
    <s v="3- days"/>
    <x v="10"/>
  </r>
  <r>
    <s v="CA-2014-162278"/>
    <x v="548"/>
    <d v="2014-10-30T00:00:00"/>
    <x v="0"/>
    <s v="AH-10585"/>
    <s v="Angele Hood"/>
    <s v="Consumer"/>
    <x v="0"/>
    <x v="15"/>
    <x v="13"/>
    <x v="1"/>
    <s v="FUR-FU-10000448"/>
    <s v="Furniture"/>
    <x v="3"/>
    <s v="Tenex Chairmats For Use With Carpeted Floors"/>
    <n v="63.92"/>
    <n v="4"/>
    <n v="3.1960000000000002"/>
    <s v="4- days"/>
    <x v="1"/>
  </r>
  <r>
    <s v="CA-2014-125829"/>
    <x v="53"/>
    <d v="2014-11-11T00:00:00"/>
    <x v="1"/>
    <s v="WB-21850"/>
    <s v="William Brown"/>
    <s v="Consumer"/>
    <x v="0"/>
    <x v="2"/>
    <x v="2"/>
    <x v="1"/>
    <s v="FUR-TA-10002041"/>
    <s v="Furniture"/>
    <x v="2"/>
    <s v="Bevis Round Conference Table Top, X-Base"/>
    <n v="573.72799999999995"/>
    <n v="4"/>
    <n v="-64.544399999999996"/>
    <s v="7- days"/>
    <x v="0"/>
  </r>
  <r>
    <s v="US-2017-136189"/>
    <x v="549"/>
    <d v="2017-12-11T00:00:00"/>
    <x v="1"/>
    <s v="DC-13285"/>
    <s v="Debra Catini"/>
    <s v="Consumer"/>
    <x v="0"/>
    <x v="52"/>
    <x v="25"/>
    <x v="0"/>
    <s v="FUR-FU-10000175"/>
    <s v="Furniture"/>
    <x v="3"/>
    <s v="DAX Wood Document Frame."/>
    <n v="82.38"/>
    <n v="6"/>
    <n v="25.537800000000001"/>
    <s v="4- days"/>
    <x v="5"/>
  </r>
  <r>
    <s v="CA-2015-154795"/>
    <x v="274"/>
    <d v="2015-12-24T00:00:00"/>
    <x v="1"/>
    <s v="GZ-14470"/>
    <s v="Gary Zandusky"/>
    <s v="Consumer"/>
    <x v="0"/>
    <x v="240"/>
    <x v="22"/>
    <x v="1"/>
    <s v="FUR-FU-10002088"/>
    <s v="Furniture"/>
    <x v="3"/>
    <s v="Nu-Dell Float Frame 11 x 14 1/2"/>
    <n v="14.368"/>
    <n v="2"/>
    <n v="3.9512"/>
    <s v="4- days"/>
    <x v="5"/>
  </r>
  <r>
    <s v="CA-2016-120355"/>
    <x v="126"/>
    <d v="2016-09-25T00:00:00"/>
    <x v="1"/>
    <s v="MM-17260"/>
    <s v="Magdelene Morse"/>
    <s v="Consumer"/>
    <x v="0"/>
    <x v="241"/>
    <x v="7"/>
    <x v="2"/>
    <s v="FUR-CH-10001394"/>
    <s v="Furniture"/>
    <x v="1"/>
    <s v="Global Leather Executive Chair"/>
    <n v="631.78200000000004"/>
    <n v="2"/>
    <n v="140.39599999999999"/>
    <s v="7- days"/>
    <x v="4"/>
  </r>
  <r>
    <s v="CA-2016-120355"/>
    <x v="126"/>
    <d v="2016-09-25T00:00:00"/>
    <x v="1"/>
    <s v="MM-17260"/>
    <s v="Magdelene Morse"/>
    <s v="Consumer"/>
    <x v="0"/>
    <x v="241"/>
    <x v="7"/>
    <x v="2"/>
    <s v="FUR-FU-10004053"/>
    <s v="Furniture"/>
    <x v="3"/>
    <s v="DAX Two-Tone Silver Metal Document Frame"/>
    <n v="60.72"/>
    <n v="3"/>
    <n v="26.1096"/>
    <s v="7- days"/>
    <x v="4"/>
  </r>
  <r>
    <s v="CA-2017-162565"/>
    <x v="246"/>
    <d v="2017-12-11T00:00:00"/>
    <x v="3"/>
    <s v="RR-19315"/>
    <s v="Ralph Ritter"/>
    <s v="Consumer"/>
    <x v="0"/>
    <x v="14"/>
    <x v="8"/>
    <x v="3"/>
    <s v="FUR-FU-10004306"/>
    <s v="Furniture"/>
    <x v="3"/>
    <s v="Electrix Halogen Magnifier Lamp"/>
    <n v="77.72"/>
    <n v="1"/>
    <n v="-66.061999999999998"/>
    <s v="0- days"/>
    <x v="5"/>
  </r>
  <r>
    <s v="CA-2017-162565"/>
    <x v="246"/>
    <d v="2017-12-11T00:00:00"/>
    <x v="3"/>
    <s v="RR-19315"/>
    <s v="Ralph Ritter"/>
    <s v="Consumer"/>
    <x v="0"/>
    <x v="14"/>
    <x v="8"/>
    <x v="3"/>
    <s v="FUR-CH-10003973"/>
    <s v="Furniture"/>
    <x v="1"/>
    <s v="GuestStacker Chair with Chrome Finish Legs"/>
    <n v="520.46400000000006"/>
    <n v="2"/>
    <n v="-14.8704"/>
    <s v="0- days"/>
    <x v="5"/>
  </r>
  <r>
    <s v="CA-2014-166954"/>
    <x v="550"/>
    <d v="2014-04-30T00:00:00"/>
    <x v="1"/>
    <s v="BT-11305"/>
    <s v="Beth Thompson"/>
    <s v="Home Office"/>
    <x v="0"/>
    <x v="242"/>
    <x v="2"/>
    <x v="1"/>
    <s v="FUR-FU-10003708"/>
    <s v="Furniture"/>
    <x v="3"/>
    <s v="Tenex Traditional Chairmats for Medium Pile Carpet, Standard Lip, 36&quot; x 48&quot;"/>
    <n v="303.25"/>
    <n v="5"/>
    <n v="63.682499999999997"/>
    <s v="5- days"/>
    <x v="6"/>
  </r>
  <r>
    <s v="CA-2014-166954"/>
    <x v="550"/>
    <d v="2014-04-30T00:00:00"/>
    <x v="1"/>
    <s v="BT-11305"/>
    <s v="Beth Thompson"/>
    <s v="Home Office"/>
    <x v="0"/>
    <x v="242"/>
    <x v="2"/>
    <x v="1"/>
    <s v="FUR-CH-10003973"/>
    <s v="Furniture"/>
    <x v="1"/>
    <s v="GuestStacker Chair with Chrome Finish Legs"/>
    <n v="1487.04"/>
    <n v="5"/>
    <n v="148.70400000000001"/>
    <s v="5- days"/>
    <x v="6"/>
  </r>
  <r>
    <s v="CA-2015-152891"/>
    <x v="551"/>
    <d v="2015-10-30T00:00:00"/>
    <x v="1"/>
    <s v="TB-21625"/>
    <s v="Trudy Brown"/>
    <s v="Consumer"/>
    <x v="0"/>
    <x v="28"/>
    <x v="2"/>
    <x v="1"/>
    <s v="FUR-TA-10001857"/>
    <s v="Furniture"/>
    <x v="2"/>
    <s v="Balt Solid Wood Rectangular Table"/>
    <n v="253.17599999999999"/>
    <n v="3"/>
    <n v="-31.646999999999998"/>
    <s v="5- days"/>
    <x v="1"/>
  </r>
  <r>
    <s v="US-2015-122784"/>
    <x v="552"/>
    <d v="2015-07-27T00:00:00"/>
    <x v="1"/>
    <s v="RA-19915"/>
    <s v="Russell Applegate"/>
    <s v="Consumer"/>
    <x v="0"/>
    <x v="185"/>
    <x v="8"/>
    <x v="3"/>
    <s v="FUR-BO-10004690"/>
    <s v="Furniture"/>
    <x v="0"/>
    <s v="O'Sullivan Cherrywood Estates Traditional Barrister Bookcase"/>
    <n v="384.94400000000002"/>
    <n v="4"/>
    <n v="-126.4816"/>
    <s v="7- days"/>
    <x v="3"/>
  </r>
  <r>
    <s v="US-2015-122784"/>
    <x v="552"/>
    <d v="2015-07-27T00:00:00"/>
    <x v="1"/>
    <s v="RA-19915"/>
    <s v="Russell Applegate"/>
    <s v="Consumer"/>
    <x v="0"/>
    <x v="185"/>
    <x v="8"/>
    <x v="3"/>
    <s v="FUR-BO-10002545"/>
    <s v="Furniture"/>
    <x v="0"/>
    <s v="Atlantic Metals Mobile 3-Shelf Bookcases, Custom Colors"/>
    <n v="913.43"/>
    <n v="5"/>
    <n v="-52.195999999999998"/>
    <s v="7- days"/>
    <x v="3"/>
  </r>
  <r>
    <s v="CA-2017-111556"/>
    <x v="93"/>
    <d v="2017-11-22T00:00:00"/>
    <x v="2"/>
    <s v="CD-11920"/>
    <s v="Carlos Daly"/>
    <s v="Consumer"/>
    <x v="0"/>
    <x v="13"/>
    <x v="7"/>
    <x v="2"/>
    <s v="FUR-BO-10003159"/>
    <s v="Furniture"/>
    <x v="0"/>
    <s v="Sauder Camden County Collection Libraries, Planked Cherry Finish"/>
    <n v="183.96799999999999"/>
    <n v="2"/>
    <n v="-25.2956"/>
    <s v="2- days"/>
    <x v="0"/>
  </r>
  <r>
    <s v="US-2014-138758"/>
    <x v="553"/>
    <d v="2014-07-11T00:00:00"/>
    <x v="1"/>
    <s v="JL-15835"/>
    <s v="John Lee"/>
    <s v="Consumer"/>
    <x v="0"/>
    <x v="3"/>
    <x v="3"/>
    <x v="2"/>
    <s v="FUR-CH-10002880"/>
    <s v="Furniture"/>
    <x v="1"/>
    <s v="Global High-Back Leather Tilter, Burgundy"/>
    <n v="172.18600000000001"/>
    <n v="2"/>
    <n v="-46.736199999999997"/>
    <s v="4- days"/>
    <x v="3"/>
  </r>
  <r>
    <s v="US-2014-138758"/>
    <x v="553"/>
    <d v="2014-07-11T00:00:00"/>
    <x v="1"/>
    <s v="JL-15835"/>
    <s v="John Lee"/>
    <s v="Consumer"/>
    <x v="0"/>
    <x v="3"/>
    <x v="3"/>
    <x v="2"/>
    <s v="FUR-FU-10003039"/>
    <s v="Furniture"/>
    <x v="3"/>
    <s v="Howard Miller 11-1/2&quot; Diameter Grantwood Wall Clock"/>
    <n v="69.007999999999996"/>
    <n v="2"/>
    <n v="12.0764"/>
    <s v="4- days"/>
    <x v="3"/>
  </r>
  <r>
    <s v="CA-2016-131737"/>
    <x v="554"/>
    <d v="2016-03-17T00:00:00"/>
    <x v="3"/>
    <s v="GZ-14470"/>
    <s v="Gary Zandusky"/>
    <s v="Consumer"/>
    <x v="0"/>
    <x v="11"/>
    <x v="32"/>
    <x v="2"/>
    <s v="FUR-FU-10004306"/>
    <s v="Furniture"/>
    <x v="3"/>
    <s v="Electrix Halogen Magnifier Lamp"/>
    <n v="971.5"/>
    <n v="5"/>
    <n v="252.59"/>
    <s v="0- days"/>
    <x v="9"/>
  </r>
  <r>
    <s v="CA-2014-160157"/>
    <x v="191"/>
    <d v="2014-12-27T00:00:00"/>
    <x v="1"/>
    <s v="MH-17455"/>
    <s v="Mark Hamilton"/>
    <s v="Consumer"/>
    <x v="0"/>
    <x v="243"/>
    <x v="15"/>
    <x v="2"/>
    <s v="FUR-FU-10003773"/>
    <s v="Furniture"/>
    <x v="3"/>
    <s v="Eldon Cleatmat Plus Chair Mats for High Pile Carpets"/>
    <n v="190.84800000000001"/>
    <n v="3"/>
    <n v="-21.470400000000001"/>
    <s v="7- days"/>
    <x v="5"/>
  </r>
  <r>
    <s v="CA-2017-159464"/>
    <x v="514"/>
    <d v="2017-05-19T00:00:00"/>
    <x v="2"/>
    <s v="TB-21355"/>
    <s v="Todd Boyes"/>
    <s v="Corporate"/>
    <x v="0"/>
    <x v="244"/>
    <x v="24"/>
    <x v="0"/>
    <s v="FUR-BO-10003546"/>
    <s v="Furniture"/>
    <x v="0"/>
    <s v="Hon 4-Shelf Metal Bookcases"/>
    <n v="302.94"/>
    <n v="3"/>
    <n v="75.734999999999999"/>
    <s v="1- days"/>
    <x v="7"/>
  </r>
  <r>
    <s v="CA-2017-119452"/>
    <x v="555"/>
    <d v="2017-03-27T00:00:00"/>
    <x v="1"/>
    <s v="CL-12565"/>
    <s v="Clay Ludtke"/>
    <s v="Consumer"/>
    <x v="0"/>
    <x v="169"/>
    <x v="37"/>
    <x v="3"/>
    <s v="FUR-CH-10004495"/>
    <s v="Furniture"/>
    <x v="1"/>
    <s v="Global Leather and Oak Executive Chair, Black"/>
    <n v="1805.88"/>
    <n v="6"/>
    <n v="523.70519999999999"/>
    <s v="6- days"/>
    <x v="9"/>
  </r>
  <r>
    <s v="CA-2016-168893"/>
    <x v="361"/>
    <d v="2016-11-08T00:00:00"/>
    <x v="0"/>
    <s v="AP-10915"/>
    <s v="Arthur Prichep"/>
    <s v="Consumer"/>
    <x v="0"/>
    <x v="0"/>
    <x v="0"/>
    <x v="0"/>
    <s v="FUR-FU-10002885"/>
    <s v="Furniture"/>
    <x v="3"/>
    <s v="Magna Visual Magnetic Picture Hangers"/>
    <n v="24.1"/>
    <n v="5"/>
    <n v="9.1579999999999995"/>
    <s v="5- days"/>
    <x v="0"/>
  </r>
  <r>
    <s v="CA-2016-168893"/>
    <x v="361"/>
    <d v="2016-11-08T00:00:00"/>
    <x v="0"/>
    <s v="AP-10915"/>
    <s v="Arthur Prichep"/>
    <s v="Consumer"/>
    <x v="0"/>
    <x v="0"/>
    <x v="0"/>
    <x v="0"/>
    <s v="FUR-TA-10003392"/>
    <s v="Furniture"/>
    <x v="2"/>
    <s v="Global Adaptabilities Conference Tables"/>
    <n v="842.94"/>
    <n v="3"/>
    <n v="160.15860000000001"/>
    <s v="5- days"/>
    <x v="0"/>
  </r>
  <r>
    <s v="CA-2015-121965"/>
    <x v="556"/>
    <d v="2015-06-23T00:00:00"/>
    <x v="1"/>
    <s v="LH-17155"/>
    <s v="Logan Haushalter"/>
    <s v="Consumer"/>
    <x v="0"/>
    <x v="2"/>
    <x v="2"/>
    <x v="1"/>
    <s v="FUR-FU-10000732"/>
    <s v="Furniture"/>
    <x v="3"/>
    <s v="Eldon 200 Class Desk Accessories"/>
    <n v="12.56"/>
    <n v="2"/>
    <n v="4.0191999999999997"/>
    <s v="4- days"/>
    <x v="2"/>
  </r>
  <r>
    <s v="CA-2016-147137"/>
    <x v="557"/>
    <d v="2016-07-06T00:00:00"/>
    <x v="2"/>
    <s v="AA-10645"/>
    <s v="Anna Andreadi"/>
    <s v="Consumer"/>
    <x v="0"/>
    <x v="28"/>
    <x v="2"/>
    <x v="1"/>
    <s v="FUR-FU-10000221"/>
    <s v="Furniture"/>
    <x v="3"/>
    <s v="Master Caster Door Stop, Brown"/>
    <n v="25.4"/>
    <n v="5"/>
    <n v="8.6359999999999992"/>
    <s v="2- days"/>
    <x v="3"/>
  </r>
  <r>
    <s v="CA-2016-147137"/>
    <x v="557"/>
    <d v="2016-07-06T00:00:00"/>
    <x v="2"/>
    <s v="AA-10645"/>
    <s v="Anna Andreadi"/>
    <s v="Consumer"/>
    <x v="0"/>
    <x v="28"/>
    <x v="2"/>
    <x v="1"/>
    <s v="FUR-BO-10001811"/>
    <s v="Furniture"/>
    <x v="0"/>
    <s v="Atlantic Metals Mobile 5-Shelf Bookcases, Custom Colors"/>
    <n v="1279.165"/>
    <n v="5"/>
    <n v="225.73500000000001"/>
    <s v="2- days"/>
    <x v="3"/>
  </r>
  <r>
    <s v="US-2015-146745"/>
    <x v="558"/>
    <d v="2015-09-08T00:00:00"/>
    <x v="1"/>
    <s v="AS-10630"/>
    <s v="Ann Steele"/>
    <s v="Home Office"/>
    <x v="0"/>
    <x v="28"/>
    <x v="2"/>
    <x v="1"/>
    <s v="FUR-CH-10002372"/>
    <s v="Furniture"/>
    <x v="1"/>
    <s v="Office Star - Ergonomically Designed Knee Chair"/>
    <n v="129.56800000000001"/>
    <n v="2"/>
    <n v="-12.956799999999999"/>
    <s v="5- days"/>
    <x v="4"/>
  </r>
  <r>
    <s v="US-2017-125717"/>
    <x v="559"/>
    <d v="2017-10-01T00:00:00"/>
    <x v="2"/>
    <s v="DS-13030"/>
    <s v="Darrin Sayre"/>
    <s v="Home Office"/>
    <x v="0"/>
    <x v="14"/>
    <x v="12"/>
    <x v="1"/>
    <s v="FUR-FU-10001979"/>
    <s v="Furniture"/>
    <x v="3"/>
    <s v="Dana Halogen Swing-Arm Architect Lamp"/>
    <n v="32.776000000000003"/>
    <n v="1"/>
    <n v="3.2776000000000001"/>
    <s v="3- days"/>
    <x v="4"/>
  </r>
  <r>
    <s v="CA-2017-168641"/>
    <x v="241"/>
    <d v="2017-12-01T00:00:00"/>
    <x v="1"/>
    <s v="KA-16525"/>
    <s v="Kelly Andreada"/>
    <s v="Consumer"/>
    <x v="0"/>
    <x v="13"/>
    <x v="7"/>
    <x v="2"/>
    <s v="FUR-BO-10000780"/>
    <s v="Furniture"/>
    <x v="0"/>
    <s v="O'Sullivan Plantations 2-Door Library in Landvery Oak"/>
    <n v="321.56799999999998"/>
    <n v="2"/>
    <n v="-16.078399999999998"/>
    <s v="7- days"/>
    <x v="0"/>
  </r>
  <r>
    <s v="CA-2017-156895"/>
    <x v="258"/>
    <d v="2017-05-12T00:00:00"/>
    <x v="1"/>
    <s v="DJ-13510"/>
    <s v="Don Jones"/>
    <s v="Corporate"/>
    <x v="0"/>
    <x v="3"/>
    <x v="3"/>
    <x v="2"/>
    <s v="FUR-CH-10003535"/>
    <s v="Furniture"/>
    <x v="1"/>
    <s v="Global Armless Task Chair, Royal Blue"/>
    <n v="128.05799999999999"/>
    <n v="3"/>
    <n v="-23.7822"/>
    <s v="4- days"/>
    <x v="7"/>
  </r>
  <r>
    <s v="CA-2017-121300"/>
    <x v="560"/>
    <d v="2017-09-29T00:00:00"/>
    <x v="3"/>
    <s v="MG-17680"/>
    <s v="Maureen Gastineau"/>
    <s v="Home Office"/>
    <x v="0"/>
    <x v="245"/>
    <x v="15"/>
    <x v="2"/>
    <s v="FUR-CH-10003774"/>
    <s v="Furniture"/>
    <x v="1"/>
    <s v="Global Wood Trimmed Manager's Task Chair, Khaki"/>
    <n v="63.686"/>
    <n v="1"/>
    <n v="-15.4666"/>
    <s v="0- days"/>
    <x v="4"/>
  </r>
  <r>
    <s v="CA-2017-121300"/>
    <x v="560"/>
    <d v="2017-09-29T00:00:00"/>
    <x v="3"/>
    <s v="MG-17680"/>
    <s v="Maureen Gastineau"/>
    <s v="Home Office"/>
    <x v="0"/>
    <x v="245"/>
    <x v="15"/>
    <x v="2"/>
    <s v="FUR-TA-10004442"/>
    <s v="Furniture"/>
    <x v="2"/>
    <s v="Riverside Furniture Stanwyck Manor Table Series"/>
    <n v="344.22"/>
    <n v="2"/>
    <n v="-189.321"/>
    <s v="0- days"/>
    <x v="4"/>
  </r>
  <r>
    <s v="CA-2017-121300"/>
    <x v="560"/>
    <d v="2017-09-29T00:00:00"/>
    <x v="3"/>
    <s v="MG-17680"/>
    <s v="Maureen Gastineau"/>
    <s v="Home Office"/>
    <x v="0"/>
    <x v="245"/>
    <x v="15"/>
    <x v="2"/>
    <s v="FUR-FU-10004586"/>
    <s v="Furniture"/>
    <x v="3"/>
    <s v="G.E. Longer-Life Indoor Recessed Floodlight Bulbs"/>
    <n v="21.248000000000001"/>
    <n v="4"/>
    <n v="7.4367999999999999"/>
    <s v="0- days"/>
    <x v="4"/>
  </r>
  <r>
    <s v="CA-2017-130211"/>
    <x v="546"/>
    <d v="2017-10-22T00:00:00"/>
    <x v="3"/>
    <s v="BD-11620"/>
    <s v="Brian DeCherney"/>
    <s v="Consumer"/>
    <x v="0"/>
    <x v="246"/>
    <x v="37"/>
    <x v="3"/>
    <s v="FUR-TA-10003748"/>
    <s v="Furniture"/>
    <x v="2"/>
    <s v="Bevis 36 x 72 Conference Tables"/>
    <n v="248.98"/>
    <n v="2"/>
    <n v="54.775599999999997"/>
    <s v="0- days"/>
    <x v="1"/>
  </r>
  <r>
    <s v="CA-2017-105921"/>
    <x v="561"/>
    <d v="2017-08-21T00:00:00"/>
    <x v="1"/>
    <s v="JM-15250"/>
    <s v="Janet Martin"/>
    <s v="Consumer"/>
    <x v="0"/>
    <x v="2"/>
    <x v="2"/>
    <x v="1"/>
    <s v="FUR-TA-10001095"/>
    <s v="Furniture"/>
    <x v="2"/>
    <s v="Chromcraft Round Conference Tables"/>
    <n v="418.29599999999999"/>
    <n v="3"/>
    <n v="5.2286999999999999"/>
    <s v="7- days"/>
    <x v="10"/>
  </r>
  <r>
    <s v="CA-2014-150798"/>
    <x v="280"/>
    <d v="2014-12-03T00:00:00"/>
    <x v="0"/>
    <s v="JK-15730"/>
    <s v="Joe Kamberova"/>
    <s v="Consumer"/>
    <x v="0"/>
    <x v="29"/>
    <x v="15"/>
    <x v="2"/>
    <s v="FUR-FU-10000221"/>
    <s v="Furniture"/>
    <x v="3"/>
    <s v="Master Caster Door Stop, Brown"/>
    <n v="8.1280000000000001"/>
    <n v="2"/>
    <n v="1.4224000000000001"/>
    <s v="2- days"/>
    <x v="5"/>
  </r>
  <r>
    <s v="CA-2014-150798"/>
    <x v="280"/>
    <d v="2014-12-03T00:00:00"/>
    <x v="0"/>
    <s v="JK-15730"/>
    <s v="Joe Kamberova"/>
    <s v="Consumer"/>
    <x v="0"/>
    <x v="29"/>
    <x v="15"/>
    <x v="2"/>
    <s v="FUR-CH-10000015"/>
    <s v="Furniture"/>
    <x v="1"/>
    <s v="Hon Multipurpose Stacking Arm Chairs"/>
    <n v="909.72"/>
    <n v="6"/>
    <n v="-51.984000000000002"/>
    <s v="2- days"/>
    <x v="5"/>
  </r>
  <r>
    <s v="CA-2017-112753"/>
    <x v="562"/>
    <d v="2017-06-23T00:00:00"/>
    <x v="1"/>
    <s v="CC-12670"/>
    <s v="Craig Carreira"/>
    <s v="Consumer"/>
    <x v="0"/>
    <x v="2"/>
    <x v="2"/>
    <x v="1"/>
    <s v="FUR-BO-10004015"/>
    <s v="Furniture"/>
    <x v="0"/>
    <s v="Bush Andora Bookcase, Maple/Graphite Gray Finish"/>
    <n v="917.92349999999999"/>
    <n v="9"/>
    <n v="75.593699999999998"/>
    <s v="5- days"/>
    <x v="2"/>
  </r>
  <r>
    <s v="US-2014-138247"/>
    <x v="109"/>
    <d v="2014-12-29T00:00:00"/>
    <x v="1"/>
    <s v="BF-11170"/>
    <s v="Ben Ferrer"/>
    <s v="Home Office"/>
    <x v="0"/>
    <x v="2"/>
    <x v="2"/>
    <x v="1"/>
    <s v="FUR-FU-10002554"/>
    <s v="Furniture"/>
    <x v="3"/>
    <s v="Westinghouse Floor Lamp with Metal Mesh Shade, Black"/>
    <n v="23.99"/>
    <n v="1"/>
    <n v="5.5176999999999996"/>
    <s v="5- days"/>
    <x v="5"/>
  </r>
  <r>
    <s v="CA-2017-167003"/>
    <x v="563"/>
    <d v="2017-05-29T00:00:00"/>
    <x v="1"/>
    <s v="VS-21820"/>
    <s v="Vivek Sundaresam"/>
    <s v="Consumer"/>
    <x v="0"/>
    <x v="2"/>
    <x v="2"/>
    <x v="1"/>
    <s v="FUR-TA-10001520"/>
    <s v="Furniture"/>
    <x v="2"/>
    <s v="Lesro Sheffield Collection Coffee Table, End Table, Center Table, Corner Table"/>
    <n v="171.28800000000001"/>
    <n v="3"/>
    <n v="-6.4233000000000002"/>
    <s v="6- days"/>
    <x v="7"/>
  </r>
  <r>
    <s v="CA-2016-119935"/>
    <x v="480"/>
    <d v="2016-11-14T00:00:00"/>
    <x v="1"/>
    <s v="KM-16225"/>
    <s v="Kalyca Meade"/>
    <s v="Corporate"/>
    <x v="0"/>
    <x v="76"/>
    <x v="23"/>
    <x v="3"/>
    <s v="FUR-FU-10001085"/>
    <s v="Furniture"/>
    <x v="3"/>
    <s v="3M Polarizing Light Filter Sleeves"/>
    <n v="37.299999999999997"/>
    <n v="2"/>
    <n v="17.158000000000001"/>
    <s v="4- days"/>
    <x v="0"/>
  </r>
  <r>
    <s v="CA-2016-120873"/>
    <x v="78"/>
    <d v="2016-11-01T00:00:00"/>
    <x v="0"/>
    <s v="BW-11200"/>
    <s v="Ben Wallace"/>
    <s v="Consumer"/>
    <x v="0"/>
    <x v="247"/>
    <x v="25"/>
    <x v="0"/>
    <s v="FUR-CH-10000847"/>
    <s v="Furniture"/>
    <x v="1"/>
    <s v="Global Executive Mid-Back Manager's Chair"/>
    <n v="290.98"/>
    <n v="1"/>
    <n v="75.654799999999994"/>
    <s v="5- days"/>
    <x v="1"/>
  </r>
  <r>
    <s v="CA-2014-109491"/>
    <x v="564"/>
    <d v="2014-02-26T00:00:00"/>
    <x v="1"/>
    <s v="LC-16930"/>
    <s v="Linda Cazamias"/>
    <s v="Corporate"/>
    <x v="0"/>
    <x v="52"/>
    <x v="6"/>
    <x v="3"/>
    <s v="FUR-FU-10000221"/>
    <s v="Furniture"/>
    <x v="3"/>
    <s v="Master Caster Door Stop, Brown"/>
    <n v="20.32"/>
    <n v="4"/>
    <n v="6.9088000000000003"/>
    <s v="6- days"/>
    <x v="11"/>
  </r>
  <r>
    <s v="CA-2014-107454"/>
    <x v="565"/>
    <d v="2014-11-06T00:00:00"/>
    <x v="1"/>
    <s v="RD-19720"/>
    <s v="Roger Demir"/>
    <s v="Consumer"/>
    <x v="0"/>
    <x v="13"/>
    <x v="7"/>
    <x v="2"/>
    <s v="FUR-FU-10004018"/>
    <s v="Furniture"/>
    <x v="3"/>
    <s v="Tensor Computer Mounted Lamp"/>
    <n v="89.34"/>
    <n v="6"/>
    <n v="24.1218"/>
    <s v="4- days"/>
    <x v="0"/>
  </r>
  <r>
    <s v="US-2017-105046"/>
    <x v="357"/>
    <d v="2017-07-23T00:00:00"/>
    <x v="1"/>
    <s v="BE-11335"/>
    <s v="Bill Eplett"/>
    <s v="Home Office"/>
    <x v="0"/>
    <x v="248"/>
    <x v="7"/>
    <x v="2"/>
    <s v="FUR-FU-10004848"/>
    <s v="Furniture"/>
    <x v="3"/>
    <s v="DAX Solid Wood Frames"/>
    <n v="39.08"/>
    <n v="4"/>
    <n v="14.4596"/>
    <s v="6- days"/>
    <x v="3"/>
  </r>
  <r>
    <s v="CA-2016-118759"/>
    <x v="566"/>
    <d v="2016-11-17T00:00:00"/>
    <x v="2"/>
    <s v="MB-17305"/>
    <s v="Maria Bertelson"/>
    <s v="Consumer"/>
    <x v="0"/>
    <x v="13"/>
    <x v="7"/>
    <x v="2"/>
    <s v="FUR-CH-10002335"/>
    <s v="Furniture"/>
    <x v="1"/>
    <s v="Hon GuestStacker Chair"/>
    <n v="408.00599999999997"/>
    <n v="2"/>
    <n v="72.534400000000005"/>
    <s v="3- days"/>
    <x v="0"/>
  </r>
  <r>
    <s v="CA-2014-140403"/>
    <x v="567"/>
    <d v="2014-10-10T00:00:00"/>
    <x v="3"/>
    <s v="TN-21040"/>
    <s v="Tanja Norvell"/>
    <s v="Home Office"/>
    <x v="0"/>
    <x v="249"/>
    <x v="2"/>
    <x v="1"/>
    <s v="FUR-CH-10002774"/>
    <s v="Furniture"/>
    <x v="1"/>
    <s v="Global Deluxe Stacking Chair, Gray"/>
    <n v="122.352"/>
    <n v="3"/>
    <n v="13.7646"/>
    <s v="0- days"/>
    <x v="1"/>
  </r>
  <r>
    <s v="CA-2017-138464"/>
    <x v="220"/>
    <d v="2017-07-12T00:00:00"/>
    <x v="1"/>
    <s v="VF-21715"/>
    <s v="Vicky Freymann"/>
    <s v="Home Office"/>
    <x v="0"/>
    <x v="15"/>
    <x v="13"/>
    <x v="1"/>
    <s v="FUR-FU-10003142"/>
    <s v="Furniture"/>
    <x v="3"/>
    <s v="Master Big Foot Doorstop, Beige"/>
    <n v="15.84"/>
    <n v="3"/>
    <n v="4.9104000000000001"/>
    <s v="4- days"/>
    <x v="3"/>
  </r>
  <r>
    <s v="CA-2015-104129"/>
    <x v="568"/>
    <d v="2015-03-02T00:00:00"/>
    <x v="1"/>
    <s v="ES-14080"/>
    <s v="Erin Smith"/>
    <s v="Corporate"/>
    <x v="0"/>
    <x v="134"/>
    <x v="38"/>
    <x v="2"/>
    <s v="FUR-TA-10004152"/>
    <s v="Furniture"/>
    <x v="2"/>
    <s v="Barricks 18&quot; x 48&quot; Non-Folding Utility Table with Bottom Storage Shelf"/>
    <n v="493.92"/>
    <n v="7"/>
    <n v="-28.224"/>
    <s v="3- days"/>
    <x v="11"/>
  </r>
  <r>
    <s v="CA-2015-126557"/>
    <x v="569"/>
    <d v="2015-07-17T00:00:00"/>
    <x v="0"/>
    <s v="RL-19615"/>
    <s v="Rob Lucas"/>
    <s v="Consumer"/>
    <x v="0"/>
    <x v="9"/>
    <x v="8"/>
    <x v="3"/>
    <s v="FUR-CH-10004477"/>
    <s v="Furniture"/>
    <x v="1"/>
    <s v="Global Push Button Manager's Chair, Indigo"/>
    <n v="383.60700000000003"/>
    <n v="9"/>
    <n v="-5.4801000000000002"/>
    <s v="5- days"/>
    <x v="3"/>
  </r>
  <r>
    <s v="CA-2015-126557"/>
    <x v="569"/>
    <d v="2015-07-17T00:00:00"/>
    <x v="0"/>
    <s v="RL-19615"/>
    <s v="Rob Lucas"/>
    <s v="Consumer"/>
    <x v="0"/>
    <x v="9"/>
    <x v="8"/>
    <x v="3"/>
    <s v="FUR-FU-10001861"/>
    <s v="Furniture"/>
    <x v="3"/>
    <s v="Floodlight Indoor Halogen Bulbs, 1 Bulb per Pack, 60 Watts"/>
    <n v="7.76"/>
    <n v="1"/>
    <n v="-2.1339999999999999"/>
    <s v="5- days"/>
    <x v="3"/>
  </r>
  <r>
    <s v="US-2014-165862"/>
    <x v="570"/>
    <d v="2014-07-17T00:00:00"/>
    <x v="1"/>
    <s v="GK-14620"/>
    <s v="Grace Kelly"/>
    <s v="Corporate"/>
    <x v="0"/>
    <x v="2"/>
    <x v="2"/>
    <x v="1"/>
    <s v="FUR-TA-10002855"/>
    <s v="Furniture"/>
    <x v="2"/>
    <s v="Bevis Round Conference Table Top &amp; Single Column Base"/>
    <n v="351.21600000000001"/>
    <n v="3"/>
    <n v="4.3902000000000001"/>
    <s v="4- days"/>
    <x v="3"/>
  </r>
  <r>
    <s v="US-2014-106334"/>
    <x v="421"/>
    <d v="2015-01-02T00:00:00"/>
    <x v="1"/>
    <s v="JF-15490"/>
    <s v="Jeremy Farry"/>
    <s v="Consumer"/>
    <x v="0"/>
    <x v="28"/>
    <x v="2"/>
    <x v="1"/>
    <s v="FUR-CH-10004886"/>
    <s v="Furniture"/>
    <x v="1"/>
    <s v="Bevis Steel Folding Chairs"/>
    <n v="230.28"/>
    <n v="3"/>
    <n v="23.027999999999999"/>
    <s v="6- days"/>
    <x v="5"/>
  </r>
  <r>
    <s v="CA-2014-110219"/>
    <x v="571"/>
    <d v="2014-05-08T00:00:00"/>
    <x v="2"/>
    <s v="EB-13870"/>
    <s v="Emily Burns"/>
    <s v="Consumer"/>
    <x v="0"/>
    <x v="21"/>
    <x v="5"/>
    <x v="3"/>
    <s v="FUR-CH-10001146"/>
    <s v="Furniture"/>
    <x v="1"/>
    <s v="Global Value Mid-Back Manager's Chair, Gray"/>
    <n v="127.869"/>
    <n v="3"/>
    <n v="-9.1334999999999997"/>
    <s v="3- days"/>
    <x v="7"/>
  </r>
  <r>
    <s v="CA-2015-118871"/>
    <x v="463"/>
    <d v="2015-12-09T00:00:00"/>
    <x v="0"/>
    <s v="HM-14860"/>
    <s v="Harry Marie"/>
    <s v="Corporate"/>
    <x v="0"/>
    <x v="2"/>
    <x v="2"/>
    <x v="1"/>
    <s v="FUR-FU-10002111"/>
    <s v="Furniture"/>
    <x v="3"/>
    <s v="Master Caster Door Stop, Large Brown"/>
    <n v="36.4"/>
    <n v="5"/>
    <n v="13.832000000000001"/>
    <s v="5- days"/>
    <x v="5"/>
  </r>
  <r>
    <s v="CA-2017-129490"/>
    <x v="572"/>
    <d v="2017-09-30T00:00:00"/>
    <x v="1"/>
    <s v="SJ-20125"/>
    <s v="Sanjit Jacobs"/>
    <s v="Home Office"/>
    <x v="0"/>
    <x v="232"/>
    <x v="1"/>
    <x v="0"/>
    <s v="FUR-CH-10003298"/>
    <s v="Furniture"/>
    <x v="1"/>
    <s v="Office Star - Contemporary Task Swivel chair with Loop Arms, Charcoal"/>
    <n v="419.13600000000002"/>
    <n v="4"/>
    <n v="-57.6312"/>
    <s v="4- days"/>
    <x v="4"/>
  </r>
  <r>
    <s v="CA-2014-169460"/>
    <x v="573"/>
    <d v="2014-04-21T00:00:00"/>
    <x v="0"/>
    <s v="NF-18595"/>
    <s v="Nicole Fjeld"/>
    <s v="Home Office"/>
    <x v="0"/>
    <x v="124"/>
    <x v="2"/>
    <x v="1"/>
    <s v="FUR-FU-10004017"/>
    <s v="Furniture"/>
    <x v="3"/>
    <s v="Executive Impressions 13&quot; Chairman Wall Clock"/>
    <n v="76.14"/>
    <n v="3"/>
    <n v="26.649000000000001"/>
    <s v="2- days"/>
    <x v="6"/>
  </r>
  <r>
    <s v="CA-2016-139395"/>
    <x v="574"/>
    <d v="2016-12-18T00:00:00"/>
    <x v="1"/>
    <s v="MG-17650"/>
    <s v="Matthew Grinstein"/>
    <s v="Home Office"/>
    <x v="0"/>
    <x v="38"/>
    <x v="17"/>
    <x v="3"/>
    <s v="FUR-FU-10003724"/>
    <s v="Furniture"/>
    <x v="3"/>
    <s v="Westinghouse Clip-On Gooseneck Lamps"/>
    <n v="33.479999999999997"/>
    <n v="4"/>
    <n v="8.7048000000000005"/>
    <s v="6- days"/>
    <x v="5"/>
  </r>
  <r>
    <s v="CA-2016-120250"/>
    <x v="107"/>
    <d v="2016-09-22T00:00:00"/>
    <x v="2"/>
    <s v="AP-10720"/>
    <s v="Anne Pryor"/>
    <s v="Home Office"/>
    <x v="0"/>
    <x v="3"/>
    <x v="3"/>
    <x v="2"/>
    <s v="FUR-FU-10003424"/>
    <s v="Furniture"/>
    <x v="3"/>
    <s v="Nu-Dell Oak Frame"/>
    <n v="25.632000000000001"/>
    <n v="3"/>
    <n v="3.8448000000000002"/>
    <s v="3- days"/>
    <x v="4"/>
  </r>
  <r>
    <s v="US-2017-163790"/>
    <x v="575"/>
    <d v="2017-11-04T00:00:00"/>
    <x v="0"/>
    <s v="NL-18310"/>
    <s v="Nancy Lomonaco"/>
    <s v="Home Office"/>
    <x v="0"/>
    <x v="250"/>
    <x v="2"/>
    <x v="1"/>
    <s v="FUR-FU-10002508"/>
    <s v="Furniture"/>
    <x v="3"/>
    <s v="Document Clip Frames"/>
    <n v="25.02"/>
    <n v="3"/>
    <n v="10.5084"/>
    <s v="2- days"/>
    <x v="0"/>
  </r>
  <r>
    <s v="CA-2016-129868"/>
    <x v="576"/>
    <d v="2016-12-31T00:00:00"/>
    <x v="1"/>
    <s v="MC-18130"/>
    <s v="Mike Caudle"/>
    <s v="Corporate"/>
    <x v="0"/>
    <x v="2"/>
    <x v="2"/>
    <x v="1"/>
    <s v="FUR-CH-10003535"/>
    <s v="Furniture"/>
    <x v="1"/>
    <s v="Global Armless Task Chair, Royal Blue"/>
    <n v="146.352"/>
    <n v="3"/>
    <n v="-5.4882"/>
    <s v="5- days"/>
    <x v="5"/>
  </r>
  <r>
    <s v="CA-2016-129868"/>
    <x v="576"/>
    <d v="2016-12-31T00:00:00"/>
    <x v="1"/>
    <s v="MC-18130"/>
    <s v="Mike Caudle"/>
    <s v="Corporate"/>
    <x v="0"/>
    <x v="2"/>
    <x v="2"/>
    <x v="1"/>
    <s v="FUR-TA-10003473"/>
    <s v="Furniture"/>
    <x v="2"/>
    <s v="Bretford Rectangular Conference Table Tops"/>
    <n v="902.71199999999999"/>
    <n v="3"/>
    <n v="33.851700000000001"/>
    <s v="5- days"/>
    <x v="5"/>
  </r>
  <r>
    <s v="CA-2015-146948"/>
    <x v="370"/>
    <d v="2015-07-20T00:00:00"/>
    <x v="1"/>
    <s v="MG-17890"/>
    <s v="Michael Granlund"/>
    <s v="Home Office"/>
    <x v="0"/>
    <x v="237"/>
    <x v="32"/>
    <x v="2"/>
    <s v="FUR-CH-10004853"/>
    <s v="Furniture"/>
    <x v="1"/>
    <s v="Global Manager's Adjustable Task Chair, Storm"/>
    <n v="150.97999999999999"/>
    <n v="1"/>
    <n v="43.784199999999998"/>
    <s v="4- days"/>
    <x v="3"/>
  </r>
  <r>
    <s v="US-2017-141852"/>
    <x v="17"/>
    <d v="2017-11-14T00:00:00"/>
    <x v="1"/>
    <s v="JE-15745"/>
    <s v="Joel Eaton"/>
    <s v="Consumer"/>
    <x v="0"/>
    <x v="64"/>
    <x v="2"/>
    <x v="1"/>
    <s v="FUR-FU-10000023"/>
    <s v="Furniture"/>
    <x v="3"/>
    <s v="Eldon Wave Desk Accessories"/>
    <n v="47.12"/>
    <n v="8"/>
    <n v="20.732800000000001"/>
    <s v="5- days"/>
    <x v="0"/>
  </r>
  <r>
    <s v="CA-2015-117800"/>
    <x v="231"/>
    <d v="2015-09-26T00:00:00"/>
    <x v="1"/>
    <s v="TH-21550"/>
    <s v="Tracy Hopkins"/>
    <s v="Home Office"/>
    <x v="0"/>
    <x v="114"/>
    <x v="20"/>
    <x v="2"/>
    <s v="FUR-CH-10000785"/>
    <s v="Furniture"/>
    <x v="1"/>
    <s v="Global Ergonomic Managers Chair"/>
    <n v="542.94000000000005"/>
    <n v="3"/>
    <n v="141.1644"/>
    <s v="5- days"/>
    <x v="4"/>
  </r>
  <r>
    <s v="CA-2017-147228"/>
    <x v="198"/>
    <d v="2017-09-14T00:00:00"/>
    <x v="1"/>
    <s v="SO-20335"/>
    <s v="Sean O'Donnell"/>
    <s v="Consumer"/>
    <x v="0"/>
    <x v="11"/>
    <x v="9"/>
    <x v="0"/>
    <s v="FUR-FU-10000023"/>
    <s v="Furniture"/>
    <x v="3"/>
    <s v="Eldon Wave Desk Accessories"/>
    <n v="14.135999999999999"/>
    <n v="3"/>
    <n v="4.2408000000000001"/>
    <s v="5- days"/>
    <x v="4"/>
  </r>
  <r>
    <s v="US-2015-126235"/>
    <x v="233"/>
    <d v="2015-10-15T00:00:00"/>
    <x v="3"/>
    <s v="GA-14725"/>
    <s v="Guy Armstrong"/>
    <s v="Consumer"/>
    <x v="0"/>
    <x v="189"/>
    <x v="17"/>
    <x v="3"/>
    <s v="FUR-FU-10000719"/>
    <s v="Furniture"/>
    <x v="3"/>
    <s v="DAX Cubicle Frames, 8-1/2 x 11"/>
    <n v="17.14"/>
    <n v="2"/>
    <n v="6.1703999999999999"/>
    <s v="0- days"/>
    <x v="1"/>
  </r>
  <r>
    <s v="CA-2017-168396"/>
    <x v="309"/>
    <d v="2017-08-08T00:00:00"/>
    <x v="0"/>
    <s v="BD-11725"/>
    <s v="Bruce Degenhardt"/>
    <s v="Consumer"/>
    <x v="0"/>
    <x v="28"/>
    <x v="2"/>
    <x v="1"/>
    <s v="FUR-FU-10000723"/>
    <s v="Furniture"/>
    <x v="3"/>
    <s v="Deflect-o EconoMat Studded, No Bevel Mat for Low Pile Carpeting"/>
    <n v="123.96"/>
    <n v="3"/>
    <n v="11.1564"/>
    <s v="5- days"/>
    <x v="10"/>
  </r>
  <r>
    <s v="CA-2015-130456"/>
    <x v="130"/>
    <d v="2015-08-26T00:00:00"/>
    <x v="1"/>
    <s v="DS-13180"/>
    <s v="David Smith"/>
    <s v="Corporate"/>
    <x v="0"/>
    <x v="28"/>
    <x v="2"/>
    <x v="1"/>
    <s v="FUR-BO-10003893"/>
    <s v="Furniture"/>
    <x v="0"/>
    <s v="Sauder Camden County Collection Library"/>
    <n v="586.39800000000002"/>
    <n v="6"/>
    <n v="34.494"/>
    <s v="5- days"/>
    <x v="10"/>
  </r>
  <r>
    <s v="CA-2017-130141"/>
    <x v="546"/>
    <d v="2017-10-24T00:00:00"/>
    <x v="0"/>
    <s v="HA-14905"/>
    <s v="Helen Abelman"/>
    <s v="Consumer"/>
    <x v="0"/>
    <x v="200"/>
    <x v="12"/>
    <x v="1"/>
    <s v="FUR-CH-10000749"/>
    <s v="Furniture"/>
    <x v="1"/>
    <s v="Office Star - Ergonomic Mid Back Chair with 2-Way Adjustable Arms"/>
    <n v="579.13599999999997"/>
    <n v="4"/>
    <n v="-28.956800000000001"/>
    <s v="2- days"/>
    <x v="1"/>
  </r>
  <r>
    <s v="CA-2016-143910"/>
    <x v="577"/>
    <d v="2016-08-16T00:00:00"/>
    <x v="1"/>
    <s v="BC-11125"/>
    <s v="Becky Castell"/>
    <s v="Home Office"/>
    <x v="0"/>
    <x v="13"/>
    <x v="7"/>
    <x v="2"/>
    <s v="FUR-CH-10000225"/>
    <s v="Furniture"/>
    <x v="1"/>
    <s v="Global Geo Office Task Chair, Gray"/>
    <n v="145.76400000000001"/>
    <n v="2"/>
    <n v="-8.0980000000000008"/>
    <s v="4- days"/>
    <x v="10"/>
  </r>
  <r>
    <s v="CA-2016-139556"/>
    <x v="578"/>
    <d v="2016-05-01T00:00:00"/>
    <x v="1"/>
    <s v="DB-13360"/>
    <s v="Dennis Bolton"/>
    <s v="Home Office"/>
    <x v="0"/>
    <x v="13"/>
    <x v="7"/>
    <x v="2"/>
    <s v="FUR-CH-10004983"/>
    <s v="Furniture"/>
    <x v="1"/>
    <s v="Office Star - Mid Back Dual function Ergonomic High Back Chair with 2-Way Adjustable Arms"/>
    <n v="434.64600000000002"/>
    <n v="3"/>
    <n v="62.782200000000003"/>
    <s v="5- days"/>
    <x v="6"/>
  </r>
  <r>
    <s v="CA-2015-112130"/>
    <x v="496"/>
    <d v="2015-05-07T00:00:00"/>
    <x v="1"/>
    <s v="SV-20785"/>
    <s v="Stewart Visinsky"/>
    <s v="Consumer"/>
    <x v="0"/>
    <x v="3"/>
    <x v="3"/>
    <x v="2"/>
    <s v="FUR-CH-10002965"/>
    <s v="Furniture"/>
    <x v="1"/>
    <s v="Global Leather Highback Executive Chair with Pneumatic Height Adjustment, Black"/>
    <n v="844.11599999999999"/>
    <n v="6"/>
    <n v="-36.176400000000001"/>
    <s v="4- days"/>
    <x v="7"/>
  </r>
  <r>
    <s v="CA-2016-116547"/>
    <x v="579"/>
    <d v="2016-01-17T00:00:00"/>
    <x v="1"/>
    <s v="KB-16585"/>
    <s v="Ken Black"/>
    <s v="Corporate"/>
    <x v="0"/>
    <x v="15"/>
    <x v="13"/>
    <x v="1"/>
    <s v="FUR-FU-10000076"/>
    <s v="Furniture"/>
    <x v="3"/>
    <s v="24-Hour Round Wall Clock"/>
    <n v="79.92"/>
    <n v="4"/>
    <n v="34.365600000000001"/>
    <s v="7- days"/>
    <x v="8"/>
  </r>
  <r>
    <s v="US-2017-133200"/>
    <x v="580"/>
    <d v="2017-05-11T00:00:00"/>
    <x v="1"/>
    <s v="DB-13555"/>
    <s v="Dorothy Badders"/>
    <s v="Corporate"/>
    <x v="0"/>
    <x v="50"/>
    <x v="5"/>
    <x v="3"/>
    <s v="FUR-BO-10001601"/>
    <s v="Furniture"/>
    <x v="0"/>
    <s v="Sauder Mission Library with Doors, Fruitwood Finish"/>
    <n v="623.46479999999997"/>
    <n v="7"/>
    <n v="-119.1918"/>
    <s v="5- days"/>
    <x v="7"/>
  </r>
  <r>
    <s v="CA-2016-133550"/>
    <x v="581"/>
    <d v="2016-08-06T00:00:00"/>
    <x v="1"/>
    <s v="KL-16645"/>
    <s v="Ken Lonsdale"/>
    <s v="Consumer"/>
    <x v="0"/>
    <x v="25"/>
    <x v="17"/>
    <x v="3"/>
    <s v="FUR-FU-10002918"/>
    <s v="Furniture"/>
    <x v="3"/>
    <s v="Eldon ClusterMat Chair Mat with Cordless Antistatic Protection"/>
    <n v="272.94"/>
    <n v="3"/>
    <n v="30.023399999999999"/>
    <s v="6- days"/>
    <x v="3"/>
  </r>
  <r>
    <s v="CA-2017-139416"/>
    <x v="582"/>
    <d v="2017-03-29T00:00:00"/>
    <x v="0"/>
    <s v="AG-10270"/>
    <s v="Alejandro Grove"/>
    <s v="Consumer"/>
    <x v="0"/>
    <x v="3"/>
    <x v="3"/>
    <x v="2"/>
    <s v="FUR-FU-10003832"/>
    <s v="Furniture"/>
    <x v="3"/>
    <s v="Eldon Expressions Punched Metal &amp; Wood Desk Accessories, Black &amp; Cherry"/>
    <n v="15.007999999999999"/>
    <n v="2"/>
    <n v="1.5007999999999999"/>
    <s v="2- days"/>
    <x v="9"/>
  </r>
  <r>
    <s v="CA-2016-159912"/>
    <x v="583"/>
    <d v="2016-09-03T00:00:00"/>
    <x v="1"/>
    <s v="GB-14530"/>
    <s v="George Bell"/>
    <s v="Corporate"/>
    <x v="0"/>
    <x v="3"/>
    <x v="3"/>
    <x v="2"/>
    <s v="FUR-TA-10004152"/>
    <s v="Furniture"/>
    <x v="2"/>
    <s v="Barricks 18&quot; x 48&quot; Non-Folding Utility Table with Bottom Storage Shelf"/>
    <n v="241.92"/>
    <n v="4"/>
    <n v="-56.448"/>
    <s v="5- days"/>
    <x v="10"/>
  </r>
  <r>
    <s v="CA-2016-159912"/>
    <x v="583"/>
    <d v="2016-09-03T00:00:00"/>
    <x v="1"/>
    <s v="GB-14530"/>
    <s v="George Bell"/>
    <s v="Corporate"/>
    <x v="0"/>
    <x v="3"/>
    <x v="3"/>
    <x v="2"/>
    <s v="FUR-BO-10002853"/>
    <s v="Furniture"/>
    <x v="0"/>
    <s v="O'Sullivan 5-Shelf Heavy-Duty Bookcases"/>
    <n v="163.88"/>
    <n v="4"/>
    <n v="-81.94"/>
    <s v="5- days"/>
    <x v="10"/>
  </r>
  <r>
    <s v="CA-2014-138681"/>
    <x v="191"/>
    <d v="2014-12-22T00:00:00"/>
    <x v="2"/>
    <s v="CT-11995"/>
    <s v="Carol Triggs"/>
    <s v="Consumer"/>
    <x v="0"/>
    <x v="104"/>
    <x v="22"/>
    <x v="1"/>
    <s v="FUR-FU-10001876"/>
    <s v="Furniture"/>
    <x v="3"/>
    <s v="Computer Room Manger, 14&quot;"/>
    <n v="51.968000000000004"/>
    <n v="2"/>
    <n v="10.393599999999999"/>
    <s v="2- days"/>
    <x v="5"/>
  </r>
  <r>
    <s v="CA-2014-138681"/>
    <x v="191"/>
    <d v="2014-12-22T00:00:00"/>
    <x v="2"/>
    <s v="CT-11995"/>
    <s v="Carol Triggs"/>
    <s v="Consumer"/>
    <x v="0"/>
    <x v="104"/>
    <x v="22"/>
    <x v="1"/>
    <s v="FUR-CH-10004860"/>
    <s v="Furniture"/>
    <x v="1"/>
    <s v="Global Low Back Tilter Chair"/>
    <n v="242.352"/>
    <n v="3"/>
    <n v="-42.4116"/>
    <s v="2- days"/>
    <x v="5"/>
  </r>
  <r>
    <s v="US-2015-138121"/>
    <x v="584"/>
    <d v="2015-12-17T00:00:00"/>
    <x v="3"/>
    <s v="JL-15835"/>
    <s v="John Lee"/>
    <s v="Consumer"/>
    <x v="0"/>
    <x v="25"/>
    <x v="17"/>
    <x v="3"/>
    <s v="FUR-CH-10003846"/>
    <s v="Furniture"/>
    <x v="1"/>
    <s v="Hon Valutask Swivel Chairs"/>
    <n v="302.94"/>
    <n v="3"/>
    <n v="48.470399999999998"/>
    <s v="0- days"/>
    <x v="5"/>
  </r>
  <r>
    <s v="US-2015-138121"/>
    <x v="584"/>
    <d v="2015-12-17T00:00:00"/>
    <x v="3"/>
    <s v="JL-15835"/>
    <s v="John Lee"/>
    <s v="Consumer"/>
    <x v="0"/>
    <x v="25"/>
    <x v="17"/>
    <x v="3"/>
    <s v="FUR-CH-10004875"/>
    <s v="Furniture"/>
    <x v="1"/>
    <s v="Harbour Creations 67200 Series Stacking Chairs"/>
    <n v="142.36000000000001"/>
    <n v="2"/>
    <n v="38.437199999999997"/>
    <s v="0- days"/>
    <x v="5"/>
  </r>
  <r>
    <s v="US-2015-138121"/>
    <x v="584"/>
    <d v="2015-12-17T00:00:00"/>
    <x v="3"/>
    <s v="JL-15835"/>
    <s v="John Lee"/>
    <s v="Consumer"/>
    <x v="0"/>
    <x v="25"/>
    <x v="17"/>
    <x v="3"/>
    <s v="FUR-CH-10003817"/>
    <s v="Furniture"/>
    <x v="1"/>
    <s v="Global Value Steno Chair, Gray"/>
    <n v="546.66"/>
    <n v="9"/>
    <n v="136.66499999999999"/>
    <s v="0- days"/>
    <x v="5"/>
  </r>
  <r>
    <s v="US-2015-138121"/>
    <x v="584"/>
    <d v="2015-12-17T00:00:00"/>
    <x v="3"/>
    <s v="JL-15835"/>
    <s v="John Lee"/>
    <s v="Consumer"/>
    <x v="0"/>
    <x v="25"/>
    <x v="17"/>
    <x v="3"/>
    <s v="FUR-FU-10002116"/>
    <s v="Furniture"/>
    <x v="3"/>
    <s v="Tenex Carpeted, Granite-Look or Clear Contemporary Contour Shape Chair Mats"/>
    <n v="212.13"/>
    <n v="3"/>
    <n v="14.8491"/>
    <s v="0- days"/>
    <x v="5"/>
  </r>
  <r>
    <s v="CA-2017-140298"/>
    <x v="585"/>
    <d v="2017-05-17T00:00:00"/>
    <x v="1"/>
    <s v="JK-16120"/>
    <s v="Julie Kriz"/>
    <s v="Home Office"/>
    <x v="0"/>
    <x v="198"/>
    <x v="5"/>
    <x v="3"/>
    <s v="FUR-FU-10001967"/>
    <s v="Furniture"/>
    <x v="3"/>
    <s v="Telescoping Adjustable Floor Lamp"/>
    <n v="7.9960000000000004"/>
    <n v="1"/>
    <n v="-6.9965000000000002"/>
    <s v="6- days"/>
    <x v="7"/>
  </r>
  <r>
    <s v="CA-2016-158435"/>
    <x v="586"/>
    <d v="2016-05-18T00:00:00"/>
    <x v="2"/>
    <s v="AG-10900"/>
    <s v="Arthur Gainer"/>
    <s v="Consumer"/>
    <x v="0"/>
    <x v="251"/>
    <x v="19"/>
    <x v="2"/>
    <s v="FUR-FU-10003975"/>
    <s v="Furniture"/>
    <x v="3"/>
    <s v="Eldon Advantage Chair Mats for Low to Medium Pile Carpets"/>
    <n v="173.24"/>
    <n v="4"/>
    <n v="17.324000000000002"/>
    <s v="1- days"/>
    <x v="7"/>
  </r>
  <r>
    <s v="CA-2014-108273"/>
    <x v="439"/>
    <d v="2014-12-21T00:00:00"/>
    <x v="1"/>
    <s v="EJ-13720"/>
    <s v="Ed Jacobs"/>
    <s v="Consumer"/>
    <x v="0"/>
    <x v="156"/>
    <x v="5"/>
    <x v="3"/>
    <s v="FUR-FU-10002116"/>
    <s v="Furniture"/>
    <x v="3"/>
    <s v="Tenex Carpeted, Granite-Look or Clear Contemporary Contour Shape Chair Mats"/>
    <n v="56.567999999999998"/>
    <n v="2"/>
    <n v="-74.952600000000004"/>
    <s v="5- days"/>
    <x v="5"/>
  </r>
  <r>
    <s v="CA-2017-143126"/>
    <x v="587"/>
    <d v="2017-12-07T00:00:00"/>
    <x v="0"/>
    <s v="CM-12655"/>
    <s v="Corinna Mitchell"/>
    <s v="Home Office"/>
    <x v="0"/>
    <x v="15"/>
    <x v="13"/>
    <x v="1"/>
    <s v="FUR-TA-10002958"/>
    <s v="Furniture"/>
    <x v="2"/>
    <s v="Bevis Oval Conference Table, Walnut"/>
    <n v="521.96"/>
    <n v="2"/>
    <n v="88.733199999999997"/>
    <s v="4- days"/>
    <x v="5"/>
  </r>
  <r>
    <s v="CA-2014-106229"/>
    <x v="588"/>
    <d v="2014-06-11T00:00:00"/>
    <x v="0"/>
    <s v="NR-18550"/>
    <s v="Nick Radford"/>
    <s v="Consumer"/>
    <x v="0"/>
    <x v="14"/>
    <x v="8"/>
    <x v="3"/>
    <s v="FUR-TA-10002041"/>
    <s v="Furniture"/>
    <x v="2"/>
    <s v="Bevis Round Conference Table Top, X-Base"/>
    <n v="268.935"/>
    <n v="3"/>
    <n v="-209.76929999999999"/>
    <s v="4- days"/>
    <x v="2"/>
  </r>
  <r>
    <s v="CA-2014-119151"/>
    <x v="306"/>
    <d v="2014-11-29T00:00:00"/>
    <x v="0"/>
    <s v="MP-18175"/>
    <s v="Mike Pelletier"/>
    <s v="Home Office"/>
    <x v="0"/>
    <x v="13"/>
    <x v="7"/>
    <x v="2"/>
    <s v="FUR-BO-10003159"/>
    <s v="Furniture"/>
    <x v="0"/>
    <s v="Sauder Camden County Collection Libraries, Planked Cherry Finish"/>
    <n v="275.952"/>
    <n v="3"/>
    <n v="-37.943399999999997"/>
    <s v="4- days"/>
    <x v="0"/>
  </r>
  <r>
    <s v="US-2015-103996"/>
    <x v="165"/>
    <d v="2015-03-31T00:00:00"/>
    <x v="0"/>
    <s v="RB-19435"/>
    <s v="Richard Bierner"/>
    <s v="Consumer"/>
    <x v="0"/>
    <x v="53"/>
    <x v="2"/>
    <x v="1"/>
    <s v="FUR-FU-10004586"/>
    <s v="Furniture"/>
    <x v="3"/>
    <s v="G.E. Longer-Life Indoor Recessed Floodlight Bulbs"/>
    <n v="19.920000000000002"/>
    <n v="3"/>
    <n v="9.5616000000000003"/>
    <s v="2- days"/>
    <x v="9"/>
  </r>
  <r>
    <s v="CA-2016-120530"/>
    <x v="589"/>
    <d v="2016-04-12T00:00:00"/>
    <x v="1"/>
    <s v="Dl-13600"/>
    <s v="Dorris liebe"/>
    <s v="Corporate"/>
    <x v="0"/>
    <x v="13"/>
    <x v="7"/>
    <x v="2"/>
    <s v="FUR-CH-10000454"/>
    <s v="Furniture"/>
    <x v="1"/>
    <s v="Hon Deluxe Fabric Upholstered Stacking Chairs, Rounded Back"/>
    <n v="658.74599999999998"/>
    <n v="3"/>
    <n v="146.38800000000001"/>
    <s v="5- days"/>
    <x v="6"/>
  </r>
  <r>
    <s v="CA-2015-105725"/>
    <x v="590"/>
    <d v="2015-02-24T00:00:00"/>
    <x v="1"/>
    <s v="GT-14755"/>
    <s v="Guy Thornton"/>
    <s v="Consumer"/>
    <x v="0"/>
    <x v="62"/>
    <x v="2"/>
    <x v="1"/>
    <s v="FUR-TA-10001676"/>
    <s v="Furniture"/>
    <x v="2"/>
    <s v="Hon 61000 Series Interactive Training Tables"/>
    <n v="35.543999999999997"/>
    <n v="1"/>
    <n v="-0.88859999999999995"/>
    <s v="6- days"/>
    <x v="11"/>
  </r>
  <r>
    <s v="CA-2016-120005"/>
    <x v="492"/>
    <d v="2016-03-03T00:00:00"/>
    <x v="3"/>
    <s v="TS-21160"/>
    <s v="Theresa Swint"/>
    <s v="Corporate"/>
    <x v="0"/>
    <x v="28"/>
    <x v="2"/>
    <x v="1"/>
    <s v="FUR-FU-10000672"/>
    <s v="Furniture"/>
    <x v="3"/>
    <s v="Executive Impressions 10&quot; Spectator Wall Clock"/>
    <n v="35.28"/>
    <n v="3"/>
    <n v="11.995200000000001"/>
    <s v="0- days"/>
    <x v="9"/>
  </r>
  <r>
    <s v="CA-2017-103499"/>
    <x v="93"/>
    <d v="2017-11-24T00:00:00"/>
    <x v="1"/>
    <s v="ES-14020"/>
    <s v="Erica Smith"/>
    <s v="Consumer"/>
    <x v="0"/>
    <x v="38"/>
    <x v="9"/>
    <x v="0"/>
    <s v="FUR-CH-10001482"/>
    <s v="Furniture"/>
    <x v="1"/>
    <s v="Office Star - Mesh Screen back chair with Vinyl seat"/>
    <n v="209.56800000000001"/>
    <n v="2"/>
    <n v="-23.5764"/>
    <s v="4- days"/>
    <x v="0"/>
  </r>
  <r>
    <s v="CA-2017-119746"/>
    <x v="68"/>
    <d v="2017-11-27T00:00:00"/>
    <x v="1"/>
    <s v="CM-12385"/>
    <s v="Christopher Martinez"/>
    <s v="Consumer"/>
    <x v="0"/>
    <x v="9"/>
    <x v="8"/>
    <x v="3"/>
    <s v="FUR-FU-10004909"/>
    <s v="Furniture"/>
    <x v="3"/>
    <s v="Contemporary Wood/Metal Frame"/>
    <n v="6.4640000000000004"/>
    <n v="1"/>
    <n v="-4.04"/>
    <s v="4- days"/>
    <x v="0"/>
  </r>
  <r>
    <s v="CA-2014-150301"/>
    <x v="591"/>
    <d v="2014-07-10T00:00:00"/>
    <x v="2"/>
    <s v="MH-18025"/>
    <s v="Michelle Huthwaite"/>
    <s v="Consumer"/>
    <x v="0"/>
    <x v="252"/>
    <x v="7"/>
    <x v="2"/>
    <s v="FUR-CH-10002647"/>
    <s v="Furniture"/>
    <x v="1"/>
    <s v="Situations Contoured Folding Chairs, 4/Set"/>
    <n v="63.881999999999998"/>
    <n v="1"/>
    <n v="10.647"/>
    <s v="2- days"/>
    <x v="3"/>
  </r>
  <r>
    <s v="CA-2014-159310"/>
    <x v="592"/>
    <d v="2014-11-12T00:00:00"/>
    <x v="1"/>
    <s v="SC-20725"/>
    <s v="Steven Cartwright"/>
    <s v="Consumer"/>
    <x v="0"/>
    <x v="6"/>
    <x v="5"/>
    <x v="3"/>
    <s v="FUR-CH-10002758"/>
    <s v="Furniture"/>
    <x v="1"/>
    <s v="Hon Deluxe Fabric Upholstered Stacking Chairs, Squared Back"/>
    <n v="683.14400000000001"/>
    <n v="4"/>
    <n v="0"/>
    <s v="5- days"/>
    <x v="0"/>
  </r>
  <r>
    <s v="CA-2015-104346"/>
    <x v="593"/>
    <d v="2015-12-16T00:00:00"/>
    <x v="1"/>
    <s v="IM-15070"/>
    <s v="Irene Maddox"/>
    <s v="Consumer"/>
    <x v="0"/>
    <x v="30"/>
    <x v="12"/>
    <x v="1"/>
    <s v="FUR-BO-10003450"/>
    <s v="Furniture"/>
    <x v="0"/>
    <s v="Bush Westfield Collection Bookcases, Dark Cherry Finish"/>
    <n v="69.575999999999993"/>
    <n v="4"/>
    <n v="-143.79040000000001"/>
    <s v="5- days"/>
    <x v="5"/>
  </r>
  <r>
    <s v="CA-2015-104346"/>
    <x v="593"/>
    <d v="2015-12-16T00:00:00"/>
    <x v="1"/>
    <s v="IM-15070"/>
    <s v="Irene Maddox"/>
    <s v="Consumer"/>
    <x v="0"/>
    <x v="30"/>
    <x v="12"/>
    <x v="1"/>
    <s v="FUR-FU-10002456"/>
    <s v="Furniture"/>
    <x v="3"/>
    <s v="Master Caster Door Stop, Large Neon Orange"/>
    <n v="52.415999999999997"/>
    <n v="9"/>
    <n v="15.069599999999999"/>
    <s v="5- days"/>
    <x v="5"/>
  </r>
  <r>
    <s v="CA-2015-104346"/>
    <x v="593"/>
    <d v="2015-12-16T00:00:00"/>
    <x v="1"/>
    <s v="IM-15070"/>
    <s v="Irene Maddox"/>
    <s v="Consumer"/>
    <x v="0"/>
    <x v="30"/>
    <x v="12"/>
    <x v="1"/>
    <s v="FUR-FU-10001473"/>
    <s v="Furniture"/>
    <x v="3"/>
    <s v="DAX Wood Document Frame"/>
    <n v="54.92"/>
    <n v="5"/>
    <n v="10.984"/>
    <s v="5- days"/>
    <x v="5"/>
  </r>
  <r>
    <s v="CA-2015-104346"/>
    <x v="593"/>
    <d v="2015-12-16T00:00:00"/>
    <x v="1"/>
    <s v="IM-15070"/>
    <s v="Irene Maddox"/>
    <s v="Consumer"/>
    <x v="0"/>
    <x v="30"/>
    <x v="12"/>
    <x v="1"/>
    <s v="FUR-TA-10000849"/>
    <s v="Furniture"/>
    <x v="2"/>
    <s v="Bevis Rectangular Conference Tables"/>
    <n v="364.95"/>
    <n v="5"/>
    <n v="-248.166"/>
    <s v="5- days"/>
    <x v="5"/>
  </r>
  <r>
    <s v="CA-2015-144722"/>
    <x v="253"/>
    <d v="2015-03-23T00:00:00"/>
    <x v="1"/>
    <s v="MF-18250"/>
    <s v="Monica Federle"/>
    <s v="Corporate"/>
    <x v="0"/>
    <x v="2"/>
    <x v="2"/>
    <x v="1"/>
    <s v="FUR-FU-10001215"/>
    <s v="Furniture"/>
    <x v="3"/>
    <s v="Howard Miller 11-1/2&quot; Diameter Brentwood Wall Clock"/>
    <n v="43.13"/>
    <n v="1"/>
    <n v="18.114599999999999"/>
    <s v="7- days"/>
    <x v="9"/>
  </r>
  <r>
    <s v="US-2016-148901"/>
    <x v="326"/>
    <d v="2016-05-19T00:00:00"/>
    <x v="1"/>
    <s v="MK-17905"/>
    <s v="Michael Kennedy"/>
    <s v="Corporate"/>
    <x v="0"/>
    <x v="51"/>
    <x v="1"/>
    <x v="0"/>
    <s v="FUR-FU-10002396"/>
    <s v="Furniture"/>
    <x v="3"/>
    <s v="DAX Copper Panel Document Frame, 5 x 7 Size"/>
    <n v="30.192"/>
    <n v="3"/>
    <n v="8.3027999999999995"/>
    <s v="5- days"/>
    <x v="7"/>
  </r>
  <r>
    <s v="CA-2017-136364"/>
    <x v="594"/>
    <d v="2017-07-17T00:00:00"/>
    <x v="0"/>
    <s v="MH-17455"/>
    <s v="Mark Hamilton"/>
    <s v="Consumer"/>
    <x v="0"/>
    <x v="3"/>
    <x v="3"/>
    <x v="2"/>
    <s v="FUR-FU-10002501"/>
    <s v="Furniture"/>
    <x v="3"/>
    <s v="Nu-Dell Executive Frame"/>
    <n v="91.007999999999996"/>
    <n v="9"/>
    <n v="19.339200000000002"/>
    <s v="4- days"/>
    <x v="3"/>
  </r>
  <r>
    <s v="CA-2016-121370"/>
    <x v="566"/>
    <d v="2016-11-19T00:00:00"/>
    <x v="0"/>
    <s v="EB-14110"/>
    <s v="Eugene Barchas"/>
    <s v="Consumer"/>
    <x v="0"/>
    <x v="3"/>
    <x v="3"/>
    <x v="2"/>
    <s v="FUR-CH-10000785"/>
    <s v="Furniture"/>
    <x v="1"/>
    <s v="Global Ergonomic Managers Chair"/>
    <n v="380.05799999999999"/>
    <n v="3"/>
    <n v="-21.717600000000001"/>
    <s v="5- days"/>
    <x v="0"/>
  </r>
  <r>
    <s v="CA-2016-121370"/>
    <x v="566"/>
    <d v="2016-11-19T00:00:00"/>
    <x v="0"/>
    <s v="EB-14110"/>
    <s v="Eugene Barchas"/>
    <s v="Consumer"/>
    <x v="0"/>
    <x v="3"/>
    <x v="3"/>
    <x v="2"/>
    <s v="FUR-FU-10002813"/>
    <s v="Furniture"/>
    <x v="3"/>
    <s v="DAX Contemporary Wood Frame with Silver Metal Mat, Desktop, 11 x 14 Size"/>
    <n v="48.576000000000001"/>
    <n v="3"/>
    <n v="9.7151999999999994"/>
    <s v="5- days"/>
    <x v="0"/>
  </r>
  <r>
    <s v="CA-2016-140018"/>
    <x v="431"/>
    <d v="2016-11-26T00:00:00"/>
    <x v="1"/>
    <s v="CK-12205"/>
    <s v="Chloris Kastensmidt"/>
    <s v="Consumer"/>
    <x v="0"/>
    <x v="29"/>
    <x v="15"/>
    <x v="2"/>
    <s v="FUR-CH-10003817"/>
    <s v="Furniture"/>
    <x v="1"/>
    <s v="Global Value Steno Chair, Gray"/>
    <n v="127.554"/>
    <n v="3"/>
    <n v="-9.1110000000000007"/>
    <s v="5- days"/>
    <x v="0"/>
  </r>
  <r>
    <s v="CA-2016-140018"/>
    <x v="431"/>
    <d v="2016-11-26T00:00:00"/>
    <x v="1"/>
    <s v="CK-12205"/>
    <s v="Chloris Kastensmidt"/>
    <s v="Consumer"/>
    <x v="0"/>
    <x v="29"/>
    <x v="15"/>
    <x v="2"/>
    <s v="FUR-FU-10001876"/>
    <s v="Furniture"/>
    <x v="3"/>
    <s v="Computer Room Manger, 14&quot;"/>
    <n v="77.951999999999998"/>
    <n v="3"/>
    <n v="15.590400000000001"/>
    <s v="5- days"/>
    <x v="0"/>
  </r>
  <r>
    <s v="CA-2017-154123"/>
    <x v="93"/>
    <d v="2017-11-25T00:00:00"/>
    <x v="1"/>
    <s v="SC-20050"/>
    <s v="Sample Company A"/>
    <s v="Home Office"/>
    <x v="0"/>
    <x v="0"/>
    <x v="0"/>
    <x v="0"/>
    <s v="FUR-FU-10000629"/>
    <s v="Furniture"/>
    <x v="3"/>
    <s v="9-3/4 Diameter Round Wall Clock"/>
    <n v="27.58"/>
    <n v="2"/>
    <n v="11.583600000000001"/>
    <s v="5- days"/>
    <x v="0"/>
  </r>
  <r>
    <s v="CA-2014-107818"/>
    <x v="30"/>
    <d v="2014-09-14T00:00:00"/>
    <x v="1"/>
    <s v="MC-17275"/>
    <s v="Marc Crier"/>
    <s v="Consumer"/>
    <x v="0"/>
    <x v="253"/>
    <x v="13"/>
    <x v="1"/>
    <s v="FUR-CH-10000454"/>
    <s v="Furniture"/>
    <x v="1"/>
    <s v="Hon Deluxe Fabric Upholstered Stacking Chairs, Rounded Back"/>
    <n v="975.92"/>
    <n v="5"/>
    <n v="121.99"/>
    <s v="6- days"/>
    <x v="4"/>
  </r>
  <r>
    <s v="CA-2014-113320"/>
    <x v="202"/>
    <d v="2014-12-15T00:00:00"/>
    <x v="0"/>
    <s v="LH-17155"/>
    <s v="Logan Haushalter"/>
    <s v="Consumer"/>
    <x v="0"/>
    <x v="121"/>
    <x v="2"/>
    <x v="1"/>
    <s v="FUR-FU-10004270"/>
    <s v="Furniture"/>
    <x v="3"/>
    <s v="Eldon Image Series Desk Accessories, Burgundy"/>
    <n v="12.54"/>
    <n v="3"/>
    <n v="4.5144000000000002"/>
    <s v="3- days"/>
    <x v="5"/>
  </r>
  <r>
    <s v="CA-2014-113320"/>
    <x v="202"/>
    <d v="2014-12-15T00:00:00"/>
    <x v="0"/>
    <s v="LH-17155"/>
    <s v="Logan Haushalter"/>
    <s v="Consumer"/>
    <x v="0"/>
    <x v="121"/>
    <x v="2"/>
    <x v="1"/>
    <s v="FUR-FU-10001706"/>
    <s v="Furniture"/>
    <x v="3"/>
    <s v="Longer-Life Soft White Bulbs"/>
    <n v="9.24"/>
    <n v="3"/>
    <n v="4.4352"/>
    <s v="3- days"/>
    <x v="5"/>
  </r>
  <r>
    <s v="CA-2015-137526"/>
    <x v="595"/>
    <d v="2015-01-17T00:00:00"/>
    <x v="1"/>
    <s v="PB-19150"/>
    <s v="Philip Brown"/>
    <s v="Consumer"/>
    <x v="0"/>
    <x v="2"/>
    <x v="2"/>
    <x v="1"/>
    <s v="FUR-FU-10001861"/>
    <s v="Furniture"/>
    <x v="3"/>
    <s v="Floodlight Indoor Halogen Bulbs, 1 Bulb per Pack, 60 Watts"/>
    <n v="77.599999999999994"/>
    <n v="4"/>
    <n v="38.024000000000001"/>
    <s v="4- days"/>
    <x v="8"/>
  </r>
  <r>
    <s v="CA-2015-137526"/>
    <x v="595"/>
    <d v="2015-01-17T00:00:00"/>
    <x v="1"/>
    <s v="PB-19150"/>
    <s v="Philip Brown"/>
    <s v="Consumer"/>
    <x v="0"/>
    <x v="2"/>
    <x v="2"/>
    <x v="1"/>
    <s v="FUR-FU-10004845"/>
    <s v="Furniture"/>
    <x v="3"/>
    <s v="Deflect-o EconoMat Nonstudded, No Bevel Mat"/>
    <n v="464.85"/>
    <n v="9"/>
    <n v="92.97"/>
    <s v="4- days"/>
    <x v="8"/>
  </r>
  <r>
    <s v="CA-2017-122490"/>
    <x v="596"/>
    <d v="2017-11-18T00:00:00"/>
    <x v="1"/>
    <s v="TT-21070"/>
    <s v="Ted Trevino"/>
    <s v="Consumer"/>
    <x v="0"/>
    <x v="15"/>
    <x v="13"/>
    <x v="1"/>
    <s v="FUR-CH-10001215"/>
    <s v="Furniture"/>
    <x v="1"/>
    <s v="Global Troy Executive Leather Low-Back Tilter"/>
    <n v="2404.7040000000002"/>
    <n v="6"/>
    <n v="150.29400000000001"/>
    <s v="5- days"/>
    <x v="0"/>
  </r>
  <r>
    <s v="CA-2017-143567"/>
    <x v="575"/>
    <d v="2017-11-05T00:00:00"/>
    <x v="0"/>
    <s v="TB-21175"/>
    <s v="Thomas Boland"/>
    <s v="Corporate"/>
    <x v="0"/>
    <x v="0"/>
    <x v="0"/>
    <x v="0"/>
    <s v="FUR-CH-10000454"/>
    <s v="Furniture"/>
    <x v="1"/>
    <s v="Hon Deluxe Fabric Upholstered Stacking Chairs, Rounded Back"/>
    <n v="975.92"/>
    <n v="4"/>
    <n v="292.77600000000001"/>
    <s v="3- days"/>
    <x v="0"/>
  </r>
  <r>
    <s v="CA-2016-163167"/>
    <x v="597"/>
    <d v="2016-12-01T00:00:00"/>
    <x v="0"/>
    <s v="RF-19345"/>
    <s v="Randy Ferguson"/>
    <s v="Corporate"/>
    <x v="0"/>
    <x v="254"/>
    <x v="24"/>
    <x v="0"/>
    <s v="FUR-CH-10004477"/>
    <s v="Furniture"/>
    <x v="1"/>
    <s v="Global Push Button Manager's Chair, Indigo"/>
    <n v="182.67"/>
    <n v="3"/>
    <n v="52.974299999999999"/>
    <s v="3- days"/>
    <x v="0"/>
  </r>
  <r>
    <s v="US-2014-122021"/>
    <x v="384"/>
    <d v="2014-10-17T00:00:00"/>
    <x v="2"/>
    <s v="AC-10660"/>
    <s v="Anna Chung"/>
    <s v="Consumer"/>
    <x v="0"/>
    <x v="255"/>
    <x v="15"/>
    <x v="2"/>
    <s v="FUR-CH-10003761"/>
    <s v="Furniture"/>
    <x v="1"/>
    <s v="Global Italian Leather Office Chair"/>
    <n v="183.37200000000001"/>
    <n v="2"/>
    <n v="-7.8587999999999996"/>
    <s v="2- days"/>
    <x v="1"/>
  </r>
  <r>
    <s v="US-2014-161613"/>
    <x v="280"/>
    <d v="2014-12-03T00:00:00"/>
    <x v="0"/>
    <s v="MC-17605"/>
    <s v="Matt Connell"/>
    <s v="Corporate"/>
    <x v="0"/>
    <x v="6"/>
    <x v="5"/>
    <x v="3"/>
    <s v="FUR-CH-10003746"/>
    <s v="Furniture"/>
    <x v="1"/>
    <s v="Hon 4070 Series Pagoda Round Back Stacking Chairs"/>
    <n v="674.05799999999999"/>
    <n v="3"/>
    <n v="-19.258800000000001"/>
    <s v="2- days"/>
    <x v="5"/>
  </r>
  <r>
    <s v="CA-2017-163125"/>
    <x v="224"/>
    <d v="2017-10-11T00:00:00"/>
    <x v="0"/>
    <s v="MB-17305"/>
    <s v="Maria Bertelson"/>
    <s v="Consumer"/>
    <x v="0"/>
    <x v="256"/>
    <x v="5"/>
    <x v="3"/>
    <s v="FUR-CH-10001802"/>
    <s v="Furniture"/>
    <x v="1"/>
    <s v="Hon Every-Day Chair Series Swivel Task Chairs"/>
    <n v="254.05799999999999"/>
    <n v="3"/>
    <n v="-32.6646"/>
    <s v="2- days"/>
    <x v="1"/>
  </r>
  <r>
    <s v="CA-2016-160304"/>
    <x v="598"/>
    <d v="2016-01-07T00:00:00"/>
    <x v="1"/>
    <s v="BM-11575"/>
    <s v="Brendan Murry"/>
    <s v="Corporate"/>
    <x v="0"/>
    <x v="257"/>
    <x v="32"/>
    <x v="2"/>
    <s v="FUR-BO-10004709"/>
    <s v="Furniture"/>
    <x v="0"/>
    <s v="Bush Westfield Collection Bookcases, Medium Cherry Finish"/>
    <n v="173.94"/>
    <n v="3"/>
    <n v="38.266800000000003"/>
    <s v="5- days"/>
    <x v="8"/>
  </r>
  <r>
    <s v="CA-2017-117653"/>
    <x v="66"/>
    <d v="2017-10-23T00:00:00"/>
    <x v="1"/>
    <s v="MO-17500"/>
    <s v="Mary O'Rourke"/>
    <s v="Consumer"/>
    <x v="0"/>
    <x v="9"/>
    <x v="8"/>
    <x v="3"/>
    <s v="FUR-TA-10003008"/>
    <s v="Furniture"/>
    <x v="2"/>
    <s v="Lesro Round Back Collection Coffee Table, End Table"/>
    <n v="91.275000000000006"/>
    <n v="1"/>
    <n v="-67.543499999999995"/>
    <s v="4- days"/>
    <x v="1"/>
  </r>
  <r>
    <s v="CA-2017-143245"/>
    <x v="451"/>
    <d v="2017-12-06T00:00:00"/>
    <x v="1"/>
    <s v="AD-10180"/>
    <s v="Alan Dominguez"/>
    <s v="Home Office"/>
    <x v="0"/>
    <x v="130"/>
    <x v="19"/>
    <x v="2"/>
    <s v="FUR-CH-10000155"/>
    <s v="Furniture"/>
    <x v="1"/>
    <s v="Global Comet Stacking Armless Chair"/>
    <n v="897.15"/>
    <n v="3"/>
    <n v="251.202"/>
    <s v="5- days"/>
    <x v="5"/>
  </r>
  <r>
    <s v="CA-2014-157147"/>
    <x v="424"/>
    <d v="2014-01-18T00:00:00"/>
    <x v="1"/>
    <s v="BD-11605"/>
    <s v="Brian Dahlen"/>
    <s v="Consumer"/>
    <x v="0"/>
    <x v="28"/>
    <x v="2"/>
    <x v="1"/>
    <s v="FUR-BO-10003034"/>
    <s v="Furniture"/>
    <x v="0"/>
    <s v="O'Sullivan Elevations Bookcase, Cherry Finish"/>
    <n v="333.99900000000002"/>
    <n v="3"/>
    <n v="3.9293999999999998"/>
    <s v="5- days"/>
    <x v="8"/>
  </r>
  <r>
    <s v="CA-2015-156482"/>
    <x v="599"/>
    <d v="2015-02-13T00:00:00"/>
    <x v="1"/>
    <s v="IL-15100"/>
    <s v="Ivan Liston"/>
    <s v="Consumer"/>
    <x v="0"/>
    <x v="16"/>
    <x v="14"/>
    <x v="2"/>
    <s v="FUR-CH-10001708"/>
    <s v="Furniture"/>
    <x v="1"/>
    <s v="Office Star - Contemporary Swivel Chair with Padded Adjustable Arms and Flex Back"/>
    <n v="1268.82"/>
    <n v="9"/>
    <n v="266.4522"/>
    <s v="7- days"/>
    <x v="11"/>
  </r>
  <r>
    <s v="CA-2015-156482"/>
    <x v="599"/>
    <d v="2015-02-13T00:00:00"/>
    <x v="1"/>
    <s v="IL-15100"/>
    <s v="Ivan Liston"/>
    <s v="Consumer"/>
    <x v="0"/>
    <x v="16"/>
    <x v="14"/>
    <x v="2"/>
    <s v="FUR-BO-10002598"/>
    <s v="Furniture"/>
    <x v="0"/>
    <s v="Hon Metal Bookcases, Putty"/>
    <n v="283.92"/>
    <n v="4"/>
    <n v="82.336799999999997"/>
    <s v="7- days"/>
    <x v="11"/>
  </r>
  <r>
    <s v="CA-2017-107125"/>
    <x v="152"/>
    <d v="2017-12-02T00:00:00"/>
    <x v="1"/>
    <s v="BD-11320"/>
    <s v="Bill Donatelli"/>
    <s v="Consumer"/>
    <x v="0"/>
    <x v="2"/>
    <x v="2"/>
    <x v="1"/>
    <s v="FUR-FU-10000732"/>
    <s v="Furniture"/>
    <x v="3"/>
    <s v="Eldon 200 Class Desk Accessories"/>
    <n v="18.84"/>
    <n v="3"/>
    <n v="6.0288000000000004"/>
    <s v="5- days"/>
    <x v="0"/>
  </r>
  <r>
    <s v="CA-2014-160262"/>
    <x v="2"/>
    <d v="2014-06-13T00:00:00"/>
    <x v="0"/>
    <s v="TS-21205"/>
    <s v="Thomas Seio"/>
    <s v="Corporate"/>
    <x v="0"/>
    <x v="111"/>
    <x v="34"/>
    <x v="1"/>
    <s v="FUR-FU-10002685"/>
    <s v="Furniture"/>
    <x v="3"/>
    <s v="Executive Impressions 13-1/2&quot; Indoor/Outdoor Wall Clock"/>
    <n v="37.4"/>
    <n v="2"/>
    <n v="14.212"/>
    <s v="4- days"/>
    <x v="2"/>
  </r>
  <r>
    <s v="CA-2014-156587"/>
    <x v="600"/>
    <d v="2014-03-08T00:00:00"/>
    <x v="2"/>
    <s v="AB-10015"/>
    <s v="Aaron Bergman"/>
    <s v="Consumer"/>
    <x v="0"/>
    <x v="15"/>
    <x v="13"/>
    <x v="1"/>
    <s v="FUR-CH-10004477"/>
    <s v="Furniture"/>
    <x v="1"/>
    <s v="Global Push Button Manager's Chair, Indigo"/>
    <n v="48.712000000000003"/>
    <n v="1"/>
    <n v="5.4801000000000002"/>
    <s v="1- days"/>
    <x v="9"/>
  </r>
  <r>
    <s v="CA-2015-122406"/>
    <x v="601"/>
    <d v="2015-08-05T00:00:00"/>
    <x v="0"/>
    <s v="BE-11455"/>
    <s v="Brad Eason"/>
    <s v="Home Office"/>
    <x v="0"/>
    <x v="134"/>
    <x v="38"/>
    <x v="2"/>
    <s v="FUR-CH-10001973"/>
    <s v="Furniture"/>
    <x v="1"/>
    <s v="Office Star Flex Back Scooter Chair with White Frame"/>
    <n v="110.98"/>
    <n v="1"/>
    <n v="15.5372"/>
    <s v="3- days"/>
    <x v="10"/>
  </r>
  <r>
    <s v="US-2016-153815"/>
    <x v="24"/>
    <d v="2016-11-09T00:00:00"/>
    <x v="2"/>
    <s v="KL-16555"/>
    <s v="Kelly Lampkin"/>
    <s v="Corporate"/>
    <x v="0"/>
    <x v="51"/>
    <x v="1"/>
    <x v="0"/>
    <s v="FUR-CH-10000513"/>
    <s v="Furniture"/>
    <x v="1"/>
    <s v="High-Back Leather Manager's Chair"/>
    <n v="207.98400000000001"/>
    <n v="2"/>
    <n v="-28.597799999999999"/>
    <s v="3- days"/>
    <x v="0"/>
  </r>
  <r>
    <s v="US-2016-153815"/>
    <x v="24"/>
    <d v="2016-11-09T00:00:00"/>
    <x v="2"/>
    <s v="KL-16555"/>
    <s v="Kelly Lampkin"/>
    <s v="Corporate"/>
    <x v="0"/>
    <x v="51"/>
    <x v="1"/>
    <x v="0"/>
    <s v="FUR-FU-10004090"/>
    <s v="Furniture"/>
    <x v="3"/>
    <s v="Executive Impressions 14&quot; Contract Wall Clock"/>
    <n v="35.567999999999998"/>
    <n v="2"/>
    <n v="5.7797999999999998"/>
    <s v="3- days"/>
    <x v="0"/>
  </r>
  <r>
    <s v="CA-2016-149279"/>
    <x v="602"/>
    <d v="2016-04-28T00:00:00"/>
    <x v="1"/>
    <s v="CL-12700"/>
    <s v="Craig Leslie"/>
    <s v="Home Office"/>
    <x v="0"/>
    <x v="30"/>
    <x v="12"/>
    <x v="1"/>
    <s v="FUR-CH-10004287"/>
    <s v="Furniture"/>
    <x v="1"/>
    <s v="SAFCO Arco Folding Chair"/>
    <n v="1325.76"/>
    <n v="6"/>
    <n v="149.148"/>
    <s v="4- days"/>
    <x v="6"/>
  </r>
  <r>
    <s v="CA-2015-153038"/>
    <x v="603"/>
    <d v="2015-12-25T00:00:00"/>
    <x v="1"/>
    <s v="RB-19645"/>
    <s v="Robert Barroso"/>
    <s v="Corporate"/>
    <x v="0"/>
    <x v="10"/>
    <x v="9"/>
    <x v="0"/>
    <s v="FUR-FU-10000221"/>
    <s v="Furniture"/>
    <x v="3"/>
    <s v="Master Caster Door Stop, Brown"/>
    <n v="20.32"/>
    <n v="5"/>
    <n v="3.556"/>
    <s v="7- days"/>
    <x v="5"/>
  </r>
  <r>
    <s v="US-2017-139647"/>
    <x v="585"/>
    <d v="2017-05-13T00:00:00"/>
    <x v="2"/>
    <s v="TS-21370"/>
    <s v="Todd Sumrall"/>
    <s v="Corporate"/>
    <x v="0"/>
    <x v="43"/>
    <x v="22"/>
    <x v="1"/>
    <s v="FUR-BO-10004467"/>
    <s v="Furniture"/>
    <x v="0"/>
    <s v="Bestar Classic Bookcase"/>
    <n v="209.97900000000001"/>
    <n v="7"/>
    <n v="-356.96429999999998"/>
    <s v="2- days"/>
    <x v="7"/>
  </r>
  <r>
    <s v="CA-2014-153850"/>
    <x v="168"/>
    <d v="2014-11-29T00:00:00"/>
    <x v="1"/>
    <s v="TH-21100"/>
    <s v="Thea Hendricks"/>
    <s v="Consumer"/>
    <x v="0"/>
    <x v="219"/>
    <x v="15"/>
    <x v="2"/>
    <s v="FUR-FU-10002960"/>
    <s v="Furniture"/>
    <x v="3"/>
    <s v="Eldon 200 Class Desk Accessories, Burgundy"/>
    <n v="35.167999999999999"/>
    <n v="7"/>
    <n v="9.6712000000000007"/>
    <s v="5- days"/>
    <x v="0"/>
  </r>
  <r>
    <s v="CA-2014-127558"/>
    <x v="604"/>
    <d v="2014-11-18T00:00:00"/>
    <x v="2"/>
    <s v="SS-20410"/>
    <s v="Shahid Shariari"/>
    <s v="Consumer"/>
    <x v="0"/>
    <x v="2"/>
    <x v="2"/>
    <x v="1"/>
    <s v="FUR-FU-10002505"/>
    <s v="Furniture"/>
    <x v="3"/>
    <s v="Eldon 100 Class Desk Accessories"/>
    <n v="10.11"/>
    <n v="3"/>
    <n v="3.2351999999999999"/>
    <s v="3- days"/>
    <x v="0"/>
  </r>
  <r>
    <s v="CA-2016-133795"/>
    <x v="105"/>
    <d v="2016-12-24T00:00:00"/>
    <x v="1"/>
    <s v="JE-15475"/>
    <s v="Jeremy Ellison"/>
    <s v="Consumer"/>
    <x v="0"/>
    <x v="53"/>
    <x v="2"/>
    <x v="1"/>
    <s v="FUR-FU-10003731"/>
    <s v="Furniture"/>
    <x v="3"/>
    <s v="Eldon Expressions Wood and Plastic Desk Accessories, Oak"/>
    <n v="39.92"/>
    <n v="4"/>
    <n v="11.1776"/>
    <s v="6- days"/>
    <x v="5"/>
  </r>
  <r>
    <s v="US-2017-130953"/>
    <x v="605"/>
    <d v="2017-08-03T00:00:00"/>
    <x v="1"/>
    <s v="RF-19735"/>
    <s v="Roland Fjeld"/>
    <s v="Consumer"/>
    <x v="0"/>
    <x v="258"/>
    <x v="37"/>
    <x v="3"/>
    <s v="FUR-CH-10004626"/>
    <s v="Furniture"/>
    <x v="1"/>
    <s v="Office Star Flex Back Scooter Chair with Aluminum Finish Frame"/>
    <n v="302.67"/>
    <n v="3"/>
    <n v="72.640799999999999"/>
    <s v="5- days"/>
    <x v="3"/>
  </r>
  <r>
    <s v="CA-2016-155166"/>
    <x v="576"/>
    <d v="2017-01-02T00:00:00"/>
    <x v="1"/>
    <s v="BB-11545"/>
    <s v="Brenda Bowman"/>
    <s v="Corporate"/>
    <x v="0"/>
    <x v="109"/>
    <x v="18"/>
    <x v="2"/>
    <s v="FUR-CH-10003968"/>
    <s v="Furniture"/>
    <x v="1"/>
    <s v="Novimex Turbo Task Chair"/>
    <n v="212.94"/>
    <n v="3"/>
    <n v="25.552800000000001"/>
    <s v="7- days"/>
    <x v="5"/>
  </r>
  <r>
    <s v="CA-2015-103954"/>
    <x v="38"/>
    <d v="2015-08-13T00:00:00"/>
    <x v="0"/>
    <s v="HR-14770"/>
    <s v="Hallie Redmond"/>
    <s v="Home Office"/>
    <x v="0"/>
    <x v="79"/>
    <x v="16"/>
    <x v="3"/>
    <s v="FUR-BO-10004690"/>
    <s v="Furniture"/>
    <x v="0"/>
    <s v="O'Sullivan Cherrywood Estates Traditional Barrister Bookcase"/>
    <n v="687.4"/>
    <n v="5"/>
    <n v="48.118000000000002"/>
    <s v="4- days"/>
    <x v="10"/>
  </r>
  <r>
    <s v="CA-2014-169803"/>
    <x v="226"/>
    <d v="2014-04-12T00:00:00"/>
    <x v="1"/>
    <s v="SC-20260"/>
    <s v="Scott Cohen"/>
    <s v="Corporate"/>
    <x v="0"/>
    <x v="15"/>
    <x v="13"/>
    <x v="1"/>
    <s v="FUR-TA-10000688"/>
    <s v="Furniture"/>
    <x v="2"/>
    <s v="Chromcraft Bull-Nose Wood Round Conference Table Top, Wood Base"/>
    <n v="653.54999999999995"/>
    <n v="3"/>
    <n v="111.1035"/>
    <s v="6- days"/>
    <x v="6"/>
  </r>
  <r>
    <s v="CA-2015-136469"/>
    <x v="312"/>
    <d v="2015-07-12T00:00:00"/>
    <x v="2"/>
    <s v="TS-21370"/>
    <s v="Todd Sumrall"/>
    <s v="Corporate"/>
    <x v="0"/>
    <x v="16"/>
    <x v="14"/>
    <x v="2"/>
    <s v="FUR-TA-10001520"/>
    <s v="Furniture"/>
    <x v="2"/>
    <s v="Lesro Sheffield Collection Coffee Table, End Table, Center Table, Corner Table"/>
    <n v="199.83600000000001"/>
    <n v="4"/>
    <n v="-37.112400000000001"/>
    <s v="1- days"/>
    <x v="3"/>
  </r>
  <r>
    <s v="CA-2016-158694"/>
    <x v="480"/>
    <d v="2016-11-13T00:00:00"/>
    <x v="0"/>
    <s v="AI-10855"/>
    <s v="Arianne Irving"/>
    <s v="Consumer"/>
    <x v="0"/>
    <x v="2"/>
    <x v="2"/>
    <x v="1"/>
    <s v="FUR-FU-10000965"/>
    <s v="Furniture"/>
    <x v="3"/>
    <s v="Howard Miller 11-1/2&quot; Diameter Ridgewood Wall Clock"/>
    <n v="467.46"/>
    <n v="9"/>
    <n v="191.65860000000001"/>
    <s v="3- days"/>
    <x v="0"/>
  </r>
  <r>
    <s v="CA-2015-141243"/>
    <x v="606"/>
    <d v="2015-01-08T00:00:00"/>
    <x v="0"/>
    <s v="AH-10465"/>
    <s v="Amy Hunt"/>
    <s v="Consumer"/>
    <x v="0"/>
    <x v="144"/>
    <x v="5"/>
    <x v="3"/>
    <s v="FUR-BO-10003272"/>
    <s v="Furniture"/>
    <x v="0"/>
    <s v="O'Sullivan Living Dimensions 5-Shelf Bookcases"/>
    <n v="1352.3976"/>
    <n v="9"/>
    <n v="-437.54039999999998"/>
    <s v="5- days"/>
    <x v="8"/>
  </r>
  <r>
    <s v="CA-2015-136798"/>
    <x v="190"/>
    <d v="2015-05-12T00:00:00"/>
    <x v="1"/>
    <s v="DL-12925"/>
    <s v="Daniel Lacy"/>
    <s v="Consumer"/>
    <x v="0"/>
    <x v="12"/>
    <x v="11"/>
    <x v="3"/>
    <s v="FUR-FU-10000723"/>
    <s v="Furniture"/>
    <x v="3"/>
    <s v="Deflect-o EconoMat Studded, No Bevel Mat for Low Pile Carpeting"/>
    <n v="123.96"/>
    <n v="3"/>
    <n v="11.1564"/>
    <s v="4- days"/>
    <x v="7"/>
  </r>
  <r>
    <s v="CA-2017-142090"/>
    <x v="147"/>
    <d v="2017-12-07T00:00:00"/>
    <x v="1"/>
    <s v="SC-20380"/>
    <s v="Shahid Collister"/>
    <s v="Consumer"/>
    <x v="0"/>
    <x v="259"/>
    <x v="30"/>
    <x v="0"/>
    <s v="FUR-TA-10001889"/>
    <s v="Furniture"/>
    <x v="2"/>
    <s v="Bush Advantage Collection Racetrack Conference Table"/>
    <n v="1781.682"/>
    <n v="7"/>
    <n v="-653.28340000000003"/>
    <s v="7- days"/>
    <x v="0"/>
  </r>
  <r>
    <s v="CA-2014-124478"/>
    <x v="98"/>
    <d v="2014-08-12T00:00:00"/>
    <x v="1"/>
    <s v="MA-17560"/>
    <s v="Matt Abelman"/>
    <s v="Home Office"/>
    <x v="0"/>
    <x v="65"/>
    <x v="17"/>
    <x v="3"/>
    <s v="FUR-FU-10002088"/>
    <s v="Furniture"/>
    <x v="3"/>
    <s v="Nu-Dell Float Frame 11 x 14 1/2"/>
    <n v="53.88"/>
    <n v="6"/>
    <n v="22.6296"/>
    <s v="4- days"/>
    <x v="10"/>
  </r>
  <r>
    <s v="CA-2014-134572"/>
    <x v="607"/>
    <d v="2014-04-22T00:00:00"/>
    <x v="0"/>
    <s v="SV-20365"/>
    <s v="Seth Vernon"/>
    <s v="Consumer"/>
    <x v="0"/>
    <x v="6"/>
    <x v="5"/>
    <x v="3"/>
    <s v="FUR-TA-10001705"/>
    <s v="Furniture"/>
    <x v="2"/>
    <s v="Bush Advantage Collection Round Conference Table"/>
    <n v="744.1"/>
    <n v="5"/>
    <n v="-95.67"/>
    <s v="2- days"/>
    <x v="6"/>
  </r>
  <r>
    <s v="CA-2014-134572"/>
    <x v="607"/>
    <d v="2014-04-22T00:00:00"/>
    <x v="0"/>
    <s v="SV-20365"/>
    <s v="Seth Vernon"/>
    <s v="Consumer"/>
    <x v="0"/>
    <x v="6"/>
    <x v="5"/>
    <x v="3"/>
    <s v="FUR-TA-10004442"/>
    <s v="Furniture"/>
    <x v="2"/>
    <s v="Riverside Furniture Stanwyck Manor Table Series"/>
    <n v="401.59"/>
    <n v="2"/>
    <n v="-131.95099999999999"/>
    <s v="2- days"/>
    <x v="6"/>
  </r>
  <r>
    <s v="US-2017-133312"/>
    <x v="608"/>
    <d v="2017-11-29T00:00:00"/>
    <x v="1"/>
    <s v="BD-11500"/>
    <s v="Bradley Drucker"/>
    <s v="Consumer"/>
    <x v="0"/>
    <x v="28"/>
    <x v="2"/>
    <x v="1"/>
    <s v="FUR-BO-10002213"/>
    <s v="Furniture"/>
    <x v="0"/>
    <s v="Sauder Forest Hills Library, Woodland Oak Finish"/>
    <n v="359.49900000000002"/>
    <n v="3"/>
    <n v="-29.605799999999999"/>
    <s v="4- days"/>
    <x v="0"/>
  </r>
  <r>
    <s v="US-2014-140452"/>
    <x v="387"/>
    <d v="2014-12-10T00:00:00"/>
    <x v="1"/>
    <s v="BK-11260"/>
    <s v="Berenike Kampe"/>
    <s v="Consumer"/>
    <x v="0"/>
    <x v="9"/>
    <x v="8"/>
    <x v="3"/>
    <s v="FUR-TA-10004086"/>
    <s v="Furniture"/>
    <x v="2"/>
    <s v="KI Adjustable-Height Table"/>
    <n v="214.95"/>
    <n v="5"/>
    <n v="-120.372"/>
    <s v="4- days"/>
    <x v="5"/>
  </r>
  <r>
    <s v="US-2014-140452"/>
    <x v="387"/>
    <d v="2014-12-10T00:00:00"/>
    <x v="1"/>
    <s v="BK-11260"/>
    <s v="Berenike Kampe"/>
    <s v="Consumer"/>
    <x v="0"/>
    <x v="9"/>
    <x v="8"/>
    <x v="3"/>
    <s v="FUR-FU-10002088"/>
    <s v="Furniture"/>
    <x v="3"/>
    <s v="Nu-Dell Float Frame 11 x 14 1/2"/>
    <n v="10.776"/>
    <n v="3"/>
    <n v="-4.8491999999999997"/>
    <s v="4- days"/>
    <x v="5"/>
  </r>
  <r>
    <s v="CA-2014-116568"/>
    <x v="609"/>
    <d v="2014-12-20T00:00:00"/>
    <x v="1"/>
    <s v="BM-11785"/>
    <s v="Bryan Mills"/>
    <s v="Consumer"/>
    <x v="0"/>
    <x v="260"/>
    <x v="1"/>
    <x v="0"/>
    <s v="FUR-CH-10002439"/>
    <s v="Furniture"/>
    <x v="1"/>
    <s v="Iceberg Nesting Folding Chair, 19w x 6d x 43h"/>
    <n v="186.304"/>
    <n v="4"/>
    <n v="13.972799999999999"/>
    <s v="6- days"/>
    <x v="5"/>
  </r>
  <r>
    <s v="CA-2015-153073"/>
    <x v="18"/>
    <d v="2015-11-13T00:00:00"/>
    <x v="3"/>
    <s v="HA-14905"/>
    <s v="Helen Abelman"/>
    <s v="Consumer"/>
    <x v="0"/>
    <x v="9"/>
    <x v="8"/>
    <x v="3"/>
    <s v="FUR-FU-10001025"/>
    <s v="Furniture"/>
    <x v="3"/>
    <s v="Eldon Imˆge Series Desk Accessories, Clear"/>
    <n v="17.495999999999999"/>
    <n v="9"/>
    <n v="-7.4358000000000004"/>
    <s v="0- days"/>
    <x v="0"/>
  </r>
  <r>
    <s v="CA-2014-160766"/>
    <x v="94"/>
    <d v="2014-09-14T00:00:00"/>
    <x v="3"/>
    <s v="DM-13015"/>
    <s v="Darrin Martin"/>
    <s v="Consumer"/>
    <x v="0"/>
    <x v="13"/>
    <x v="7"/>
    <x v="2"/>
    <s v="FUR-TA-10001039"/>
    <s v="Furniture"/>
    <x v="2"/>
    <s v="KI Adjustable-Height Table"/>
    <n v="464.29199999999997"/>
    <n v="9"/>
    <n v="-108.3348"/>
    <s v="0- days"/>
    <x v="4"/>
  </r>
  <r>
    <s v="CA-2017-146626"/>
    <x v="297"/>
    <d v="2018-01-05T00:00:00"/>
    <x v="1"/>
    <s v="BP-11185"/>
    <s v="Ben Peterman"/>
    <s v="Corporate"/>
    <x v="0"/>
    <x v="261"/>
    <x v="2"/>
    <x v="1"/>
    <s v="FUR-FU-10002501"/>
    <s v="Furniture"/>
    <x v="3"/>
    <s v="Nu-Dell Executive Frame"/>
    <n v="101.12"/>
    <n v="8"/>
    <n v="37.414400000000001"/>
    <s v="7- days"/>
    <x v="5"/>
  </r>
  <r>
    <s v="CA-2016-128972"/>
    <x v="282"/>
    <d v="2016-11-17T00:00:00"/>
    <x v="1"/>
    <s v="TS-21430"/>
    <s v="Tom Stivers"/>
    <s v="Corporate"/>
    <x v="0"/>
    <x v="258"/>
    <x v="37"/>
    <x v="3"/>
    <s v="FUR-FU-10003096"/>
    <s v="Furniture"/>
    <x v="3"/>
    <s v="Master Giant Foot Doorstop, Safety Yellow"/>
    <n v="30.36"/>
    <n v="4"/>
    <n v="13.0548"/>
    <s v="4- days"/>
    <x v="0"/>
  </r>
  <r>
    <s v="CA-2016-111213"/>
    <x v="610"/>
    <d v="2016-04-05T00:00:00"/>
    <x v="1"/>
    <s v="FP-14320"/>
    <s v="Frank Preis"/>
    <s v="Consumer"/>
    <x v="0"/>
    <x v="13"/>
    <x v="7"/>
    <x v="2"/>
    <s v="FUR-CH-10000454"/>
    <s v="Furniture"/>
    <x v="1"/>
    <s v="Hon Deluxe Fabric Upholstered Stacking Chairs, Rounded Back"/>
    <n v="1317.492"/>
    <n v="6"/>
    <n v="292.77600000000001"/>
    <s v="4- days"/>
    <x v="6"/>
  </r>
  <r>
    <s v="CA-2017-161333"/>
    <x v="611"/>
    <d v="2017-02-07T00:00:00"/>
    <x v="1"/>
    <s v="JL-15835"/>
    <s v="John Lee"/>
    <s v="Consumer"/>
    <x v="0"/>
    <x v="2"/>
    <x v="2"/>
    <x v="1"/>
    <s v="FUR-FU-10003039"/>
    <s v="Furniture"/>
    <x v="3"/>
    <s v="Howard Miller 11-1/2&quot; Diameter Grantwood Wall Clock"/>
    <n v="86.26"/>
    <n v="2"/>
    <n v="29.328399999999998"/>
    <s v="5- days"/>
    <x v="11"/>
  </r>
  <r>
    <s v="CA-2017-128734"/>
    <x v="455"/>
    <d v="2017-12-31T00:00:00"/>
    <x v="1"/>
    <s v="JL-15175"/>
    <s v="James Lanier"/>
    <s v="Home Office"/>
    <x v="0"/>
    <x v="262"/>
    <x v="22"/>
    <x v="1"/>
    <s v="FUR-FU-10001731"/>
    <s v="Furniture"/>
    <x v="3"/>
    <s v="Acrylic Self-Standing Desk Frames"/>
    <n v="8.5440000000000005"/>
    <n v="4"/>
    <n v="1.9224000000000001"/>
    <s v="7- days"/>
    <x v="5"/>
  </r>
  <r>
    <s v="CA-2017-128734"/>
    <x v="455"/>
    <d v="2017-12-31T00:00:00"/>
    <x v="1"/>
    <s v="JL-15175"/>
    <s v="James Lanier"/>
    <s v="Home Office"/>
    <x v="0"/>
    <x v="262"/>
    <x v="22"/>
    <x v="1"/>
    <s v="FUR-CH-10001394"/>
    <s v="Furniture"/>
    <x v="1"/>
    <s v="Global Leather Executive Chair"/>
    <n v="842.37599999999998"/>
    <n v="3"/>
    <n v="105.297"/>
    <s v="7- days"/>
    <x v="5"/>
  </r>
  <r>
    <s v="US-2015-124219"/>
    <x v="612"/>
    <d v="2015-08-08T00:00:00"/>
    <x v="2"/>
    <s v="KW-16570"/>
    <s v="Kelly Williams"/>
    <s v="Consumer"/>
    <x v="0"/>
    <x v="263"/>
    <x v="23"/>
    <x v="3"/>
    <s v="FUR-FU-10000305"/>
    <s v="Furniture"/>
    <x v="3"/>
    <s v="Tenex V2T-RE Standard Weight Series Chair Mat, 45&quot; x 53&quot;, Lip 25&quot; x 12&quot;"/>
    <n v="212.94"/>
    <n v="3"/>
    <n v="34.070399999999999"/>
    <s v="1- days"/>
    <x v="10"/>
  </r>
  <r>
    <s v="CA-2017-163006"/>
    <x v="254"/>
    <d v="2017-07-04T00:00:00"/>
    <x v="0"/>
    <s v="GH-14410"/>
    <s v="Gary Hansen"/>
    <s v="Home Office"/>
    <x v="0"/>
    <x v="9"/>
    <x v="8"/>
    <x v="3"/>
    <s v="FUR-CH-10000229"/>
    <s v="Furniture"/>
    <x v="1"/>
    <s v="Global Enterprise Series Seating High-Back Swivel/Tilt Chairs"/>
    <n v="569.05799999999999"/>
    <n v="3"/>
    <n v="-178.8468"/>
    <s v="4- days"/>
    <x v="2"/>
  </r>
  <r>
    <s v="CA-2017-163006"/>
    <x v="254"/>
    <d v="2017-07-04T00:00:00"/>
    <x v="0"/>
    <s v="GH-14410"/>
    <s v="Gary Hansen"/>
    <s v="Home Office"/>
    <x v="0"/>
    <x v="9"/>
    <x v="8"/>
    <x v="3"/>
    <s v="FUR-FU-10003799"/>
    <s v="Furniture"/>
    <x v="3"/>
    <s v="Seth Thomas 13 1/2&quot; Wall Clock"/>
    <n v="14.224"/>
    <n v="2"/>
    <n v="-10.3124"/>
    <s v="4- days"/>
    <x v="2"/>
  </r>
  <r>
    <s v="CA-2014-111192"/>
    <x v="613"/>
    <d v="2014-08-05T00:00:00"/>
    <x v="1"/>
    <s v="TS-21430"/>
    <s v="Tom Stivers"/>
    <s v="Corporate"/>
    <x v="0"/>
    <x v="15"/>
    <x v="13"/>
    <x v="1"/>
    <s v="FUR-BO-10002916"/>
    <s v="Furniture"/>
    <x v="0"/>
    <s v="Rush Hierlooms Collection 1&quot; Thick Stackable Bookcases"/>
    <n v="1367.84"/>
    <n v="8"/>
    <n v="259.88959999999997"/>
    <s v="6- days"/>
    <x v="3"/>
  </r>
  <r>
    <s v="CA-2016-115378"/>
    <x v="515"/>
    <d v="2016-11-23T00:00:00"/>
    <x v="0"/>
    <s v="AJ-10945"/>
    <s v="Ashley Jarboe"/>
    <s v="Consumer"/>
    <x v="0"/>
    <x v="264"/>
    <x v="17"/>
    <x v="3"/>
    <s v="FUR-CH-10000863"/>
    <s v="Furniture"/>
    <x v="1"/>
    <s v="Novimex Swivel Fabric Task Chair"/>
    <n v="301.95999999999998"/>
    <n v="2"/>
    <n v="33.215600000000002"/>
    <s v="5- days"/>
    <x v="0"/>
  </r>
  <r>
    <s v="CA-2015-161627"/>
    <x v="171"/>
    <d v="2015-07-11T00:00:00"/>
    <x v="1"/>
    <s v="SJ-20215"/>
    <s v="Sarah Jordon"/>
    <s v="Consumer"/>
    <x v="0"/>
    <x v="102"/>
    <x v="2"/>
    <x v="1"/>
    <s v="FUR-CH-10003968"/>
    <s v="Furniture"/>
    <x v="1"/>
    <s v="Novimex Turbo Task Chair"/>
    <n v="170.352"/>
    <n v="3"/>
    <n v="-17.0352"/>
    <s v="5- days"/>
    <x v="3"/>
  </r>
  <r>
    <s v="CA-2014-121006"/>
    <x v="448"/>
    <d v="2014-11-16T00:00:00"/>
    <x v="1"/>
    <s v="SC-20020"/>
    <s v="Sam Craven"/>
    <s v="Consumer"/>
    <x v="0"/>
    <x v="265"/>
    <x v="17"/>
    <x v="3"/>
    <s v="FUR-CH-10004997"/>
    <s v="Furniture"/>
    <x v="1"/>
    <s v="Hon Every-Day Series Multi-Task Chairs"/>
    <n v="563.94000000000005"/>
    <n v="3"/>
    <n v="112.788"/>
    <s v="6- days"/>
    <x v="0"/>
  </r>
  <r>
    <s v="CA-2016-122903"/>
    <x v="614"/>
    <d v="2016-05-29T00:00:00"/>
    <x v="0"/>
    <s v="LA-16780"/>
    <s v="Laura Armstrong"/>
    <s v="Corporate"/>
    <x v="0"/>
    <x v="25"/>
    <x v="17"/>
    <x v="3"/>
    <s v="FUR-CH-10002024"/>
    <s v="Furniture"/>
    <x v="1"/>
    <s v="HON 5400 Series Task Chairs for Big and Tall"/>
    <n v="3504.9"/>
    <n v="5"/>
    <n v="700.98"/>
    <s v="2- days"/>
    <x v="7"/>
  </r>
  <r>
    <s v="CA-2017-106432"/>
    <x v="66"/>
    <d v="2017-10-24T00:00:00"/>
    <x v="1"/>
    <s v="CA-12265"/>
    <s v="Christina Anderson"/>
    <s v="Consumer"/>
    <x v="0"/>
    <x v="266"/>
    <x v="5"/>
    <x v="3"/>
    <s v="FUR-BO-10004360"/>
    <s v="Furniture"/>
    <x v="0"/>
    <s v="Rush Hierlooms Collection Rich Wood Bookcases"/>
    <n v="328.39920000000001"/>
    <n v="3"/>
    <n v="-91.758600000000001"/>
    <s v="5- days"/>
    <x v="1"/>
  </r>
  <r>
    <s v="US-2015-120502"/>
    <x v="315"/>
    <d v="2015-04-19T00:00:00"/>
    <x v="1"/>
    <s v="BT-11395"/>
    <s v="Bill Tyler"/>
    <s v="Corporate"/>
    <x v="0"/>
    <x v="2"/>
    <x v="2"/>
    <x v="1"/>
    <s v="FUR-FU-10004973"/>
    <s v="Furniture"/>
    <x v="3"/>
    <s v="Flat Face Poster Frame"/>
    <n v="37.68"/>
    <n v="2"/>
    <n v="15.8256"/>
    <s v="6- days"/>
    <x v="6"/>
  </r>
  <r>
    <s v="CA-2015-115567"/>
    <x v="615"/>
    <d v="2015-09-18T00:00:00"/>
    <x v="1"/>
    <s v="ZC-21910"/>
    <s v="Zuschuss Carroll"/>
    <s v="Consumer"/>
    <x v="0"/>
    <x v="29"/>
    <x v="6"/>
    <x v="3"/>
    <s v="FUR-CH-10000015"/>
    <s v="Furniture"/>
    <x v="1"/>
    <s v="Hon Multipurpose Stacking Arm Chairs"/>
    <n v="1516.2"/>
    <n v="7"/>
    <n v="394.21199999999999"/>
    <s v="5- days"/>
    <x v="4"/>
  </r>
  <r>
    <s v="CA-2014-101560"/>
    <x v="616"/>
    <d v="2014-12-01T00:00:00"/>
    <x v="0"/>
    <s v="CS-12250"/>
    <s v="Chris Selesnick"/>
    <s v="Corporate"/>
    <x v="0"/>
    <x v="11"/>
    <x v="10"/>
    <x v="0"/>
    <s v="FUR-FU-10003773"/>
    <s v="Furniture"/>
    <x v="3"/>
    <s v="Eldon Cleatmat Plus Chair Mats for High Pile Carpets"/>
    <n v="397.6"/>
    <n v="5"/>
    <n v="43.735999999999997"/>
    <s v="3- days"/>
    <x v="0"/>
  </r>
  <r>
    <s v="CA-2015-142454"/>
    <x v="617"/>
    <d v="2015-08-19T00:00:00"/>
    <x v="1"/>
    <s v="RE-19450"/>
    <s v="Richard Eichhorn"/>
    <s v="Consumer"/>
    <x v="0"/>
    <x v="121"/>
    <x v="2"/>
    <x v="1"/>
    <s v="FUR-FU-10004018"/>
    <s v="Furniture"/>
    <x v="3"/>
    <s v="Tensor Computer Mounted Lamp"/>
    <n v="104.23"/>
    <n v="7"/>
    <n v="28.142099999999999"/>
    <s v="4- days"/>
    <x v="10"/>
  </r>
  <r>
    <s v="CA-2017-145653"/>
    <x v="449"/>
    <d v="2017-09-01T00:00:00"/>
    <x v="3"/>
    <s v="CA-12775"/>
    <s v="Cynthia Arntzen"/>
    <s v="Consumer"/>
    <x v="0"/>
    <x v="25"/>
    <x v="17"/>
    <x v="3"/>
    <s v="FUR-CH-10004875"/>
    <s v="Furniture"/>
    <x v="1"/>
    <s v="Harbour Creations 67200 Series Stacking Chairs"/>
    <n v="498.26"/>
    <n v="7"/>
    <n v="134.53020000000001"/>
    <s v="0- days"/>
    <x v="4"/>
  </r>
  <r>
    <s v="CA-2014-140487"/>
    <x v="618"/>
    <d v="2014-06-20T00:00:00"/>
    <x v="1"/>
    <s v="SR-20425"/>
    <s v="Sharelle Roach"/>
    <s v="Home Office"/>
    <x v="0"/>
    <x v="25"/>
    <x v="17"/>
    <x v="3"/>
    <s v="FUR-BO-10000711"/>
    <s v="Furniture"/>
    <x v="0"/>
    <s v="Hon Metal Bookcases, Gray"/>
    <n v="212.94"/>
    <n v="3"/>
    <n v="57.4938"/>
    <s v="6- days"/>
    <x v="2"/>
  </r>
  <r>
    <s v="CA-2016-119865"/>
    <x v="619"/>
    <d v="2016-06-26T00:00:00"/>
    <x v="1"/>
    <s v="AS-10090"/>
    <s v="Adam Shillingsburg"/>
    <s v="Consumer"/>
    <x v="0"/>
    <x v="13"/>
    <x v="7"/>
    <x v="2"/>
    <s v="FUR-BO-10003272"/>
    <s v="Furniture"/>
    <x v="0"/>
    <s v="O'Sullivan Living Dimensions 5-Shelf Bookcases"/>
    <n v="353.56799999999998"/>
    <n v="2"/>
    <n v="-44.195999999999998"/>
    <s v="5- days"/>
    <x v="2"/>
  </r>
  <r>
    <s v="CA-2017-124436"/>
    <x v="620"/>
    <d v="2017-03-22T00:00:00"/>
    <x v="0"/>
    <s v="SA-20830"/>
    <s v="Sue Ann Reed"/>
    <s v="Consumer"/>
    <x v="0"/>
    <x v="99"/>
    <x v="2"/>
    <x v="1"/>
    <s v="FUR-TA-10001095"/>
    <s v="Furniture"/>
    <x v="2"/>
    <s v="Chromcraft Round Conference Tables"/>
    <n v="697.16"/>
    <n v="5"/>
    <n v="8.7144999999999992"/>
    <s v="3- days"/>
    <x v="9"/>
  </r>
  <r>
    <s v="CA-2017-124436"/>
    <x v="620"/>
    <d v="2017-03-22T00:00:00"/>
    <x v="0"/>
    <s v="SA-20830"/>
    <s v="Sue Ann Reed"/>
    <s v="Consumer"/>
    <x v="0"/>
    <x v="99"/>
    <x v="2"/>
    <x v="1"/>
    <s v="FUR-FU-10001185"/>
    <s v="Furniture"/>
    <x v="3"/>
    <s v="Advantus Employee of the Month Certificate Frame, 11 x 13-1/2"/>
    <n v="30.93"/>
    <n v="1"/>
    <n v="12.6813"/>
    <s v="3- days"/>
    <x v="9"/>
  </r>
  <r>
    <s v="CA-2014-115084"/>
    <x v="305"/>
    <d v="2014-10-22T00:00:00"/>
    <x v="1"/>
    <s v="LS-17200"/>
    <s v="Luke Schmidt"/>
    <s v="Corporate"/>
    <x v="0"/>
    <x v="267"/>
    <x v="31"/>
    <x v="0"/>
    <s v="FUR-CH-10004626"/>
    <s v="Furniture"/>
    <x v="1"/>
    <s v="Office Star Flex Back Scooter Chair with Aluminum Finish Frame"/>
    <n v="605.34"/>
    <n v="6"/>
    <n v="145.2816"/>
    <s v="4- days"/>
    <x v="1"/>
  </r>
  <r>
    <s v="CA-2017-131037"/>
    <x v="621"/>
    <d v="2017-08-23T00:00:00"/>
    <x v="2"/>
    <s v="TM-21490"/>
    <s v="Tony Molinari"/>
    <s v="Consumer"/>
    <x v="0"/>
    <x v="28"/>
    <x v="2"/>
    <x v="1"/>
    <s v="FUR-TA-10001768"/>
    <s v="Furniture"/>
    <x v="2"/>
    <s v="Hon Racetrack Conference Tables"/>
    <n v="210.00800000000001"/>
    <n v="1"/>
    <n v="2.6251000000000002"/>
    <s v="1- days"/>
    <x v="10"/>
  </r>
  <r>
    <s v="CA-2014-166744"/>
    <x v="23"/>
    <d v="2014-09-24T00:00:00"/>
    <x v="1"/>
    <s v="DN-13690"/>
    <s v="Duane Noonan"/>
    <s v="Consumer"/>
    <x v="0"/>
    <x v="11"/>
    <x v="32"/>
    <x v="2"/>
    <s v="FUR-FU-10004952"/>
    <s v="Furniture"/>
    <x v="3"/>
    <s v="C-Line Cubicle Keepers Polyproplyene Holder w/Velcro Back, 8-1/2x11, 25/Bx"/>
    <n v="164.22"/>
    <n v="3"/>
    <n v="50.908200000000001"/>
    <s v="4- days"/>
    <x v="4"/>
  </r>
  <r>
    <s v="CA-2014-166744"/>
    <x v="23"/>
    <d v="2014-09-24T00:00:00"/>
    <x v="1"/>
    <s v="DN-13690"/>
    <s v="Duane Noonan"/>
    <s v="Consumer"/>
    <x v="0"/>
    <x v="11"/>
    <x v="32"/>
    <x v="2"/>
    <s v="FUR-BO-10001337"/>
    <s v="Furniture"/>
    <x v="0"/>
    <s v="O'Sullivan Living Dimensions 2-Shelf Bookcases"/>
    <n v="362.94"/>
    <n v="3"/>
    <n v="36.293999999999997"/>
    <s v="4- days"/>
    <x v="4"/>
  </r>
  <r>
    <s v="CA-2016-156265"/>
    <x v="622"/>
    <d v="2016-08-04T00:00:00"/>
    <x v="0"/>
    <s v="BF-11020"/>
    <s v="Barry Franzšsisch"/>
    <s v="Corporate"/>
    <x v="0"/>
    <x v="2"/>
    <x v="2"/>
    <x v="1"/>
    <s v="FUR-TA-10001691"/>
    <s v="Furniture"/>
    <x v="2"/>
    <s v="Barricks Non-Folding Utility Table with Steel Legs, Laminate Tops"/>
    <n v="136.464"/>
    <n v="2"/>
    <n v="15.3522"/>
    <s v="2- days"/>
    <x v="10"/>
  </r>
  <r>
    <s v="CA-2015-125185"/>
    <x v="298"/>
    <d v="2015-03-07T00:00:00"/>
    <x v="0"/>
    <s v="AH-10195"/>
    <s v="Alan Haines"/>
    <s v="Corporate"/>
    <x v="0"/>
    <x v="268"/>
    <x v="3"/>
    <x v="2"/>
    <s v="FUR-CH-10002647"/>
    <s v="Furniture"/>
    <x v="1"/>
    <s v="Situations Contoured Folding Chairs, 4/Set"/>
    <n v="99.372"/>
    <n v="2"/>
    <n v="-7.0979999999999999"/>
    <s v="2- days"/>
    <x v="9"/>
  </r>
  <r>
    <s v="CA-2015-125185"/>
    <x v="298"/>
    <d v="2015-03-07T00:00:00"/>
    <x v="0"/>
    <s v="AH-10195"/>
    <s v="Alan Haines"/>
    <s v="Corporate"/>
    <x v="0"/>
    <x v="268"/>
    <x v="3"/>
    <x v="2"/>
    <s v="FUR-FU-10003247"/>
    <s v="Furniture"/>
    <x v="3"/>
    <s v="36X48 HARDFLOOR CHAIRMAT"/>
    <n v="33.567999999999998"/>
    <n v="2"/>
    <n v="-5.4547999999999996"/>
    <s v="2- days"/>
    <x v="9"/>
  </r>
  <r>
    <s v="CA-2014-105165"/>
    <x v="266"/>
    <d v="2014-09-10T00:00:00"/>
    <x v="2"/>
    <s v="SZ-20035"/>
    <s v="Sam Zeldin"/>
    <s v="Home Office"/>
    <x v="0"/>
    <x v="6"/>
    <x v="5"/>
    <x v="3"/>
    <s v="FUR-TA-10004154"/>
    <s v="Furniture"/>
    <x v="2"/>
    <s v="Riverside Furniture Oval Coffee Table, Oval End Table, End Table with Drawer"/>
    <n v="200.79499999999999"/>
    <n v="1"/>
    <n v="-22.948"/>
    <s v="3- days"/>
    <x v="4"/>
  </r>
  <r>
    <s v="CA-2017-144484"/>
    <x v="91"/>
    <d v="2017-09-11T00:00:00"/>
    <x v="3"/>
    <s v="CB-12025"/>
    <s v="Cassandra Brandow"/>
    <s v="Consumer"/>
    <x v="0"/>
    <x v="28"/>
    <x v="2"/>
    <x v="1"/>
    <s v="FUR-FU-10000260"/>
    <s v="Furniture"/>
    <x v="3"/>
    <s v="6&quot; Cubicle Wall Clock, Black"/>
    <n v="32.36"/>
    <n v="4"/>
    <n v="11.6496"/>
    <s v="0- days"/>
    <x v="4"/>
  </r>
  <r>
    <s v="CA-2017-125913"/>
    <x v="623"/>
    <d v="2017-01-16T00:00:00"/>
    <x v="3"/>
    <s v="JO-15145"/>
    <s v="Jack O'Briant"/>
    <s v="Corporate"/>
    <x v="0"/>
    <x v="2"/>
    <x v="2"/>
    <x v="1"/>
    <s v="FUR-FU-10001487"/>
    <s v="Furniture"/>
    <x v="3"/>
    <s v="Eldon Expressions Wood and Plastic Desk Accessories, Cherry Wood"/>
    <n v="27.92"/>
    <n v="4"/>
    <n v="8.0968"/>
    <s v="0- days"/>
    <x v="8"/>
  </r>
  <r>
    <s v="CA-2017-125913"/>
    <x v="623"/>
    <d v="2017-01-16T00:00:00"/>
    <x v="3"/>
    <s v="JO-15145"/>
    <s v="Jack O'Briant"/>
    <s v="Corporate"/>
    <x v="0"/>
    <x v="2"/>
    <x v="2"/>
    <x v="1"/>
    <s v="FUR-TA-10001520"/>
    <s v="Furniture"/>
    <x v="2"/>
    <s v="Lesro Sheffield Collection Coffee Table, End Table, Center Table, Corner Table"/>
    <n v="399.67200000000003"/>
    <n v="7"/>
    <n v="-14.9877"/>
    <s v="0- days"/>
    <x v="8"/>
  </r>
  <r>
    <s v="CA-2015-162887"/>
    <x v="86"/>
    <d v="2015-11-09T00:00:00"/>
    <x v="0"/>
    <s v="SV-20785"/>
    <s v="Stewart Visinsky"/>
    <s v="Consumer"/>
    <x v="0"/>
    <x v="259"/>
    <x v="43"/>
    <x v="2"/>
    <s v="FUR-CH-10000595"/>
    <s v="Furniture"/>
    <x v="1"/>
    <s v="Safco Contoured Stacking Chairs"/>
    <n v="715.2"/>
    <n v="3"/>
    <n v="178.8"/>
    <s v="2- days"/>
    <x v="0"/>
  </r>
  <r>
    <s v="CA-2014-113859"/>
    <x v="624"/>
    <d v="2014-09-17T00:00:00"/>
    <x v="1"/>
    <s v="BC-11125"/>
    <s v="Becky Castell"/>
    <s v="Home Office"/>
    <x v="0"/>
    <x v="221"/>
    <x v="5"/>
    <x v="3"/>
    <s v="FUR-CH-10004698"/>
    <s v="Furniture"/>
    <x v="1"/>
    <s v="Padded Folding Chairs, Black, 4/Carton"/>
    <n v="340.11599999999999"/>
    <n v="6"/>
    <n v="-9.7175999999999991"/>
    <s v="4- days"/>
    <x v="4"/>
  </r>
  <r>
    <s v="CA-2015-105158"/>
    <x v="278"/>
    <d v="2015-09-10T00:00:00"/>
    <x v="1"/>
    <s v="SP-20860"/>
    <s v="Sung Pak"/>
    <s v="Corporate"/>
    <x v="0"/>
    <x v="77"/>
    <x v="11"/>
    <x v="3"/>
    <s v="FUR-FU-10001706"/>
    <s v="Furniture"/>
    <x v="3"/>
    <s v="Longer-Life Soft White Bulbs"/>
    <n v="6.16"/>
    <n v="2"/>
    <n v="2.9567999999999999"/>
    <s v="5- days"/>
    <x v="4"/>
  </r>
  <r>
    <s v="CA-2017-105991"/>
    <x v="625"/>
    <d v="2017-05-06T00:00:00"/>
    <x v="2"/>
    <s v="LH-17020"/>
    <s v="Lisa Hazard"/>
    <s v="Consumer"/>
    <x v="0"/>
    <x v="74"/>
    <x v="12"/>
    <x v="1"/>
    <s v="FUR-BO-10004467"/>
    <s v="Furniture"/>
    <x v="0"/>
    <s v="Bestar Classic Bookcase"/>
    <n v="89.991"/>
    <n v="3"/>
    <n v="-152.9847"/>
    <s v="1- days"/>
    <x v="7"/>
  </r>
  <r>
    <s v="CA-2014-146283"/>
    <x v="30"/>
    <d v="2014-09-15T00:00:00"/>
    <x v="1"/>
    <s v="KT-16465"/>
    <s v="Kean Takahito"/>
    <s v="Consumer"/>
    <x v="0"/>
    <x v="6"/>
    <x v="5"/>
    <x v="3"/>
    <s v="FUR-CH-10004287"/>
    <s v="Furniture"/>
    <x v="1"/>
    <s v="SAFCO Arco Folding Chair"/>
    <n v="966.7"/>
    <n v="5"/>
    <n v="-13.81"/>
    <s v="7- days"/>
    <x v="4"/>
  </r>
  <r>
    <s v="CA-2015-111073"/>
    <x v="626"/>
    <d v="2015-12-30T00:00:00"/>
    <x v="1"/>
    <s v="MC-18100"/>
    <s v="Mick Crebagga"/>
    <s v="Consumer"/>
    <x v="0"/>
    <x v="23"/>
    <x v="15"/>
    <x v="2"/>
    <s v="FUR-TA-10004086"/>
    <s v="Furniture"/>
    <x v="2"/>
    <s v="KI Adjustable-Height Table"/>
    <n v="51.588000000000001"/>
    <n v="1"/>
    <n v="-15.4764"/>
    <s v="4- days"/>
    <x v="5"/>
  </r>
  <r>
    <s v="CA-2017-108791"/>
    <x v="534"/>
    <d v="2017-07-31T00:00:00"/>
    <x v="1"/>
    <s v="TM-21490"/>
    <s v="Tony Molinari"/>
    <s v="Consumer"/>
    <x v="0"/>
    <x v="90"/>
    <x v="7"/>
    <x v="2"/>
    <s v="FUR-FU-10004018"/>
    <s v="Furniture"/>
    <x v="3"/>
    <s v="Tensor Computer Mounted Lamp"/>
    <n v="14.89"/>
    <n v="1"/>
    <n v="4.0202999999999998"/>
    <s v="4- days"/>
    <x v="3"/>
  </r>
  <r>
    <s v="CA-2016-113831"/>
    <x v="82"/>
    <d v="2016-06-03T00:00:00"/>
    <x v="1"/>
    <s v="AH-10690"/>
    <s v="Anna HŠberlin"/>
    <s v="Corporate"/>
    <x v="0"/>
    <x v="76"/>
    <x v="25"/>
    <x v="0"/>
    <s v="FUR-TA-10002645"/>
    <s v="Furniture"/>
    <x v="2"/>
    <s v="Hon Rectangular Conference Tables"/>
    <n v="2275.5"/>
    <n v="10"/>
    <n v="386.83499999999998"/>
    <s v="4- days"/>
    <x v="7"/>
  </r>
  <r>
    <s v="US-2014-139500"/>
    <x v="627"/>
    <d v="2014-11-20T00:00:00"/>
    <x v="1"/>
    <s v="AB-10165"/>
    <s v="Alan Barnes"/>
    <s v="Consumer"/>
    <x v="0"/>
    <x v="42"/>
    <x v="8"/>
    <x v="3"/>
    <s v="FUR-CH-10002017"/>
    <s v="Furniture"/>
    <x v="1"/>
    <s v="SAFCO Optional Arm Kit for Workspace Cribbage Stacking Chair"/>
    <n v="37.295999999999999"/>
    <n v="2"/>
    <n v="-1.0656000000000001"/>
    <s v="4- days"/>
    <x v="0"/>
  </r>
  <r>
    <s v="US-2014-166310"/>
    <x v="628"/>
    <d v="2014-09-23T00:00:00"/>
    <x v="2"/>
    <s v="JS-15940"/>
    <s v="Joni Sundaresam"/>
    <s v="Home Office"/>
    <x v="0"/>
    <x v="269"/>
    <x v="5"/>
    <x v="3"/>
    <s v="FUR-FU-10001546"/>
    <s v="Furniture"/>
    <x v="3"/>
    <s v="Dana Swing-Arm Lamps"/>
    <n v="8.5440000000000005"/>
    <n v="2"/>
    <n v="-7.476"/>
    <s v="2- days"/>
    <x v="4"/>
  </r>
  <r>
    <s v="US-2016-168410"/>
    <x v="629"/>
    <d v="2016-02-26T00:00:00"/>
    <x v="1"/>
    <s v="BV-11245"/>
    <s v="Benjamin Venier"/>
    <s v="Corporate"/>
    <x v="0"/>
    <x v="64"/>
    <x v="7"/>
    <x v="2"/>
    <s v="FUR-FU-10000629"/>
    <s v="Furniture"/>
    <x v="3"/>
    <s v="9-3/4 Diameter Round Wall Clock"/>
    <n v="68.95"/>
    <n v="5"/>
    <n v="28.959"/>
    <s v="5- days"/>
    <x v="11"/>
  </r>
  <r>
    <s v="CA-2017-131254"/>
    <x v="49"/>
    <d v="2017-11-21T00:00:00"/>
    <x v="2"/>
    <s v="NC-18415"/>
    <s v="Nathan Cano"/>
    <s v="Consumer"/>
    <x v="0"/>
    <x v="6"/>
    <x v="5"/>
    <x v="3"/>
    <s v="FUR-CH-10003774"/>
    <s v="Furniture"/>
    <x v="1"/>
    <s v="Global Wood Trimmed Manager's Task Chair, Khaki"/>
    <n v="191.05799999999999"/>
    <n v="3"/>
    <n v="-46.399799999999999"/>
    <s v="2- days"/>
    <x v="0"/>
  </r>
  <r>
    <s v="CA-2017-137876"/>
    <x v="393"/>
    <d v="2017-05-05T00:00:00"/>
    <x v="1"/>
    <s v="DJ-13510"/>
    <s v="Don Jones"/>
    <s v="Corporate"/>
    <x v="0"/>
    <x v="28"/>
    <x v="2"/>
    <x v="1"/>
    <s v="FUR-FU-10000222"/>
    <s v="Furniture"/>
    <x v="3"/>
    <s v="Seth Thomas 16&quot; Steel Case Clock"/>
    <n v="64.959999999999994"/>
    <n v="2"/>
    <n v="21.436800000000002"/>
    <s v="5- days"/>
    <x v="6"/>
  </r>
  <r>
    <s v="CA-2016-154060"/>
    <x v="630"/>
    <d v="2016-05-08T00:00:00"/>
    <x v="1"/>
    <s v="DL-12865"/>
    <s v="Dan Lawera"/>
    <s v="Consumer"/>
    <x v="0"/>
    <x v="224"/>
    <x v="30"/>
    <x v="0"/>
    <s v="FUR-CH-10002304"/>
    <s v="Furniture"/>
    <x v="1"/>
    <s v="Global Stack Chair without Arms, Black"/>
    <n v="187.05600000000001"/>
    <n v="9"/>
    <n v="11.691000000000001"/>
    <s v="6- days"/>
    <x v="7"/>
  </r>
  <r>
    <s v="US-2017-162558"/>
    <x v="125"/>
    <d v="2017-10-05T00:00:00"/>
    <x v="2"/>
    <s v="Dp-13240"/>
    <s v="Dean percer"/>
    <s v="Home Office"/>
    <x v="0"/>
    <x v="270"/>
    <x v="9"/>
    <x v="0"/>
    <s v="FUR-FU-10002364"/>
    <s v="Furniture"/>
    <x v="3"/>
    <s v="Eldon Expressions Wood Desk Accessories, Oak"/>
    <n v="11.808"/>
    <n v="2"/>
    <n v="1.3284"/>
    <s v="3- days"/>
    <x v="1"/>
  </r>
  <r>
    <s v="US-2017-162558"/>
    <x v="125"/>
    <d v="2017-10-05T00:00:00"/>
    <x v="2"/>
    <s v="Dp-13240"/>
    <s v="Dean percer"/>
    <s v="Home Office"/>
    <x v="0"/>
    <x v="270"/>
    <x v="9"/>
    <x v="0"/>
    <s v="FUR-FU-10004864"/>
    <s v="Furniture"/>
    <x v="3"/>
    <s v="Eldon 500 Class Desk Accessories"/>
    <n v="9.6560000000000006"/>
    <n v="1"/>
    <n v="1.5690999999999999"/>
    <s v="3- days"/>
    <x v="1"/>
  </r>
  <r>
    <s v="US-2017-162558"/>
    <x v="125"/>
    <d v="2017-10-05T00:00:00"/>
    <x v="2"/>
    <s v="Dp-13240"/>
    <s v="Dean percer"/>
    <s v="Home Office"/>
    <x v="0"/>
    <x v="270"/>
    <x v="9"/>
    <x v="0"/>
    <s v="FUR-TA-10000198"/>
    <s v="Furniture"/>
    <x v="2"/>
    <s v="Chromcraft Bull-Nose Wood Oval Conference Tables &amp; Bases"/>
    <n v="2314.116"/>
    <n v="7"/>
    <n v="-1002.7836"/>
    <s v="3- days"/>
    <x v="1"/>
  </r>
  <r>
    <s v="US-2017-162558"/>
    <x v="125"/>
    <d v="2017-10-05T00:00:00"/>
    <x v="2"/>
    <s v="Dp-13240"/>
    <s v="Dean percer"/>
    <s v="Home Office"/>
    <x v="0"/>
    <x v="270"/>
    <x v="9"/>
    <x v="0"/>
    <s v="FUR-FU-10003691"/>
    <s v="Furniture"/>
    <x v="3"/>
    <s v="Eldon Image Series Desk Accessories, Ebony"/>
    <n v="19.760000000000002"/>
    <n v="2"/>
    <n v="5.9279999999999999"/>
    <s v="3- days"/>
    <x v="1"/>
  </r>
  <r>
    <s v="CA-2015-119508"/>
    <x v="463"/>
    <d v="2015-12-09T00:00:00"/>
    <x v="1"/>
    <s v="TZ-21580"/>
    <s v="Tracy Zic"/>
    <s v="Consumer"/>
    <x v="0"/>
    <x v="174"/>
    <x v="2"/>
    <x v="1"/>
    <s v="FUR-FU-10004270"/>
    <s v="Furniture"/>
    <x v="3"/>
    <s v="Eldon Image Series Desk Accessories, Burgundy"/>
    <n v="25.08"/>
    <n v="6"/>
    <n v="9.0288000000000004"/>
    <s v="5- days"/>
    <x v="5"/>
  </r>
  <r>
    <s v="CA-2016-123120"/>
    <x v="631"/>
    <d v="2016-09-08T00:00:00"/>
    <x v="1"/>
    <s v="CV-12295"/>
    <s v="Christina VanderZanden"/>
    <s v="Consumer"/>
    <x v="0"/>
    <x v="13"/>
    <x v="7"/>
    <x v="2"/>
    <s v="FUR-FU-10004748"/>
    <s v="Furniture"/>
    <x v="3"/>
    <s v="Howard Miller 16&quot; Diameter Gallery Wall Clock"/>
    <n v="63.94"/>
    <n v="1"/>
    <n v="24.936599999999999"/>
    <s v="4- days"/>
    <x v="4"/>
  </r>
  <r>
    <s v="CA-2014-103331"/>
    <x v="632"/>
    <d v="2014-09-01T00:00:00"/>
    <x v="1"/>
    <s v="KB-16315"/>
    <s v="Karl Braun"/>
    <s v="Consumer"/>
    <x v="0"/>
    <x v="19"/>
    <x v="14"/>
    <x v="2"/>
    <s v="FUR-FU-10001731"/>
    <s v="Furniture"/>
    <x v="3"/>
    <s v="Acrylic Self-Standing Desk Frames"/>
    <n v="10.68"/>
    <n v="4"/>
    <n v="4.0583999999999998"/>
    <s v="6- days"/>
    <x v="10"/>
  </r>
  <r>
    <s v="CA-2014-113768"/>
    <x v="633"/>
    <d v="2014-05-19T00:00:00"/>
    <x v="1"/>
    <s v="AH-10030"/>
    <s v="Aaron Hawkins"/>
    <s v="Corporate"/>
    <x v="0"/>
    <x v="2"/>
    <x v="2"/>
    <x v="1"/>
    <s v="FUR-CH-10002439"/>
    <s v="Furniture"/>
    <x v="1"/>
    <s v="Iceberg Nesting Folding Chair, 19w x 6d x 43h"/>
    <n v="279.45600000000002"/>
    <n v="6"/>
    <n v="20.959199999999999"/>
    <s v="6- days"/>
    <x v="7"/>
  </r>
  <r>
    <s v="US-2017-126060"/>
    <x v="438"/>
    <d v="2017-04-18T00:00:00"/>
    <x v="1"/>
    <s v="DW-13585"/>
    <s v="Dorothy Wardle"/>
    <s v="Corporate"/>
    <x v="0"/>
    <x v="160"/>
    <x v="30"/>
    <x v="0"/>
    <s v="FUR-BO-10003433"/>
    <s v="Furniture"/>
    <x v="0"/>
    <s v="Sauder Cornerstone Collection Library"/>
    <n v="198.27199999999999"/>
    <n v="8"/>
    <n v="-32.219200000000001"/>
    <s v="4- days"/>
    <x v="6"/>
  </r>
  <r>
    <s v="CA-2016-122017"/>
    <x v="353"/>
    <d v="2017-01-02T00:00:00"/>
    <x v="1"/>
    <s v="CD-11920"/>
    <s v="Carlos Daly"/>
    <s v="Consumer"/>
    <x v="0"/>
    <x v="271"/>
    <x v="44"/>
    <x v="3"/>
    <s v="FUR-FU-10000672"/>
    <s v="Furniture"/>
    <x v="3"/>
    <s v="Executive Impressions 10&quot; Spectator Wall Clock"/>
    <n v="70.56"/>
    <n v="6"/>
    <n v="23.990400000000001"/>
    <s v="4- days"/>
    <x v="5"/>
  </r>
  <r>
    <s v="US-2017-136721"/>
    <x v="403"/>
    <d v="2017-04-12T00:00:00"/>
    <x v="1"/>
    <s v="NH-18610"/>
    <s v="Nicole Hansen"/>
    <s v="Corporate"/>
    <x v="0"/>
    <x v="272"/>
    <x v="17"/>
    <x v="3"/>
    <s v="FUR-FU-10004665"/>
    <s v="Furniture"/>
    <x v="3"/>
    <s v="3M Polarizing Task Lamp with Clamp Arm, Light Gray"/>
    <n v="273.95999999999998"/>
    <n v="2"/>
    <n v="71.229600000000005"/>
    <s v="4- days"/>
    <x v="6"/>
  </r>
  <r>
    <s v="US-2017-136721"/>
    <x v="403"/>
    <d v="2017-04-12T00:00:00"/>
    <x v="1"/>
    <s v="NH-18610"/>
    <s v="Nicole Hansen"/>
    <s v="Corporate"/>
    <x v="0"/>
    <x v="272"/>
    <x v="17"/>
    <x v="3"/>
    <s v="FUR-FU-10004188"/>
    <s v="Furniture"/>
    <x v="3"/>
    <s v="Luxo Professional Combination Clamp-On Lamps"/>
    <n v="306.89999999999998"/>
    <n v="3"/>
    <n v="79.793999999999997"/>
    <s v="4- days"/>
    <x v="6"/>
  </r>
  <r>
    <s v="CA-2015-118738"/>
    <x v="634"/>
    <d v="2015-10-30T00:00:00"/>
    <x v="1"/>
    <s v="AG-10495"/>
    <s v="Andrew Gjertsen"/>
    <s v="Corporate"/>
    <x v="0"/>
    <x v="6"/>
    <x v="5"/>
    <x v="3"/>
    <s v="FUR-TA-10002607"/>
    <s v="Furniture"/>
    <x v="2"/>
    <s v="KI Conference Tables"/>
    <n v="347.36099999999999"/>
    <n v="7"/>
    <n v="-69.472200000000001"/>
    <s v="6- days"/>
    <x v="1"/>
  </r>
  <r>
    <s v="US-2014-123183"/>
    <x v="635"/>
    <d v="2014-11-25T00:00:00"/>
    <x v="1"/>
    <s v="GR-14560"/>
    <s v="Georgia Rosenberg"/>
    <s v="Corporate"/>
    <x v="0"/>
    <x v="16"/>
    <x v="14"/>
    <x v="2"/>
    <s v="FUR-BO-10000362"/>
    <s v="Furniture"/>
    <x v="0"/>
    <s v="Sauder Inglewood Library Bookcases"/>
    <n v="1025.8800000000001"/>
    <n v="6"/>
    <n v="235.95240000000001"/>
    <s v="6- days"/>
    <x v="0"/>
  </r>
  <r>
    <s v="US-2016-147340"/>
    <x v="211"/>
    <d v="2016-09-24T00:00:00"/>
    <x v="3"/>
    <s v="EB-13750"/>
    <s v="Edward Becker"/>
    <s v="Corporate"/>
    <x v="0"/>
    <x v="28"/>
    <x v="2"/>
    <x v="1"/>
    <s v="FUR-FU-10002501"/>
    <s v="Furniture"/>
    <x v="3"/>
    <s v="Nu-Dell Executive Frame"/>
    <n v="63.2"/>
    <n v="5"/>
    <n v="23.384"/>
    <s v="0- days"/>
    <x v="4"/>
  </r>
  <r>
    <s v="CA-2016-117681"/>
    <x v="636"/>
    <d v="2016-04-14T00:00:00"/>
    <x v="1"/>
    <s v="HF-14995"/>
    <s v="Herbert Flentye"/>
    <s v="Consumer"/>
    <x v="0"/>
    <x v="2"/>
    <x v="2"/>
    <x v="1"/>
    <s v="FUR-BO-10001798"/>
    <s v="Furniture"/>
    <x v="0"/>
    <s v="Bush Somerset Collection Bookcase"/>
    <n v="556.66499999999996"/>
    <n v="5"/>
    <n v="6.5490000000000004"/>
    <s v="5- days"/>
    <x v="6"/>
  </r>
  <r>
    <s v="CA-2016-153598"/>
    <x v="122"/>
    <d v="2016-12-06T00:00:00"/>
    <x v="2"/>
    <s v="NM-18520"/>
    <s v="Neoma Murray"/>
    <s v="Consumer"/>
    <x v="0"/>
    <x v="2"/>
    <x v="2"/>
    <x v="1"/>
    <s v="FUR-FU-10001085"/>
    <s v="Furniture"/>
    <x v="3"/>
    <s v="3M Polarizing Light Filter Sleeves"/>
    <n v="111.9"/>
    <n v="6"/>
    <n v="51.473999999999997"/>
    <s v="3- days"/>
    <x v="5"/>
  </r>
  <r>
    <s v="US-2016-108497"/>
    <x v="184"/>
    <d v="2016-06-14T00:00:00"/>
    <x v="3"/>
    <s v="MH-17290"/>
    <s v="Marc Harrigan"/>
    <s v="Home Office"/>
    <x v="0"/>
    <x v="2"/>
    <x v="2"/>
    <x v="1"/>
    <s v="FUR-BO-10004218"/>
    <s v="Furniture"/>
    <x v="0"/>
    <s v="Bush Heritage Pine Collection 5-Shelf Bookcase, Albany Pine Finish, *Special Order"/>
    <n v="599.16499999999996"/>
    <n v="5"/>
    <n v="35.244999999999997"/>
    <s v="0- days"/>
    <x v="2"/>
  </r>
  <r>
    <s v="CA-2014-136861"/>
    <x v="637"/>
    <d v="2014-09-07T00:00:00"/>
    <x v="2"/>
    <s v="PR-18880"/>
    <s v="Patrick Ryan"/>
    <s v="Consumer"/>
    <x v="0"/>
    <x v="66"/>
    <x v="1"/>
    <x v="0"/>
    <s v="FUR-FU-10001967"/>
    <s v="Furniture"/>
    <x v="3"/>
    <s v="Telescoping Adjustable Floor Lamp"/>
    <n v="31.984000000000002"/>
    <n v="2"/>
    <n v="1.9990000000000001"/>
    <s v="2- days"/>
    <x v="4"/>
  </r>
  <r>
    <s v="CA-2014-103317"/>
    <x v="638"/>
    <d v="2014-07-08T00:00:00"/>
    <x v="2"/>
    <s v="DM-13525"/>
    <s v="Don Miller"/>
    <s v="Corporate"/>
    <x v="0"/>
    <x v="273"/>
    <x v="1"/>
    <x v="0"/>
    <s v="FUR-FU-10001591"/>
    <s v="Furniture"/>
    <x v="3"/>
    <s v="Advantus Panel Wall Certificate Holder - 8.5x11"/>
    <n v="19.52"/>
    <n v="2"/>
    <n v="5.3680000000000003"/>
    <s v="3- days"/>
    <x v="3"/>
  </r>
  <r>
    <s v="CA-2014-103317"/>
    <x v="638"/>
    <d v="2014-07-08T00:00:00"/>
    <x v="2"/>
    <s v="DM-13525"/>
    <s v="Don Miller"/>
    <s v="Corporate"/>
    <x v="0"/>
    <x v="273"/>
    <x v="1"/>
    <x v="0"/>
    <s v="FUR-FU-10003192"/>
    <s v="Furniture"/>
    <x v="3"/>
    <s v="Luxo Adjustable Task Clamp Lamp"/>
    <n v="213.21600000000001"/>
    <n v="3"/>
    <n v="15.991199999999999"/>
    <s v="3- days"/>
    <x v="3"/>
  </r>
  <r>
    <s v="US-2014-119081"/>
    <x v="639"/>
    <d v="2014-09-19T00:00:00"/>
    <x v="1"/>
    <s v="TA-21385"/>
    <s v="Tom Ashbrook"/>
    <s v="Home Office"/>
    <x v="0"/>
    <x v="274"/>
    <x v="44"/>
    <x v="3"/>
    <s v="FUR-FU-10003464"/>
    <s v="Furniture"/>
    <x v="3"/>
    <s v="Seth Thomas 8 1/2&quot; Cubicle Clock"/>
    <n v="40.56"/>
    <n v="2"/>
    <n v="12.979200000000001"/>
    <s v="7- days"/>
    <x v="4"/>
  </r>
  <r>
    <s v="CA-2017-130631"/>
    <x v="297"/>
    <d v="2018-01-02T00:00:00"/>
    <x v="1"/>
    <s v="BS-11755"/>
    <s v="Bruce Stewart"/>
    <s v="Consumer"/>
    <x v="0"/>
    <x v="71"/>
    <x v="13"/>
    <x v="1"/>
    <s v="FUR-FU-10004093"/>
    <s v="Furniture"/>
    <x v="3"/>
    <s v="Hand-Finished Solid Wood Document Frame"/>
    <n v="68.459999999999994"/>
    <n v="2"/>
    <n v="20.538"/>
    <s v="4- days"/>
    <x v="5"/>
  </r>
  <r>
    <s v="CA-2017-116680"/>
    <x v="362"/>
    <d v="2017-09-06T00:00:00"/>
    <x v="0"/>
    <s v="PK-19075"/>
    <s v="Pete Kriz"/>
    <s v="Consumer"/>
    <x v="0"/>
    <x v="28"/>
    <x v="2"/>
    <x v="1"/>
    <s v="FUR-TA-10001771"/>
    <s v="Furniture"/>
    <x v="2"/>
    <s v="Bush Cubix Conference Tables, Fully Assembled"/>
    <n v="1478.2719999999999"/>
    <n v="8"/>
    <n v="92.391999999999996"/>
    <s v="2- days"/>
    <x v="4"/>
  </r>
  <r>
    <s v="CA-2017-101574"/>
    <x v="559"/>
    <d v="2017-10-04T00:00:00"/>
    <x v="1"/>
    <s v="BD-11725"/>
    <s v="Bruce Degenhardt"/>
    <s v="Consumer"/>
    <x v="0"/>
    <x v="2"/>
    <x v="2"/>
    <x v="1"/>
    <s v="FUR-FU-10001706"/>
    <s v="Furniture"/>
    <x v="3"/>
    <s v="Longer-Life Soft White Bulbs"/>
    <n v="9.24"/>
    <n v="3"/>
    <n v="4.4352"/>
    <s v="6- days"/>
    <x v="4"/>
  </r>
  <r>
    <s v="CA-2014-146591"/>
    <x v="640"/>
    <d v="2014-01-20T00:00:00"/>
    <x v="2"/>
    <s v="TS-21340"/>
    <s v="Toby Swindell"/>
    <s v="Consumer"/>
    <x v="0"/>
    <x v="163"/>
    <x v="22"/>
    <x v="1"/>
    <s v="FUR-BO-10001972"/>
    <s v="Furniture"/>
    <x v="0"/>
    <s v="O'Sullivan 4-Shelf Bookcase in Odessa Pine"/>
    <n v="181.47"/>
    <n v="5"/>
    <n v="-320.59699999999998"/>
    <s v="1- days"/>
    <x v="8"/>
  </r>
  <r>
    <s v="CA-2016-122448"/>
    <x v="641"/>
    <d v="2016-06-14T00:00:00"/>
    <x v="1"/>
    <s v="DB-13210"/>
    <s v="Dean Braden"/>
    <s v="Consumer"/>
    <x v="0"/>
    <x v="28"/>
    <x v="2"/>
    <x v="1"/>
    <s v="FUR-CH-10002774"/>
    <s v="Furniture"/>
    <x v="1"/>
    <s v="Global Deluxe Stacking Chair, Gray"/>
    <n v="122.352"/>
    <n v="3"/>
    <n v="13.7646"/>
    <s v="5- days"/>
    <x v="2"/>
  </r>
  <r>
    <s v="CA-2014-132451"/>
    <x v="218"/>
    <d v="2014-09-27T00:00:00"/>
    <x v="2"/>
    <s v="KF-16285"/>
    <s v="Karen Ferguson"/>
    <s v="Home Office"/>
    <x v="0"/>
    <x v="53"/>
    <x v="2"/>
    <x v="1"/>
    <s v="FUR-CH-10000454"/>
    <s v="Furniture"/>
    <x v="1"/>
    <s v="Hon Deluxe Fabric Upholstered Stacking Chairs, Rounded Back"/>
    <n v="585.55200000000002"/>
    <n v="3"/>
    <n v="73.194000000000003"/>
    <s v="1- days"/>
    <x v="4"/>
  </r>
  <r>
    <s v="CA-2017-116946"/>
    <x v="642"/>
    <d v="2017-12-23T00:00:00"/>
    <x v="1"/>
    <s v="TS-21505"/>
    <s v="Tony Sayre"/>
    <s v="Consumer"/>
    <x v="0"/>
    <x v="47"/>
    <x v="12"/>
    <x v="1"/>
    <s v="FUR-FU-10000320"/>
    <s v="Furniture"/>
    <x v="3"/>
    <s v="OIC Stacking Trays"/>
    <n v="13.36"/>
    <n v="5"/>
    <n v="4.008"/>
    <s v="4- days"/>
    <x v="5"/>
  </r>
  <r>
    <s v="CA-2017-116946"/>
    <x v="642"/>
    <d v="2017-12-23T00:00:00"/>
    <x v="1"/>
    <s v="TS-21505"/>
    <s v="Tony Sayre"/>
    <s v="Consumer"/>
    <x v="0"/>
    <x v="47"/>
    <x v="12"/>
    <x v="1"/>
    <s v="FUR-BO-10000468"/>
    <s v="Furniture"/>
    <x v="0"/>
    <s v="O'Sullivan 2-Shelf Heavy-Duty Bookcases"/>
    <n v="102.018"/>
    <n v="7"/>
    <n v="-183.63239999999999"/>
    <s v="4- days"/>
    <x v="5"/>
  </r>
  <r>
    <s v="CA-2017-148999"/>
    <x v="129"/>
    <d v="2017-02-04T00:00:00"/>
    <x v="1"/>
    <s v="EB-13870"/>
    <s v="Emily Burns"/>
    <s v="Consumer"/>
    <x v="0"/>
    <x v="89"/>
    <x v="1"/>
    <x v="0"/>
    <s v="FUR-CH-10002044"/>
    <s v="Furniture"/>
    <x v="1"/>
    <s v="Office Star - Contemporary Task Swivel chair with 2-way adjustable arms, Plum"/>
    <n v="419.13600000000002"/>
    <n v="4"/>
    <n v="-68.1096"/>
    <s v="5- days"/>
    <x v="8"/>
  </r>
  <r>
    <s v="CA-2017-134495"/>
    <x v="535"/>
    <d v="2017-04-04T00:00:00"/>
    <x v="0"/>
    <s v="BF-11020"/>
    <s v="Barry Franzšsisch"/>
    <s v="Corporate"/>
    <x v="0"/>
    <x v="51"/>
    <x v="1"/>
    <x v="0"/>
    <s v="FUR-CH-10003774"/>
    <s v="Furniture"/>
    <x v="1"/>
    <s v="Global Wood Trimmed Manager's Task Chair, Khaki"/>
    <n v="218.352"/>
    <n v="3"/>
    <n v="-19.105799999999999"/>
    <s v="3- days"/>
    <x v="6"/>
  </r>
  <r>
    <s v="CA-2014-105249"/>
    <x v="616"/>
    <d v="2014-11-28T00:00:00"/>
    <x v="3"/>
    <s v="DH-13675"/>
    <s v="Duane Huffman"/>
    <s v="Home Office"/>
    <x v="0"/>
    <x v="28"/>
    <x v="2"/>
    <x v="1"/>
    <s v="FUR-BO-10000330"/>
    <s v="Furniture"/>
    <x v="0"/>
    <s v="Sauder Camden County Barrister Bookcase, Planked Cherry Finish"/>
    <n v="411.33199999999999"/>
    <n v="4"/>
    <n v="-4.8391999999999999"/>
    <s v="0- days"/>
    <x v="0"/>
  </r>
  <r>
    <s v="CA-2017-164378"/>
    <x v="316"/>
    <d v="2017-07-18T00:00:00"/>
    <x v="0"/>
    <s v="MM-18055"/>
    <s v="Michelle Moray"/>
    <s v="Consumer"/>
    <x v="0"/>
    <x v="13"/>
    <x v="7"/>
    <x v="2"/>
    <s v="FUR-CH-10002084"/>
    <s v="Furniture"/>
    <x v="1"/>
    <s v="Hon Mobius Operator's Chair"/>
    <n v="664.14599999999996"/>
    <n v="6"/>
    <n v="88.552800000000005"/>
    <s v="3- days"/>
    <x v="3"/>
  </r>
  <r>
    <s v="CA-2017-127782"/>
    <x v="575"/>
    <d v="2017-11-06T00:00:00"/>
    <x v="1"/>
    <s v="TH-21115"/>
    <s v="Thea Hudgings"/>
    <s v="Corporate"/>
    <x v="0"/>
    <x v="3"/>
    <x v="3"/>
    <x v="2"/>
    <s v="FUR-FU-10001847"/>
    <s v="Furniture"/>
    <x v="3"/>
    <s v="Eldon Image Series Black Desk Accessories"/>
    <n v="3.3119999999999998"/>
    <n v="1"/>
    <n v="0.66239999999999999"/>
    <s v="4- days"/>
    <x v="0"/>
  </r>
  <r>
    <s v="CA-2015-168529"/>
    <x v="643"/>
    <d v="2015-10-12T00:00:00"/>
    <x v="1"/>
    <s v="MB-17305"/>
    <s v="Maria Bertelson"/>
    <s v="Consumer"/>
    <x v="0"/>
    <x v="28"/>
    <x v="2"/>
    <x v="1"/>
    <s v="FUR-FU-10001588"/>
    <s v="Furniture"/>
    <x v="3"/>
    <s v="Deflect-o SuperTray Unbreakable Stackable Tray, Letter, Black"/>
    <n v="145.9"/>
    <n v="5"/>
    <n v="62.737000000000002"/>
    <s v="4- days"/>
    <x v="1"/>
  </r>
  <r>
    <s v="CA-2017-117667"/>
    <x v="423"/>
    <d v="2017-12-09T00:00:00"/>
    <x v="1"/>
    <s v="MS-17980"/>
    <s v="Michael Stewart"/>
    <s v="Corporate"/>
    <x v="0"/>
    <x v="3"/>
    <x v="3"/>
    <x v="2"/>
    <s v="FUR-CH-10004540"/>
    <s v="Furniture"/>
    <x v="1"/>
    <s v="Global Chrome Stack Chair"/>
    <n v="239.96"/>
    <n v="10"/>
    <n v="-10.284000000000001"/>
    <s v="5- days"/>
    <x v="5"/>
  </r>
  <r>
    <s v="CA-2017-117667"/>
    <x v="423"/>
    <d v="2017-12-09T00:00:00"/>
    <x v="1"/>
    <s v="MS-17980"/>
    <s v="Michael Stewart"/>
    <s v="Corporate"/>
    <x v="0"/>
    <x v="3"/>
    <x v="3"/>
    <x v="2"/>
    <s v="FUR-FU-10004093"/>
    <s v="Furniture"/>
    <x v="3"/>
    <s v="Hand-Finished Solid Wood Document Frame"/>
    <n v="54.768000000000001"/>
    <n v="2"/>
    <n v="6.8460000000000001"/>
    <s v="5- days"/>
    <x v="5"/>
  </r>
  <r>
    <s v="US-2017-150595"/>
    <x v="644"/>
    <d v="2017-05-26T00:00:00"/>
    <x v="1"/>
    <s v="LE-16810"/>
    <s v="Laurel Elliston"/>
    <s v="Consumer"/>
    <x v="0"/>
    <x v="9"/>
    <x v="8"/>
    <x v="3"/>
    <s v="FUR-CH-10000513"/>
    <s v="Furniture"/>
    <x v="1"/>
    <s v="High-Back Leather Manager's Chair"/>
    <n v="181.98599999999999"/>
    <n v="2"/>
    <n v="-54.595799999999997"/>
    <s v="4- days"/>
    <x v="7"/>
  </r>
  <r>
    <s v="CA-2016-134936"/>
    <x v="645"/>
    <d v="2016-12-25T00:00:00"/>
    <x v="1"/>
    <s v="ES-14080"/>
    <s v="Erin Smith"/>
    <s v="Corporate"/>
    <x v="0"/>
    <x v="104"/>
    <x v="22"/>
    <x v="1"/>
    <s v="FUR-TA-10001086"/>
    <s v="Furniture"/>
    <x v="2"/>
    <s v="SAFCO PlanMaster Boards, 60w x 37-1/2d, White Melamine"/>
    <n v="455.97"/>
    <n v="6"/>
    <n v="-218.8656"/>
    <s v="6- days"/>
    <x v="5"/>
  </r>
  <r>
    <s v="CA-2017-151008"/>
    <x v="87"/>
    <d v="2017-09-08T00:00:00"/>
    <x v="2"/>
    <s v="JM-16195"/>
    <s v="Justin MacKendrick"/>
    <s v="Consumer"/>
    <x v="0"/>
    <x v="275"/>
    <x v="4"/>
    <x v="1"/>
    <s v="FUR-FU-10002396"/>
    <s v="Furniture"/>
    <x v="3"/>
    <s v="DAX Copper Panel Document Frame, 5 x 7 Size"/>
    <n v="25.16"/>
    <n v="2"/>
    <n v="10.5672"/>
    <s v="1- days"/>
    <x v="4"/>
  </r>
  <r>
    <s v="US-2014-159618"/>
    <x v="352"/>
    <d v="2014-11-16T00:00:00"/>
    <x v="1"/>
    <s v="DB-12970"/>
    <s v="Darren Budd"/>
    <s v="Corporate"/>
    <x v="0"/>
    <x v="6"/>
    <x v="5"/>
    <x v="3"/>
    <s v="FUR-BO-10004467"/>
    <s v="Furniture"/>
    <x v="0"/>
    <s v="Bestar Classic Bookcase"/>
    <n v="67.993200000000002"/>
    <n v="1"/>
    <n v="-12.998699999999999"/>
    <s v="4- days"/>
    <x v="0"/>
  </r>
  <r>
    <s v="CA-2017-116113"/>
    <x v="125"/>
    <d v="2017-10-06T00:00:00"/>
    <x v="0"/>
    <s v="JW-15220"/>
    <s v="Jane Waco"/>
    <s v="Corporate"/>
    <x v="0"/>
    <x v="132"/>
    <x v="33"/>
    <x v="0"/>
    <s v="FUR-FU-10002963"/>
    <s v="Furniture"/>
    <x v="3"/>
    <s v="Master Caster Door Stop, Gray"/>
    <n v="10.16"/>
    <n v="2"/>
    <n v="3.4544000000000001"/>
    <s v="4- days"/>
    <x v="1"/>
  </r>
  <r>
    <s v="CA-2015-125066"/>
    <x v="646"/>
    <d v="2015-12-18T00:00:00"/>
    <x v="1"/>
    <s v="KD-16495"/>
    <s v="Keith Dawkins"/>
    <s v="Corporate"/>
    <x v="0"/>
    <x v="38"/>
    <x v="21"/>
    <x v="0"/>
    <s v="FUR-FU-10003829"/>
    <s v="Furniture"/>
    <x v="3"/>
    <s v="Stackable Trays"/>
    <n v="6.16"/>
    <n v="2"/>
    <n v="1.9712000000000001"/>
    <s v="4- days"/>
    <x v="5"/>
  </r>
  <r>
    <s v="CA-2017-157966"/>
    <x v="647"/>
    <d v="2017-03-13T00:00:00"/>
    <x v="3"/>
    <s v="SU-20665"/>
    <s v="Stephanie Ulpright"/>
    <s v="Home Office"/>
    <x v="0"/>
    <x v="9"/>
    <x v="8"/>
    <x v="3"/>
    <s v="FUR-CH-10003606"/>
    <s v="Furniture"/>
    <x v="1"/>
    <s v="SAFCO Folding Chair Trolley"/>
    <n v="89.768000000000001"/>
    <n v="1"/>
    <n v="-2.5648"/>
    <s v="0- days"/>
    <x v="9"/>
  </r>
  <r>
    <s v="CA-2016-136686"/>
    <x v="574"/>
    <d v="2016-12-16T00:00:00"/>
    <x v="1"/>
    <s v="RF-19840"/>
    <s v="Roy Franzšsisch"/>
    <s v="Consumer"/>
    <x v="0"/>
    <x v="102"/>
    <x v="2"/>
    <x v="1"/>
    <s v="FUR-FU-10004864"/>
    <s v="Furniture"/>
    <x v="3"/>
    <s v="Howard Miller 14-1/2&quot; Diameter Chrome Round Wall Clock"/>
    <n v="383.64"/>
    <n v="6"/>
    <n v="122.76479999999999"/>
    <s v="4- days"/>
    <x v="5"/>
  </r>
  <r>
    <s v="CA-2017-137498"/>
    <x v="198"/>
    <d v="2017-09-14T00:00:00"/>
    <x v="0"/>
    <s v="LC-17050"/>
    <s v="Liz Carlisle"/>
    <s v="Consumer"/>
    <x v="0"/>
    <x v="2"/>
    <x v="2"/>
    <x v="1"/>
    <s v="FUR-CH-10003833"/>
    <s v="Furniture"/>
    <x v="1"/>
    <s v="Novimex Fabric Task Chair"/>
    <n v="243.92"/>
    <n v="5"/>
    <n v="-15.244999999999999"/>
    <s v="5- days"/>
    <x v="4"/>
  </r>
  <r>
    <s v="CA-2017-163818"/>
    <x v="648"/>
    <d v="2017-10-08T00:00:00"/>
    <x v="1"/>
    <s v="PS-18970"/>
    <s v="Paul Stevenson"/>
    <s v="Home Office"/>
    <x v="0"/>
    <x v="218"/>
    <x v="32"/>
    <x v="2"/>
    <s v="FUR-FU-10000076"/>
    <s v="Furniture"/>
    <x v="3"/>
    <s v="24-Hour Round Wall Clock"/>
    <n v="19.98"/>
    <n v="1"/>
    <n v="8.5914000000000001"/>
    <s v="4- days"/>
    <x v="1"/>
  </r>
  <r>
    <s v="CA-2014-116673"/>
    <x v="256"/>
    <d v="2014-12-19T00:00:00"/>
    <x v="0"/>
    <s v="JO-15280"/>
    <s v="Jas O'Carroll"/>
    <s v="Consumer"/>
    <x v="0"/>
    <x v="53"/>
    <x v="2"/>
    <x v="1"/>
    <s v="FUR-FU-10003829"/>
    <s v="Furniture"/>
    <x v="3"/>
    <s v="Stackable Trays"/>
    <n v="6.16"/>
    <n v="2"/>
    <n v="1.9712000000000001"/>
    <s v="4- days"/>
    <x v="5"/>
  </r>
  <r>
    <s v="CA-2014-164742"/>
    <x v="137"/>
    <d v="2014-10-18T00:00:00"/>
    <x v="0"/>
    <s v="ML-17395"/>
    <s v="Marina Lichtenstein"/>
    <s v="Corporate"/>
    <x v="0"/>
    <x v="174"/>
    <x v="18"/>
    <x v="2"/>
    <s v="FUR-CH-10002880"/>
    <s v="Furniture"/>
    <x v="1"/>
    <s v="Global High-Back Leather Tilter, Burgundy"/>
    <n v="245.98"/>
    <n v="2"/>
    <n v="27.0578"/>
    <s v="5- days"/>
    <x v="1"/>
  </r>
  <r>
    <s v="CA-2016-134516"/>
    <x v="649"/>
    <d v="2016-09-25T00:00:00"/>
    <x v="1"/>
    <s v="FM-14215"/>
    <s v="Filia McAdams"/>
    <s v="Corporate"/>
    <x v="0"/>
    <x v="224"/>
    <x v="30"/>
    <x v="0"/>
    <s v="FUR-FU-10001546"/>
    <s v="Furniture"/>
    <x v="3"/>
    <s v="Dana Swing-Arm Lamps"/>
    <n v="17.088000000000001"/>
    <n v="2"/>
    <n v="1.0680000000000001"/>
    <s v="5- days"/>
    <x v="4"/>
  </r>
  <r>
    <s v="CA-2016-134516"/>
    <x v="649"/>
    <d v="2016-09-25T00:00:00"/>
    <x v="1"/>
    <s v="FM-14215"/>
    <s v="Filia McAdams"/>
    <s v="Corporate"/>
    <x v="0"/>
    <x v="224"/>
    <x v="30"/>
    <x v="0"/>
    <s v="FUR-CH-10002880"/>
    <s v="Furniture"/>
    <x v="1"/>
    <s v="Global High-Back Leather Tilter, Burgundy"/>
    <n v="98.391999999999996"/>
    <n v="1"/>
    <n v="-11.069100000000001"/>
    <s v="5- days"/>
    <x v="4"/>
  </r>
  <r>
    <s v="CA-2017-125745"/>
    <x v="254"/>
    <d v="2017-07-04T00:00:00"/>
    <x v="1"/>
    <s v="DV-13045"/>
    <s v="Darrin Van Huff"/>
    <s v="Corporate"/>
    <x v="0"/>
    <x v="10"/>
    <x v="9"/>
    <x v="0"/>
    <s v="FUR-FU-10001591"/>
    <s v="Furniture"/>
    <x v="3"/>
    <s v="Advantus Panel Wall Certificate Holder - 8.5x11"/>
    <n v="19.52"/>
    <n v="2"/>
    <n v="5.3680000000000003"/>
    <s v="4- days"/>
    <x v="2"/>
  </r>
  <r>
    <s v="US-2016-124163"/>
    <x v="228"/>
    <d v="2016-09-30T00:00:00"/>
    <x v="1"/>
    <s v="SC-20695"/>
    <s v="Steve Chapman"/>
    <s v="Corporate"/>
    <x v="0"/>
    <x v="276"/>
    <x v="16"/>
    <x v="3"/>
    <s v="FUR-CH-10004218"/>
    <s v="Furniture"/>
    <x v="1"/>
    <s v="Global Fabric Manager's Chair, Dark Gray"/>
    <n v="201.96"/>
    <n v="2"/>
    <n v="50.49"/>
    <s v="5- days"/>
    <x v="4"/>
  </r>
  <r>
    <s v="US-2016-124163"/>
    <x v="228"/>
    <d v="2016-09-30T00:00:00"/>
    <x v="1"/>
    <s v="SC-20695"/>
    <s v="Steve Chapman"/>
    <s v="Corporate"/>
    <x v="0"/>
    <x v="276"/>
    <x v="16"/>
    <x v="3"/>
    <s v="FUR-FU-10000755"/>
    <s v="Furniture"/>
    <x v="3"/>
    <s v="Eldon Expressions Mahogany Wood Desk Collection"/>
    <n v="68.64"/>
    <n v="11"/>
    <n v="17.16"/>
    <s v="5- days"/>
    <x v="4"/>
  </r>
  <r>
    <s v="CA-2014-126683"/>
    <x v="189"/>
    <d v="2014-10-01T00:00:00"/>
    <x v="0"/>
    <s v="PP-18955"/>
    <s v="Paul Prost"/>
    <s v="Home Office"/>
    <x v="0"/>
    <x v="15"/>
    <x v="13"/>
    <x v="1"/>
    <s v="FUR-FU-10001706"/>
    <s v="Furniture"/>
    <x v="3"/>
    <s v="Longer-Life Soft White Bulbs"/>
    <n v="6.16"/>
    <n v="2"/>
    <n v="2.9567999999999999"/>
    <s v="2- days"/>
    <x v="4"/>
  </r>
  <r>
    <s v="CA-2014-126683"/>
    <x v="189"/>
    <d v="2014-10-01T00:00:00"/>
    <x v="0"/>
    <s v="PP-18955"/>
    <s v="Paul Prost"/>
    <s v="Home Office"/>
    <x v="0"/>
    <x v="15"/>
    <x v="13"/>
    <x v="1"/>
    <s v="FUR-TA-10002958"/>
    <s v="Furniture"/>
    <x v="2"/>
    <s v="Bevis Oval Conference Table, Walnut"/>
    <n v="2348.8200000000002"/>
    <n v="9"/>
    <n v="399.29939999999999"/>
    <s v="2- days"/>
    <x v="4"/>
  </r>
  <r>
    <s v="CA-2017-148810"/>
    <x v="332"/>
    <d v="2017-07-01T00:00:00"/>
    <x v="1"/>
    <s v="DR-12880"/>
    <s v="Dan Reichenbach"/>
    <s v="Corporate"/>
    <x v="0"/>
    <x v="89"/>
    <x v="1"/>
    <x v="0"/>
    <s v="FUR-CH-10001545"/>
    <s v="Furniture"/>
    <x v="1"/>
    <s v="Hon Comfortask Task/Swivel Chairs"/>
    <n v="273.55200000000002"/>
    <n v="3"/>
    <n v="-13.6776"/>
    <s v="5- days"/>
    <x v="2"/>
  </r>
  <r>
    <s v="US-2016-146066"/>
    <x v="650"/>
    <d v="2016-08-23T00:00:00"/>
    <x v="0"/>
    <s v="RB-19465"/>
    <s v="Rick Bensley"/>
    <s v="Home Office"/>
    <x v="0"/>
    <x v="3"/>
    <x v="3"/>
    <x v="2"/>
    <s v="FUR-TA-10002530"/>
    <s v="Furniture"/>
    <x v="2"/>
    <s v="Iceberg OfficeWorks 42&quot; Round Tables"/>
    <n v="815.29200000000003"/>
    <n v="9"/>
    <n v="-339.70499999999998"/>
    <s v="2- days"/>
    <x v="10"/>
  </r>
  <r>
    <s v="CA-2014-127614"/>
    <x v="651"/>
    <d v="2014-02-15T00:00:00"/>
    <x v="1"/>
    <s v="NF-18385"/>
    <s v="Natalie Fritzler"/>
    <s v="Consumer"/>
    <x v="0"/>
    <x v="180"/>
    <x v="25"/>
    <x v="0"/>
    <s v="FUR-TA-10003715"/>
    <s v="Furniture"/>
    <x v="2"/>
    <s v="Hon 2111 Invitation Series Corner Table"/>
    <n v="1256.22"/>
    <n v="6"/>
    <n v="75.373199999999997"/>
    <s v="4- days"/>
    <x v="11"/>
  </r>
  <r>
    <s v="CA-2017-113208"/>
    <x v="292"/>
    <d v="2017-04-02T00:00:00"/>
    <x v="1"/>
    <s v="ML-18040"/>
    <s v="Michelle Lonsdale"/>
    <s v="Corporate"/>
    <x v="0"/>
    <x v="54"/>
    <x v="17"/>
    <x v="3"/>
    <s v="FUR-FU-10004245"/>
    <s v="Furniture"/>
    <x v="3"/>
    <s v="Career Cubicle Clock, 8 1/4&quot;, Black"/>
    <n v="60.84"/>
    <n v="3"/>
    <n v="23.119199999999999"/>
    <s v="7- days"/>
    <x v="9"/>
  </r>
  <r>
    <s v="CA-2014-154893"/>
    <x v="652"/>
    <d v="2014-12-27T00:00:00"/>
    <x v="1"/>
    <s v="GM-14440"/>
    <s v="Gary McGarr"/>
    <s v="Consumer"/>
    <x v="0"/>
    <x v="53"/>
    <x v="2"/>
    <x v="1"/>
    <s v="FUR-CH-10004287"/>
    <s v="Furniture"/>
    <x v="1"/>
    <s v="SAFCO Arco Folding Chair"/>
    <n v="1325.76"/>
    <n v="6"/>
    <n v="149.148"/>
    <s v="6- days"/>
    <x v="5"/>
  </r>
  <r>
    <s v="CA-2014-154893"/>
    <x v="652"/>
    <d v="2014-12-27T00:00:00"/>
    <x v="1"/>
    <s v="GM-14440"/>
    <s v="Gary McGarr"/>
    <s v="Consumer"/>
    <x v="0"/>
    <x v="53"/>
    <x v="2"/>
    <x v="1"/>
    <s v="FUR-CH-10000595"/>
    <s v="Furniture"/>
    <x v="1"/>
    <s v="Safco Contoured Stacking Chairs"/>
    <n v="572.16"/>
    <n v="3"/>
    <n v="35.76"/>
    <s v="6- days"/>
    <x v="5"/>
  </r>
  <r>
    <s v="CA-2016-127985"/>
    <x v="610"/>
    <d v="2016-04-05T00:00:00"/>
    <x v="0"/>
    <s v="DB-12910"/>
    <s v="Daniel Byrd"/>
    <s v="Home Office"/>
    <x v="0"/>
    <x v="29"/>
    <x v="24"/>
    <x v="0"/>
    <s v="FUR-FU-10003274"/>
    <s v="Furniture"/>
    <x v="3"/>
    <s v="Regeneration Desk Collection"/>
    <n v="7.04"/>
    <n v="4"/>
    <n v="3.0975999999999999"/>
    <s v="4- days"/>
    <x v="6"/>
  </r>
  <r>
    <s v="CA-2017-127117"/>
    <x v="438"/>
    <d v="2017-04-19T00:00:00"/>
    <x v="1"/>
    <s v="HM-14860"/>
    <s v="Harry Marie"/>
    <s v="Corporate"/>
    <x v="0"/>
    <x v="277"/>
    <x v="18"/>
    <x v="2"/>
    <s v="FUR-FU-10004018"/>
    <s v="Furniture"/>
    <x v="3"/>
    <s v="Tensor Computer Mounted Lamp"/>
    <n v="74.45"/>
    <n v="5"/>
    <n v="20.101500000000001"/>
    <s v="5- days"/>
    <x v="6"/>
  </r>
  <r>
    <s v="CA-2015-104241"/>
    <x v="653"/>
    <d v="2015-01-09T00:00:00"/>
    <x v="1"/>
    <s v="AG-10495"/>
    <s v="Andrew Gjertsen"/>
    <s v="Corporate"/>
    <x v="0"/>
    <x v="166"/>
    <x v="25"/>
    <x v="0"/>
    <s v="FUR-FU-10001473"/>
    <s v="Furniture"/>
    <x v="3"/>
    <s v="DAX Wood Document Frame"/>
    <n v="192.22"/>
    <n v="14"/>
    <n v="69.199200000000005"/>
    <s v="5- days"/>
    <x v="8"/>
  </r>
  <r>
    <s v="CA-2017-142342"/>
    <x v="357"/>
    <d v="2017-07-19T00:00:00"/>
    <x v="0"/>
    <s v="AJ-10795"/>
    <s v="Anthony Johnson"/>
    <s v="Corporate"/>
    <x v="0"/>
    <x v="278"/>
    <x v="2"/>
    <x v="1"/>
    <s v="FUR-BO-10002613"/>
    <s v="Furniture"/>
    <x v="0"/>
    <s v="Atlantic Metals Mobile 4-Shelf Bookcases, Custom Colors"/>
    <n v="1194.165"/>
    <n v="5"/>
    <n v="210.73500000000001"/>
    <s v="2- days"/>
    <x v="3"/>
  </r>
  <r>
    <s v="CA-2016-145261"/>
    <x v="105"/>
    <d v="2016-12-21T00:00:00"/>
    <x v="2"/>
    <s v="AH-10120"/>
    <s v="Adrian Hane"/>
    <s v="Home Office"/>
    <x v="0"/>
    <x v="279"/>
    <x v="36"/>
    <x v="1"/>
    <s v="FUR-TA-10002530"/>
    <s v="Furniture"/>
    <x v="2"/>
    <s v="Iceberg OfficeWorks 42&quot; Round Tables"/>
    <n v="377.45"/>
    <n v="5"/>
    <n v="-264.21499999999997"/>
    <s v="3- days"/>
    <x v="5"/>
  </r>
  <r>
    <s v="CA-2016-108875"/>
    <x v="211"/>
    <d v="2016-10-01T00:00:00"/>
    <x v="1"/>
    <s v="CL-12700"/>
    <s v="Craig Leslie"/>
    <s v="Home Office"/>
    <x v="0"/>
    <x v="14"/>
    <x v="12"/>
    <x v="1"/>
    <s v="FUR-FU-10002671"/>
    <s v="Furniture"/>
    <x v="3"/>
    <s v="Electrix 20W Halogen Replacement Bulb for Zoom-In Desk Lamp"/>
    <n v="21.44"/>
    <n v="2"/>
    <n v="7.5039999999999996"/>
    <s v="7- days"/>
    <x v="4"/>
  </r>
  <r>
    <s v="CA-2015-141012"/>
    <x v="654"/>
    <d v="2015-06-11T00:00:00"/>
    <x v="0"/>
    <s v="TG-21640"/>
    <s v="Trudy Glocke"/>
    <s v="Consumer"/>
    <x v="0"/>
    <x v="280"/>
    <x v="42"/>
    <x v="1"/>
    <s v="FUR-FU-10003192"/>
    <s v="Furniture"/>
    <x v="3"/>
    <s v="Luxo Adjustable Task Clamp Lamp"/>
    <n v="355.36"/>
    <n v="4"/>
    <n v="92.393600000000006"/>
    <s v="2- days"/>
    <x v="2"/>
  </r>
  <r>
    <s v="CA-2014-126802"/>
    <x v="527"/>
    <d v="2015-01-05T00:00:00"/>
    <x v="1"/>
    <s v="ZC-21910"/>
    <s v="Zuschuss Carroll"/>
    <s v="Consumer"/>
    <x v="0"/>
    <x v="9"/>
    <x v="8"/>
    <x v="3"/>
    <s v="FUR-FU-10000193"/>
    <s v="Furniture"/>
    <x v="3"/>
    <s v="Tenex Chairmats For Use with Hard Floors"/>
    <n v="38.975999999999999"/>
    <n v="3"/>
    <n v="-50.668799999999997"/>
    <s v="7- days"/>
    <x v="5"/>
  </r>
  <r>
    <s v="CA-2014-131541"/>
    <x v="655"/>
    <d v="2014-07-28T00:00:00"/>
    <x v="3"/>
    <s v="CK-12205"/>
    <s v="Chloris Kastensmidt"/>
    <s v="Consumer"/>
    <x v="0"/>
    <x v="281"/>
    <x v="1"/>
    <x v="0"/>
    <s v="FUR-FU-10003623"/>
    <s v="Furniture"/>
    <x v="3"/>
    <s v="DataProducts Ampli Magnifier Task Lamp, Black,"/>
    <n v="129.88800000000001"/>
    <n v="6"/>
    <n v="12.988799999999999"/>
    <s v="0- days"/>
    <x v="3"/>
  </r>
  <r>
    <s v="CA-2015-119550"/>
    <x v="626"/>
    <d v="2015-12-31T00:00:00"/>
    <x v="1"/>
    <s v="RB-19705"/>
    <s v="Roger Barcio"/>
    <s v="Home Office"/>
    <x v="0"/>
    <x v="6"/>
    <x v="5"/>
    <x v="3"/>
    <s v="FUR-CH-10002044"/>
    <s v="Furniture"/>
    <x v="1"/>
    <s v="Office Star - Contemporary Task Swivel chair with 2-way adjustable arms, Plum"/>
    <n v="275.05799999999999"/>
    <n v="3"/>
    <n v="-90.376199999999997"/>
    <s v="5- days"/>
    <x v="5"/>
  </r>
  <r>
    <s v="US-2015-138093"/>
    <x v="479"/>
    <d v="2015-12-16T00:00:00"/>
    <x v="1"/>
    <s v="KM-16225"/>
    <s v="Kalyca Meade"/>
    <s v="Corporate"/>
    <x v="0"/>
    <x v="237"/>
    <x v="32"/>
    <x v="2"/>
    <s v="FUR-CH-10000785"/>
    <s v="Furniture"/>
    <x v="1"/>
    <s v="Global Ergonomic Managers Chair"/>
    <n v="542.94000000000005"/>
    <n v="3"/>
    <n v="141.1644"/>
    <s v="6- days"/>
    <x v="5"/>
  </r>
  <r>
    <s v="CA-2016-126165"/>
    <x v="399"/>
    <d v="2016-05-07T00:00:00"/>
    <x v="0"/>
    <s v="AH-10465"/>
    <s v="Amy Hunt"/>
    <s v="Consumer"/>
    <x v="0"/>
    <x v="28"/>
    <x v="2"/>
    <x v="1"/>
    <s v="FUR-TA-10001676"/>
    <s v="Furniture"/>
    <x v="2"/>
    <s v="Hon 61000 Series Interactive Training Tables"/>
    <n v="71.087999999999994"/>
    <n v="2"/>
    <n v="-1.7771999999999999"/>
    <s v="2- days"/>
    <x v="7"/>
  </r>
  <r>
    <s v="US-2014-123519"/>
    <x v="609"/>
    <d v="2014-12-21T00:00:00"/>
    <x v="1"/>
    <s v="SS-20875"/>
    <s v="Sung Shariari"/>
    <s v="Consumer"/>
    <x v="0"/>
    <x v="149"/>
    <x v="15"/>
    <x v="2"/>
    <s v="FUR-TA-10002645"/>
    <s v="Furniture"/>
    <x v="2"/>
    <s v="Hon Rectangular Conference Tables"/>
    <n v="136.53"/>
    <n v="1"/>
    <n v="-52.336500000000001"/>
    <s v="7- days"/>
    <x v="5"/>
  </r>
  <r>
    <s v="US-2015-160857"/>
    <x v="190"/>
    <d v="2015-05-15T00:00:00"/>
    <x v="1"/>
    <s v="NW-18400"/>
    <s v="Natalie Webber"/>
    <s v="Consumer"/>
    <x v="0"/>
    <x v="13"/>
    <x v="7"/>
    <x v="2"/>
    <s v="FUR-FU-10001095"/>
    <s v="Furniture"/>
    <x v="3"/>
    <s v="DAX Black Cherry Wood-Tone Poster Frame"/>
    <n v="79.44"/>
    <n v="3"/>
    <n v="30.187200000000001"/>
    <s v="7- days"/>
    <x v="7"/>
  </r>
  <r>
    <s v="US-2015-160857"/>
    <x v="190"/>
    <d v="2015-05-15T00:00:00"/>
    <x v="1"/>
    <s v="NW-18400"/>
    <s v="Natalie Webber"/>
    <s v="Consumer"/>
    <x v="0"/>
    <x v="13"/>
    <x v="7"/>
    <x v="2"/>
    <s v="FUR-CH-10002647"/>
    <s v="Furniture"/>
    <x v="1"/>
    <s v="Situations Contoured Folding Chairs, 4/Set"/>
    <n v="127.764"/>
    <n v="2"/>
    <n v="21.294"/>
    <s v="7- days"/>
    <x v="7"/>
  </r>
  <r>
    <s v="CA-2017-117324"/>
    <x v="64"/>
    <d v="2017-12-13T00:00:00"/>
    <x v="1"/>
    <s v="JP-15520"/>
    <s v="Jeremy Pistek"/>
    <s v="Consumer"/>
    <x v="0"/>
    <x v="123"/>
    <x v="16"/>
    <x v="3"/>
    <s v="FUR-BO-10003159"/>
    <s v="Furniture"/>
    <x v="0"/>
    <s v="Sauder Camden County Collection Libraries, Planked Cherry Finish"/>
    <n v="459.92"/>
    <n v="4"/>
    <n v="41.392800000000001"/>
    <s v="5- days"/>
    <x v="5"/>
  </r>
  <r>
    <s v="CA-2017-143574"/>
    <x v="656"/>
    <d v="2017-07-02T00:00:00"/>
    <x v="2"/>
    <s v="DR-12880"/>
    <s v="Dan Reichenbach"/>
    <s v="Corporate"/>
    <x v="0"/>
    <x v="282"/>
    <x v="19"/>
    <x v="2"/>
    <s v="FUR-BO-10002598"/>
    <s v="Furniture"/>
    <x v="0"/>
    <s v="Hon Metal Bookcases, Putty"/>
    <n v="638.82000000000005"/>
    <n v="9"/>
    <n v="185.2578"/>
    <s v="3- days"/>
    <x v="2"/>
  </r>
  <r>
    <s v="CA-2017-143574"/>
    <x v="656"/>
    <d v="2017-07-02T00:00:00"/>
    <x v="2"/>
    <s v="DR-12880"/>
    <s v="Dan Reichenbach"/>
    <s v="Corporate"/>
    <x v="0"/>
    <x v="282"/>
    <x v="19"/>
    <x v="2"/>
    <s v="FUR-FU-10003976"/>
    <s v="Furniture"/>
    <x v="3"/>
    <s v="DAX Executive Solid Wood Document Frame, Desktop or Hang, Mahogany, 5 x 7"/>
    <n v="25.16"/>
    <n v="2"/>
    <n v="8.5543999999999993"/>
    <s v="3- days"/>
    <x v="2"/>
  </r>
  <r>
    <s v="CA-2014-148614"/>
    <x v="187"/>
    <d v="2014-01-25T00:00:00"/>
    <x v="1"/>
    <s v="MV-17485"/>
    <s v="Mark Van Huff"/>
    <s v="Consumer"/>
    <x v="0"/>
    <x v="2"/>
    <x v="2"/>
    <x v="1"/>
    <s v="FUR-FU-10003194"/>
    <s v="Furniture"/>
    <x v="3"/>
    <s v="Eldon Expressions Desk Accessory, Wood Pencil Holder, Oak"/>
    <n v="19.3"/>
    <n v="2"/>
    <n v="5.79"/>
    <s v="5- days"/>
    <x v="8"/>
  </r>
  <r>
    <s v="US-2017-147886"/>
    <x v="657"/>
    <d v="2017-03-31T00:00:00"/>
    <x v="2"/>
    <s v="DH-13075"/>
    <s v="Dave Hallsten"/>
    <s v="Corporate"/>
    <x v="0"/>
    <x v="130"/>
    <x v="2"/>
    <x v="1"/>
    <s v="FUR-FU-10001095"/>
    <s v="Furniture"/>
    <x v="3"/>
    <s v="DAX Black Cherry Wood-Tone Poster Frame"/>
    <n v="26.48"/>
    <n v="1"/>
    <n v="10.0624"/>
    <s v="3- days"/>
    <x v="9"/>
  </r>
  <r>
    <s v="US-2017-147886"/>
    <x v="657"/>
    <d v="2017-03-31T00:00:00"/>
    <x v="2"/>
    <s v="DH-13075"/>
    <s v="Dave Hallsten"/>
    <s v="Corporate"/>
    <x v="0"/>
    <x v="130"/>
    <x v="2"/>
    <x v="1"/>
    <s v="FUR-FU-10003829"/>
    <s v="Furniture"/>
    <x v="3"/>
    <s v="Stackable Trays"/>
    <n v="21.56"/>
    <n v="7"/>
    <n v="6.8992000000000004"/>
    <s v="3- days"/>
    <x v="9"/>
  </r>
  <r>
    <s v="CA-2014-145800"/>
    <x v="658"/>
    <d v="2014-06-05T00:00:00"/>
    <x v="1"/>
    <s v="SS-20410"/>
    <s v="Shahid Shariari"/>
    <s v="Consumer"/>
    <x v="0"/>
    <x v="283"/>
    <x v="8"/>
    <x v="3"/>
    <s v="FUR-TA-10001539"/>
    <s v="Furniture"/>
    <x v="2"/>
    <s v="Chromcraft Rectangular Conference Tables"/>
    <n v="355.45499999999998"/>
    <n v="3"/>
    <n v="-184.8366"/>
    <s v="6- days"/>
    <x v="7"/>
  </r>
  <r>
    <s v="CA-2016-118514"/>
    <x v="659"/>
    <d v="2016-02-10T00:00:00"/>
    <x v="1"/>
    <s v="LC-17050"/>
    <s v="Liz Carlisle"/>
    <s v="Consumer"/>
    <x v="0"/>
    <x v="52"/>
    <x v="0"/>
    <x v="0"/>
    <s v="FUR-CH-10000015"/>
    <s v="Furniture"/>
    <x v="1"/>
    <s v="Hon Multipurpose Stacking Arm Chairs"/>
    <n v="866.4"/>
    <n v="4"/>
    <n v="225.26400000000001"/>
    <s v="7- days"/>
    <x v="11"/>
  </r>
  <r>
    <s v="CA-2015-119634"/>
    <x v="660"/>
    <d v="2015-08-16T00:00:00"/>
    <x v="1"/>
    <s v="BW-11065"/>
    <s v="Barry Weirich"/>
    <s v="Consumer"/>
    <x v="0"/>
    <x v="168"/>
    <x v="30"/>
    <x v="0"/>
    <s v="FUR-FU-10004270"/>
    <s v="Furniture"/>
    <x v="3"/>
    <s v="Executive Impressions 13&quot; Clairmont Wall Clock"/>
    <n v="46.152000000000001"/>
    <n v="3"/>
    <n v="12.1149"/>
    <s v="5- days"/>
    <x v="10"/>
  </r>
  <r>
    <s v="CA-2017-158169"/>
    <x v="661"/>
    <d v="2017-08-15T00:00:00"/>
    <x v="2"/>
    <s v="JM-16195"/>
    <s v="Justin MacKendrick"/>
    <s v="Consumer"/>
    <x v="0"/>
    <x v="284"/>
    <x v="2"/>
    <x v="1"/>
    <s v="FUR-FU-10001473"/>
    <s v="Furniture"/>
    <x v="3"/>
    <s v="DAX Wood Document Frame"/>
    <n v="54.92"/>
    <n v="4"/>
    <n v="19.7712"/>
    <s v="3- days"/>
    <x v="10"/>
  </r>
  <r>
    <s v="CA-2015-162047"/>
    <x v="240"/>
    <d v="2015-11-05T00:00:00"/>
    <x v="2"/>
    <s v="FH-14365"/>
    <s v="Fred Hopkins"/>
    <s v="Corporate"/>
    <x v="0"/>
    <x v="62"/>
    <x v="7"/>
    <x v="2"/>
    <s v="FUR-CH-10004983"/>
    <s v="Furniture"/>
    <x v="1"/>
    <s v="Office Star - Mid Back Dual function Ergonomic High Back Chair with 2-Way Adjustable Arms"/>
    <n v="1448.82"/>
    <n v="10"/>
    <n v="209.274"/>
    <s v="2- days"/>
    <x v="0"/>
  </r>
  <r>
    <s v="CA-2015-103835"/>
    <x v="262"/>
    <d v="2015-09-28T00:00:00"/>
    <x v="1"/>
    <s v="SC-20440"/>
    <s v="Shaun Chance"/>
    <s v="Corporate"/>
    <x v="0"/>
    <x v="2"/>
    <x v="2"/>
    <x v="1"/>
    <s v="FUR-FU-10000010"/>
    <s v="Furniture"/>
    <x v="3"/>
    <s v="DAX Value U-Channel Document Frames, Easel Back"/>
    <n v="14.91"/>
    <n v="3"/>
    <n v="4.6220999999999997"/>
    <s v="4- days"/>
    <x v="4"/>
  </r>
  <r>
    <s v="CA-2016-142398"/>
    <x v="188"/>
    <d v="2016-04-16T00:00:00"/>
    <x v="1"/>
    <s v="BP-11290"/>
    <s v="Beth Paige"/>
    <s v="Consumer"/>
    <x v="0"/>
    <x v="2"/>
    <x v="2"/>
    <x v="1"/>
    <s v="FUR-CH-10001545"/>
    <s v="Furniture"/>
    <x v="1"/>
    <s v="Hon Comfortask Task/Swivel Chairs"/>
    <n v="638.28800000000001"/>
    <n v="7"/>
    <n v="-31.914400000000001"/>
    <s v="4- days"/>
    <x v="6"/>
  </r>
  <r>
    <s v="CA-2014-105270"/>
    <x v="163"/>
    <d v="2014-11-18T00:00:00"/>
    <x v="1"/>
    <s v="AP-10915"/>
    <s v="Arthur Prichep"/>
    <s v="Consumer"/>
    <x v="0"/>
    <x v="2"/>
    <x v="2"/>
    <x v="1"/>
    <s v="FUR-CH-10000988"/>
    <s v="Furniture"/>
    <x v="1"/>
    <s v="Hon Olson Stacker Stools"/>
    <n v="112.648"/>
    <n v="1"/>
    <n v="11.264799999999999"/>
    <s v="7- days"/>
    <x v="0"/>
  </r>
  <r>
    <s v="CA-2017-141117"/>
    <x v="125"/>
    <d v="2017-10-08T00:00:00"/>
    <x v="1"/>
    <s v="JK-16090"/>
    <s v="Juliana Krohn"/>
    <s v="Consumer"/>
    <x v="0"/>
    <x v="76"/>
    <x v="36"/>
    <x v="1"/>
    <s v="FUR-BO-10001972"/>
    <s v="Furniture"/>
    <x v="0"/>
    <s v="O'Sullivan 4-Shelf Bookcase in Odessa Pine"/>
    <n v="217.76400000000001"/>
    <n v="6"/>
    <n v="-384.71640000000002"/>
    <s v="6- days"/>
    <x v="1"/>
  </r>
  <r>
    <s v="CA-2017-115070"/>
    <x v="662"/>
    <d v="2017-04-14T00:00:00"/>
    <x v="0"/>
    <s v="MG-18205"/>
    <s v="Mitch Gastineau"/>
    <s v="Corporate"/>
    <x v="0"/>
    <x v="51"/>
    <x v="1"/>
    <x v="0"/>
    <s v="FUR-FU-10003829"/>
    <s v="Furniture"/>
    <x v="3"/>
    <s v="Stackable Trays"/>
    <n v="12.32"/>
    <n v="5"/>
    <n v="1.8480000000000001"/>
    <s v="4- days"/>
    <x v="6"/>
  </r>
  <r>
    <s v="CA-2017-140186"/>
    <x v="560"/>
    <d v="2017-10-02T00:00:00"/>
    <x v="2"/>
    <s v="PG-18820"/>
    <s v="Patrick Gardner"/>
    <s v="Consumer"/>
    <x v="0"/>
    <x v="175"/>
    <x v="2"/>
    <x v="1"/>
    <s v="FUR-CH-10002961"/>
    <s v="Furniture"/>
    <x v="1"/>
    <s v="Leather Task Chair, Black"/>
    <n v="72.784000000000006"/>
    <n v="1"/>
    <n v="0"/>
    <s v="3- days"/>
    <x v="4"/>
  </r>
  <r>
    <s v="CA-2017-140186"/>
    <x v="560"/>
    <d v="2017-10-02T00:00:00"/>
    <x v="2"/>
    <s v="PG-18820"/>
    <s v="Patrick Gardner"/>
    <s v="Consumer"/>
    <x v="0"/>
    <x v="175"/>
    <x v="2"/>
    <x v="1"/>
    <s v="FUR-FU-10004848"/>
    <s v="Furniture"/>
    <x v="3"/>
    <s v="Howard Miller 13-3/4&quot; Diameter Brushed Chrome Round Wall Clock"/>
    <n v="51.75"/>
    <n v="1"/>
    <n v="15.525"/>
    <s v="3- days"/>
    <x v="4"/>
  </r>
  <r>
    <s v="CA-2014-124856"/>
    <x v="189"/>
    <d v="2014-10-03T00:00:00"/>
    <x v="0"/>
    <s v="LD-17005"/>
    <s v="Lisa DeCherney"/>
    <s v="Consumer"/>
    <x v="0"/>
    <x v="13"/>
    <x v="7"/>
    <x v="2"/>
    <s v="FUR-FU-10000521"/>
    <s v="Furniture"/>
    <x v="3"/>
    <s v="Seth Thomas 14&quot; Putty-Colored Wall Clock"/>
    <n v="117.36"/>
    <n v="4"/>
    <n v="36.381599999999999"/>
    <s v="4- days"/>
    <x v="4"/>
  </r>
  <r>
    <s v="CA-2014-166716"/>
    <x v="663"/>
    <d v="2014-08-25T00:00:00"/>
    <x v="0"/>
    <s v="CR-12730"/>
    <s v="Craig Reiter"/>
    <s v="Consumer"/>
    <x v="0"/>
    <x v="9"/>
    <x v="8"/>
    <x v="3"/>
    <s v="FUR-CH-10004495"/>
    <s v="Furniture"/>
    <x v="1"/>
    <s v="Global Leather and Oak Executive Chair, Black"/>
    <n v="421.37200000000001"/>
    <n v="2"/>
    <n v="-6.0195999999999996"/>
    <s v="5- days"/>
    <x v="10"/>
  </r>
  <r>
    <s v="CA-2017-113873"/>
    <x v="596"/>
    <d v="2017-11-19T00:00:00"/>
    <x v="1"/>
    <s v="KE-16420"/>
    <s v="Katrina Edelman"/>
    <s v="Corporate"/>
    <x v="0"/>
    <x v="144"/>
    <x v="5"/>
    <x v="3"/>
    <s v="FUR-BO-10003441"/>
    <s v="Furniture"/>
    <x v="0"/>
    <s v="Bush Westfield Collection Bookcases, Fully Assembled"/>
    <n v="205.9992"/>
    <n v="3"/>
    <n v="-27.264600000000002"/>
    <s v="6- days"/>
    <x v="0"/>
  </r>
  <r>
    <s v="CA-2016-125017"/>
    <x v="664"/>
    <d v="2016-02-11T00:00:00"/>
    <x v="1"/>
    <s v="KB-16240"/>
    <s v="Karen Bern"/>
    <s v="Corporate"/>
    <x v="0"/>
    <x v="196"/>
    <x v="9"/>
    <x v="0"/>
    <s v="FUR-FU-10000723"/>
    <s v="Furniture"/>
    <x v="3"/>
    <s v="Deflect-o EconoMat Studded, No Bevel Mat for Low Pile Carpeting"/>
    <n v="132.22399999999999"/>
    <n v="4"/>
    <n v="-18.180800000000001"/>
    <s v="5- days"/>
    <x v="11"/>
  </r>
  <r>
    <s v="US-2015-163279"/>
    <x v="665"/>
    <d v="2015-03-26T00:00:00"/>
    <x v="1"/>
    <s v="JD-16150"/>
    <s v="Justin Deggeller"/>
    <s v="Corporate"/>
    <x v="0"/>
    <x v="53"/>
    <x v="2"/>
    <x v="1"/>
    <s v="FUR-FU-10000747"/>
    <s v="Furniture"/>
    <x v="3"/>
    <s v="Tenex B1-RE Series Chair Mats for Low Pile Carpets"/>
    <n v="91.96"/>
    <n v="2"/>
    <n v="15.6332"/>
    <s v="4- days"/>
    <x v="9"/>
  </r>
  <r>
    <s v="CA-2017-117632"/>
    <x v="666"/>
    <d v="2017-05-18T00:00:00"/>
    <x v="1"/>
    <s v="CS-12175"/>
    <s v="Charles Sheldon"/>
    <s v="Corporate"/>
    <x v="0"/>
    <x v="28"/>
    <x v="2"/>
    <x v="1"/>
    <s v="FUR-TA-10001520"/>
    <s v="Furniture"/>
    <x v="2"/>
    <s v="Lesro Sheffield Collection Coffee Table, End Table, Center Table, Corner Table"/>
    <n v="285.48"/>
    <n v="5"/>
    <n v="-10.705500000000001"/>
    <s v="6- days"/>
    <x v="7"/>
  </r>
  <r>
    <s v="CA-2017-161067"/>
    <x v="667"/>
    <d v="2017-09-06T00:00:00"/>
    <x v="0"/>
    <s v="KB-16405"/>
    <s v="Katrina Bavinger"/>
    <s v="Home Office"/>
    <x v="0"/>
    <x v="13"/>
    <x v="7"/>
    <x v="2"/>
    <s v="FUR-CH-10004626"/>
    <s v="Furniture"/>
    <x v="1"/>
    <s v="Office Star Flex Back Scooter Chair with Aluminum Finish Frame"/>
    <n v="90.801000000000002"/>
    <n v="1"/>
    <n v="14.124599999999999"/>
    <s v="3- days"/>
    <x v="4"/>
  </r>
  <r>
    <s v="CA-2017-161067"/>
    <x v="667"/>
    <d v="2017-09-06T00:00:00"/>
    <x v="0"/>
    <s v="KB-16405"/>
    <s v="Katrina Bavinger"/>
    <s v="Home Office"/>
    <x v="0"/>
    <x v="13"/>
    <x v="7"/>
    <x v="2"/>
    <s v="FUR-CH-10004860"/>
    <s v="Furniture"/>
    <x v="1"/>
    <s v="Global Low Back Tilter Chair"/>
    <n v="181.76400000000001"/>
    <n v="2"/>
    <n v="-8.0784000000000002"/>
    <s v="3- days"/>
    <x v="4"/>
  </r>
  <r>
    <s v="CA-2016-122063"/>
    <x v="122"/>
    <d v="2016-12-07T00:00:00"/>
    <x v="1"/>
    <s v="MM-17920"/>
    <s v="Michael Moore"/>
    <s v="Consumer"/>
    <x v="0"/>
    <x v="52"/>
    <x v="6"/>
    <x v="3"/>
    <s v="FUR-TA-10004575"/>
    <s v="Furniture"/>
    <x v="2"/>
    <s v="Hon 5100 Series Wood Tables"/>
    <n v="581.96"/>
    <n v="2"/>
    <n v="104.75279999999999"/>
    <s v="4- days"/>
    <x v="5"/>
  </r>
  <r>
    <s v="CA-2016-122063"/>
    <x v="122"/>
    <d v="2016-12-07T00:00:00"/>
    <x v="1"/>
    <s v="MM-17920"/>
    <s v="Michael Moore"/>
    <s v="Consumer"/>
    <x v="0"/>
    <x v="52"/>
    <x v="6"/>
    <x v="3"/>
    <s v="FUR-CH-10004754"/>
    <s v="Furniture"/>
    <x v="1"/>
    <s v="Global Stack Chair with Arms, Black"/>
    <n v="29.98"/>
    <n v="1"/>
    <n v="8.0945999999999998"/>
    <s v="4- days"/>
    <x v="5"/>
  </r>
  <r>
    <s v="CA-2016-142895"/>
    <x v="668"/>
    <d v="2016-07-26T00:00:00"/>
    <x v="1"/>
    <s v="BP-11290"/>
    <s v="Beth Paige"/>
    <s v="Consumer"/>
    <x v="0"/>
    <x v="41"/>
    <x v="30"/>
    <x v="0"/>
    <s v="FUR-CH-10002961"/>
    <s v="Furniture"/>
    <x v="1"/>
    <s v="Leather Task Chair, Black"/>
    <n v="363.92"/>
    <n v="5"/>
    <n v="0"/>
    <s v="5- days"/>
    <x v="3"/>
  </r>
  <r>
    <s v="CA-2015-134992"/>
    <x v="159"/>
    <d v="2015-09-26T00:00:00"/>
    <x v="0"/>
    <s v="MG-17875"/>
    <s v="Michael Grace"/>
    <s v="Home Office"/>
    <x v="0"/>
    <x v="58"/>
    <x v="25"/>
    <x v="0"/>
    <s v="FUR-FU-10002554"/>
    <s v="Furniture"/>
    <x v="3"/>
    <s v="Westinghouse Floor Lamp with Metal Mesh Shade, Black"/>
    <n v="47.98"/>
    <n v="2"/>
    <n v="11.035399999999999"/>
    <s v="4- days"/>
    <x v="4"/>
  </r>
  <r>
    <s v="CA-2015-126725"/>
    <x v="669"/>
    <d v="2015-11-21T00:00:00"/>
    <x v="1"/>
    <s v="BS-11665"/>
    <s v="Brian Stugart"/>
    <s v="Consumer"/>
    <x v="0"/>
    <x v="53"/>
    <x v="2"/>
    <x v="1"/>
    <s v="FUR-FU-10002813"/>
    <s v="Furniture"/>
    <x v="3"/>
    <s v="DAX Contemporary Wood Frame with Silver Metal Mat, Desktop, 11 x 14 Size"/>
    <n v="80.959999999999994"/>
    <n v="4"/>
    <n v="29.145600000000002"/>
    <s v="4- days"/>
    <x v="0"/>
  </r>
  <r>
    <s v="CA-2015-126725"/>
    <x v="669"/>
    <d v="2015-11-21T00:00:00"/>
    <x v="1"/>
    <s v="BS-11665"/>
    <s v="Brian Stugart"/>
    <s v="Consumer"/>
    <x v="0"/>
    <x v="53"/>
    <x v="2"/>
    <x v="1"/>
    <s v="FUR-CH-10001708"/>
    <s v="Furniture"/>
    <x v="1"/>
    <s v="Office Star - Contemporary Swivel Chair with Padded Adjustable Arms and Flex Back"/>
    <n v="225.56800000000001"/>
    <n v="2"/>
    <n v="2.8195999999999999"/>
    <s v="4- days"/>
    <x v="0"/>
  </r>
  <r>
    <s v="CA-2015-126725"/>
    <x v="669"/>
    <d v="2015-11-21T00:00:00"/>
    <x v="1"/>
    <s v="BS-11665"/>
    <s v="Brian Stugart"/>
    <s v="Consumer"/>
    <x v="0"/>
    <x v="53"/>
    <x v="2"/>
    <x v="1"/>
    <s v="FUR-FU-10001591"/>
    <s v="Furniture"/>
    <x v="3"/>
    <s v="Advantus Panel Wall Certificate Holder - 8.5x11"/>
    <n v="36.6"/>
    <n v="3"/>
    <n v="15.372"/>
    <s v="4- days"/>
    <x v="0"/>
  </r>
  <r>
    <s v="CA-2015-121783"/>
    <x v="670"/>
    <d v="2015-11-14T00:00:00"/>
    <x v="1"/>
    <s v="PO-19180"/>
    <s v="Philisse Overcash"/>
    <s v="Home Office"/>
    <x v="0"/>
    <x v="18"/>
    <x v="11"/>
    <x v="3"/>
    <s v="FUR-FU-10004351"/>
    <s v="Furniture"/>
    <x v="3"/>
    <s v="Staple-based wall hangings"/>
    <n v="29.22"/>
    <n v="3"/>
    <n v="12.8568"/>
    <s v="4- days"/>
    <x v="0"/>
  </r>
  <r>
    <s v="CA-2015-112214"/>
    <x v="671"/>
    <d v="2015-08-11T00:00:00"/>
    <x v="1"/>
    <s v="AH-10690"/>
    <s v="Anna HŠberlin"/>
    <s v="Corporate"/>
    <x v="0"/>
    <x v="144"/>
    <x v="5"/>
    <x v="3"/>
    <s v="FUR-FU-10002364"/>
    <s v="Furniture"/>
    <x v="3"/>
    <s v="Eldon Expressions Wood Desk Accessories, Oak"/>
    <n v="14.76"/>
    <n v="5"/>
    <n v="-11.439"/>
    <s v="6- days"/>
    <x v="10"/>
  </r>
  <r>
    <s v="US-2017-153255"/>
    <x v="667"/>
    <d v="2017-09-07T00:00:00"/>
    <x v="0"/>
    <s v="JK-15730"/>
    <s v="Joe Kamberova"/>
    <s v="Consumer"/>
    <x v="0"/>
    <x v="41"/>
    <x v="2"/>
    <x v="1"/>
    <s v="FUR-BO-10004218"/>
    <s v="Furniture"/>
    <x v="0"/>
    <s v="Bush Heritage Pine Collection 5-Shelf Bookcase, Albany Pine Finish, *Special Order"/>
    <n v="239.666"/>
    <n v="2"/>
    <n v="14.098000000000001"/>
    <s v="4- days"/>
    <x v="4"/>
  </r>
  <r>
    <s v="CA-2015-108119"/>
    <x v="341"/>
    <d v="2015-11-08T00:00:00"/>
    <x v="1"/>
    <s v="MS-17530"/>
    <s v="MaryBeth Skach"/>
    <s v="Consumer"/>
    <x v="0"/>
    <x v="285"/>
    <x v="31"/>
    <x v="0"/>
    <s v="FUR-TA-10002530"/>
    <s v="Furniture"/>
    <x v="2"/>
    <s v="Iceberg OfficeWorks 42&quot; Round Tables"/>
    <n v="301.95999999999998"/>
    <n v="2"/>
    <n v="45.293999999999997"/>
    <s v="7- days"/>
    <x v="0"/>
  </r>
  <r>
    <s v="US-2014-117968"/>
    <x v="31"/>
    <d v="2014-08-07T00:00:00"/>
    <x v="0"/>
    <s v="RS-19420"/>
    <s v="Ricardo Sperren"/>
    <s v="Corporate"/>
    <x v="0"/>
    <x v="286"/>
    <x v="19"/>
    <x v="2"/>
    <s v="FUR-CH-10002335"/>
    <s v="Furniture"/>
    <x v="1"/>
    <s v="Hon GuestStacker Chair"/>
    <n v="1133.3499999999999"/>
    <n v="5"/>
    <n v="294.67099999999999"/>
    <s v="2- days"/>
    <x v="10"/>
  </r>
  <r>
    <s v="CA-2016-152247"/>
    <x v="267"/>
    <d v="2016-11-12T00:00:00"/>
    <x v="1"/>
    <s v="MA-17995"/>
    <s v="Michelle Arnett"/>
    <s v="Home Office"/>
    <x v="0"/>
    <x v="287"/>
    <x v="45"/>
    <x v="1"/>
    <s v="FUR-CH-10001215"/>
    <s v="Furniture"/>
    <x v="1"/>
    <s v="Global Troy Executive Leather Low-Back Tilter"/>
    <n v="1603.136"/>
    <n v="4"/>
    <n v="100.196"/>
    <s v="5- days"/>
    <x v="0"/>
  </r>
  <r>
    <s v="CA-2016-128223"/>
    <x v="184"/>
    <d v="2016-06-14T00:00:00"/>
    <x v="3"/>
    <s v="EB-13705"/>
    <s v="Ed Braxton"/>
    <s v="Corporate"/>
    <x v="0"/>
    <x v="261"/>
    <x v="2"/>
    <x v="1"/>
    <s v="FUR-TA-10001771"/>
    <s v="Furniture"/>
    <x v="2"/>
    <s v="Bush Cubix Conference Tables, Fully Assembled"/>
    <n v="1293.4880000000001"/>
    <n v="7"/>
    <n v="80.843000000000004"/>
    <s v="0- days"/>
    <x v="2"/>
  </r>
  <r>
    <s v="CA-2016-154235"/>
    <x v="211"/>
    <d v="2016-09-28T00:00:00"/>
    <x v="1"/>
    <s v="RD-19900"/>
    <s v="Ruben Dartt"/>
    <s v="Consumer"/>
    <x v="0"/>
    <x v="17"/>
    <x v="6"/>
    <x v="3"/>
    <s v="FUR-FU-10004006"/>
    <s v="Furniture"/>
    <x v="3"/>
    <s v="Deflect-o DuraMat Lighweight, Studded, Beveled Mat for Low Pile Carpeting"/>
    <n v="127.95"/>
    <n v="3"/>
    <n v="21.7515"/>
    <s v="4- days"/>
    <x v="4"/>
  </r>
  <r>
    <s v="CA-2016-133935"/>
    <x v="126"/>
    <d v="2016-09-22T00:00:00"/>
    <x v="1"/>
    <s v="JW-15220"/>
    <s v="Jane Waco"/>
    <s v="Corporate"/>
    <x v="0"/>
    <x v="53"/>
    <x v="2"/>
    <x v="1"/>
    <s v="FUR-CH-10001215"/>
    <s v="Furniture"/>
    <x v="1"/>
    <s v="Global Troy Executive Leather Low-Back Tilter"/>
    <n v="801.56799999999998"/>
    <n v="2"/>
    <n v="50.097999999999999"/>
    <s v="4- days"/>
    <x v="4"/>
  </r>
  <r>
    <s v="CA-2016-133935"/>
    <x v="126"/>
    <d v="2016-09-22T00:00:00"/>
    <x v="1"/>
    <s v="JW-15220"/>
    <s v="Jane Waco"/>
    <s v="Corporate"/>
    <x v="0"/>
    <x v="53"/>
    <x v="2"/>
    <x v="1"/>
    <s v="FUR-CH-10002880"/>
    <s v="Furniture"/>
    <x v="1"/>
    <s v="Global High-Back Leather Tilter, Burgundy"/>
    <n v="885.52800000000002"/>
    <n v="9"/>
    <n v="-99.621899999999997"/>
    <s v="4- days"/>
    <x v="4"/>
  </r>
  <r>
    <s v="CA-2016-136301"/>
    <x v="345"/>
    <d v="2016-03-15T00:00:00"/>
    <x v="0"/>
    <s v="EH-13765"/>
    <s v="Edward Hooks"/>
    <s v="Corporate"/>
    <x v="0"/>
    <x v="28"/>
    <x v="2"/>
    <x v="1"/>
    <s v="FUR-FU-10004712"/>
    <s v="Furniture"/>
    <x v="3"/>
    <s v="Westinghouse Mesh Shade Clip-On Gooseneck Lamp, Black"/>
    <n v="28.28"/>
    <n v="2"/>
    <n v="7.3528000000000002"/>
    <s v="2- days"/>
    <x v="9"/>
  </r>
  <r>
    <s v="CA-2016-167682"/>
    <x v="672"/>
    <d v="2016-04-09T00:00:00"/>
    <x v="1"/>
    <s v="ZD-21925"/>
    <s v="Zuschuss Donatelli"/>
    <s v="Consumer"/>
    <x v="0"/>
    <x v="52"/>
    <x v="6"/>
    <x v="3"/>
    <s v="FUR-FU-10003799"/>
    <s v="Furniture"/>
    <x v="3"/>
    <s v="Seth Thomas 13 1/2&quot; Wall Clock"/>
    <n v="71.12"/>
    <n v="4"/>
    <n v="22.0472"/>
    <s v="6- days"/>
    <x v="6"/>
  </r>
  <r>
    <s v="CA-2016-159639"/>
    <x v="673"/>
    <d v="2016-12-02T00:00:00"/>
    <x v="1"/>
    <s v="PC-18745"/>
    <s v="Pamela Coakley"/>
    <s v="Corporate"/>
    <x v="0"/>
    <x v="162"/>
    <x v="18"/>
    <x v="2"/>
    <s v="FUR-FU-10001889"/>
    <s v="Furniture"/>
    <x v="3"/>
    <s v="Ultra Door Pull Handle"/>
    <n v="31.56"/>
    <n v="3"/>
    <n v="10.4148"/>
    <s v="5- days"/>
    <x v="0"/>
  </r>
  <r>
    <s v="US-2016-113985"/>
    <x v="674"/>
    <d v="2016-12-07T00:00:00"/>
    <x v="1"/>
    <s v="KD-16495"/>
    <s v="Keith Dawkins"/>
    <s v="Corporate"/>
    <x v="0"/>
    <x v="124"/>
    <x v="2"/>
    <x v="1"/>
    <s v="FUR-FU-10003026"/>
    <s v="Furniture"/>
    <x v="3"/>
    <s v="Eldon Regeneration Recycled Desk Accessories, Black"/>
    <n v="14.52"/>
    <n v="3"/>
    <n v="5.6627999999999998"/>
    <s v="5- days"/>
    <x v="5"/>
  </r>
  <r>
    <s v="US-2015-126977"/>
    <x v="5"/>
    <d v="2015-09-23T00:00:00"/>
    <x v="1"/>
    <s v="PF-19120"/>
    <s v="Peter Fuller"/>
    <s v="Consumer"/>
    <x v="0"/>
    <x v="13"/>
    <x v="7"/>
    <x v="2"/>
    <s v="FUR-CH-10001973"/>
    <s v="Furniture"/>
    <x v="1"/>
    <s v="Office Star Flex Back Scooter Chair with White Frame"/>
    <n v="199.76400000000001"/>
    <n v="2"/>
    <n v="8.8783999999999992"/>
    <s v="6- days"/>
    <x v="4"/>
  </r>
  <r>
    <s v="US-2015-126977"/>
    <x v="5"/>
    <d v="2015-09-23T00:00:00"/>
    <x v="1"/>
    <s v="PF-19120"/>
    <s v="Peter Fuller"/>
    <s v="Consumer"/>
    <x v="0"/>
    <x v="13"/>
    <x v="7"/>
    <x v="2"/>
    <s v="FUR-BO-10004834"/>
    <s v="Furniture"/>
    <x v="0"/>
    <s v="Riverside Palais Royal Lawyers Bookcase, Royale Cherry Finish"/>
    <n v="4228.7039999999997"/>
    <n v="6"/>
    <n v="158.57640000000001"/>
    <s v="6- days"/>
    <x v="4"/>
  </r>
  <r>
    <s v="US-2015-126977"/>
    <x v="5"/>
    <d v="2015-09-23T00:00:00"/>
    <x v="1"/>
    <s v="PF-19120"/>
    <s v="Peter Fuller"/>
    <s v="Consumer"/>
    <x v="0"/>
    <x v="13"/>
    <x v="7"/>
    <x v="2"/>
    <s v="FUR-BO-10002213"/>
    <s v="Furniture"/>
    <x v="0"/>
    <s v="DMI Eclipse Executive Suite Bookcases"/>
    <n v="2003.92"/>
    <n v="5"/>
    <n v="-25.048999999999999"/>
    <s v="6- days"/>
    <x v="4"/>
  </r>
  <r>
    <s v="CA-2016-130288"/>
    <x v="675"/>
    <d v="2016-11-30T00:00:00"/>
    <x v="0"/>
    <s v="DK-13225"/>
    <s v="Dean Katz"/>
    <s v="Corporate"/>
    <x v="0"/>
    <x v="13"/>
    <x v="7"/>
    <x v="2"/>
    <s v="FUR-TA-10002958"/>
    <s v="Furniture"/>
    <x v="2"/>
    <s v="Bevis Oval Conference Table, Walnut"/>
    <n v="313.17599999999999"/>
    <n v="2"/>
    <n v="-120.0508"/>
    <s v="4- days"/>
    <x v="0"/>
  </r>
  <r>
    <s v="US-2014-118997"/>
    <x v="676"/>
    <d v="2014-04-12T00:00:00"/>
    <x v="1"/>
    <s v="RA-19885"/>
    <s v="Ruben Ausman"/>
    <s v="Corporate"/>
    <x v="0"/>
    <x v="42"/>
    <x v="33"/>
    <x v="0"/>
    <s v="FUR-TA-10001086"/>
    <s v="Furniture"/>
    <x v="2"/>
    <s v="SAFCO PlanMaster Boards, 60w x 37-1/2d, White Melamine"/>
    <n v="1215.92"/>
    <n v="8"/>
    <n v="316.13920000000002"/>
    <s v="4- days"/>
    <x v="6"/>
  </r>
  <r>
    <s v="CA-2014-114314"/>
    <x v="524"/>
    <d v="2014-10-15T00:00:00"/>
    <x v="1"/>
    <s v="DB-13555"/>
    <s v="Dorothy Badders"/>
    <s v="Corporate"/>
    <x v="0"/>
    <x v="160"/>
    <x v="31"/>
    <x v="0"/>
    <s v="FUR-FU-10002107"/>
    <s v="Furniture"/>
    <x v="3"/>
    <s v="Eldon Pizzaz Desk Accessories"/>
    <n v="8.92"/>
    <n v="4"/>
    <n v="3.9247999999999998"/>
    <s v="4- days"/>
    <x v="1"/>
  </r>
  <r>
    <s v="US-2017-169551"/>
    <x v="677"/>
    <d v="2017-07-09T00:00:00"/>
    <x v="2"/>
    <s v="RL-19615"/>
    <s v="Rob Lucas"/>
    <s v="Consumer"/>
    <x v="0"/>
    <x v="3"/>
    <x v="3"/>
    <x v="2"/>
    <s v="FUR-BO-10001519"/>
    <s v="Furniture"/>
    <x v="0"/>
    <s v="O'Sullivan 3-Shelf Heavy-Duty Bookcases"/>
    <n v="87.21"/>
    <n v="3"/>
    <n v="-45.349200000000003"/>
    <s v="2- days"/>
    <x v="3"/>
  </r>
  <r>
    <s v="CA-2016-103107"/>
    <x v="557"/>
    <d v="2016-07-04T00:00:00"/>
    <x v="3"/>
    <s v="RB-19465"/>
    <s v="Rick Bensley"/>
    <s v="Home Office"/>
    <x v="0"/>
    <x v="15"/>
    <x v="13"/>
    <x v="1"/>
    <s v="FUR-FU-10000221"/>
    <s v="Furniture"/>
    <x v="3"/>
    <s v="Master Caster Door Stop, Brown"/>
    <n v="25.4"/>
    <n v="5"/>
    <n v="8.6359999999999992"/>
    <s v="0- days"/>
    <x v="3"/>
  </r>
  <r>
    <s v="CA-2014-104178"/>
    <x v="678"/>
    <d v="2014-08-29T00:00:00"/>
    <x v="1"/>
    <s v="JM-15265"/>
    <s v="Janet Molinari"/>
    <s v="Corporate"/>
    <x v="0"/>
    <x v="2"/>
    <x v="2"/>
    <x v="1"/>
    <s v="FUR-FU-10000771"/>
    <s v="Furniture"/>
    <x v="3"/>
    <s v="Eldon 200 Class Desk Accessories, Smoke"/>
    <n v="6.28"/>
    <n v="1"/>
    <n v="2.6375999999999999"/>
    <s v="4- days"/>
    <x v="10"/>
  </r>
  <r>
    <s v="CA-2014-155796"/>
    <x v="163"/>
    <d v="2014-11-15T00:00:00"/>
    <x v="0"/>
    <s v="TS-21430"/>
    <s v="Tom Stivers"/>
    <s v="Corporate"/>
    <x v="0"/>
    <x v="288"/>
    <x v="3"/>
    <x v="2"/>
    <s v="FUR-FU-10000409"/>
    <s v="Furniture"/>
    <x v="3"/>
    <s v="GE 4 Foot Flourescent Tube, 40 Watt"/>
    <n v="23.968"/>
    <n v="2"/>
    <n v="7.7896000000000001"/>
    <s v="4- days"/>
    <x v="0"/>
  </r>
  <r>
    <s v="CA-2014-155796"/>
    <x v="163"/>
    <d v="2014-11-15T00:00:00"/>
    <x v="0"/>
    <s v="TS-21430"/>
    <s v="Tom Stivers"/>
    <s v="Corporate"/>
    <x v="0"/>
    <x v="288"/>
    <x v="3"/>
    <x v="2"/>
    <s v="FUR-BO-10002545"/>
    <s v="Furniture"/>
    <x v="0"/>
    <s v="Atlantic Metals Mobile 3-Shelf Bookcases, Custom Colors"/>
    <n v="521.96"/>
    <n v="4"/>
    <n v="-250.54079999999999"/>
    <s v="4- days"/>
    <x v="0"/>
  </r>
  <r>
    <s v="CA-2016-127138"/>
    <x v="679"/>
    <d v="2016-03-15T00:00:00"/>
    <x v="0"/>
    <s v="DK-13225"/>
    <s v="Dean Katz"/>
    <s v="Corporate"/>
    <x v="0"/>
    <x v="28"/>
    <x v="2"/>
    <x v="1"/>
    <s v="FUR-CH-10003746"/>
    <s v="Furniture"/>
    <x v="1"/>
    <s v="Hon 4070 Series Pagoda Round Back Stacking Chairs"/>
    <n v="770.35199999999998"/>
    <n v="3"/>
    <n v="77.035200000000003"/>
    <s v="3- days"/>
    <x v="9"/>
  </r>
  <r>
    <s v="CA-2017-150602"/>
    <x v="436"/>
    <d v="2017-02-14T00:00:00"/>
    <x v="0"/>
    <s v="ML-17395"/>
    <s v="Marina Lichtenstein"/>
    <s v="Corporate"/>
    <x v="0"/>
    <x v="2"/>
    <x v="2"/>
    <x v="1"/>
    <s v="FUR-FU-10003142"/>
    <s v="Furniture"/>
    <x v="3"/>
    <s v="Master Big Foot Doorstop, Beige"/>
    <n v="21.12"/>
    <n v="4"/>
    <n v="6.5472000000000001"/>
    <s v="5- days"/>
    <x v="11"/>
  </r>
  <r>
    <s v="CA-2014-141726"/>
    <x v="435"/>
    <d v="2014-07-22T00:00:00"/>
    <x v="2"/>
    <s v="CC-12145"/>
    <s v="Charles Crestani"/>
    <s v="Consumer"/>
    <x v="0"/>
    <x v="53"/>
    <x v="2"/>
    <x v="1"/>
    <s v="FUR-FU-10003577"/>
    <s v="Furniture"/>
    <x v="3"/>
    <s v="Nu-Dell Leatherette Frames"/>
    <n v="43.02"/>
    <n v="3"/>
    <n v="15.4872"/>
    <s v="2- days"/>
    <x v="3"/>
  </r>
  <r>
    <s v="CA-2017-115105"/>
    <x v="335"/>
    <d v="2017-02-11T00:00:00"/>
    <x v="1"/>
    <s v="BD-11770"/>
    <s v="Bryan Davis"/>
    <s v="Consumer"/>
    <x v="0"/>
    <x v="13"/>
    <x v="7"/>
    <x v="2"/>
    <s v="FUR-BO-10001811"/>
    <s v="Furniture"/>
    <x v="0"/>
    <s v="Atlantic Metals Mobile 5-Shelf Bookcases, Custom Colors"/>
    <n v="240.78399999999999"/>
    <n v="1"/>
    <n v="30.097999999999999"/>
    <s v="5- days"/>
    <x v="11"/>
  </r>
  <r>
    <s v="CA-2014-117765"/>
    <x v="266"/>
    <d v="2014-09-13T00:00:00"/>
    <x v="1"/>
    <s v="RB-19465"/>
    <s v="Rick Bensley"/>
    <s v="Home Office"/>
    <x v="0"/>
    <x v="169"/>
    <x v="37"/>
    <x v="3"/>
    <s v="FUR-TA-10001039"/>
    <s v="Furniture"/>
    <x v="2"/>
    <s v="KI Adjustable-Height Table"/>
    <n v="429.9"/>
    <n v="5"/>
    <n v="111.774"/>
    <s v="6- days"/>
    <x v="4"/>
  </r>
  <r>
    <s v="CA-2014-117765"/>
    <x v="266"/>
    <d v="2014-09-13T00:00:00"/>
    <x v="1"/>
    <s v="RB-19465"/>
    <s v="Rick Bensley"/>
    <s v="Home Office"/>
    <x v="0"/>
    <x v="169"/>
    <x v="37"/>
    <x v="3"/>
    <s v="FUR-CH-10004698"/>
    <s v="Furniture"/>
    <x v="1"/>
    <s v="Padded Folding Chairs, Black, 4/Carton"/>
    <n v="161.96"/>
    <n v="2"/>
    <n v="45.348799999999997"/>
    <s v="6- days"/>
    <x v="4"/>
  </r>
  <r>
    <s v="CA-2016-163776"/>
    <x v="680"/>
    <d v="2016-07-25T00:00:00"/>
    <x v="1"/>
    <s v="JS-16030"/>
    <s v="Joy Smith"/>
    <s v="Consumer"/>
    <x v="0"/>
    <x v="289"/>
    <x v="21"/>
    <x v="0"/>
    <s v="FUR-FU-10001185"/>
    <s v="Furniture"/>
    <x v="3"/>
    <s v="Advantus Employee of the Month Certificate Frame, 11 x 13-1/2"/>
    <n v="185.58"/>
    <n v="6"/>
    <n v="76.087800000000001"/>
    <s v="6- days"/>
    <x v="3"/>
  </r>
  <r>
    <s v="CA-2016-163776"/>
    <x v="680"/>
    <d v="2016-07-25T00:00:00"/>
    <x v="1"/>
    <s v="JS-16030"/>
    <s v="Joy Smith"/>
    <s v="Consumer"/>
    <x v="0"/>
    <x v="289"/>
    <x v="21"/>
    <x v="0"/>
    <s v="FUR-BO-10003546"/>
    <s v="Furniture"/>
    <x v="0"/>
    <s v="Hon 4-Shelf Metal Bookcases"/>
    <n v="504.9"/>
    <n v="5"/>
    <n v="126.22499999999999"/>
    <s v="6- days"/>
    <x v="3"/>
  </r>
  <r>
    <s v="US-2017-163300"/>
    <x v="102"/>
    <d v="2017-09-21T00:00:00"/>
    <x v="1"/>
    <s v="ES-14020"/>
    <s v="Erica Smith"/>
    <s v="Consumer"/>
    <x v="0"/>
    <x v="2"/>
    <x v="2"/>
    <x v="1"/>
    <s v="FUR-CH-10003396"/>
    <s v="Furniture"/>
    <x v="1"/>
    <s v="Global Deluxe Steno Chair"/>
    <n v="184.75200000000001"/>
    <n v="3"/>
    <n v="-20.784600000000001"/>
    <s v="6- days"/>
    <x v="4"/>
  </r>
  <r>
    <s v="CA-2016-162187"/>
    <x v="106"/>
    <d v="2016-12-11T00:00:00"/>
    <x v="3"/>
    <s v="NS-18640"/>
    <s v="Noel Staavos"/>
    <s v="Corporate"/>
    <x v="0"/>
    <x v="29"/>
    <x v="15"/>
    <x v="2"/>
    <s v="FUR-CH-10003298"/>
    <s v="Furniture"/>
    <x v="1"/>
    <s v="Office Star - Contemporary Task Swivel chair with Loop Arms, Charcoal"/>
    <n v="458.43"/>
    <n v="5"/>
    <n v="-137.529"/>
    <s v="0- days"/>
    <x v="5"/>
  </r>
  <r>
    <s v="CA-2016-162187"/>
    <x v="106"/>
    <d v="2016-12-11T00:00:00"/>
    <x v="3"/>
    <s v="NS-18640"/>
    <s v="Noel Staavos"/>
    <s v="Corporate"/>
    <x v="0"/>
    <x v="29"/>
    <x v="15"/>
    <x v="2"/>
    <s v="FUR-TA-10003008"/>
    <s v="Furniture"/>
    <x v="2"/>
    <s v="Lesro Round Back Collection Coffee Table, End Table"/>
    <n v="328.59"/>
    <n v="3"/>
    <n v="-147.8655"/>
    <s v="0- days"/>
    <x v="5"/>
  </r>
  <r>
    <s v="US-2014-112991"/>
    <x v="681"/>
    <d v="2014-12-14T00:00:00"/>
    <x v="1"/>
    <s v="SH-19975"/>
    <s v="Sally Hughsby"/>
    <s v="Corporate"/>
    <x v="0"/>
    <x v="290"/>
    <x v="42"/>
    <x v="1"/>
    <s v="FUR-CH-10001708"/>
    <s v="Furniture"/>
    <x v="1"/>
    <s v="Office Star - Contemporary Swivel Chair with Padded Adjustable Arms and Flex Back"/>
    <n v="338.35199999999998"/>
    <n v="3"/>
    <n v="4.2294"/>
    <s v="4- days"/>
    <x v="5"/>
  </r>
  <r>
    <s v="CA-2014-124079"/>
    <x v="536"/>
    <d v="2014-12-17T00:00:00"/>
    <x v="1"/>
    <s v="RF-19345"/>
    <s v="Randy Ferguson"/>
    <s v="Corporate"/>
    <x v="0"/>
    <x v="43"/>
    <x v="22"/>
    <x v="1"/>
    <s v="FUR-FU-10002553"/>
    <s v="Furniture"/>
    <x v="3"/>
    <s v="Electrix Incandescent Magnifying Lamp, Black"/>
    <n v="87.96"/>
    <n v="3"/>
    <n v="7.6965000000000003"/>
    <s v="4- days"/>
    <x v="5"/>
  </r>
  <r>
    <s v="CA-2017-107244"/>
    <x v="87"/>
    <d v="2017-09-11T00:00:00"/>
    <x v="1"/>
    <s v="AG-10390"/>
    <s v="Allen Goldenen"/>
    <s v="Consumer"/>
    <x v="0"/>
    <x v="2"/>
    <x v="2"/>
    <x v="1"/>
    <s v="FUR-FU-10002597"/>
    <s v="Furniture"/>
    <x v="3"/>
    <s v="C-Line Magnetic Cubicle Keepers, Clear Polypropylene"/>
    <n v="19.760000000000002"/>
    <n v="4"/>
    <n v="8.2992000000000008"/>
    <s v="4- days"/>
    <x v="4"/>
  </r>
  <r>
    <s v="CA-2015-100657"/>
    <x v="46"/>
    <d v="2015-11-07T00:00:00"/>
    <x v="1"/>
    <s v="SW-20245"/>
    <s v="Scot Wooten"/>
    <s v="Consumer"/>
    <x v="0"/>
    <x v="8"/>
    <x v="7"/>
    <x v="2"/>
    <s v="FUR-CH-10003535"/>
    <s v="Furniture"/>
    <x v="1"/>
    <s v="Global Armless Task Chair, Royal Blue"/>
    <n v="109.764"/>
    <n v="2"/>
    <n v="8.5372000000000003"/>
    <s v="5- days"/>
    <x v="0"/>
  </r>
  <r>
    <s v="CA-2017-129028"/>
    <x v="535"/>
    <d v="2017-04-03T00:00:00"/>
    <x v="2"/>
    <s v="GB-14530"/>
    <s v="George Bell"/>
    <s v="Corporate"/>
    <x v="0"/>
    <x v="73"/>
    <x v="10"/>
    <x v="0"/>
    <s v="FUR-FU-10004006"/>
    <s v="Furniture"/>
    <x v="3"/>
    <s v="Deflect-o DuraMat Lighweight, Studded, Beveled Mat for Low Pile Carpeting"/>
    <n v="127.95"/>
    <n v="3"/>
    <n v="21.7515"/>
    <s v="2- days"/>
    <x v="6"/>
  </r>
  <r>
    <s v="CA-2014-102652"/>
    <x v="226"/>
    <d v="2014-04-12T00:00:00"/>
    <x v="1"/>
    <s v="AY-10555"/>
    <s v="Andy Yotov"/>
    <s v="Corporate"/>
    <x v="0"/>
    <x v="2"/>
    <x v="2"/>
    <x v="1"/>
    <s v="FUR-FU-10000747"/>
    <s v="Furniture"/>
    <x v="3"/>
    <s v="Tenex B1-RE Series Chair Mats for Low Pile Carpets"/>
    <n v="91.96"/>
    <n v="2"/>
    <n v="15.6332"/>
    <s v="6- days"/>
    <x v="6"/>
  </r>
  <r>
    <s v="CA-2014-102652"/>
    <x v="226"/>
    <d v="2014-04-12T00:00:00"/>
    <x v="1"/>
    <s v="AY-10555"/>
    <s v="Andy Yotov"/>
    <s v="Corporate"/>
    <x v="0"/>
    <x v="2"/>
    <x v="2"/>
    <x v="1"/>
    <s v="FUR-FU-10001918"/>
    <s v="Furniture"/>
    <x v="3"/>
    <s v="C-Line Cubicle Keepers Polyproplyene Holder With Velcro Backings"/>
    <n v="33.11"/>
    <n v="7"/>
    <n v="12.9129"/>
    <s v="6- days"/>
    <x v="6"/>
  </r>
  <r>
    <s v="US-2017-152492"/>
    <x v="682"/>
    <d v="2017-07-06T00:00:00"/>
    <x v="3"/>
    <s v="AH-10585"/>
    <s v="Angele Hood"/>
    <s v="Consumer"/>
    <x v="0"/>
    <x v="89"/>
    <x v="1"/>
    <x v="0"/>
    <s v="FUR-CH-10000155"/>
    <s v="Furniture"/>
    <x v="1"/>
    <s v="Global Comet Stacking Armless Chair"/>
    <n v="239.24"/>
    <n v="1"/>
    <n v="23.923999999999999"/>
    <s v="0- days"/>
    <x v="3"/>
  </r>
  <r>
    <s v="CA-2016-101168"/>
    <x v="683"/>
    <d v="2017-01-01T00:00:00"/>
    <x v="1"/>
    <s v="SS-20140"/>
    <s v="Saphhira Shifley"/>
    <s v="Corporate"/>
    <x v="0"/>
    <x v="291"/>
    <x v="28"/>
    <x v="2"/>
    <s v="FUR-FU-10003142"/>
    <s v="Furniture"/>
    <x v="3"/>
    <s v="Master Big Foot Doorstop, Beige"/>
    <n v="21.12"/>
    <n v="4"/>
    <n v="6.5472000000000001"/>
    <s v="7- days"/>
    <x v="5"/>
  </r>
  <r>
    <s v="CA-2015-130253"/>
    <x v="646"/>
    <d v="2015-12-18T00:00:00"/>
    <x v="1"/>
    <s v="PP-18955"/>
    <s v="Paul Prost"/>
    <s v="Home Office"/>
    <x v="0"/>
    <x v="2"/>
    <x v="2"/>
    <x v="1"/>
    <s v="FUR-FU-10002963"/>
    <s v="Furniture"/>
    <x v="3"/>
    <s v="Master Caster Door Stop, Gray"/>
    <n v="15.24"/>
    <n v="3"/>
    <n v="5.1816000000000004"/>
    <s v="4- days"/>
    <x v="5"/>
  </r>
  <r>
    <s v="CA-2016-131205"/>
    <x v="631"/>
    <d v="2016-09-08T00:00:00"/>
    <x v="1"/>
    <s v="AA-10645"/>
    <s v="Anna Andreadi"/>
    <s v="Consumer"/>
    <x v="0"/>
    <x v="292"/>
    <x v="0"/>
    <x v="0"/>
    <s v="FUR-FU-10003347"/>
    <s v="Furniture"/>
    <x v="3"/>
    <s v="Coloredge Poster Frame"/>
    <n v="42.6"/>
    <n v="3"/>
    <n v="16.614000000000001"/>
    <s v="4- days"/>
    <x v="4"/>
  </r>
  <r>
    <s v="CA-2016-117912"/>
    <x v="684"/>
    <d v="2016-02-08T00:00:00"/>
    <x v="1"/>
    <s v="TB-21520"/>
    <s v="Tracy Blumstein"/>
    <s v="Consumer"/>
    <x v="0"/>
    <x v="293"/>
    <x v="22"/>
    <x v="1"/>
    <s v="FUR-FU-10002088"/>
    <s v="Furniture"/>
    <x v="3"/>
    <s v="Nu-Dell Float Frame 11 x 14 1/2"/>
    <n v="14.368"/>
    <n v="2"/>
    <n v="3.9512"/>
    <s v="4- days"/>
    <x v="11"/>
  </r>
  <r>
    <s v="CA-2017-145702"/>
    <x v="405"/>
    <d v="2017-05-24T00:00:00"/>
    <x v="0"/>
    <s v="AH-10075"/>
    <s v="Adam Hart"/>
    <s v="Corporate"/>
    <x v="0"/>
    <x v="270"/>
    <x v="9"/>
    <x v="0"/>
    <s v="FUR-CH-10001482"/>
    <s v="Furniture"/>
    <x v="1"/>
    <s v="Office Star - Mesh Screen back chair with Vinyl seat"/>
    <n v="314.35199999999998"/>
    <n v="3"/>
    <n v="-35.364600000000003"/>
    <s v="5- days"/>
    <x v="7"/>
  </r>
  <r>
    <s v="CA-2015-113215"/>
    <x v="558"/>
    <d v="2015-09-08T00:00:00"/>
    <x v="1"/>
    <s v="CP-12085"/>
    <s v="Cathy Prescott"/>
    <s v="Corporate"/>
    <x v="0"/>
    <x v="104"/>
    <x v="22"/>
    <x v="1"/>
    <s v="FUR-FU-10002937"/>
    <s v="Furniture"/>
    <x v="3"/>
    <s v="GE 48&quot; Fluorescent Tube, Cool White Energy Saver, 34 Watts, 30/Box"/>
    <n v="238.15199999999999"/>
    <n v="3"/>
    <n v="89.307000000000002"/>
    <s v="5- days"/>
    <x v="4"/>
  </r>
  <r>
    <s v="CA-2016-154662"/>
    <x v="641"/>
    <d v="2016-06-16T00:00:00"/>
    <x v="1"/>
    <s v="BF-11215"/>
    <s v="Benjamin Farhat"/>
    <s v="Home Office"/>
    <x v="0"/>
    <x v="12"/>
    <x v="11"/>
    <x v="3"/>
    <s v="FUR-TA-10001771"/>
    <s v="Furniture"/>
    <x v="2"/>
    <s v="Bush Cubix Conference Tables, Fully Assembled"/>
    <n v="692.94"/>
    <n v="3"/>
    <n v="173.23500000000001"/>
    <s v="7- days"/>
    <x v="2"/>
  </r>
  <r>
    <s v="CA-2016-124016"/>
    <x v="348"/>
    <d v="2016-09-26T00:00:00"/>
    <x v="0"/>
    <s v="JS-15940"/>
    <s v="Joni Sundaresam"/>
    <s v="Home Office"/>
    <x v="0"/>
    <x v="68"/>
    <x v="15"/>
    <x v="2"/>
    <s v="FUR-FU-10004963"/>
    <s v="Furniture"/>
    <x v="3"/>
    <s v="Eldon 400 Class Desk Accessories, Black Carbon"/>
    <n v="28"/>
    <n v="4"/>
    <n v="7.7"/>
    <s v="3- days"/>
    <x v="4"/>
  </r>
  <r>
    <s v="CA-2017-166695"/>
    <x v="685"/>
    <d v="2017-05-24T00:00:00"/>
    <x v="1"/>
    <s v="CC-12430"/>
    <s v="Chuck Clark"/>
    <s v="Home Office"/>
    <x v="0"/>
    <x v="174"/>
    <x v="2"/>
    <x v="1"/>
    <s v="FUR-CH-10000225"/>
    <s v="Furniture"/>
    <x v="1"/>
    <s v="Global Geo Office Task Chair, Gray"/>
    <n v="518.27200000000005"/>
    <n v="8"/>
    <n v="-97.176000000000002"/>
    <s v="4- days"/>
    <x v="7"/>
  </r>
  <r>
    <s v="CA-2017-166695"/>
    <x v="685"/>
    <d v="2017-05-24T00:00:00"/>
    <x v="1"/>
    <s v="CC-12430"/>
    <s v="Chuck Clark"/>
    <s v="Home Office"/>
    <x v="0"/>
    <x v="174"/>
    <x v="2"/>
    <x v="1"/>
    <s v="FUR-FU-10002191"/>
    <s v="Furniture"/>
    <x v="3"/>
    <s v="G.E. Halogen Desk Lamp Bulbs"/>
    <n v="6.98"/>
    <n v="1"/>
    <n v="3.3504"/>
    <s v="4- days"/>
    <x v="7"/>
  </r>
  <r>
    <s v="CA-2016-151561"/>
    <x v="686"/>
    <d v="2016-09-07T00:00:00"/>
    <x v="1"/>
    <s v="PG-18820"/>
    <s v="Patrick Gardner"/>
    <s v="Consumer"/>
    <x v="0"/>
    <x v="13"/>
    <x v="7"/>
    <x v="2"/>
    <s v="FUR-FU-10004864"/>
    <s v="Furniture"/>
    <x v="3"/>
    <s v="Howard Miller 14-1/2&quot; Diameter Chrome Round Wall Clock"/>
    <n v="191.82"/>
    <n v="3"/>
    <n v="61.382399999999997"/>
    <s v="6- days"/>
    <x v="4"/>
  </r>
  <r>
    <s v="US-2014-165589"/>
    <x v="687"/>
    <d v="2014-02-18T00:00:00"/>
    <x v="3"/>
    <s v="TB-21595"/>
    <s v="Troy Blackwell"/>
    <s v="Consumer"/>
    <x v="0"/>
    <x v="294"/>
    <x v="5"/>
    <x v="3"/>
    <s v="FUR-FU-10002396"/>
    <s v="Furniture"/>
    <x v="3"/>
    <s v="DAX Copper Panel Document Frame, 5 x 7 Size"/>
    <n v="25.16"/>
    <n v="5"/>
    <n v="-11.321999999999999"/>
    <s v="0- days"/>
    <x v="11"/>
  </r>
  <r>
    <s v="CA-2015-114048"/>
    <x v="646"/>
    <d v="2015-12-18T00:00:00"/>
    <x v="1"/>
    <s v="EH-13945"/>
    <s v="Eric Hoffmann"/>
    <s v="Consumer"/>
    <x v="0"/>
    <x v="46"/>
    <x v="2"/>
    <x v="1"/>
    <s v="FUR-FU-10004351"/>
    <s v="Furniture"/>
    <x v="3"/>
    <s v="Staple-based wall hangings"/>
    <n v="29.22"/>
    <n v="3"/>
    <n v="12.8568"/>
    <s v="4- days"/>
    <x v="5"/>
  </r>
  <r>
    <s v="CA-2017-100111"/>
    <x v="688"/>
    <d v="2017-09-26T00:00:00"/>
    <x v="1"/>
    <s v="SV-20365"/>
    <s v="Seth Vernon"/>
    <s v="Consumer"/>
    <x v="0"/>
    <x v="13"/>
    <x v="7"/>
    <x v="2"/>
    <s v="FUR-CH-10003846"/>
    <s v="Furniture"/>
    <x v="1"/>
    <s v="Hon Valutask Swivel Chairs"/>
    <n v="272.64600000000002"/>
    <n v="3"/>
    <n v="18.176400000000001"/>
    <s v="6- days"/>
    <x v="4"/>
  </r>
  <r>
    <s v="CA-2017-100111"/>
    <x v="688"/>
    <d v="2017-09-26T00:00:00"/>
    <x v="1"/>
    <s v="SV-20365"/>
    <s v="Seth Vernon"/>
    <s v="Consumer"/>
    <x v="0"/>
    <x v="13"/>
    <x v="7"/>
    <x v="2"/>
    <s v="FUR-CH-10003061"/>
    <s v="Furniture"/>
    <x v="1"/>
    <s v="Global Leather Task Chair, Black"/>
    <n v="80.991"/>
    <n v="1"/>
    <n v="8.0991"/>
    <s v="6- days"/>
    <x v="4"/>
  </r>
  <r>
    <s v="CA-2017-100111"/>
    <x v="688"/>
    <d v="2017-09-26T00:00:00"/>
    <x v="1"/>
    <s v="SV-20365"/>
    <s v="Seth Vernon"/>
    <s v="Consumer"/>
    <x v="0"/>
    <x v="13"/>
    <x v="7"/>
    <x v="2"/>
    <s v="FUR-CH-10004086"/>
    <s v="Furniture"/>
    <x v="1"/>
    <s v="Hon 4070 Series Pagoda Armless Upholstered Stacking Chairs"/>
    <n v="2888.127"/>
    <n v="11"/>
    <n v="609.71569999999997"/>
    <s v="6- days"/>
    <x v="4"/>
  </r>
  <r>
    <s v="CA-2017-100111"/>
    <x v="688"/>
    <d v="2017-09-26T00:00:00"/>
    <x v="1"/>
    <s v="SV-20365"/>
    <s v="Seth Vernon"/>
    <s v="Consumer"/>
    <x v="0"/>
    <x v="13"/>
    <x v="7"/>
    <x v="2"/>
    <s v="FUR-CH-10001215"/>
    <s v="Furniture"/>
    <x v="1"/>
    <s v="Global Troy Executive Leather Low-Back Tilter"/>
    <n v="2254.41"/>
    <n v="5"/>
    <n v="375.73500000000001"/>
    <s v="6- days"/>
    <x v="4"/>
  </r>
  <r>
    <s v="US-2017-132381"/>
    <x v="621"/>
    <d v="2017-08-24T00:00:00"/>
    <x v="2"/>
    <s v="Dp-13240"/>
    <s v="Dean percer"/>
    <s v="Home Office"/>
    <x v="0"/>
    <x v="3"/>
    <x v="3"/>
    <x v="2"/>
    <s v="FUR-TA-10002356"/>
    <s v="Furniture"/>
    <x v="2"/>
    <s v="Bevis Boat-Shaped Conference Table"/>
    <n v="314.53199999999998"/>
    <n v="2"/>
    <n v="-83.875200000000007"/>
    <s v="2- days"/>
    <x v="10"/>
  </r>
  <r>
    <s v="CA-2016-124590"/>
    <x v="689"/>
    <d v="2016-11-16T00:00:00"/>
    <x v="1"/>
    <s v="SP-20920"/>
    <s v="Susan Pistek"/>
    <s v="Consumer"/>
    <x v="0"/>
    <x v="255"/>
    <x v="15"/>
    <x v="2"/>
    <s v="FUR-CH-10004495"/>
    <s v="Furniture"/>
    <x v="1"/>
    <s v="Global Leather and Oak Executive Chair, Black"/>
    <n v="1474.8019999999999"/>
    <n v="7"/>
    <n v="-21.0686"/>
    <s v="4- days"/>
    <x v="0"/>
  </r>
  <r>
    <s v="CA-2016-124590"/>
    <x v="689"/>
    <d v="2016-11-16T00:00:00"/>
    <x v="1"/>
    <s v="SP-20920"/>
    <s v="Susan Pistek"/>
    <s v="Consumer"/>
    <x v="0"/>
    <x v="255"/>
    <x v="15"/>
    <x v="2"/>
    <s v="FUR-CH-10000454"/>
    <s v="Furniture"/>
    <x v="1"/>
    <s v="Hon Deluxe Fabric Upholstered Stacking Chairs, Rounded Back"/>
    <n v="1537.0740000000001"/>
    <n v="9"/>
    <n v="0"/>
    <s v="4- days"/>
    <x v="0"/>
  </r>
  <r>
    <s v="CA-2016-124590"/>
    <x v="689"/>
    <d v="2016-11-16T00:00:00"/>
    <x v="1"/>
    <s v="SP-20920"/>
    <s v="Susan Pistek"/>
    <s v="Consumer"/>
    <x v="0"/>
    <x v="255"/>
    <x v="15"/>
    <x v="2"/>
    <s v="FUR-CH-10003746"/>
    <s v="Furniture"/>
    <x v="1"/>
    <s v="Hon 4070 Series Pagoda Round Back Stacking Chairs"/>
    <n v="449.37200000000001"/>
    <n v="2"/>
    <n v="-12.8392"/>
    <s v="4- days"/>
    <x v="0"/>
  </r>
  <r>
    <s v="CA-2017-143378"/>
    <x v="690"/>
    <d v="2017-09-25T00:00:00"/>
    <x v="1"/>
    <s v="JR-16210"/>
    <s v="Justin Ritter"/>
    <s v="Corporate"/>
    <x v="0"/>
    <x v="76"/>
    <x v="36"/>
    <x v="1"/>
    <s v="FUR-FU-10004864"/>
    <s v="Furniture"/>
    <x v="3"/>
    <s v="Howard Miller 14-1/2&quot; Diameter Chrome Round Wall Clock"/>
    <n v="409.21600000000001"/>
    <n v="8"/>
    <n v="61.382399999999997"/>
    <s v="6- days"/>
    <x v="4"/>
  </r>
  <r>
    <s v="CA-2017-143378"/>
    <x v="690"/>
    <d v="2017-09-25T00:00:00"/>
    <x v="1"/>
    <s v="JR-16210"/>
    <s v="Justin Ritter"/>
    <s v="Corporate"/>
    <x v="0"/>
    <x v="76"/>
    <x v="36"/>
    <x v="1"/>
    <s v="FUR-BO-10001972"/>
    <s v="Furniture"/>
    <x v="0"/>
    <s v="O'Sullivan 4-Shelf Bookcase in Odessa Pine"/>
    <n v="72.587999999999994"/>
    <n v="2"/>
    <n v="-128.2388"/>
    <s v="6- days"/>
    <x v="4"/>
  </r>
  <r>
    <s v="CA-2016-124100"/>
    <x v="691"/>
    <d v="2016-04-06T00:00:00"/>
    <x v="1"/>
    <s v="EH-13990"/>
    <s v="Erica Hackney"/>
    <s v="Consumer"/>
    <x v="0"/>
    <x v="13"/>
    <x v="7"/>
    <x v="2"/>
    <s v="FUR-CH-10003817"/>
    <s v="Furniture"/>
    <x v="1"/>
    <s v="Global Value Steno Chair, Gray"/>
    <n v="327.99599999999998"/>
    <n v="6"/>
    <n v="54.665999999999997"/>
    <s v="6- days"/>
    <x v="9"/>
  </r>
  <r>
    <s v="CA-2014-163447"/>
    <x v="421"/>
    <d v="2014-12-31T00:00:00"/>
    <x v="1"/>
    <s v="TB-21190"/>
    <s v="Thomas Brumley"/>
    <s v="Home Office"/>
    <x v="0"/>
    <x v="13"/>
    <x v="7"/>
    <x v="2"/>
    <s v="FUR-CH-10004477"/>
    <s v="Furniture"/>
    <x v="1"/>
    <s v="Global Push Button Manager's Chair, Indigo"/>
    <n v="767.21400000000006"/>
    <n v="14"/>
    <n v="161.9674"/>
    <s v="4- days"/>
    <x v="5"/>
  </r>
  <r>
    <s v="CA-2016-148096"/>
    <x v="692"/>
    <d v="2016-08-19T00:00:00"/>
    <x v="2"/>
    <s v="AO-10810"/>
    <s v="Anthony O'Donnell"/>
    <s v="Corporate"/>
    <x v="0"/>
    <x v="2"/>
    <x v="2"/>
    <x v="1"/>
    <s v="FUR-TA-10004152"/>
    <s v="Furniture"/>
    <x v="2"/>
    <s v="Barricks 18&quot; x 48&quot; Non-Folding Utility Table with Bottom Storage Shelf"/>
    <n v="161.28"/>
    <n v="2"/>
    <n v="12.096"/>
    <s v="3- days"/>
    <x v="10"/>
  </r>
  <r>
    <s v="CA-2014-131247"/>
    <x v="693"/>
    <d v="2014-04-04T00:00:00"/>
    <x v="1"/>
    <s v="GA-14725"/>
    <s v="Guy Armstrong"/>
    <s v="Consumer"/>
    <x v="0"/>
    <x v="28"/>
    <x v="2"/>
    <x v="1"/>
    <s v="FUR-BO-10001337"/>
    <s v="Furniture"/>
    <x v="0"/>
    <s v="O'Sullivan Living Dimensions 2-Shelf Bookcases"/>
    <n v="205.666"/>
    <n v="2"/>
    <n v="-12.098000000000001"/>
    <s v="5- days"/>
    <x v="9"/>
  </r>
  <r>
    <s v="CA-2017-101322"/>
    <x v="158"/>
    <d v="2017-12-31T00:00:00"/>
    <x v="2"/>
    <s v="JG-15310"/>
    <s v="Jason Gross"/>
    <s v="Corporate"/>
    <x v="0"/>
    <x v="62"/>
    <x v="2"/>
    <x v="1"/>
    <s v="FUR-CH-10003968"/>
    <s v="Furniture"/>
    <x v="1"/>
    <s v="Novimex Turbo Task Chair"/>
    <n v="340.70400000000001"/>
    <n v="6"/>
    <n v="-34.070399999999999"/>
    <s v="3- days"/>
    <x v="5"/>
  </r>
  <r>
    <s v="US-2016-106600"/>
    <x v="57"/>
    <d v="2016-04-11T00:00:00"/>
    <x v="2"/>
    <s v="RM-19375"/>
    <s v="Raymond Messe"/>
    <s v="Consumer"/>
    <x v="0"/>
    <x v="29"/>
    <x v="24"/>
    <x v="0"/>
    <s v="FUR-BO-10001608"/>
    <s v="Furniture"/>
    <x v="0"/>
    <s v="Hon Metal Bookcases, Black"/>
    <n v="354.9"/>
    <n v="5"/>
    <n v="88.724999999999994"/>
    <s v="3- days"/>
    <x v="6"/>
  </r>
  <r>
    <s v="CA-2014-111871"/>
    <x v="385"/>
    <d v="2014-03-21T00:00:00"/>
    <x v="0"/>
    <s v="EK-13795"/>
    <s v="Eileen Kiefer"/>
    <s v="Home Office"/>
    <x v="0"/>
    <x v="28"/>
    <x v="2"/>
    <x v="1"/>
    <s v="FUR-BO-10004218"/>
    <s v="Furniture"/>
    <x v="0"/>
    <s v="Bush Heritage Pine Collection 5-Shelf Bookcase, Albany Pine Finish, *Special Order"/>
    <n v="1198.33"/>
    <n v="10"/>
    <n v="70.489999999999995"/>
    <s v="3- days"/>
    <x v="9"/>
  </r>
  <r>
    <s v="CA-2017-151484"/>
    <x v="333"/>
    <d v="2017-04-23T00:00:00"/>
    <x v="2"/>
    <s v="CV-12805"/>
    <s v="Cynthia Voltz"/>
    <s v="Corporate"/>
    <x v="0"/>
    <x v="3"/>
    <x v="3"/>
    <x v="2"/>
    <s v="FUR-FU-10001876"/>
    <s v="Furniture"/>
    <x v="3"/>
    <s v="Computer Room Manger, 14&quot;"/>
    <n v="51.968000000000004"/>
    <n v="2"/>
    <n v="10.393599999999999"/>
    <s v="3- days"/>
    <x v="6"/>
  </r>
  <r>
    <s v="CA-2017-151484"/>
    <x v="333"/>
    <d v="2017-04-23T00:00:00"/>
    <x v="2"/>
    <s v="CV-12805"/>
    <s v="Cynthia Voltz"/>
    <s v="Corporate"/>
    <x v="0"/>
    <x v="3"/>
    <x v="3"/>
    <x v="2"/>
    <s v="FUR-FU-10004671"/>
    <s v="Furniture"/>
    <x v="3"/>
    <s v="Executive Impressions 12&quot; Wall Clock"/>
    <n v="42.408000000000001"/>
    <n v="3"/>
    <n v="9.5418000000000003"/>
    <s v="3- days"/>
    <x v="6"/>
  </r>
  <r>
    <s v="CA-2014-103989"/>
    <x v="694"/>
    <d v="2014-03-21T00:00:00"/>
    <x v="2"/>
    <s v="MC-17605"/>
    <s v="Matt Connell"/>
    <s v="Corporate"/>
    <x v="0"/>
    <x v="49"/>
    <x v="1"/>
    <x v="0"/>
    <s v="FUR-FU-10003981"/>
    <s v="Furniture"/>
    <x v="3"/>
    <s v="Eldon Wave Desk Accessories"/>
    <n v="4.992"/>
    <n v="3"/>
    <n v="1.3728"/>
    <s v="2- days"/>
    <x v="9"/>
  </r>
  <r>
    <s v="CA-2014-103989"/>
    <x v="694"/>
    <d v="2014-03-21T00:00:00"/>
    <x v="2"/>
    <s v="MC-17605"/>
    <s v="Matt Connell"/>
    <s v="Corporate"/>
    <x v="0"/>
    <x v="49"/>
    <x v="1"/>
    <x v="0"/>
    <s v="FUR-FU-10002508"/>
    <s v="Furniture"/>
    <x v="3"/>
    <s v="Document Clip Frames"/>
    <n v="20.015999999999998"/>
    <n v="3"/>
    <n v="5.5044000000000004"/>
    <s v="2- days"/>
    <x v="9"/>
  </r>
  <r>
    <s v="CA-2015-158421"/>
    <x v="231"/>
    <d v="2015-09-26T00:00:00"/>
    <x v="1"/>
    <s v="GB-14575"/>
    <s v="Giulietta Baptist"/>
    <s v="Consumer"/>
    <x v="0"/>
    <x v="11"/>
    <x v="10"/>
    <x v="0"/>
    <s v="FUR-CH-10000309"/>
    <s v="Furniture"/>
    <x v="1"/>
    <s v="Global Comet Stacking Arm Chair"/>
    <n v="1690.04"/>
    <n v="4"/>
    <n v="422.51"/>
    <s v="5- days"/>
    <x v="4"/>
  </r>
  <r>
    <s v="CA-2016-143609"/>
    <x v="106"/>
    <d v="2016-12-13T00:00:00"/>
    <x v="2"/>
    <s v="DB-13270"/>
    <s v="Deborah Brumfield"/>
    <s v="Home Office"/>
    <x v="0"/>
    <x v="295"/>
    <x v="36"/>
    <x v="1"/>
    <s v="FUR-CH-10004218"/>
    <s v="Furniture"/>
    <x v="1"/>
    <s v="Global Fabric Manager's Chair, Dark Gray"/>
    <n v="403.92"/>
    <n v="5"/>
    <n v="25.245000000000001"/>
    <s v="2- days"/>
    <x v="5"/>
  </r>
  <r>
    <s v="CA-2016-157259"/>
    <x v="695"/>
    <d v="2016-12-28T00:00:00"/>
    <x v="1"/>
    <s v="JM-15535"/>
    <s v="Jessica Myrick"/>
    <s v="Consumer"/>
    <x v="0"/>
    <x v="13"/>
    <x v="7"/>
    <x v="2"/>
    <s v="FUR-FU-10003192"/>
    <s v="Furniture"/>
    <x v="3"/>
    <s v="Luxo Adjustable Task Clamp Lamp"/>
    <n v="799.56"/>
    <n v="9"/>
    <n v="207.88560000000001"/>
    <s v="4- days"/>
    <x v="5"/>
  </r>
  <r>
    <s v="CA-2016-118332"/>
    <x v="696"/>
    <d v="2016-12-23T00:00:00"/>
    <x v="1"/>
    <s v="PK-19075"/>
    <s v="Pete Kriz"/>
    <s v="Consumer"/>
    <x v="0"/>
    <x v="278"/>
    <x v="2"/>
    <x v="1"/>
    <s v="FUR-CH-10001708"/>
    <s v="Furniture"/>
    <x v="1"/>
    <s v="Office Star - Contemporary Swivel Chair with Padded Adjustable Arms and Flex Back"/>
    <n v="563.91999999999996"/>
    <n v="5"/>
    <n v="7.0490000000000004"/>
    <s v="7- days"/>
    <x v="5"/>
  </r>
  <r>
    <s v="CA-2017-145660"/>
    <x v="451"/>
    <d v="2017-12-03T00:00:00"/>
    <x v="2"/>
    <s v="MG-17650"/>
    <s v="Matthew Grinstein"/>
    <s v="Home Office"/>
    <x v="0"/>
    <x v="149"/>
    <x v="15"/>
    <x v="2"/>
    <s v="FUR-FU-10002885"/>
    <s v="Furniture"/>
    <x v="3"/>
    <s v="Magna Visual Magnetic Picture Hangers"/>
    <n v="7.7119999999999997"/>
    <n v="2"/>
    <n v="1.7352000000000001"/>
    <s v="2- days"/>
    <x v="5"/>
  </r>
  <r>
    <s v="CA-2016-133697"/>
    <x v="697"/>
    <d v="2016-10-24T00:00:00"/>
    <x v="0"/>
    <s v="CM-12445"/>
    <s v="Chuck Magee"/>
    <s v="Consumer"/>
    <x v="0"/>
    <x v="6"/>
    <x v="5"/>
    <x v="3"/>
    <s v="FUR-CH-10002372"/>
    <s v="Furniture"/>
    <x v="1"/>
    <s v="Office Star - Ergonomically Designed Knee Chair"/>
    <n v="56.686"/>
    <n v="1"/>
    <n v="-14.5764"/>
    <s v="4- days"/>
    <x v="1"/>
  </r>
  <r>
    <s v="CA-2017-119809"/>
    <x v="100"/>
    <d v="2017-08-25T00:00:00"/>
    <x v="1"/>
    <s v="YS-21880"/>
    <s v="Yana Sorensen"/>
    <s v="Corporate"/>
    <x v="0"/>
    <x v="15"/>
    <x v="13"/>
    <x v="1"/>
    <s v="FUR-FU-10001475"/>
    <s v="Furniture"/>
    <x v="3"/>
    <s v="Contract Clock, 14&quot;, Brown"/>
    <n v="65.94"/>
    <n v="3"/>
    <n v="22.419599999999999"/>
    <s v="7- days"/>
    <x v="10"/>
  </r>
  <r>
    <s v="CA-2015-161711"/>
    <x v="44"/>
    <d v="2015-12-03T00:00:00"/>
    <x v="1"/>
    <s v="MC-17425"/>
    <s v="Mark Cousins"/>
    <s v="Corporate"/>
    <x v="0"/>
    <x v="13"/>
    <x v="7"/>
    <x v="2"/>
    <s v="FUR-FU-10000087"/>
    <s v="Furniture"/>
    <x v="3"/>
    <s v="Executive Impressions 14&quot; Two-Color Numerals Wall Clock"/>
    <n v="68.16"/>
    <n v="3"/>
    <n v="27.945599999999999"/>
    <s v="5- days"/>
    <x v="0"/>
  </r>
  <r>
    <s v="CA-2017-140627"/>
    <x v="340"/>
    <d v="2017-12-27T00:00:00"/>
    <x v="1"/>
    <s v="DK-12985"/>
    <s v="Darren Koutras"/>
    <s v="Consumer"/>
    <x v="0"/>
    <x v="296"/>
    <x v="9"/>
    <x v="0"/>
    <s v="FUR-FU-10000087"/>
    <s v="Furniture"/>
    <x v="3"/>
    <s v="Executive Impressions 14&quot; Two-Color Numerals Wall Clock"/>
    <n v="72.703999999999994"/>
    <n v="4"/>
    <n v="19.084800000000001"/>
    <s v="4- days"/>
    <x v="5"/>
  </r>
  <r>
    <s v="CA-2015-133445"/>
    <x v="698"/>
    <d v="2015-10-09T00:00:00"/>
    <x v="1"/>
    <s v="JF-15490"/>
    <s v="Jeremy Farry"/>
    <s v="Consumer"/>
    <x v="0"/>
    <x v="295"/>
    <x v="36"/>
    <x v="1"/>
    <s v="FUR-BO-10003660"/>
    <s v="Furniture"/>
    <x v="0"/>
    <s v="Bush Cubix Collection Bookcases, Fully Assembled"/>
    <n v="66.293999999999997"/>
    <n v="1"/>
    <n v="-103.86060000000001"/>
    <s v="4- days"/>
    <x v="1"/>
  </r>
  <r>
    <s v="CA-2015-133445"/>
    <x v="698"/>
    <d v="2015-10-09T00:00:00"/>
    <x v="1"/>
    <s v="JF-15490"/>
    <s v="Jeremy Farry"/>
    <s v="Consumer"/>
    <x v="0"/>
    <x v="295"/>
    <x v="36"/>
    <x v="1"/>
    <s v="FUR-CH-10000422"/>
    <s v="Furniture"/>
    <x v="1"/>
    <s v="Global Highback Leather Tilter in Burgundy"/>
    <n v="291.16800000000001"/>
    <n v="4"/>
    <n v="-14.558400000000001"/>
    <s v="4- days"/>
    <x v="1"/>
  </r>
  <r>
    <s v="US-2017-142188"/>
    <x v="91"/>
    <d v="2017-09-11T00:00:00"/>
    <x v="3"/>
    <s v="JF-15415"/>
    <s v="Jennifer Ferguson"/>
    <s v="Consumer"/>
    <x v="0"/>
    <x v="15"/>
    <x v="13"/>
    <x v="1"/>
    <s v="FUR-CH-10003199"/>
    <s v="Furniture"/>
    <x v="1"/>
    <s v="Office Star - Contemporary Task Swivel Chair"/>
    <n v="177.56800000000001"/>
    <n v="2"/>
    <n v="8.8783999999999992"/>
    <s v="0- days"/>
    <x v="4"/>
  </r>
  <r>
    <s v="CA-2015-134075"/>
    <x v="132"/>
    <d v="2015-12-16T00:00:00"/>
    <x v="1"/>
    <s v="HA-14905"/>
    <s v="Helen Abelman"/>
    <s v="Consumer"/>
    <x v="0"/>
    <x v="124"/>
    <x v="2"/>
    <x v="1"/>
    <s v="FUR-FU-10004597"/>
    <s v="Furniture"/>
    <x v="3"/>
    <s v="Eldon Cleatmat Chair Mats for Medium Pile Carpets"/>
    <n v="166.5"/>
    <n v="3"/>
    <n v="21.645"/>
    <s v="4- days"/>
    <x v="5"/>
  </r>
  <r>
    <s v="CA-2017-141572"/>
    <x v="15"/>
    <d v="2017-05-31T00:00:00"/>
    <x v="0"/>
    <s v="LO-17170"/>
    <s v="Lori Olson"/>
    <s v="Corporate"/>
    <x v="0"/>
    <x v="41"/>
    <x v="28"/>
    <x v="2"/>
    <s v="FUR-FU-10001185"/>
    <s v="Furniture"/>
    <x v="3"/>
    <s v="Advantus Employee of the Month Certificate Frame, 11 x 13-1/2"/>
    <n v="247.44"/>
    <n v="8"/>
    <n v="101.4504"/>
    <s v="3- days"/>
    <x v="7"/>
  </r>
  <r>
    <s v="CA-2015-112305"/>
    <x v="141"/>
    <d v="2015-11-25T00:00:00"/>
    <x v="1"/>
    <s v="KB-16405"/>
    <s v="Katrina Bavinger"/>
    <s v="Home Office"/>
    <x v="0"/>
    <x v="15"/>
    <x v="13"/>
    <x v="1"/>
    <s v="FUR-FU-10002364"/>
    <s v="Furniture"/>
    <x v="3"/>
    <s v="Eldon Expressions Wood Desk Accessories, Oak"/>
    <n v="22.14"/>
    <n v="3"/>
    <n v="6.4206000000000003"/>
    <s v="5- days"/>
    <x v="0"/>
  </r>
  <r>
    <s v="CA-2017-121580"/>
    <x v="464"/>
    <d v="2017-06-04T00:00:00"/>
    <x v="1"/>
    <s v="ML-17410"/>
    <s v="Maris LaWare"/>
    <s v="Consumer"/>
    <x v="0"/>
    <x v="29"/>
    <x v="6"/>
    <x v="3"/>
    <s v="FUR-FU-10003981"/>
    <s v="Furniture"/>
    <x v="3"/>
    <s v="Eldon Wave Desk Accessories"/>
    <n v="6.24"/>
    <n v="3"/>
    <n v="2.6208"/>
    <s v="6- days"/>
    <x v="7"/>
  </r>
  <r>
    <s v="CA-2015-151624"/>
    <x v="699"/>
    <d v="2015-09-14T00:00:00"/>
    <x v="1"/>
    <s v="VW-21775"/>
    <s v="Victoria Wilson"/>
    <s v="Corporate"/>
    <x v="0"/>
    <x v="132"/>
    <x v="33"/>
    <x v="0"/>
    <s v="FUR-FU-10001731"/>
    <s v="Furniture"/>
    <x v="3"/>
    <s v="Acrylic Self-Standing Desk Frames"/>
    <n v="21.36"/>
    <n v="8"/>
    <n v="8.1167999999999996"/>
    <s v="6- days"/>
    <x v="4"/>
  </r>
  <r>
    <s v="CA-2017-102379"/>
    <x v="308"/>
    <d v="2017-12-06T00:00:00"/>
    <x v="1"/>
    <s v="BB-11545"/>
    <s v="Brenda Bowman"/>
    <s v="Corporate"/>
    <x v="0"/>
    <x v="121"/>
    <x v="2"/>
    <x v="1"/>
    <s v="FUR-CH-10004983"/>
    <s v="Furniture"/>
    <x v="1"/>
    <s v="Office Star - Mid Back Dual function Ergonomic High Back Chair with 2-Way Adjustable Arms"/>
    <n v="1159.056"/>
    <n v="9"/>
    <n v="43.464599999999997"/>
    <s v="4- days"/>
    <x v="5"/>
  </r>
  <r>
    <s v="US-2016-139087"/>
    <x v="700"/>
    <d v="2016-07-22T00:00:00"/>
    <x v="0"/>
    <s v="DK-13375"/>
    <s v="Dennis Kane"/>
    <s v="Consumer"/>
    <x v="0"/>
    <x v="15"/>
    <x v="13"/>
    <x v="1"/>
    <s v="FUR-FU-10001847"/>
    <s v="Furniture"/>
    <x v="3"/>
    <s v="Eldon Image Series Black Desk Accessories"/>
    <n v="12.42"/>
    <n v="3"/>
    <n v="4.4711999999999996"/>
    <s v="5- days"/>
    <x v="3"/>
  </r>
  <r>
    <s v="US-2016-139087"/>
    <x v="700"/>
    <d v="2016-07-22T00:00:00"/>
    <x v="0"/>
    <s v="DK-13375"/>
    <s v="Dennis Kane"/>
    <s v="Consumer"/>
    <x v="0"/>
    <x v="15"/>
    <x v="13"/>
    <x v="1"/>
    <s v="FUR-FU-10004164"/>
    <s v="Furniture"/>
    <x v="3"/>
    <s v="Eldon 300 Class Desk Accessories, Black"/>
    <n v="24.75"/>
    <n v="5"/>
    <n v="10.89"/>
    <s v="5- days"/>
    <x v="3"/>
  </r>
  <r>
    <s v="CA-2015-116484"/>
    <x v="141"/>
    <d v="2015-11-26T00:00:00"/>
    <x v="1"/>
    <s v="JK-15205"/>
    <s v="Jamie Kunitz"/>
    <s v="Consumer"/>
    <x v="0"/>
    <x v="149"/>
    <x v="15"/>
    <x v="2"/>
    <s v="FUR-FU-10002874"/>
    <s v="Furniture"/>
    <x v="3"/>
    <s v="Ultra Commercial Grade Dual Valve Door Closer"/>
    <n v="63.823999999999998"/>
    <n v="2"/>
    <n v="9.5736000000000008"/>
    <s v="6- days"/>
    <x v="0"/>
  </r>
  <r>
    <s v="CA-2016-100944"/>
    <x v="211"/>
    <d v="2016-09-28T00:00:00"/>
    <x v="1"/>
    <s v="EH-13765"/>
    <s v="Edward Hooks"/>
    <s v="Corporate"/>
    <x v="0"/>
    <x v="2"/>
    <x v="2"/>
    <x v="1"/>
    <s v="FUR-CH-10000988"/>
    <s v="Furniture"/>
    <x v="1"/>
    <s v="Hon Olson Stacker Stools"/>
    <n v="563.24"/>
    <n v="5"/>
    <n v="56.323999999999998"/>
    <s v="4- days"/>
    <x v="4"/>
  </r>
  <r>
    <s v="CA-2016-125080"/>
    <x v="59"/>
    <d v="2016-10-26T00:00:00"/>
    <x v="1"/>
    <s v="VW-21775"/>
    <s v="Victoria Wilson"/>
    <s v="Corporate"/>
    <x v="0"/>
    <x v="174"/>
    <x v="15"/>
    <x v="2"/>
    <s v="FUR-TA-10003238"/>
    <s v="Furniture"/>
    <x v="2"/>
    <s v="Chromcraft Bull-Nose Wood 48&quot; x 96&quot; Rectangular Conference Tables"/>
    <n v="661.17600000000004"/>
    <n v="2"/>
    <n v="-231.41159999999999"/>
    <s v="5- days"/>
    <x v="1"/>
  </r>
  <r>
    <s v="CA-2014-100090"/>
    <x v="591"/>
    <d v="2014-07-12T00:00:00"/>
    <x v="1"/>
    <s v="EB-13705"/>
    <s v="Ed Braxton"/>
    <s v="Corporate"/>
    <x v="0"/>
    <x v="28"/>
    <x v="2"/>
    <x v="1"/>
    <s v="FUR-TA-10003715"/>
    <s v="Furniture"/>
    <x v="2"/>
    <s v="Hon 2111 Invitation Series Corner Table"/>
    <n v="502.488"/>
    <n v="3"/>
    <n v="-87.935400000000001"/>
    <s v="4- days"/>
    <x v="3"/>
  </r>
  <r>
    <s v="US-2015-139675"/>
    <x v="310"/>
    <d v="2015-03-18T00:00:00"/>
    <x v="0"/>
    <s v="NF-18595"/>
    <s v="Nicole Fjeld"/>
    <s v="Home Office"/>
    <x v="0"/>
    <x v="297"/>
    <x v="2"/>
    <x v="1"/>
    <s v="FUR-CH-10004063"/>
    <s v="Furniture"/>
    <x v="1"/>
    <s v="Global Deluxe High-Back Manager's Chair"/>
    <n v="915.13599999999997"/>
    <n v="4"/>
    <n v="102.9528"/>
    <s v="5- days"/>
    <x v="9"/>
  </r>
  <r>
    <s v="US-2015-139675"/>
    <x v="310"/>
    <d v="2015-03-18T00:00:00"/>
    <x v="0"/>
    <s v="NF-18595"/>
    <s v="Nicole Fjeld"/>
    <s v="Home Office"/>
    <x v="0"/>
    <x v="297"/>
    <x v="2"/>
    <x v="1"/>
    <s v="FUR-FU-10001979"/>
    <s v="Furniture"/>
    <x v="3"/>
    <s v="Dana Halogen Swing-Arm Architect Lamp"/>
    <n v="327.76"/>
    <n v="8"/>
    <n v="91.772800000000004"/>
    <s v="5- days"/>
    <x v="9"/>
  </r>
  <r>
    <s v="CA-2017-143756"/>
    <x v="308"/>
    <d v="2017-12-05T00:00:00"/>
    <x v="2"/>
    <s v="ME-17725"/>
    <s v="Max Engle"/>
    <s v="Consumer"/>
    <x v="0"/>
    <x v="279"/>
    <x v="25"/>
    <x v="0"/>
    <s v="FUR-CH-10001854"/>
    <s v="Furniture"/>
    <x v="1"/>
    <s v="Office Star - Professional Matrix Back Chair with 2-to-1 Synchro Tilt and Mesh Fabric Seat"/>
    <n v="701.96"/>
    <n v="2"/>
    <n v="168.47040000000001"/>
    <s v="3- days"/>
    <x v="5"/>
  </r>
  <r>
    <s v="CA-2017-107314"/>
    <x v="147"/>
    <d v="2017-12-03T00:00:00"/>
    <x v="2"/>
    <s v="MZ-17335"/>
    <s v="Maria Zettner"/>
    <s v="Home Office"/>
    <x v="0"/>
    <x v="28"/>
    <x v="2"/>
    <x v="1"/>
    <s v="FUR-FU-10003489"/>
    <s v="Furniture"/>
    <x v="3"/>
    <s v="Contemporary Borderless Frame"/>
    <n v="25.83"/>
    <n v="3"/>
    <n v="9.5571000000000002"/>
    <s v="3- days"/>
    <x v="0"/>
  </r>
  <r>
    <s v="CA-2016-163328"/>
    <x v="114"/>
    <d v="2016-11-06T00:00:00"/>
    <x v="0"/>
    <s v="TP-21565"/>
    <s v="Tracy Poddar"/>
    <s v="Corporate"/>
    <x v="0"/>
    <x v="298"/>
    <x v="36"/>
    <x v="1"/>
    <s v="FUR-CH-10003298"/>
    <s v="Furniture"/>
    <x v="1"/>
    <s v="Office Star - Contemporary Task Swivel chair with Loop Arms, Charcoal"/>
    <n v="104.78400000000001"/>
    <n v="1"/>
    <n v="-14.4078"/>
    <s v="2- days"/>
    <x v="0"/>
  </r>
  <r>
    <s v="CA-2016-163328"/>
    <x v="114"/>
    <d v="2016-11-06T00:00:00"/>
    <x v="0"/>
    <s v="TP-21565"/>
    <s v="Tracy Poddar"/>
    <s v="Corporate"/>
    <x v="0"/>
    <x v="298"/>
    <x v="36"/>
    <x v="1"/>
    <s v="FUR-CH-10000229"/>
    <s v="Furniture"/>
    <x v="1"/>
    <s v="Global Enterprise Series Seating High-Back Swivel/Tilt Chairs"/>
    <n v="650.35199999999998"/>
    <n v="3"/>
    <n v="-97.552800000000005"/>
    <s v="2- days"/>
    <x v="0"/>
  </r>
  <r>
    <s v="CA-2014-112837"/>
    <x v="701"/>
    <d v="2014-09-16T00:00:00"/>
    <x v="1"/>
    <s v="LW-17125"/>
    <s v="Liz Willingham"/>
    <s v="Consumer"/>
    <x v="0"/>
    <x v="299"/>
    <x v="2"/>
    <x v="1"/>
    <s v="FUR-FU-10004006"/>
    <s v="Furniture"/>
    <x v="3"/>
    <s v="Deflect-o DuraMat Lighweight, Studded, Beveled Mat for Low Pile Carpeting"/>
    <n v="127.95"/>
    <n v="3"/>
    <n v="21.7515"/>
    <s v="5- days"/>
    <x v="4"/>
  </r>
  <r>
    <s v="CA-2014-167927"/>
    <x v="187"/>
    <d v="2014-01-26T00:00:00"/>
    <x v="1"/>
    <s v="XP-21865"/>
    <s v="Xylona Preis"/>
    <s v="Consumer"/>
    <x v="0"/>
    <x v="300"/>
    <x v="17"/>
    <x v="3"/>
    <s v="FUR-FU-10002918"/>
    <s v="Furniture"/>
    <x v="3"/>
    <s v="Eldon ClusterMat Chair Mat with Cordless Antistatic Protection"/>
    <n v="272.94"/>
    <n v="3"/>
    <n v="30.023399999999999"/>
    <s v="6- days"/>
    <x v="8"/>
  </r>
  <r>
    <s v="CA-2014-167927"/>
    <x v="187"/>
    <d v="2014-01-26T00:00:00"/>
    <x v="1"/>
    <s v="XP-21865"/>
    <s v="Xylona Preis"/>
    <s v="Consumer"/>
    <x v="0"/>
    <x v="300"/>
    <x v="17"/>
    <x v="3"/>
    <s v="FUR-FU-10002268"/>
    <s v="Furniture"/>
    <x v="3"/>
    <s v="Ultra Door Push Plate"/>
    <n v="14.73"/>
    <n v="3"/>
    <n v="4.8609"/>
    <s v="6- days"/>
    <x v="8"/>
  </r>
  <r>
    <s v="CA-2016-165995"/>
    <x v="55"/>
    <d v="2016-09-06T00:00:00"/>
    <x v="1"/>
    <s v="BG-11740"/>
    <s v="Bruce Geld"/>
    <s v="Consumer"/>
    <x v="0"/>
    <x v="2"/>
    <x v="2"/>
    <x v="1"/>
    <s v="FUR-FU-10000672"/>
    <s v="Furniture"/>
    <x v="3"/>
    <s v="Executive Impressions 10&quot; Spectator Wall Clock"/>
    <n v="47.04"/>
    <n v="4"/>
    <n v="15.993600000000001"/>
    <s v="7- days"/>
    <x v="10"/>
  </r>
  <r>
    <s v="CA-2017-143112"/>
    <x v="702"/>
    <d v="2017-10-09T00:00:00"/>
    <x v="1"/>
    <s v="TS-21370"/>
    <s v="Todd Sumrall"/>
    <s v="Corporate"/>
    <x v="0"/>
    <x v="13"/>
    <x v="7"/>
    <x v="2"/>
    <s v="FUR-CH-10002880"/>
    <s v="Furniture"/>
    <x v="1"/>
    <s v="Global High-Back Leather Tilter, Burgundy"/>
    <n v="221.38200000000001"/>
    <n v="2"/>
    <n v="2.4598"/>
    <s v="4- days"/>
    <x v="1"/>
  </r>
  <r>
    <s v="CA-2017-161557"/>
    <x v="667"/>
    <d v="2017-09-08T00:00:00"/>
    <x v="1"/>
    <s v="AG-10900"/>
    <s v="Arthur Gainer"/>
    <s v="Consumer"/>
    <x v="0"/>
    <x v="144"/>
    <x v="5"/>
    <x v="3"/>
    <s v="FUR-FU-10004622"/>
    <s v="Furniture"/>
    <x v="3"/>
    <s v="Eldon Advantage Foldable Chair Mats for Low Pile Carpets"/>
    <n v="108.4"/>
    <n v="5"/>
    <n v="-105.69"/>
    <s v="5- days"/>
    <x v="4"/>
  </r>
  <r>
    <s v="CA-2016-103919"/>
    <x v="162"/>
    <d v="2016-10-07T00:00:00"/>
    <x v="1"/>
    <s v="TP-21565"/>
    <s v="Tracy Poddar"/>
    <s v="Corporate"/>
    <x v="0"/>
    <x v="141"/>
    <x v="5"/>
    <x v="3"/>
    <s v="FUR-FU-10001756"/>
    <s v="Furniture"/>
    <x v="3"/>
    <s v="Eldon Expressions Desk Accessory, Wood Photo Frame, Mahogany"/>
    <n v="38.08"/>
    <n v="5"/>
    <n v="-29.512"/>
    <s v="4- days"/>
    <x v="1"/>
  </r>
  <r>
    <s v="CA-2016-113425"/>
    <x v="431"/>
    <d v="2016-11-21T00:00:00"/>
    <x v="3"/>
    <s v="JK-16120"/>
    <s v="Julie Kriz"/>
    <s v="Home Office"/>
    <x v="0"/>
    <x v="13"/>
    <x v="7"/>
    <x v="2"/>
    <s v="FUR-BO-10002598"/>
    <s v="Furniture"/>
    <x v="0"/>
    <s v="Hon Metal Bookcases, Putty"/>
    <n v="113.568"/>
    <n v="2"/>
    <n v="12.776400000000001"/>
    <s v="0- days"/>
    <x v="0"/>
  </r>
  <r>
    <s v="CA-2017-143035"/>
    <x v="433"/>
    <d v="2017-10-05T00:00:00"/>
    <x v="0"/>
    <s v="CC-12430"/>
    <s v="Chuck Clark"/>
    <s v="Home Office"/>
    <x v="0"/>
    <x v="13"/>
    <x v="7"/>
    <x v="2"/>
    <s v="FUR-FU-10001934"/>
    <s v="Furniture"/>
    <x v="3"/>
    <s v="Magnifier Swing Arm Lamp"/>
    <n v="83.92"/>
    <n v="4"/>
    <n v="21.819199999999999"/>
    <s v="2- days"/>
    <x v="1"/>
  </r>
  <r>
    <s v="CA-2014-107811"/>
    <x v="149"/>
    <d v="2014-05-03T00:00:00"/>
    <x v="1"/>
    <s v="LA-16780"/>
    <s v="Laura Armstrong"/>
    <s v="Corporate"/>
    <x v="0"/>
    <x v="10"/>
    <x v="9"/>
    <x v="0"/>
    <s v="FUR-CH-10001394"/>
    <s v="Furniture"/>
    <x v="1"/>
    <s v="Global Leather Executive Chair"/>
    <n v="561.58399999999995"/>
    <n v="2"/>
    <n v="70.197999999999993"/>
    <s v="4- days"/>
    <x v="6"/>
  </r>
  <r>
    <s v="US-2016-116442"/>
    <x v="120"/>
    <d v="2016-12-22T00:00:00"/>
    <x v="1"/>
    <s v="BP-11230"/>
    <s v="Benjamin Patterson"/>
    <s v="Consumer"/>
    <x v="0"/>
    <x v="2"/>
    <x v="2"/>
    <x v="1"/>
    <s v="FUR-FU-10002364"/>
    <s v="Furniture"/>
    <x v="3"/>
    <s v="Eldon Expressions Wood Desk Accessories, Oak"/>
    <n v="14.76"/>
    <n v="2"/>
    <n v="4.2804000000000002"/>
    <s v="7- days"/>
    <x v="5"/>
  </r>
  <r>
    <s v="CA-2016-127236"/>
    <x v="477"/>
    <d v="2016-04-02T00:00:00"/>
    <x v="1"/>
    <s v="TB-21595"/>
    <s v="Troy Blackwell"/>
    <s v="Consumer"/>
    <x v="0"/>
    <x v="76"/>
    <x v="15"/>
    <x v="2"/>
    <s v="FUR-BO-10004015"/>
    <s v="Furniture"/>
    <x v="0"/>
    <s v="Bush Andora Bookcase, Maple/Graphite Gray Finish"/>
    <n v="299.97500000000002"/>
    <n v="5"/>
    <n v="-167.98599999999999"/>
    <s v="4- days"/>
    <x v="9"/>
  </r>
  <r>
    <s v="CA-2016-129126"/>
    <x v="469"/>
    <d v="2016-12-19T00:00:00"/>
    <x v="1"/>
    <s v="PK-19075"/>
    <s v="Pete Kriz"/>
    <s v="Consumer"/>
    <x v="0"/>
    <x v="13"/>
    <x v="7"/>
    <x v="2"/>
    <s v="FUR-FU-10002937"/>
    <s v="Furniture"/>
    <x v="3"/>
    <s v="GE 48&quot; Fluorescent Tube, Cool White Energy Saver, 34 Watts, 30/Box"/>
    <n v="396.92"/>
    <n v="4"/>
    <n v="198.46"/>
    <s v="5- days"/>
    <x v="5"/>
  </r>
  <r>
    <s v="CA-2017-125472"/>
    <x v="703"/>
    <d v="2017-05-31T00:00:00"/>
    <x v="2"/>
    <s v="BD-11725"/>
    <s v="Bruce Degenhardt"/>
    <s v="Consumer"/>
    <x v="0"/>
    <x v="120"/>
    <x v="35"/>
    <x v="0"/>
    <s v="FUR-BO-10000330"/>
    <s v="Furniture"/>
    <x v="0"/>
    <s v="Sauder Camden County Barrister Bookcase, Planked Cherry Finish"/>
    <n v="241.96"/>
    <n v="2"/>
    <n v="33.874400000000001"/>
    <s v="1- days"/>
    <x v="7"/>
  </r>
  <r>
    <s v="CA-2017-125472"/>
    <x v="703"/>
    <d v="2017-05-31T00:00:00"/>
    <x v="2"/>
    <s v="BD-11725"/>
    <s v="Bruce Degenhardt"/>
    <s v="Consumer"/>
    <x v="0"/>
    <x v="120"/>
    <x v="35"/>
    <x v="0"/>
    <s v="FUR-FU-10001731"/>
    <s v="Furniture"/>
    <x v="3"/>
    <s v="Acrylic Self-Standing Desk Frames"/>
    <n v="8.01"/>
    <n v="3"/>
    <n v="3.0438000000000001"/>
    <s v="1- days"/>
    <x v="7"/>
  </r>
  <r>
    <s v="CA-2017-154074"/>
    <x v="704"/>
    <d v="2017-09-02T00:00:00"/>
    <x v="0"/>
    <s v="BW-11110"/>
    <s v="Bart Watters"/>
    <s v="Corporate"/>
    <x v="0"/>
    <x v="129"/>
    <x v="13"/>
    <x v="1"/>
    <s v="FUR-CH-10002331"/>
    <s v="Furniture"/>
    <x v="1"/>
    <s v="Hon 4700 Series Mobuis Mid-Back Task Chairs with Adjustable Arms"/>
    <n v="569.56799999999998"/>
    <n v="2"/>
    <n v="7.1196000000000002"/>
    <s v="2- days"/>
    <x v="10"/>
  </r>
  <r>
    <s v="CA-2017-161774"/>
    <x v="138"/>
    <d v="2017-05-15T00:00:00"/>
    <x v="2"/>
    <s v="GT-14710"/>
    <s v="Greg Tran"/>
    <s v="Consumer"/>
    <x v="0"/>
    <x v="6"/>
    <x v="5"/>
    <x v="3"/>
    <s v="FUR-CH-10003981"/>
    <s v="Furniture"/>
    <x v="1"/>
    <s v="Global Commerce Series Low-Back Swivel/Tilt Chairs"/>
    <n v="899.43"/>
    <n v="5"/>
    <n v="-12.849"/>
    <s v="1- days"/>
    <x v="7"/>
  </r>
  <r>
    <s v="CA-2016-140130"/>
    <x v="359"/>
    <d v="2016-11-05T00:00:00"/>
    <x v="1"/>
    <s v="HW-14935"/>
    <s v="Helen Wasserman"/>
    <s v="Corporate"/>
    <x v="0"/>
    <x v="169"/>
    <x v="37"/>
    <x v="3"/>
    <s v="FUR-CH-10002084"/>
    <s v="Furniture"/>
    <x v="1"/>
    <s v="Hon Mobius Operator's Chair"/>
    <n v="368.97"/>
    <n v="3"/>
    <n v="81.173400000000001"/>
    <s v="5- days"/>
    <x v="1"/>
  </r>
  <r>
    <s v="CA-2015-149650"/>
    <x v="634"/>
    <d v="2015-10-27T00:00:00"/>
    <x v="2"/>
    <s v="RD-19660"/>
    <s v="Robert Dilbeck"/>
    <s v="Home Office"/>
    <x v="0"/>
    <x v="121"/>
    <x v="2"/>
    <x v="1"/>
    <s v="FUR-CH-10003956"/>
    <s v="Furniture"/>
    <x v="1"/>
    <s v="Novimex High-Tech Fabric Mesh Task Chair"/>
    <n v="454.27199999999999"/>
    <n v="8"/>
    <n v="-73.819199999999995"/>
    <s v="3- days"/>
    <x v="1"/>
  </r>
  <r>
    <s v="CA-2014-165764"/>
    <x v="705"/>
    <d v="2014-11-07T00:00:00"/>
    <x v="1"/>
    <s v="SH-20395"/>
    <s v="Shahid Hopkins"/>
    <s v="Consumer"/>
    <x v="0"/>
    <x v="51"/>
    <x v="30"/>
    <x v="0"/>
    <s v="FUR-TA-10001768"/>
    <s v="Furniture"/>
    <x v="2"/>
    <s v="Hon Racetrack Conference Tables"/>
    <n v="945.03599999999994"/>
    <n v="6"/>
    <n v="-299.26139999999998"/>
    <s v="4- days"/>
    <x v="0"/>
  </r>
  <r>
    <s v="CA-2014-165764"/>
    <x v="705"/>
    <d v="2014-11-07T00:00:00"/>
    <x v="1"/>
    <s v="SH-20395"/>
    <s v="Shahid Hopkins"/>
    <s v="Consumer"/>
    <x v="0"/>
    <x v="51"/>
    <x v="30"/>
    <x v="0"/>
    <s v="FUR-FU-10001468"/>
    <s v="Furniture"/>
    <x v="3"/>
    <s v="Tenex Antistatic Computer Chair Mats"/>
    <n v="410.35199999999998"/>
    <n v="3"/>
    <n v="-51.293999999999997"/>
    <s v="4- days"/>
    <x v="0"/>
  </r>
  <r>
    <s v="US-2017-116897"/>
    <x v="706"/>
    <d v="2017-05-29T00:00:00"/>
    <x v="2"/>
    <s v="JG-15160"/>
    <s v="James Galang"/>
    <s v="Consumer"/>
    <x v="0"/>
    <x v="280"/>
    <x v="42"/>
    <x v="1"/>
    <s v="FUR-FU-10004963"/>
    <s v="Furniture"/>
    <x v="3"/>
    <s v="Eldon 400 Class Desk Accessories, Black Carbon"/>
    <n v="35"/>
    <n v="4"/>
    <n v="14.7"/>
    <s v="2- days"/>
    <x v="7"/>
  </r>
  <r>
    <s v="US-2017-113992"/>
    <x v="417"/>
    <d v="2017-12-19T00:00:00"/>
    <x v="1"/>
    <s v="LC-16885"/>
    <s v="Lena Creighton"/>
    <s v="Consumer"/>
    <x v="0"/>
    <x v="215"/>
    <x v="5"/>
    <x v="3"/>
    <s v="FUR-TA-10000577"/>
    <s v="Furniture"/>
    <x v="2"/>
    <s v="Bretford CR4500 Series Slim Rectangular Table"/>
    <n v="974.98800000000006"/>
    <n v="4"/>
    <n v="-97.498800000000003"/>
    <s v="5- days"/>
    <x v="5"/>
  </r>
  <r>
    <s v="CA-2014-166891"/>
    <x v="707"/>
    <d v="2014-10-06T00:00:00"/>
    <x v="2"/>
    <s v="CC-12220"/>
    <s v="Chris Cortes"/>
    <s v="Consumer"/>
    <x v="0"/>
    <x v="13"/>
    <x v="7"/>
    <x v="2"/>
    <s v="FUR-CH-10003298"/>
    <s v="Furniture"/>
    <x v="1"/>
    <s v="Office Star - Contemporary Task Swivel chair with Loop Arms, Charcoal"/>
    <n v="589.41"/>
    <n v="5"/>
    <n v="-6.5490000000000004"/>
    <s v="2- days"/>
    <x v="1"/>
  </r>
  <r>
    <s v="CA-2016-101161"/>
    <x v="25"/>
    <d v="2016-10-20T00:00:00"/>
    <x v="1"/>
    <s v="BW-11110"/>
    <s v="Bart Watters"/>
    <s v="Corporate"/>
    <x v="0"/>
    <x v="13"/>
    <x v="7"/>
    <x v="2"/>
    <s v="FUR-FU-10003535"/>
    <s v="Furniture"/>
    <x v="3"/>
    <s v="Howard Miller Distant Time Traveler Alarm Clock"/>
    <n v="82.26"/>
    <n v="3"/>
    <n v="33.726599999999998"/>
    <s v="7- days"/>
    <x v="1"/>
  </r>
  <r>
    <s v="US-2017-119816"/>
    <x v="708"/>
    <d v="2017-03-06T00:00:00"/>
    <x v="0"/>
    <s v="TT-21460"/>
    <s v="Tonja Turnell"/>
    <s v="Home Office"/>
    <x v="0"/>
    <x v="6"/>
    <x v="5"/>
    <x v="3"/>
    <s v="FUR-FU-10004848"/>
    <s v="Furniture"/>
    <x v="3"/>
    <s v="Howard Miller 13-3/4&quot; Diameter Brushed Chrome Round Wall Clock"/>
    <n v="103.5"/>
    <n v="5"/>
    <n v="-77.625"/>
    <s v="2- days"/>
    <x v="9"/>
  </r>
  <r>
    <s v="CA-2017-161102"/>
    <x v="709"/>
    <d v="2017-08-03T00:00:00"/>
    <x v="2"/>
    <s v="EC-14050"/>
    <s v="Erin Creighton"/>
    <s v="Consumer"/>
    <x v="0"/>
    <x v="28"/>
    <x v="2"/>
    <x v="1"/>
    <s v="FUR-FU-10003142"/>
    <s v="Furniture"/>
    <x v="3"/>
    <s v="Master Big Foot Doorstop, Beige"/>
    <n v="36.96"/>
    <n v="7"/>
    <n v="11.457599999999999"/>
    <s v="3- days"/>
    <x v="3"/>
  </r>
  <r>
    <s v="US-2017-133361"/>
    <x v="138"/>
    <d v="2017-05-17T00:00:00"/>
    <x v="2"/>
    <s v="AJ-10780"/>
    <s v="Anthony Jacobs"/>
    <s v="Corporate"/>
    <x v="0"/>
    <x v="237"/>
    <x v="32"/>
    <x v="2"/>
    <s v="FUR-CH-10003298"/>
    <s v="Furniture"/>
    <x v="1"/>
    <s v="Office Star - Contemporary Task Swivel chair with Loop Arms, Charcoal"/>
    <n v="261.95999999999998"/>
    <n v="2"/>
    <n v="23.5764"/>
    <s v="3- days"/>
    <x v="7"/>
  </r>
  <r>
    <s v="US-2016-155404"/>
    <x v="710"/>
    <d v="2016-09-28T00:00:00"/>
    <x v="1"/>
    <s v="AS-10630"/>
    <s v="Ann Steele"/>
    <s v="Home Office"/>
    <x v="0"/>
    <x v="74"/>
    <x v="0"/>
    <x v="0"/>
    <s v="FUR-FU-10004586"/>
    <s v="Furniture"/>
    <x v="3"/>
    <s v="G.E. Longer-Life Indoor Recessed Floodlight Bulbs"/>
    <n v="13.28"/>
    <n v="2"/>
    <n v="6.3743999999999996"/>
    <s v="6- days"/>
    <x v="4"/>
  </r>
  <r>
    <s v="CA-2016-163804"/>
    <x v="674"/>
    <d v="2016-12-08T00:00:00"/>
    <x v="1"/>
    <s v="DB-13270"/>
    <s v="Deborah Brumfield"/>
    <s v="Home Office"/>
    <x v="0"/>
    <x v="134"/>
    <x v="38"/>
    <x v="2"/>
    <s v="FUR-FU-10004864"/>
    <s v="Furniture"/>
    <x v="3"/>
    <s v="Eldon 500 Class Desk Accessories"/>
    <n v="72.42"/>
    <n v="6"/>
    <n v="23.898599999999998"/>
    <s v="6- days"/>
    <x v="5"/>
  </r>
  <r>
    <s v="CA-2014-149524"/>
    <x v="711"/>
    <d v="2014-01-15T00:00:00"/>
    <x v="2"/>
    <s v="BS-11590"/>
    <s v="Brendan Sweed"/>
    <s v="Corporate"/>
    <x v="0"/>
    <x v="3"/>
    <x v="3"/>
    <x v="2"/>
    <s v="FUR-BO-10003433"/>
    <s v="Furniture"/>
    <x v="0"/>
    <s v="Sauder Cornerstone Collection Library"/>
    <n v="61.96"/>
    <n v="4"/>
    <n v="-53.285600000000002"/>
    <s v="1- days"/>
    <x v="8"/>
  </r>
  <r>
    <s v="CA-2017-140872"/>
    <x v="35"/>
    <d v="2017-06-10T00:00:00"/>
    <x v="1"/>
    <s v="NR-18550"/>
    <s v="Nick Radford"/>
    <s v="Consumer"/>
    <x v="0"/>
    <x v="36"/>
    <x v="1"/>
    <x v="0"/>
    <s v="FUR-BO-10002824"/>
    <s v="Furniture"/>
    <x v="0"/>
    <s v="Bush Mission Pointe Library"/>
    <n v="241.56800000000001"/>
    <n v="2"/>
    <n v="0"/>
    <s v="7- days"/>
    <x v="2"/>
  </r>
  <r>
    <s v="CA-2017-113908"/>
    <x v="35"/>
    <d v="2017-06-09T00:00:00"/>
    <x v="1"/>
    <s v="KN-16390"/>
    <s v="Katherine Nockton"/>
    <s v="Corporate"/>
    <x v="0"/>
    <x v="13"/>
    <x v="7"/>
    <x v="2"/>
    <s v="FUR-TA-10001932"/>
    <s v="Furniture"/>
    <x v="2"/>
    <s v="Chromcraft 48&quot; x 96&quot; Racetrack Double Pedestal Table"/>
    <n v="384.76799999999997"/>
    <n v="2"/>
    <n v="-115.43040000000001"/>
    <s v="6- days"/>
    <x v="2"/>
  </r>
  <r>
    <s v="CA-2014-149594"/>
    <x v="712"/>
    <d v="2014-09-19T00:00:00"/>
    <x v="1"/>
    <s v="MF-18250"/>
    <s v="Monica Federle"/>
    <s v="Corporate"/>
    <x v="0"/>
    <x v="3"/>
    <x v="3"/>
    <x v="2"/>
    <s v="FUR-FU-10000222"/>
    <s v="Furniture"/>
    <x v="3"/>
    <s v="Seth Thomas 16&quot; Steel Case Clock"/>
    <n v="103.93600000000001"/>
    <n v="4"/>
    <n v="16.889600000000002"/>
    <s v="4- days"/>
    <x v="4"/>
  </r>
  <r>
    <s v="CA-2016-113845"/>
    <x v="47"/>
    <d v="2016-11-25T00:00:00"/>
    <x v="1"/>
    <s v="FA-14230"/>
    <s v="Frank Atkinson"/>
    <s v="Corporate"/>
    <x v="0"/>
    <x v="301"/>
    <x v="1"/>
    <x v="0"/>
    <s v="FUR-BO-10004695"/>
    <s v="Furniture"/>
    <x v="0"/>
    <s v="O'Sullivan 2-Door Barrister Bookcase in Odessa Pine"/>
    <n v="289.56799999999998"/>
    <n v="2"/>
    <n v="10.8588"/>
    <s v="5- days"/>
    <x v="0"/>
  </r>
  <r>
    <s v="CA-2015-103135"/>
    <x v="713"/>
    <d v="2015-07-28T00:00:00"/>
    <x v="1"/>
    <s v="SS-20515"/>
    <s v="Shirley Schmidt"/>
    <s v="Home Office"/>
    <x v="0"/>
    <x v="74"/>
    <x v="0"/>
    <x v="0"/>
    <s v="FUR-FU-10001487"/>
    <s v="Furniture"/>
    <x v="3"/>
    <s v="Eldon Expressions Wood and Plastic Desk Accessories, Cherry Wood"/>
    <n v="20.94"/>
    <n v="3"/>
    <n v="6.0726000000000004"/>
    <s v="4- days"/>
    <x v="3"/>
  </r>
  <r>
    <s v="US-2016-128909"/>
    <x v="714"/>
    <d v="2016-10-11T00:00:00"/>
    <x v="0"/>
    <s v="SP-20545"/>
    <s v="Sibella Parks"/>
    <s v="Corporate"/>
    <x v="0"/>
    <x v="3"/>
    <x v="3"/>
    <x v="2"/>
    <s v="FUR-FU-10004071"/>
    <s v="Furniture"/>
    <x v="3"/>
    <s v="Luxo Professional Magnifying Clamp-On Fluorescent Lamps"/>
    <n v="332.83199999999999"/>
    <n v="4"/>
    <n v="-24.962399999999999"/>
    <s v="2- days"/>
    <x v="1"/>
  </r>
  <r>
    <s v="US-2017-116652"/>
    <x v="102"/>
    <d v="2017-09-19T00:00:00"/>
    <x v="1"/>
    <s v="RD-19480"/>
    <s v="Rick Duston"/>
    <s v="Consumer"/>
    <x v="0"/>
    <x v="28"/>
    <x v="2"/>
    <x v="1"/>
    <s v="FUR-CH-10002961"/>
    <s v="Furniture"/>
    <x v="1"/>
    <s v="Leather Task Chair, Black"/>
    <n v="218.352"/>
    <n v="3"/>
    <n v="0"/>
    <s v="4- days"/>
    <x v="4"/>
  </r>
  <r>
    <s v="US-2017-116652"/>
    <x v="102"/>
    <d v="2017-09-19T00:00:00"/>
    <x v="1"/>
    <s v="RD-19480"/>
    <s v="Rick Duston"/>
    <s v="Consumer"/>
    <x v="0"/>
    <x v="28"/>
    <x v="2"/>
    <x v="1"/>
    <s v="FUR-FU-10001488"/>
    <s v="Furniture"/>
    <x v="3"/>
    <s v="Tenex 46&quot; x 60&quot; Computer Anti-Static Chairmat, Rectangular Shaped"/>
    <n v="529.9"/>
    <n v="5"/>
    <n v="105.98"/>
    <s v="4- days"/>
    <x v="4"/>
  </r>
  <r>
    <s v="CA-2017-138289"/>
    <x v="623"/>
    <d v="2017-01-18T00:00:00"/>
    <x v="0"/>
    <s v="AR-10540"/>
    <s v="Andy Reiter"/>
    <s v="Consumer"/>
    <x v="0"/>
    <x v="38"/>
    <x v="17"/>
    <x v="3"/>
    <s v="FUR-CH-10004626"/>
    <s v="Furniture"/>
    <x v="1"/>
    <s v="Office Star Flex Back Scooter Chair with Aluminum Finish Frame"/>
    <n v="302.67"/>
    <n v="3"/>
    <n v="72.640799999999999"/>
    <s v="2- days"/>
    <x v="8"/>
  </r>
  <r>
    <s v="CA-2014-128209"/>
    <x v="317"/>
    <d v="2014-11-22T00:00:00"/>
    <x v="1"/>
    <s v="GT-14710"/>
    <s v="Greg Tran"/>
    <s v="Consumer"/>
    <x v="0"/>
    <x v="252"/>
    <x v="7"/>
    <x v="2"/>
    <s v="FUR-BO-10002213"/>
    <s v="Furniture"/>
    <x v="0"/>
    <s v="DMI Eclipse Executive Suite Bookcases"/>
    <n v="4007.84"/>
    <n v="10"/>
    <n v="-50.097999999999999"/>
    <s v="5- days"/>
    <x v="0"/>
  </r>
  <r>
    <s v="CA-2014-169684"/>
    <x v="715"/>
    <d v="2014-10-23T00:00:00"/>
    <x v="2"/>
    <s v="FH-14365"/>
    <s v="Fred Hopkins"/>
    <s v="Corporate"/>
    <x v="0"/>
    <x v="270"/>
    <x v="9"/>
    <x v="0"/>
    <s v="FUR-TA-10003008"/>
    <s v="Furniture"/>
    <x v="2"/>
    <s v="Lesro Round Back Collection Coffee Table, End Table"/>
    <n v="328.59"/>
    <n v="3"/>
    <n v="-147.8655"/>
    <s v="3- days"/>
    <x v="1"/>
  </r>
  <r>
    <s v="CA-2015-109862"/>
    <x v="551"/>
    <d v="2015-10-30T00:00:00"/>
    <x v="1"/>
    <s v="HK-14890"/>
    <s v="Heather Kirkland"/>
    <s v="Corporate"/>
    <x v="0"/>
    <x v="19"/>
    <x v="14"/>
    <x v="2"/>
    <s v="FUR-CH-10002439"/>
    <s v="Furniture"/>
    <x v="1"/>
    <s v="Iceberg Nesting Folding Chair, 19w x 6d x 43h"/>
    <n v="291.10000000000002"/>
    <n v="5"/>
    <n v="75.686000000000007"/>
    <s v="5- days"/>
    <x v="1"/>
  </r>
  <r>
    <s v="US-2017-107888"/>
    <x v="716"/>
    <d v="2017-11-19T00:00:00"/>
    <x v="2"/>
    <s v="CC-12220"/>
    <s v="Chris Cortes"/>
    <s v="Consumer"/>
    <x v="0"/>
    <x v="15"/>
    <x v="13"/>
    <x v="1"/>
    <s v="FUR-FU-10003394"/>
    <s v="Furniture"/>
    <x v="3"/>
    <s v="Tenex &quot;The Solids&quot; Textured Chair Mats"/>
    <n v="139.91999999999999"/>
    <n v="2"/>
    <n v="23.7864"/>
    <s v="3- days"/>
    <x v="0"/>
  </r>
  <r>
    <s v="CA-2014-113880"/>
    <x v="29"/>
    <d v="2014-03-05T00:00:00"/>
    <x v="1"/>
    <s v="VF-21715"/>
    <s v="Vicky Freymann"/>
    <s v="Home Office"/>
    <x v="0"/>
    <x v="302"/>
    <x v="8"/>
    <x v="3"/>
    <s v="FUR-CH-10000863"/>
    <s v="Furniture"/>
    <x v="1"/>
    <s v="Novimex Swivel Fabric Task Chair"/>
    <n v="634.11599999999999"/>
    <n v="6"/>
    <n v="-172.1172"/>
    <s v="4- days"/>
    <x v="9"/>
  </r>
  <r>
    <s v="US-2015-164966"/>
    <x v="45"/>
    <d v="2015-08-01T00:00:00"/>
    <x v="2"/>
    <s v="GH-14410"/>
    <s v="Gary Hansen"/>
    <s v="Home Office"/>
    <x v="0"/>
    <x v="27"/>
    <x v="11"/>
    <x v="3"/>
    <s v="FUR-CH-10002304"/>
    <s v="Furniture"/>
    <x v="1"/>
    <s v="Global Stack Chair without Arms, Black"/>
    <n v="155.88"/>
    <n v="6"/>
    <n v="38.97"/>
    <s v="2- days"/>
    <x v="3"/>
  </r>
  <r>
    <s v="CA-2015-126739"/>
    <x v="341"/>
    <d v="2015-11-03T00:00:00"/>
    <x v="0"/>
    <s v="JH-16180"/>
    <s v="Justin Hirsh"/>
    <s v="Consumer"/>
    <x v="0"/>
    <x v="13"/>
    <x v="7"/>
    <x v="2"/>
    <s v="FUR-CH-10000422"/>
    <s v="Furniture"/>
    <x v="1"/>
    <s v="Global Highback Leather Tilter in Burgundy"/>
    <n v="327.56400000000002"/>
    <n v="4"/>
    <n v="21.837599999999998"/>
    <s v="2- days"/>
    <x v="0"/>
  </r>
  <r>
    <s v="CA-2015-166947"/>
    <x v="717"/>
    <d v="2015-06-10T00:00:00"/>
    <x v="1"/>
    <s v="EB-13750"/>
    <s v="Edward Becker"/>
    <s v="Corporate"/>
    <x v="0"/>
    <x v="252"/>
    <x v="7"/>
    <x v="2"/>
    <s v="FUR-CH-10004997"/>
    <s v="Furniture"/>
    <x v="1"/>
    <s v="Hon Every-Day Series Multi-Task Chairs"/>
    <n v="1522.6379999999999"/>
    <n v="9"/>
    <n v="169.18199999999999"/>
    <s v="5- days"/>
    <x v="2"/>
  </r>
  <r>
    <s v="CA-2014-166086"/>
    <x v="718"/>
    <d v="2014-05-12T00:00:00"/>
    <x v="1"/>
    <s v="CT-11995"/>
    <s v="Carol Triggs"/>
    <s v="Consumer"/>
    <x v="0"/>
    <x v="37"/>
    <x v="20"/>
    <x v="2"/>
    <s v="FUR-TA-10003469"/>
    <s v="Furniture"/>
    <x v="2"/>
    <s v="Balt Split Level Computer Training Table"/>
    <n v="194.25"/>
    <n v="2"/>
    <n v="-38.85"/>
    <s v="5- days"/>
    <x v="7"/>
  </r>
  <r>
    <s v="CA-2014-166086"/>
    <x v="718"/>
    <d v="2014-05-12T00:00:00"/>
    <x v="1"/>
    <s v="CT-11995"/>
    <s v="Carol Triggs"/>
    <s v="Consumer"/>
    <x v="0"/>
    <x v="37"/>
    <x v="20"/>
    <x v="2"/>
    <s v="FUR-CH-10004675"/>
    <s v="Furniture"/>
    <x v="1"/>
    <s v="Lifetime Advantage Folding Chairs, 4/Carton"/>
    <n v="872.32"/>
    <n v="4"/>
    <n v="244.24959999999999"/>
    <s v="5- days"/>
    <x v="7"/>
  </r>
  <r>
    <s v="CA-2014-100678"/>
    <x v="719"/>
    <d v="2014-04-22T00:00:00"/>
    <x v="1"/>
    <s v="KM-16720"/>
    <s v="Kunst Miller"/>
    <s v="Consumer"/>
    <x v="0"/>
    <x v="6"/>
    <x v="5"/>
    <x v="3"/>
    <s v="FUR-CH-10002602"/>
    <s v="Furniture"/>
    <x v="1"/>
    <s v="DMI Arturo Collection Mission-style Design Wood Chair"/>
    <n v="317.05799999999999"/>
    <n v="3"/>
    <n v="-18.117599999999999"/>
    <s v="4- days"/>
    <x v="6"/>
  </r>
  <r>
    <s v="CA-2017-123085"/>
    <x v="470"/>
    <d v="2017-03-08T00:00:00"/>
    <x v="1"/>
    <s v="EJ-13720"/>
    <s v="Ed Jacobs"/>
    <s v="Consumer"/>
    <x v="0"/>
    <x v="2"/>
    <x v="2"/>
    <x v="1"/>
    <s v="FUR-CH-10003968"/>
    <s v="Furniture"/>
    <x v="1"/>
    <s v="Novimex Turbo Task Chair"/>
    <n v="170.352"/>
    <n v="3"/>
    <n v="-17.0352"/>
    <s v="5- days"/>
    <x v="9"/>
  </r>
  <r>
    <s v="CA-2016-169887"/>
    <x v="148"/>
    <d v="2016-10-22T00:00:00"/>
    <x v="3"/>
    <s v="MS-17530"/>
    <s v="MaryBeth Skach"/>
    <s v="Consumer"/>
    <x v="0"/>
    <x v="15"/>
    <x v="13"/>
    <x v="1"/>
    <s v="FUR-FU-10003095"/>
    <s v="Furniture"/>
    <x v="3"/>
    <s v="Linden 12&quot; Wall Clock With Oak Frame"/>
    <n v="101.94"/>
    <n v="3"/>
    <n v="30.582000000000001"/>
    <s v="0- days"/>
    <x v="1"/>
  </r>
  <r>
    <s v="CA-2017-104731"/>
    <x v="720"/>
    <d v="2017-07-27T00:00:00"/>
    <x v="1"/>
    <s v="AM-10705"/>
    <s v="Anne McFarland"/>
    <s v="Consumer"/>
    <x v="0"/>
    <x v="279"/>
    <x v="25"/>
    <x v="0"/>
    <s v="FUR-FU-10003274"/>
    <s v="Furniture"/>
    <x v="3"/>
    <s v="Regeneration Desk Collection"/>
    <n v="8.8000000000000007"/>
    <n v="5"/>
    <n v="3.8719999999999999"/>
    <s v="6- days"/>
    <x v="3"/>
  </r>
  <r>
    <s v="CA-2017-104731"/>
    <x v="720"/>
    <d v="2017-07-27T00:00:00"/>
    <x v="1"/>
    <s v="AM-10705"/>
    <s v="Anne McFarland"/>
    <s v="Consumer"/>
    <x v="0"/>
    <x v="279"/>
    <x v="25"/>
    <x v="0"/>
    <s v="FUR-BO-10003441"/>
    <s v="Furniture"/>
    <x v="0"/>
    <s v="Bush Westfield Collection Bookcases, Fully Assembled"/>
    <n v="302.94"/>
    <n v="3"/>
    <n v="69.676199999999994"/>
    <s v="6- days"/>
    <x v="3"/>
  </r>
  <r>
    <s v="CA-2014-154095"/>
    <x v="116"/>
    <d v="2014-12-07T00:00:00"/>
    <x v="1"/>
    <s v="ON-18715"/>
    <s v="Odella Nelson"/>
    <s v="Corporate"/>
    <x v="0"/>
    <x v="218"/>
    <x v="32"/>
    <x v="2"/>
    <s v="FUR-FU-10003849"/>
    <s v="Furniture"/>
    <x v="3"/>
    <s v="DAX Metal Frame, Desktop, Stepped-Edge"/>
    <n v="60.72"/>
    <n v="3"/>
    <n v="23.680800000000001"/>
    <s v="5- days"/>
    <x v="5"/>
  </r>
  <r>
    <s v="CA-2014-154095"/>
    <x v="116"/>
    <d v="2014-12-07T00:00:00"/>
    <x v="1"/>
    <s v="ON-18715"/>
    <s v="Odella Nelson"/>
    <s v="Corporate"/>
    <x v="0"/>
    <x v="218"/>
    <x v="32"/>
    <x v="2"/>
    <s v="FUR-CH-10004754"/>
    <s v="Furniture"/>
    <x v="1"/>
    <s v="Global Stack Chair with Arms, Black"/>
    <n v="239.84"/>
    <n v="8"/>
    <n v="64.756799999999998"/>
    <s v="5- days"/>
    <x v="5"/>
  </r>
  <r>
    <s v="CA-2016-148852"/>
    <x v="205"/>
    <d v="2016-05-31T00:00:00"/>
    <x v="1"/>
    <s v="SV-20785"/>
    <s v="Stewart Visinsky"/>
    <s v="Consumer"/>
    <x v="0"/>
    <x v="72"/>
    <x v="2"/>
    <x v="1"/>
    <s v="FUR-CH-10004860"/>
    <s v="Furniture"/>
    <x v="1"/>
    <s v="Global Low Back Tilter Chair"/>
    <n v="484.70400000000001"/>
    <n v="6"/>
    <n v="-84.8232"/>
    <s v="5- days"/>
    <x v="7"/>
  </r>
  <r>
    <s v="CA-2015-107678"/>
    <x v="721"/>
    <d v="2015-04-28T00:00:00"/>
    <x v="1"/>
    <s v="JK-16090"/>
    <s v="Juliana Krohn"/>
    <s v="Consumer"/>
    <x v="0"/>
    <x v="74"/>
    <x v="0"/>
    <x v="0"/>
    <s v="FUR-CH-10001891"/>
    <s v="Furniture"/>
    <x v="1"/>
    <s v="Global Deluxe Office Fabric Chairs"/>
    <n v="191.96"/>
    <n v="2"/>
    <n v="51.8292"/>
    <s v="7- days"/>
    <x v="6"/>
  </r>
  <r>
    <s v="CA-2015-107678"/>
    <x v="721"/>
    <d v="2015-04-28T00:00:00"/>
    <x v="1"/>
    <s v="JK-16090"/>
    <s v="Juliana Krohn"/>
    <s v="Consumer"/>
    <x v="0"/>
    <x v="74"/>
    <x v="0"/>
    <x v="0"/>
    <s v="FUR-FU-10003394"/>
    <s v="Furniture"/>
    <x v="3"/>
    <s v="Tenex &quot;The Solids&quot; Textured Chair Mats"/>
    <n v="209.88"/>
    <n v="3"/>
    <n v="35.679600000000001"/>
    <s v="7- days"/>
    <x v="6"/>
  </r>
  <r>
    <s v="CA-2016-123512"/>
    <x v="9"/>
    <d v="2016-06-19T00:00:00"/>
    <x v="2"/>
    <s v="MV-18190"/>
    <s v="Mike Vittorini"/>
    <s v="Consumer"/>
    <x v="0"/>
    <x v="2"/>
    <x v="2"/>
    <x v="1"/>
    <s v="FUR-BO-10004218"/>
    <s v="Furniture"/>
    <x v="0"/>
    <s v="Bush Heritage Pine Collection 5-Shelf Bookcase, Albany Pine Finish, *Special Order"/>
    <n v="239.666"/>
    <n v="2"/>
    <n v="14.098000000000001"/>
    <s v="2- days"/>
    <x v="2"/>
  </r>
  <r>
    <s v="US-2017-167402"/>
    <x v="722"/>
    <d v="2017-01-18T00:00:00"/>
    <x v="0"/>
    <s v="CP-12085"/>
    <s v="Cathy Prescott"/>
    <s v="Corporate"/>
    <x v="0"/>
    <x v="76"/>
    <x v="23"/>
    <x v="3"/>
    <s v="FUR-BO-10001608"/>
    <s v="Furniture"/>
    <x v="0"/>
    <s v="Hon Metal Bookcases, Black"/>
    <n v="212.94"/>
    <n v="3"/>
    <n v="53.234999999999999"/>
    <s v="5- days"/>
    <x v="8"/>
  </r>
  <r>
    <s v="CA-2014-130449"/>
    <x v="723"/>
    <d v="2014-09-09T00:00:00"/>
    <x v="2"/>
    <s v="VP-21760"/>
    <s v="Victoria Pisteka"/>
    <s v="Corporate"/>
    <x v="0"/>
    <x v="28"/>
    <x v="2"/>
    <x v="1"/>
    <s v="FUR-FU-10001487"/>
    <s v="Furniture"/>
    <x v="3"/>
    <s v="Eldon Expressions Wood and Plastic Desk Accessories, Cherry Wood"/>
    <n v="41.88"/>
    <n v="6"/>
    <n v="12.145200000000001"/>
    <s v="3- days"/>
    <x v="4"/>
  </r>
  <r>
    <s v="CA-2015-141250"/>
    <x v="724"/>
    <d v="2015-01-23T00:00:00"/>
    <x v="1"/>
    <s v="PM-18940"/>
    <s v="Paul MacIntyre"/>
    <s v="Consumer"/>
    <x v="0"/>
    <x v="303"/>
    <x v="5"/>
    <x v="3"/>
    <s v="FUR-TA-10002855"/>
    <s v="Furniture"/>
    <x v="2"/>
    <s v="Bevis Round Conference Table Top &amp; Single Column Base"/>
    <n v="102.438"/>
    <n v="1"/>
    <n v="-13.1706"/>
    <s v="4- days"/>
    <x v="8"/>
  </r>
  <r>
    <s v="CA-2015-141250"/>
    <x v="724"/>
    <d v="2015-01-23T00:00:00"/>
    <x v="1"/>
    <s v="PM-18940"/>
    <s v="Paul MacIntyre"/>
    <s v="Consumer"/>
    <x v="0"/>
    <x v="303"/>
    <x v="5"/>
    <x v="3"/>
    <s v="FUR-CH-10004875"/>
    <s v="Furniture"/>
    <x v="1"/>
    <s v="Harbour Creations 67200 Series Stacking Chairs"/>
    <n v="199.304"/>
    <n v="4"/>
    <n v="-8.5416000000000007"/>
    <s v="4- days"/>
    <x v="8"/>
  </r>
  <r>
    <s v="CA-2016-105081"/>
    <x v="683"/>
    <d v="2016-12-30T00:00:00"/>
    <x v="1"/>
    <s v="JE-15715"/>
    <s v="Joe Elijah"/>
    <s v="Consumer"/>
    <x v="0"/>
    <x v="15"/>
    <x v="13"/>
    <x v="1"/>
    <s v="FUR-CH-10000847"/>
    <s v="Furniture"/>
    <x v="1"/>
    <s v="Global Executive Mid-Back Manager's Chair"/>
    <n v="698.35199999999998"/>
    <n v="3"/>
    <n v="52.376399999999997"/>
    <s v="5- days"/>
    <x v="5"/>
  </r>
  <r>
    <s v="CA-2016-105081"/>
    <x v="683"/>
    <d v="2016-12-30T00:00:00"/>
    <x v="1"/>
    <s v="JE-15715"/>
    <s v="Joe Elijah"/>
    <s v="Consumer"/>
    <x v="0"/>
    <x v="15"/>
    <x v="13"/>
    <x v="1"/>
    <s v="FUR-TA-10001307"/>
    <s v="Furniture"/>
    <x v="2"/>
    <s v="SAFCO PlanMaster Heigh-Adjustable Drafting Table Base, 43w x 30d x 30-37h, Black"/>
    <n v="1747.25"/>
    <n v="5"/>
    <n v="629.01"/>
    <s v="5- days"/>
    <x v="5"/>
  </r>
  <r>
    <s v="CA-2014-108609"/>
    <x v="314"/>
    <d v="2014-11-02T00:00:00"/>
    <x v="0"/>
    <s v="AJ-10780"/>
    <s v="Anthony Jacobs"/>
    <s v="Corporate"/>
    <x v="0"/>
    <x v="75"/>
    <x v="15"/>
    <x v="2"/>
    <s v="FUR-TA-10003954"/>
    <s v="Furniture"/>
    <x v="2"/>
    <s v="Hon 94000 Series Round Tables"/>
    <n v="1421.664"/>
    <n v="8"/>
    <n v="-734.52639999999997"/>
    <s v="2- days"/>
    <x v="1"/>
  </r>
  <r>
    <s v="US-2016-127334"/>
    <x v="120"/>
    <d v="2016-12-21T00:00:00"/>
    <x v="1"/>
    <s v="MP-18175"/>
    <s v="Mike Pelletier"/>
    <s v="Home Office"/>
    <x v="0"/>
    <x v="76"/>
    <x v="36"/>
    <x v="1"/>
    <s v="FUR-TA-10003473"/>
    <s v="Furniture"/>
    <x v="2"/>
    <s v="Bretford Rectangular Conference Table Tops"/>
    <n v="564.19500000000005"/>
    <n v="3"/>
    <n v="-304.6653"/>
    <s v="6- days"/>
    <x v="5"/>
  </r>
  <r>
    <s v="US-2017-124779"/>
    <x v="272"/>
    <d v="2017-09-11T00:00:00"/>
    <x v="2"/>
    <s v="BF-11020"/>
    <s v="Barry Franzšsisch"/>
    <s v="Corporate"/>
    <x v="0"/>
    <x v="58"/>
    <x v="5"/>
    <x v="3"/>
    <s v="FUR-FU-10001095"/>
    <s v="Furniture"/>
    <x v="3"/>
    <s v="DAX Black Cherry Wood-Tone Poster Frame"/>
    <n v="21.184000000000001"/>
    <n v="2"/>
    <n v="-11.651199999999999"/>
    <s v="3- days"/>
    <x v="4"/>
  </r>
  <r>
    <s v="US-2017-124779"/>
    <x v="272"/>
    <d v="2017-09-11T00:00:00"/>
    <x v="2"/>
    <s v="BF-11020"/>
    <s v="Barry Franzšsisch"/>
    <s v="Corporate"/>
    <x v="0"/>
    <x v="58"/>
    <x v="5"/>
    <x v="3"/>
    <s v="FUR-CH-10003535"/>
    <s v="Furniture"/>
    <x v="1"/>
    <s v="Global Armless Task Chair, Royal Blue"/>
    <n v="213.43"/>
    <n v="5"/>
    <n v="-39.637"/>
    <s v="3- days"/>
    <x v="4"/>
  </r>
  <r>
    <s v="CA-2017-135937"/>
    <x v="134"/>
    <d v="2017-02-27T00:00:00"/>
    <x v="1"/>
    <s v="KM-16375"/>
    <s v="Katherine Murray"/>
    <s v="Home Office"/>
    <x v="0"/>
    <x v="171"/>
    <x v="22"/>
    <x v="1"/>
    <s v="FUR-FU-10002253"/>
    <s v="Furniture"/>
    <x v="3"/>
    <s v="Howard Miller 13&quot; Diameter Pewter Finish Round Wall Clock"/>
    <n v="68.703999999999994"/>
    <n v="2"/>
    <n v="16.3172"/>
    <s v="7- days"/>
    <x v="11"/>
  </r>
  <r>
    <s v="CA-2017-135937"/>
    <x v="134"/>
    <d v="2017-02-27T00:00:00"/>
    <x v="1"/>
    <s v="KM-16375"/>
    <s v="Katherine Murray"/>
    <s v="Home Office"/>
    <x v="0"/>
    <x v="171"/>
    <x v="22"/>
    <x v="1"/>
    <s v="FUR-TA-10001039"/>
    <s v="Furniture"/>
    <x v="2"/>
    <s v="KI Adjustable-Height Table"/>
    <n v="386.91"/>
    <n v="9"/>
    <n v="-185.71680000000001"/>
    <s v="7- days"/>
    <x v="11"/>
  </r>
  <r>
    <s v="CA-2017-162173"/>
    <x v="725"/>
    <d v="2017-11-01T00:00:00"/>
    <x v="1"/>
    <s v="OT-18730"/>
    <s v="Olvera Toch"/>
    <s v="Consumer"/>
    <x v="0"/>
    <x v="304"/>
    <x v="25"/>
    <x v="0"/>
    <s v="FUR-TA-10001520"/>
    <s v="Furniture"/>
    <x v="2"/>
    <s v="Lesro Sheffield Collection Coffee Table, End Table, Center Table, Corner Table"/>
    <n v="356.85"/>
    <n v="5"/>
    <n v="60.664499999999997"/>
    <s v="6- days"/>
    <x v="1"/>
  </r>
  <r>
    <s v="CA-2017-122175"/>
    <x v="666"/>
    <d v="2017-05-14T00:00:00"/>
    <x v="0"/>
    <s v="CA-12775"/>
    <s v="Cynthia Arntzen"/>
    <s v="Consumer"/>
    <x v="0"/>
    <x v="109"/>
    <x v="18"/>
    <x v="2"/>
    <s v="FUR-FU-10000719"/>
    <s v="Furniture"/>
    <x v="3"/>
    <s v="DAX Cubicle Frames, 8-1/2 x 11"/>
    <n v="42.85"/>
    <n v="5"/>
    <n v="15.426"/>
    <s v="2- days"/>
    <x v="7"/>
  </r>
  <r>
    <s v="CA-2015-135510"/>
    <x v="278"/>
    <d v="2015-09-12T00:00:00"/>
    <x v="1"/>
    <s v="TW-21025"/>
    <s v="Tamara Willingham"/>
    <s v="Home Office"/>
    <x v="0"/>
    <x v="305"/>
    <x v="25"/>
    <x v="0"/>
    <s v="FUR-FU-10000820"/>
    <s v="Furniture"/>
    <x v="3"/>
    <s v="Tensor Brushed Steel Torchiere Floor Lamp"/>
    <n v="67.959999999999994"/>
    <n v="4"/>
    <n v="12.232799999999999"/>
    <s v="7- days"/>
    <x v="4"/>
  </r>
  <r>
    <s v="CA-2014-150329"/>
    <x v="567"/>
    <d v="2014-10-14T00:00:00"/>
    <x v="1"/>
    <s v="SD-20485"/>
    <s v="Shirley Daniels"/>
    <s v="Home Office"/>
    <x v="0"/>
    <x v="43"/>
    <x v="22"/>
    <x v="1"/>
    <s v="FUR-FU-10003724"/>
    <s v="Furniture"/>
    <x v="3"/>
    <s v="Westinghouse Clip-On Gooseneck Lamps"/>
    <n v="46.872"/>
    <n v="7"/>
    <n v="3.5154000000000001"/>
    <s v="4- days"/>
    <x v="1"/>
  </r>
  <r>
    <s v="CA-2014-109134"/>
    <x v="726"/>
    <d v="2014-11-10T00:00:00"/>
    <x v="1"/>
    <s v="DE-13255"/>
    <s v="Deanra Eno"/>
    <s v="Home Office"/>
    <x v="0"/>
    <x v="2"/>
    <x v="2"/>
    <x v="1"/>
    <s v="FUR-FU-10000320"/>
    <s v="Furniture"/>
    <x v="3"/>
    <s v="OIC Stacking Trays"/>
    <n v="20.04"/>
    <n v="6"/>
    <n v="8.8176000000000005"/>
    <s v="5- days"/>
    <x v="0"/>
  </r>
  <r>
    <s v="US-2015-129637"/>
    <x v="584"/>
    <d v="2015-12-22T00:00:00"/>
    <x v="1"/>
    <s v="MC-18100"/>
    <s v="Mick Crebagga"/>
    <s v="Consumer"/>
    <x v="0"/>
    <x v="17"/>
    <x v="8"/>
    <x v="3"/>
    <s v="FUR-FU-10000965"/>
    <s v="Furniture"/>
    <x v="3"/>
    <s v="Howard Miller 11-1/2&quot; Diameter Ridgewood Wall Clock"/>
    <n v="41.552"/>
    <n v="2"/>
    <n v="-19.737200000000001"/>
    <s v="5- days"/>
    <x v="5"/>
  </r>
  <r>
    <s v="CA-2017-145429"/>
    <x v="720"/>
    <d v="2017-07-25T00:00:00"/>
    <x v="1"/>
    <s v="SW-20455"/>
    <s v="Shaun Weien"/>
    <s v="Consumer"/>
    <x v="0"/>
    <x v="53"/>
    <x v="2"/>
    <x v="1"/>
    <s v="FUR-CH-10000988"/>
    <s v="Furniture"/>
    <x v="1"/>
    <s v="Hon Olson Stacker Stools"/>
    <n v="225.29599999999999"/>
    <n v="2"/>
    <n v="22.529599999999999"/>
    <s v="4- days"/>
    <x v="3"/>
  </r>
  <r>
    <s v="CA-2015-153535"/>
    <x v="727"/>
    <d v="2015-05-24T00:00:00"/>
    <x v="1"/>
    <s v="SG-20470"/>
    <s v="Sheri Gordon"/>
    <s v="Consumer"/>
    <x v="0"/>
    <x v="306"/>
    <x v="30"/>
    <x v="0"/>
    <s v="FUR-FU-10001986"/>
    <s v="Furniture"/>
    <x v="3"/>
    <s v="Dana Fluorescent Magnifying Lamp, White, 36&quot;"/>
    <n v="163.136"/>
    <n v="4"/>
    <n v="20.391999999999999"/>
    <s v="4- days"/>
    <x v="7"/>
  </r>
  <r>
    <s v="CA-2015-123141"/>
    <x v="502"/>
    <d v="2015-11-19T00:00:00"/>
    <x v="1"/>
    <s v="GZ-14470"/>
    <s v="Gary Zandusky"/>
    <s v="Consumer"/>
    <x v="0"/>
    <x v="307"/>
    <x v="41"/>
    <x v="1"/>
    <s v="FUR-CH-10004287"/>
    <s v="Furniture"/>
    <x v="1"/>
    <s v="SAFCO Arco Folding Chair"/>
    <n v="883.84"/>
    <n v="4"/>
    <n v="99.432000000000002"/>
    <s v="5- days"/>
    <x v="0"/>
  </r>
  <r>
    <s v="CA-2015-123141"/>
    <x v="502"/>
    <d v="2015-11-19T00:00:00"/>
    <x v="1"/>
    <s v="GZ-14470"/>
    <s v="Gary Zandusky"/>
    <s v="Consumer"/>
    <x v="0"/>
    <x v="307"/>
    <x v="41"/>
    <x v="1"/>
    <s v="FUR-CH-10001891"/>
    <s v="Furniture"/>
    <x v="1"/>
    <s v="Global Deluxe Office Fabric Chairs"/>
    <n v="230.352"/>
    <n v="3"/>
    <n v="20.155799999999999"/>
    <s v="5- days"/>
    <x v="0"/>
  </r>
  <r>
    <s v="CA-2017-107629"/>
    <x v="417"/>
    <d v="2017-12-14T00:00:00"/>
    <x v="3"/>
    <s v="DB-13060"/>
    <s v="Dave Brooks"/>
    <s v="Consumer"/>
    <x v="0"/>
    <x v="187"/>
    <x v="8"/>
    <x v="3"/>
    <s v="FUR-FU-10002298"/>
    <s v="Furniture"/>
    <x v="3"/>
    <s v="Rubbermaid ClusterMat Chairmats, Mat Size- 66&quot; x 60&quot;, Lip 20&quot; x 11&quot; -90 Degree Angle"/>
    <n v="266.35199999999998"/>
    <n v="6"/>
    <n v="-292.98719999999997"/>
    <s v="0- days"/>
    <x v="5"/>
  </r>
  <r>
    <s v="CA-2017-107629"/>
    <x v="417"/>
    <d v="2017-12-14T00:00:00"/>
    <x v="3"/>
    <s v="DB-13060"/>
    <s v="Dave Brooks"/>
    <s v="Consumer"/>
    <x v="0"/>
    <x v="187"/>
    <x v="8"/>
    <x v="3"/>
    <s v="FUR-FU-10004091"/>
    <s v="Furniture"/>
    <x v="3"/>
    <s v="Howard Miller 13&quot; Diameter Goldtone Round Wall Clock"/>
    <n v="56.328000000000003"/>
    <n v="3"/>
    <n v="-26.755800000000001"/>
    <s v="0- days"/>
    <x v="5"/>
  </r>
  <r>
    <s v="CA-2016-134789"/>
    <x v="57"/>
    <d v="2016-04-15T00:00:00"/>
    <x v="1"/>
    <s v="CK-12325"/>
    <s v="Christine Kargatis"/>
    <s v="Home Office"/>
    <x v="0"/>
    <x v="308"/>
    <x v="31"/>
    <x v="0"/>
    <s v="FUR-FU-10003268"/>
    <s v="Furniture"/>
    <x v="3"/>
    <s v="Eldon Radial Chair Mat for Low to Medium Pile Carpets"/>
    <n v="159.91999999999999"/>
    <n v="4"/>
    <n v="31.984000000000002"/>
    <s v="7- days"/>
    <x v="6"/>
  </r>
  <r>
    <s v="CA-2016-165827"/>
    <x v="114"/>
    <d v="2016-11-09T00:00:00"/>
    <x v="1"/>
    <s v="MF-17665"/>
    <s v="Maureen Fritzler"/>
    <s v="Corporate"/>
    <x v="0"/>
    <x v="89"/>
    <x v="1"/>
    <x v="0"/>
    <s v="FUR-FU-10001889"/>
    <s v="Furniture"/>
    <x v="3"/>
    <s v="Ultra Door Pull Handle"/>
    <n v="50.496000000000002"/>
    <n v="6"/>
    <n v="8.2056000000000004"/>
    <s v="5- days"/>
    <x v="0"/>
  </r>
  <r>
    <s v="CA-2015-156734"/>
    <x v="311"/>
    <d v="2015-06-20T00:00:00"/>
    <x v="2"/>
    <s v="BV-11245"/>
    <s v="Benjamin Venier"/>
    <s v="Corporate"/>
    <x v="0"/>
    <x v="107"/>
    <x v="9"/>
    <x v="0"/>
    <s v="FUR-CH-10002965"/>
    <s v="Furniture"/>
    <x v="1"/>
    <s v="Global Leather Highback Executive Chair with Pneumatic Height Adjustment, Black"/>
    <n v="643.13599999999997"/>
    <n v="4"/>
    <n v="56.2744"/>
    <s v="2- days"/>
    <x v="2"/>
  </r>
  <r>
    <s v="CA-2014-144029"/>
    <x v="261"/>
    <d v="2014-05-31T00:00:00"/>
    <x v="1"/>
    <s v="MM-18055"/>
    <s v="Michelle Moray"/>
    <s v="Consumer"/>
    <x v="0"/>
    <x v="9"/>
    <x v="8"/>
    <x v="3"/>
    <s v="FUR-CH-10003981"/>
    <s v="Furniture"/>
    <x v="1"/>
    <s v="Global Commerce Series Low-Back Swivel/Tilt Chairs"/>
    <n v="359.77199999999999"/>
    <n v="2"/>
    <n v="-5.1395999999999997"/>
    <s v="5- days"/>
    <x v="7"/>
  </r>
  <r>
    <s v="US-2017-101784"/>
    <x v="682"/>
    <d v="2017-07-11T00:00:00"/>
    <x v="1"/>
    <s v="PO-18850"/>
    <s v="Patrick O'Brill"/>
    <s v="Consumer"/>
    <x v="0"/>
    <x v="2"/>
    <x v="2"/>
    <x v="1"/>
    <s v="FUR-CH-10001146"/>
    <s v="Furniture"/>
    <x v="1"/>
    <s v="Global Task Chair, Black"/>
    <n v="122.136"/>
    <n v="3"/>
    <n v="-13.7403"/>
    <s v="5- days"/>
    <x v="3"/>
  </r>
  <r>
    <s v="CA-2016-154767"/>
    <x v="728"/>
    <d v="2016-06-30T00:00:00"/>
    <x v="0"/>
    <s v="BP-11155"/>
    <s v="Becky Pak"/>
    <s v="Consumer"/>
    <x v="0"/>
    <x v="309"/>
    <x v="18"/>
    <x v="2"/>
    <s v="FUR-CH-10003535"/>
    <s v="Furniture"/>
    <x v="1"/>
    <s v="Global Armless Task Chair, Royal Blue"/>
    <n v="121.96"/>
    <n v="2"/>
    <n v="20.7332"/>
    <s v="2- days"/>
    <x v="2"/>
  </r>
  <r>
    <s v="CA-2017-124205"/>
    <x v="102"/>
    <d v="2017-09-19T00:00:00"/>
    <x v="1"/>
    <s v="TC-21145"/>
    <s v="Theresa Coyne"/>
    <s v="Corporate"/>
    <x v="0"/>
    <x v="174"/>
    <x v="18"/>
    <x v="2"/>
    <s v="FUR-FU-10002445"/>
    <s v="Furniture"/>
    <x v="3"/>
    <s v="DAX Two-Tone Rosewood/Black Document Frame, Desktop, 5 x 7"/>
    <n v="47.4"/>
    <n v="5"/>
    <n v="18.96"/>
    <s v="4- days"/>
    <x v="4"/>
  </r>
  <r>
    <s v="CA-2017-124205"/>
    <x v="102"/>
    <d v="2017-09-19T00:00:00"/>
    <x v="1"/>
    <s v="TC-21145"/>
    <s v="Theresa Coyne"/>
    <s v="Corporate"/>
    <x v="0"/>
    <x v="174"/>
    <x v="18"/>
    <x v="2"/>
    <s v="FUR-CH-10003606"/>
    <s v="Furniture"/>
    <x v="1"/>
    <s v="SAFCO Folding Chair Trolley"/>
    <n v="512.96"/>
    <n v="4"/>
    <n v="143.62880000000001"/>
    <s v="4- days"/>
    <x v="4"/>
  </r>
  <r>
    <s v="CA-2016-162943"/>
    <x v="729"/>
    <d v="2016-07-26T00:00:00"/>
    <x v="0"/>
    <s v="DB-12970"/>
    <s v="Darren Budd"/>
    <s v="Corporate"/>
    <x v="0"/>
    <x v="13"/>
    <x v="7"/>
    <x v="2"/>
    <s v="FUR-CH-10001708"/>
    <s v="Furniture"/>
    <x v="1"/>
    <s v="Office Star - Contemporary Swivel Chair with Padded Adjustable Arms and Flex Back"/>
    <n v="253.76400000000001"/>
    <n v="2"/>
    <n v="31.015599999999999"/>
    <s v="2- days"/>
    <x v="3"/>
  </r>
  <r>
    <s v="CA-2017-100615"/>
    <x v="333"/>
    <d v="2017-04-24T00:00:00"/>
    <x v="1"/>
    <s v="SJ-20215"/>
    <s v="Sarah Jordon"/>
    <s v="Consumer"/>
    <x v="0"/>
    <x v="9"/>
    <x v="8"/>
    <x v="3"/>
    <s v="FUR-CH-10002602"/>
    <s v="Furniture"/>
    <x v="1"/>
    <s v="DMI Arturo Collection Mission-style Design Wood Chair"/>
    <n v="317.05799999999999"/>
    <n v="3"/>
    <n v="-18.117599999999999"/>
    <s v="4- days"/>
    <x v="6"/>
  </r>
  <r>
    <s v="CA-2017-100615"/>
    <x v="333"/>
    <d v="2017-04-24T00:00:00"/>
    <x v="1"/>
    <s v="SJ-20215"/>
    <s v="Sarah Jordon"/>
    <s v="Consumer"/>
    <x v="0"/>
    <x v="9"/>
    <x v="8"/>
    <x v="3"/>
    <s v="FUR-FU-10002456"/>
    <s v="Furniture"/>
    <x v="3"/>
    <s v="Master Caster Door Stop, Large Neon Orange"/>
    <n v="14.56"/>
    <n v="5"/>
    <n v="-6.1879999999999997"/>
    <s v="4- days"/>
    <x v="6"/>
  </r>
  <r>
    <s v="US-2016-147711"/>
    <x v="222"/>
    <d v="2016-09-08T00:00:00"/>
    <x v="0"/>
    <s v="HF-14995"/>
    <s v="Herbert Flentye"/>
    <s v="Consumer"/>
    <x v="0"/>
    <x v="237"/>
    <x v="32"/>
    <x v="2"/>
    <s v="FUR-BO-10003159"/>
    <s v="Furniture"/>
    <x v="0"/>
    <s v="Sauder Camden County Collection Libraries, Planked Cherry Finish"/>
    <n v="344.94"/>
    <n v="3"/>
    <n v="31.044599999999999"/>
    <s v="5- days"/>
    <x v="4"/>
  </r>
  <r>
    <s v="US-2016-147711"/>
    <x v="222"/>
    <d v="2016-09-08T00:00:00"/>
    <x v="0"/>
    <s v="HF-14995"/>
    <s v="Herbert Flentye"/>
    <s v="Consumer"/>
    <x v="0"/>
    <x v="237"/>
    <x v="32"/>
    <x v="2"/>
    <s v="FUR-FU-10002364"/>
    <s v="Furniture"/>
    <x v="3"/>
    <s v="Eldon Expressions Wood Desk Accessories, Oak"/>
    <n v="14.76"/>
    <n v="2"/>
    <n v="4.2804000000000002"/>
    <s v="5- days"/>
    <x v="4"/>
  </r>
  <r>
    <s v="CA-2017-121293"/>
    <x v="730"/>
    <d v="2017-07-28T00:00:00"/>
    <x v="0"/>
    <s v="JC-15775"/>
    <s v="John Castell"/>
    <s v="Consumer"/>
    <x v="0"/>
    <x v="3"/>
    <x v="3"/>
    <x v="2"/>
    <s v="FUR-FU-10000732"/>
    <s v="Furniture"/>
    <x v="3"/>
    <s v="Eldon 200 Class Desk Accessories"/>
    <n v="20.096"/>
    <n v="4"/>
    <n v="3.0144000000000002"/>
    <s v="3- days"/>
    <x v="3"/>
  </r>
  <r>
    <s v="CA-2017-121293"/>
    <x v="730"/>
    <d v="2017-07-28T00:00:00"/>
    <x v="0"/>
    <s v="JC-15775"/>
    <s v="John Castell"/>
    <s v="Consumer"/>
    <x v="0"/>
    <x v="3"/>
    <x v="3"/>
    <x v="2"/>
    <s v="FUR-TA-10001771"/>
    <s v="Furniture"/>
    <x v="2"/>
    <s v="Bush Cubix Conference Tables, Fully Assembled"/>
    <n v="138.58799999999999"/>
    <n v="1"/>
    <n v="-34.646999999999998"/>
    <s v="3- days"/>
    <x v="3"/>
  </r>
  <r>
    <s v="CA-2015-118843"/>
    <x v="615"/>
    <d v="2015-09-20T00:00:00"/>
    <x v="1"/>
    <s v="JH-15910"/>
    <s v="Jonathan Howell"/>
    <s v="Consumer"/>
    <x v="0"/>
    <x v="182"/>
    <x v="24"/>
    <x v="0"/>
    <s v="FUR-FU-10003975"/>
    <s v="Furniture"/>
    <x v="3"/>
    <s v="Eldon Advantage Chair Mats for Low to Medium Pile Carpets"/>
    <n v="129.93"/>
    <n v="3"/>
    <n v="12.993"/>
    <s v="7- days"/>
    <x v="4"/>
  </r>
  <r>
    <s v="CA-2016-162348"/>
    <x v="480"/>
    <d v="2016-11-15T00:00:00"/>
    <x v="1"/>
    <s v="BF-11170"/>
    <s v="Ben Ferrer"/>
    <s v="Home Office"/>
    <x v="0"/>
    <x v="155"/>
    <x v="2"/>
    <x v="1"/>
    <s v="FUR-FU-10003731"/>
    <s v="Furniture"/>
    <x v="3"/>
    <s v="Eldon Expressions Wood and Plastic Desk Accessories, Oak"/>
    <n v="9.98"/>
    <n v="1"/>
    <n v="2.7944"/>
    <s v="5- days"/>
    <x v="0"/>
  </r>
  <r>
    <s v="CA-2015-145394"/>
    <x v="397"/>
    <d v="2015-11-20T00:00:00"/>
    <x v="1"/>
    <s v="MC-17605"/>
    <s v="Matt Connell"/>
    <s v="Corporate"/>
    <x v="0"/>
    <x v="9"/>
    <x v="8"/>
    <x v="3"/>
    <s v="FUR-FU-10001215"/>
    <s v="Furniture"/>
    <x v="3"/>
    <s v="Howard Miller 11-1/2&quot; Diameter Brentwood Wall Clock"/>
    <n v="34.503999999999998"/>
    <n v="2"/>
    <n v="-15.5268"/>
    <s v="4- days"/>
    <x v="0"/>
  </r>
  <r>
    <s v="CA-2015-168809"/>
    <x v="382"/>
    <d v="2015-08-25T00:00:00"/>
    <x v="3"/>
    <s v="MC-18100"/>
    <s v="Mick Crebagga"/>
    <s v="Consumer"/>
    <x v="0"/>
    <x v="6"/>
    <x v="5"/>
    <x v="3"/>
    <s v="FUR-FU-10001473"/>
    <s v="Furniture"/>
    <x v="3"/>
    <s v="Eldon Executive Woodline II Desk Accessories, Mahogany"/>
    <n v="20.103999999999999"/>
    <n v="2"/>
    <n v="-16.585799999999999"/>
    <s v="0- days"/>
    <x v="10"/>
  </r>
  <r>
    <s v="CA-2015-168809"/>
    <x v="382"/>
    <d v="2015-08-25T00:00:00"/>
    <x v="3"/>
    <s v="MC-18100"/>
    <s v="Mick Crebagga"/>
    <s v="Consumer"/>
    <x v="0"/>
    <x v="6"/>
    <x v="5"/>
    <x v="3"/>
    <s v="FUR-FU-10002240"/>
    <s v="Furniture"/>
    <x v="3"/>
    <s v="Nu-Dell EZ-Mount Plastic Wall Frames"/>
    <n v="7.88"/>
    <n v="5"/>
    <n v="-3.94"/>
    <s v="0- days"/>
    <x v="10"/>
  </r>
  <r>
    <s v="CA-2016-109827"/>
    <x v="683"/>
    <d v="2017-01-01T00:00:00"/>
    <x v="1"/>
    <s v="LW-16825"/>
    <s v="Laurel Workman"/>
    <s v="Corporate"/>
    <x v="0"/>
    <x v="43"/>
    <x v="22"/>
    <x v="1"/>
    <s v="FUR-TA-10002607"/>
    <s v="Furniture"/>
    <x v="2"/>
    <s v="KI Conference Tables"/>
    <n v="35.445"/>
    <n v="1"/>
    <n v="-24.102599999999999"/>
    <s v="7- days"/>
    <x v="5"/>
  </r>
  <r>
    <s v="CA-2016-109827"/>
    <x v="683"/>
    <d v="2017-01-01T00:00:00"/>
    <x v="1"/>
    <s v="LW-16825"/>
    <s v="Laurel Workman"/>
    <s v="Corporate"/>
    <x v="0"/>
    <x v="43"/>
    <x v="22"/>
    <x v="1"/>
    <s v="FUR-CH-10004754"/>
    <s v="Furniture"/>
    <x v="1"/>
    <s v="Global Stack Chair with Arms, Black"/>
    <n v="47.968000000000004"/>
    <n v="2"/>
    <n v="4.1971999999999996"/>
    <s v="7- days"/>
    <x v="5"/>
  </r>
  <r>
    <s v="CA-2015-128125"/>
    <x v="731"/>
    <d v="2015-04-05T00:00:00"/>
    <x v="1"/>
    <s v="EB-13705"/>
    <s v="Ed Braxton"/>
    <s v="Corporate"/>
    <x v="0"/>
    <x v="6"/>
    <x v="5"/>
    <x v="3"/>
    <s v="FUR-FU-10001085"/>
    <s v="Furniture"/>
    <x v="3"/>
    <s v="3M Polarizing Light Filter Sleeves"/>
    <n v="22.38"/>
    <n v="3"/>
    <n v="-7.8330000000000002"/>
    <s v="5- days"/>
    <x v="9"/>
  </r>
  <r>
    <s v="CA-2017-156237"/>
    <x v="732"/>
    <d v="2017-09-15T00:00:00"/>
    <x v="2"/>
    <s v="PS-18760"/>
    <s v="Pamela Stobb"/>
    <s v="Consumer"/>
    <x v="0"/>
    <x v="3"/>
    <x v="3"/>
    <x v="2"/>
    <s v="FUR-CH-10002372"/>
    <s v="Furniture"/>
    <x v="1"/>
    <s v="Office Star - Ergonomically Designed Knee Chair"/>
    <n v="113.372"/>
    <n v="2"/>
    <n v="-29.152799999999999"/>
    <s v="1- days"/>
    <x v="4"/>
  </r>
  <r>
    <s v="CA-2017-156237"/>
    <x v="732"/>
    <d v="2017-09-15T00:00:00"/>
    <x v="2"/>
    <s v="PS-18760"/>
    <s v="Pamela Stobb"/>
    <s v="Consumer"/>
    <x v="0"/>
    <x v="3"/>
    <x v="3"/>
    <x v="2"/>
    <s v="FUR-FU-10001057"/>
    <s v="Furniture"/>
    <x v="3"/>
    <s v="Tensor Track Tree Floor Lamp"/>
    <n v="127.93600000000001"/>
    <n v="8"/>
    <n v="4.7976000000000001"/>
    <s v="1- days"/>
    <x v="4"/>
  </r>
  <r>
    <s v="CA-2014-144414"/>
    <x v="733"/>
    <d v="2014-06-21T00:00:00"/>
    <x v="1"/>
    <s v="GH-14425"/>
    <s v="Gary Hwang"/>
    <s v="Consumer"/>
    <x v="0"/>
    <x v="15"/>
    <x v="13"/>
    <x v="1"/>
    <s v="FUR-FU-10003981"/>
    <s v="Furniture"/>
    <x v="3"/>
    <s v="Eldon Wave Desk Accessories"/>
    <n v="6.24"/>
    <n v="3"/>
    <n v="2.6208"/>
    <s v="4- days"/>
    <x v="2"/>
  </r>
  <r>
    <s v="CA-2017-163860"/>
    <x v="158"/>
    <d v="2018-01-01T00:00:00"/>
    <x v="1"/>
    <s v="LO-17170"/>
    <s v="Lori Olson"/>
    <s v="Corporate"/>
    <x v="0"/>
    <x v="117"/>
    <x v="8"/>
    <x v="3"/>
    <s v="FUR-FU-10004586"/>
    <s v="Furniture"/>
    <x v="3"/>
    <s v="G.E. Longer-Life Indoor Recessed Floodlight Bulbs"/>
    <n v="7.968"/>
    <n v="3"/>
    <n v="-2.3904000000000001"/>
    <s v="4- days"/>
    <x v="5"/>
  </r>
  <r>
    <s v="CA-2017-163860"/>
    <x v="158"/>
    <d v="2018-01-01T00:00:00"/>
    <x v="1"/>
    <s v="LO-17170"/>
    <s v="Lori Olson"/>
    <s v="Corporate"/>
    <x v="0"/>
    <x v="117"/>
    <x v="8"/>
    <x v="3"/>
    <s v="FUR-CH-10004698"/>
    <s v="Furniture"/>
    <x v="1"/>
    <s v="Padded Folding Chairs, Black, 4/Carton"/>
    <n v="113.372"/>
    <n v="2"/>
    <n v="-3.2391999999999999"/>
    <s v="4- days"/>
    <x v="5"/>
  </r>
  <r>
    <s v="CA-2017-163860"/>
    <x v="158"/>
    <d v="2018-01-01T00:00:00"/>
    <x v="1"/>
    <s v="LO-17170"/>
    <s v="Lori Olson"/>
    <s v="Corporate"/>
    <x v="0"/>
    <x v="117"/>
    <x v="8"/>
    <x v="3"/>
    <s v="FUR-FU-10001935"/>
    <s v="Furniture"/>
    <x v="3"/>
    <s v="3M Hangers With Command Adhesive"/>
    <n v="2.96"/>
    <n v="2"/>
    <n v="-1.4059999999999999"/>
    <s v="4- days"/>
    <x v="5"/>
  </r>
  <r>
    <s v="CA-2015-154291"/>
    <x v="396"/>
    <d v="2015-07-29T00:00:00"/>
    <x v="1"/>
    <s v="YS-21880"/>
    <s v="Yana Sorensen"/>
    <s v="Corporate"/>
    <x v="0"/>
    <x v="132"/>
    <x v="33"/>
    <x v="0"/>
    <s v="FUR-TA-10002041"/>
    <s v="Furniture"/>
    <x v="2"/>
    <s v="Bevis Round Conference Table Top, X-Base"/>
    <n v="358.58"/>
    <n v="2"/>
    <n v="39.443800000000003"/>
    <s v="4- days"/>
    <x v="3"/>
  </r>
  <r>
    <s v="CA-2016-153101"/>
    <x v="63"/>
    <d v="2016-09-08T00:00:00"/>
    <x v="3"/>
    <s v="PJ-19015"/>
    <s v="Pauline Johnson"/>
    <s v="Consumer"/>
    <x v="0"/>
    <x v="72"/>
    <x v="2"/>
    <x v="1"/>
    <s v="FUR-TA-10003008"/>
    <s v="Furniture"/>
    <x v="2"/>
    <s v="Lesro Round Back Collection Coffee Table, End Table"/>
    <n v="146.04"/>
    <n v="1"/>
    <n v="-12.778499999999999"/>
    <s v="0- days"/>
    <x v="4"/>
  </r>
  <r>
    <s v="CA-2017-142643"/>
    <x v="487"/>
    <d v="2017-10-20T00:00:00"/>
    <x v="1"/>
    <s v="DL-13495"/>
    <s v="Dionis Lloyd"/>
    <s v="Corporate"/>
    <x v="0"/>
    <x v="310"/>
    <x v="2"/>
    <x v="1"/>
    <s v="FUR-FU-10000087"/>
    <s v="Furniture"/>
    <x v="3"/>
    <s v="Executive Impressions 14&quot; Two-Color Numerals Wall Clock"/>
    <n v="22.72"/>
    <n v="1"/>
    <n v="9.3152000000000008"/>
    <s v="5- days"/>
    <x v="1"/>
  </r>
  <r>
    <s v="CA-2016-123946"/>
    <x v="51"/>
    <d v="2016-09-17T00:00:00"/>
    <x v="1"/>
    <s v="AJ-10795"/>
    <s v="Anthony Johnson"/>
    <s v="Corporate"/>
    <x v="0"/>
    <x v="76"/>
    <x v="25"/>
    <x v="0"/>
    <s v="FUR-CH-10002073"/>
    <s v="Furniture"/>
    <x v="1"/>
    <s v="Hon Olson Stacker Chairs"/>
    <n v="1059.1199999999999"/>
    <n v="4"/>
    <n v="307.14479999999998"/>
    <s v="5- days"/>
    <x v="4"/>
  </r>
  <r>
    <s v="CA-2014-147543"/>
    <x v="734"/>
    <d v="2014-07-12T00:00:00"/>
    <x v="1"/>
    <s v="BC-11125"/>
    <s v="Becky Castell"/>
    <s v="Home Office"/>
    <x v="0"/>
    <x v="311"/>
    <x v="2"/>
    <x v="1"/>
    <s v="FUR-CH-10000155"/>
    <s v="Furniture"/>
    <x v="1"/>
    <s v="Global Comet Stacking Armless Chair"/>
    <n v="478.48"/>
    <n v="2"/>
    <n v="47.847999999999999"/>
    <s v="6- days"/>
    <x v="3"/>
  </r>
  <r>
    <s v="CA-2014-101462"/>
    <x v="607"/>
    <d v="2014-04-25T00:00:00"/>
    <x v="1"/>
    <s v="BP-11230"/>
    <s v="Benjamin Patterson"/>
    <s v="Consumer"/>
    <x v="0"/>
    <x v="2"/>
    <x v="2"/>
    <x v="1"/>
    <s v="FUR-FU-10000409"/>
    <s v="Furniture"/>
    <x v="3"/>
    <s v="GE 4 Foot Flourescent Tube, 40 Watt"/>
    <n v="59.92"/>
    <n v="4"/>
    <n v="27.563199999999998"/>
    <s v="5- days"/>
    <x v="6"/>
  </r>
  <r>
    <s v="US-2016-100461"/>
    <x v="735"/>
    <d v="2016-01-12T00:00:00"/>
    <x v="1"/>
    <s v="JO-15145"/>
    <s v="Jack O'Briant"/>
    <s v="Corporate"/>
    <x v="0"/>
    <x v="20"/>
    <x v="16"/>
    <x v="3"/>
    <s v="FUR-BO-10002545"/>
    <s v="Furniture"/>
    <x v="0"/>
    <s v="Atlantic Metals Mobile 3-Shelf Bookcases, Custom Colors"/>
    <n v="1565.88"/>
    <n v="6"/>
    <n v="407.12880000000001"/>
    <s v="4- days"/>
    <x v="8"/>
  </r>
  <r>
    <s v="CA-2017-128965"/>
    <x v="452"/>
    <d v="2017-04-22T00:00:00"/>
    <x v="1"/>
    <s v="PS-18760"/>
    <s v="Pamela Stobb"/>
    <s v="Consumer"/>
    <x v="0"/>
    <x v="2"/>
    <x v="2"/>
    <x v="1"/>
    <s v="FUR-CH-10003774"/>
    <s v="Furniture"/>
    <x v="1"/>
    <s v="Global Wood Trimmed Manager's Task Chair, Khaki"/>
    <n v="218.352"/>
    <n v="3"/>
    <n v="-19.105799999999999"/>
    <s v="5- days"/>
    <x v="6"/>
  </r>
  <r>
    <s v="US-2016-126452"/>
    <x v="650"/>
    <d v="2016-08-28T00:00:00"/>
    <x v="1"/>
    <s v="SC-20230"/>
    <s v="Scot Coram"/>
    <s v="Corporate"/>
    <x v="0"/>
    <x v="2"/>
    <x v="2"/>
    <x v="1"/>
    <s v="FUR-TA-10003569"/>
    <s v="Furniture"/>
    <x v="2"/>
    <s v="Bretford CR8500 Series Meeting Room Furniture"/>
    <n v="2887.056"/>
    <n v="9"/>
    <n v="180.441"/>
    <s v="7- days"/>
    <x v="10"/>
  </r>
  <r>
    <s v="US-2016-121013"/>
    <x v="26"/>
    <d v="2016-09-10T00:00:00"/>
    <x v="1"/>
    <s v="MM-17920"/>
    <s v="Michael Moore"/>
    <s v="Consumer"/>
    <x v="0"/>
    <x v="180"/>
    <x v="25"/>
    <x v="0"/>
    <s v="FUR-TA-10003238"/>
    <s v="Furniture"/>
    <x v="2"/>
    <s v="Chromcraft Bull-Nose Wood 48&quot; x 96&quot; Rectangular Conference Tables"/>
    <n v="1652.94"/>
    <n v="3"/>
    <n v="314.05860000000001"/>
    <s v="5- days"/>
    <x v="4"/>
  </r>
  <r>
    <s v="US-2015-123918"/>
    <x v="233"/>
    <d v="2015-10-15T00:00:00"/>
    <x v="3"/>
    <s v="CG-12520"/>
    <s v="Claire Gute"/>
    <s v="Consumer"/>
    <x v="0"/>
    <x v="144"/>
    <x v="5"/>
    <x v="3"/>
    <s v="FUR-FU-10004952"/>
    <s v="Furniture"/>
    <x v="3"/>
    <s v="C-Line Cubicle Keepers Polyproplyene Holder w/Velcro Back, 8-1/2x11, 25/Bx"/>
    <n v="131.376"/>
    <n v="6"/>
    <n v="-95.247600000000006"/>
    <s v="0- days"/>
    <x v="1"/>
  </r>
  <r>
    <s v="CA-2015-137113"/>
    <x v="239"/>
    <d v="2015-12-05T00:00:00"/>
    <x v="0"/>
    <s v="TW-21025"/>
    <s v="Tamara Willingham"/>
    <s v="Home Office"/>
    <x v="0"/>
    <x v="15"/>
    <x v="13"/>
    <x v="1"/>
    <s v="FUR-CH-10001215"/>
    <s v="Furniture"/>
    <x v="1"/>
    <s v="Global Troy Executive Leather Low-Back Tilter"/>
    <n v="2003.92"/>
    <n v="5"/>
    <n v="125.245"/>
    <s v="4- days"/>
    <x v="5"/>
  </r>
  <r>
    <s v="CA-2015-137113"/>
    <x v="239"/>
    <d v="2015-12-05T00:00:00"/>
    <x v="0"/>
    <s v="TW-21025"/>
    <s v="Tamara Willingham"/>
    <s v="Home Office"/>
    <x v="0"/>
    <x v="15"/>
    <x v="13"/>
    <x v="1"/>
    <s v="FUR-TA-10001705"/>
    <s v="Furniture"/>
    <x v="2"/>
    <s v="Bush Advantage Collection Round Conference Table"/>
    <n v="1913.4"/>
    <n v="9"/>
    <n v="401.81400000000002"/>
    <s v="4- days"/>
    <x v="5"/>
  </r>
  <r>
    <s v="CA-2015-120677"/>
    <x v="151"/>
    <d v="2015-06-04T00:00:00"/>
    <x v="1"/>
    <s v="BD-11320"/>
    <s v="Bill Donatelli"/>
    <s v="Consumer"/>
    <x v="0"/>
    <x v="12"/>
    <x v="11"/>
    <x v="3"/>
    <s v="FUR-CH-10002320"/>
    <s v="Furniture"/>
    <x v="1"/>
    <s v="Hon Pagoda Stacking Chairs"/>
    <n v="2567.84"/>
    <n v="8"/>
    <n v="770.35199999999998"/>
    <s v="4- days"/>
    <x v="7"/>
  </r>
  <r>
    <s v="CA-2017-164756"/>
    <x v="510"/>
    <d v="2017-09-22T00:00:00"/>
    <x v="1"/>
    <s v="SS-20140"/>
    <s v="Saphhira Shifley"/>
    <s v="Corporate"/>
    <x v="0"/>
    <x v="29"/>
    <x v="24"/>
    <x v="0"/>
    <s v="FUR-FU-10002963"/>
    <s v="Furniture"/>
    <x v="3"/>
    <s v="Master Caster Door Stop, Gray"/>
    <n v="20.32"/>
    <n v="4"/>
    <n v="6.9088000000000003"/>
    <s v="4- days"/>
    <x v="4"/>
  </r>
  <r>
    <s v="US-2015-165512"/>
    <x v="736"/>
    <d v="2015-05-26T00:00:00"/>
    <x v="0"/>
    <s v="VS-21820"/>
    <s v="Vivek Sundaresam"/>
    <s v="Consumer"/>
    <x v="0"/>
    <x v="312"/>
    <x v="8"/>
    <x v="3"/>
    <s v="FUR-CH-10002880"/>
    <s v="Furniture"/>
    <x v="1"/>
    <s v="Global High-Back Leather Tilter, Burgundy"/>
    <n v="602.65099999999995"/>
    <n v="7"/>
    <n v="-163.57669999999999"/>
    <s v="2- days"/>
    <x v="7"/>
  </r>
  <r>
    <s v="US-2017-135503"/>
    <x v="247"/>
    <d v="2017-12-15T00:00:00"/>
    <x v="1"/>
    <s v="JE-16165"/>
    <s v="Justin Ellison"/>
    <s v="Corporate"/>
    <x v="0"/>
    <x v="313"/>
    <x v="10"/>
    <x v="0"/>
    <s v="FUR-FU-10002364"/>
    <s v="Furniture"/>
    <x v="3"/>
    <s v="Eldon Expressions Wood Desk Accessories, Oak"/>
    <n v="14.76"/>
    <n v="2"/>
    <n v="4.2804000000000002"/>
    <s v="5- days"/>
    <x v="5"/>
  </r>
  <r>
    <s v="US-2017-115301"/>
    <x v="605"/>
    <d v="2017-08-02T00:00:00"/>
    <x v="1"/>
    <s v="VG-21790"/>
    <s v="Vivek Gonzalez"/>
    <s v="Consumer"/>
    <x v="0"/>
    <x v="15"/>
    <x v="13"/>
    <x v="1"/>
    <s v="FUR-BO-10004709"/>
    <s v="Furniture"/>
    <x v="0"/>
    <s v="Bush Westfield Collection Bookcases, Medium Cherry Finish"/>
    <n v="115.96"/>
    <n v="2"/>
    <n v="25.511199999999999"/>
    <s v="4- days"/>
    <x v="3"/>
  </r>
  <r>
    <s v="CA-2014-124247"/>
    <x v="439"/>
    <d v="2014-12-21T00:00:00"/>
    <x v="1"/>
    <s v="SH-20635"/>
    <s v="Stefanie Holloman"/>
    <s v="Corporate"/>
    <x v="0"/>
    <x v="155"/>
    <x v="2"/>
    <x v="1"/>
    <s v="FUR-CH-10001854"/>
    <s v="Furniture"/>
    <x v="1"/>
    <s v="Office Star - Professional Matrix Back Chair with 2-to-1 Synchro Tilt and Mesh Fabric Seat"/>
    <n v="1403.92"/>
    <n v="5"/>
    <n v="70.195999999999998"/>
    <s v="5- days"/>
    <x v="5"/>
  </r>
  <r>
    <s v="CA-2015-137925"/>
    <x v="737"/>
    <d v="2015-12-04T00:00:00"/>
    <x v="1"/>
    <s v="JL-15235"/>
    <s v="Janet Lee"/>
    <s v="Consumer"/>
    <x v="0"/>
    <x v="13"/>
    <x v="7"/>
    <x v="2"/>
    <s v="FUR-BO-10001608"/>
    <s v="Furniture"/>
    <x v="0"/>
    <s v="Hon Metal Bookcases, Black"/>
    <n v="681.40800000000002"/>
    <n v="12"/>
    <n v="42.588000000000001"/>
    <s v="4- days"/>
    <x v="0"/>
  </r>
  <r>
    <s v="CA-2014-164182"/>
    <x v="738"/>
    <d v="2014-07-18T00:00:00"/>
    <x v="1"/>
    <s v="ST-20530"/>
    <s v="Shui Tom"/>
    <s v="Consumer"/>
    <x v="0"/>
    <x v="3"/>
    <x v="3"/>
    <x v="2"/>
    <s v="FUR-FU-10001057"/>
    <s v="Furniture"/>
    <x v="3"/>
    <s v="Tensor Track Tree Floor Lamp"/>
    <n v="31.984000000000002"/>
    <n v="2"/>
    <n v="1.1994"/>
    <s v="4- days"/>
    <x v="3"/>
  </r>
  <r>
    <s v="CA-2016-129847"/>
    <x v="227"/>
    <d v="2016-09-04T00:00:00"/>
    <x v="2"/>
    <s v="TA-21385"/>
    <s v="Tom Ashbrook"/>
    <s v="Home Office"/>
    <x v="0"/>
    <x v="9"/>
    <x v="8"/>
    <x v="3"/>
    <s v="FUR-FU-10000277"/>
    <s v="Furniture"/>
    <x v="3"/>
    <s v="Deflect-o DuraMat Antistatic Studded Beveled Mat for Medium Pile Carpeting"/>
    <n v="84.272000000000006"/>
    <n v="2"/>
    <n v="-75.844800000000006"/>
    <s v="2- days"/>
    <x v="4"/>
  </r>
  <r>
    <s v="CA-2016-106243"/>
    <x v="739"/>
    <d v="2016-10-04T00:00:00"/>
    <x v="1"/>
    <s v="GM-14680"/>
    <s v="Greg Matthias"/>
    <s v="Consumer"/>
    <x v="0"/>
    <x v="13"/>
    <x v="7"/>
    <x v="2"/>
    <s v="FUR-BO-10003034"/>
    <s v="Furniture"/>
    <x v="0"/>
    <s v="O'Sullivan Elevations Bookcase, Cherry Finish"/>
    <n v="523.91999999999996"/>
    <n v="5"/>
    <n v="-26.196000000000002"/>
    <s v="4- days"/>
    <x v="4"/>
  </r>
  <r>
    <s v="CA-2015-130365"/>
    <x v="740"/>
    <d v="2015-04-29T00:00:00"/>
    <x v="1"/>
    <s v="ZC-21910"/>
    <s v="Zuschuss Carroll"/>
    <s v="Consumer"/>
    <x v="0"/>
    <x v="14"/>
    <x v="8"/>
    <x v="3"/>
    <s v="FUR-CH-10003535"/>
    <s v="Furniture"/>
    <x v="1"/>
    <s v="Global Armless Task Chair, Royal Blue"/>
    <n v="128.05799999999999"/>
    <n v="3"/>
    <n v="-23.7822"/>
    <s v="4- days"/>
    <x v="6"/>
  </r>
  <r>
    <s v="CA-2017-143021"/>
    <x v="49"/>
    <d v="2017-11-19T00:00:00"/>
    <x v="3"/>
    <s v="AP-10720"/>
    <s v="Anne Pryor"/>
    <s v="Home Office"/>
    <x v="0"/>
    <x v="13"/>
    <x v="7"/>
    <x v="2"/>
    <s v="FUR-TA-10001676"/>
    <s v="Furniture"/>
    <x v="2"/>
    <s v="Hon 61000 Series Interactive Training Tables"/>
    <n v="79.974000000000004"/>
    <n v="3"/>
    <n v="-29.323799999999999"/>
    <s v="0- days"/>
    <x v="0"/>
  </r>
  <r>
    <s v="CA-2016-157588"/>
    <x v="197"/>
    <d v="2016-07-19T00:00:00"/>
    <x v="1"/>
    <s v="AR-10570"/>
    <s v="Anemone Ratner"/>
    <s v="Consumer"/>
    <x v="0"/>
    <x v="29"/>
    <x v="24"/>
    <x v="0"/>
    <s v="FUR-FU-10004848"/>
    <s v="Furniture"/>
    <x v="3"/>
    <s v="Howard Miller 13-3/4&quot; Diameter Brushed Chrome Round Wall Clock"/>
    <n v="51.75"/>
    <n v="1"/>
    <n v="15.525"/>
    <s v="5- days"/>
    <x v="3"/>
  </r>
  <r>
    <s v="CA-2016-163937"/>
    <x v="579"/>
    <d v="2016-01-13T00:00:00"/>
    <x v="0"/>
    <s v="JB-16000"/>
    <s v="Joy Bell-"/>
    <s v="Consumer"/>
    <x v="0"/>
    <x v="314"/>
    <x v="13"/>
    <x v="1"/>
    <s v="FUR-FU-10000010"/>
    <s v="Furniture"/>
    <x v="3"/>
    <s v="DAX Value U-Channel Document Frames, Easel Back"/>
    <n v="24.85"/>
    <n v="5"/>
    <n v="7.7035"/>
    <s v="3- days"/>
    <x v="8"/>
  </r>
  <r>
    <s v="CA-2015-112144"/>
    <x v="741"/>
    <d v="2015-07-02T00:00:00"/>
    <x v="1"/>
    <s v="CY-12745"/>
    <s v="Craig Yedwab"/>
    <s v="Corporate"/>
    <x v="0"/>
    <x v="171"/>
    <x v="22"/>
    <x v="1"/>
    <s v="FUR-FU-10004306"/>
    <s v="Furniture"/>
    <x v="3"/>
    <s v="Electrix Halogen Magnifier Lamp"/>
    <n v="621.76"/>
    <n v="4"/>
    <n v="46.631999999999998"/>
    <s v="4- days"/>
    <x v="2"/>
  </r>
  <r>
    <s v="CA-2015-109386"/>
    <x v="428"/>
    <d v="2015-11-13T00:00:00"/>
    <x v="0"/>
    <s v="RH-19600"/>
    <s v="Rob Haberlin"/>
    <s v="Consumer"/>
    <x v="0"/>
    <x v="247"/>
    <x v="25"/>
    <x v="0"/>
    <s v="FUR-FU-10000308"/>
    <s v="Furniture"/>
    <x v="3"/>
    <s v="Deflect-o Glass Clear Studded Chair Mats"/>
    <n v="186.54"/>
    <n v="3"/>
    <n v="41.038800000000002"/>
    <s v="5- days"/>
    <x v="0"/>
  </r>
  <r>
    <s v="CA-2015-104871"/>
    <x v="742"/>
    <d v="2015-04-03T00:00:00"/>
    <x v="1"/>
    <s v="DR-12940"/>
    <s v="Daniel Raglin"/>
    <s v="Home Office"/>
    <x v="0"/>
    <x v="315"/>
    <x v="8"/>
    <x v="3"/>
    <s v="FUR-CH-10003298"/>
    <s v="Furniture"/>
    <x v="1"/>
    <s v="Office Star - Contemporary Task Swivel chair with Loop Arms, Charcoal"/>
    <n v="366.74400000000003"/>
    <n v="4"/>
    <n v="-110.0232"/>
    <s v="4- days"/>
    <x v="9"/>
  </r>
  <r>
    <s v="CA-2014-133158"/>
    <x v="532"/>
    <d v="2014-08-21T00:00:00"/>
    <x v="0"/>
    <s v="DW-13195"/>
    <s v="David Wiener"/>
    <s v="Corporate"/>
    <x v="0"/>
    <x v="2"/>
    <x v="2"/>
    <x v="1"/>
    <s v="FUR-FU-10000723"/>
    <s v="Furniture"/>
    <x v="3"/>
    <s v="Deflect-o EconoMat Studded, No Bevel Mat for Low Pile Carpeting"/>
    <n v="289.24"/>
    <n v="7"/>
    <n v="26.031600000000001"/>
    <s v="2- days"/>
    <x v="10"/>
  </r>
  <r>
    <s v="CA-2015-141740"/>
    <x v="341"/>
    <d v="2015-11-05T00:00:00"/>
    <x v="1"/>
    <s v="JF-15490"/>
    <s v="Jeremy Farry"/>
    <s v="Consumer"/>
    <x v="0"/>
    <x v="13"/>
    <x v="7"/>
    <x v="2"/>
    <s v="FUR-CH-10001545"/>
    <s v="Furniture"/>
    <x v="1"/>
    <s v="Hon Comfortask Task/Swivel Chairs"/>
    <n v="205.16399999999999"/>
    <n v="2"/>
    <n v="13.6776"/>
    <s v="4- days"/>
    <x v="0"/>
  </r>
  <r>
    <s v="CA-2014-119466"/>
    <x v="256"/>
    <d v="2014-12-21T00:00:00"/>
    <x v="1"/>
    <s v="SP-20860"/>
    <s v="Sung Pak"/>
    <s v="Corporate"/>
    <x v="0"/>
    <x v="9"/>
    <x v="8"/>
    <x v="3"/>
    <s v="FUR-FU-10001546"/>
    <s v="Furniture"/>
    <x v="3"/>
    <s v="Dana Swing-Arm Lamps"/>
    <n v="8.5440000000000005"/>
    <n v="2"/>
    <n v="-7.476"/>
    <s v="6- days"/>
    <x v="5"/>
  </r>
  <r>
    <s v="CA-2015-154823"/>
    <x v="130"/>
    <d v="2015-08-25T00:00:00"/>
    <x v="1"/>
    <s v="KN-16390"/>
    <s v="Katherine Nockton"/>
    <s v="Corporate"/>
    <x v="0"/>
    <x v="76"/>
    <x v="15"/>
    <x v="2"/>
    <s v="FUR-CH-10003379"/>
    <s v="Furniture"/>
    <x v="1"/>
    <s v="Global Commerce Series High-Back Swivel/Tilt Chairs"/>
    <n v="598.45799999999997"/>
    <n v="3"/>
    <n v="-42.747"/>
    <s v="4- days"/>
    <x v="10"/>
  </r>
  <r>
    <s v="CA-2015-154823"/>
    <x v="130"/>
    <d v="2015-08-25T00:00:00"/>
    <x v="1"/>
    <s v="KN-16390"/>
    <s v="Katherine Nockton"/>
    <s v="Corporate"/>
    <x v="0"/>
    <x v="76"/>
    <x v="15"/>
    <x v="2"/>
    <s v="FUR-FU-10000193"/>
    <s v="Furniture"/>
    <x v="3"/>
    <s v="Tenex Chairmats For Use with Hard Floors"/>
    <n v="25.984000000000002"/>
    <n v="1"/>
    <n v="-3.8976000000000002"/>
    <s v="4- days"/>
    <x v="10"/>
  </r>
  <r>
    <s v="CA-2017-141201"/>
    <x v="13"/>
    <d v="2017-12-11T00:00:00"/>
    <x v="0"/>
    <s v="DB-12910"/>
    <s v="Daniel Byrd"/>
    <s v="Home Office"/>
    <x v="0"/>
    <x v="316"/>
    <x v="2"/>
    <x v="1"/>
    <s v="FUR-BO-10001519"/>
    <s v="Furniture"/>
    <x v="0"/>
    <s v="O'Sullivan 3-Shelf Heavy-Duty Bookcases"/>
    <n v="148.25700000000001"/>
    <n v="3"/>
    <n v="15.697800000000001"/>
    <s v="2- days"/>
    <x v="5"/>
  </r>
  <r>
    <s v="CA-2014-124737"/>
    <x v="743"/>
    <d v="2014-08-27T00:00:00"/>
    <x v="1"/>
    <s v="AP-10915"/>
    <s v="Arthur Prichep"/>
    <s v="Consumer"/>
    <x v="0"/>
    <x v="22"/>
    <x v="12"/>
    <x v="1"/>
    <s v="FUR-FU-10003274"/>
    <s v="Furniture"/>
    <x v="3"/>
    <s v="Regeneration Desk Collection"/>
    <n v="4.2240000000000002"/>
    <n v="3"/>
    <n v="1.2672000000000001"/>
    <s v="4- days"/>
    <x v="10"/>
  </r>
  <r>
    <s v="CA-2016-145548"/>
    <x v="367"/>
    <d v="2016-11-16T00:00:00"/>
    <x v="1"/>
    <s v="EB-13750"/>
    <s v="Edward Becker"/>
    <s v="Corporate"/>
    <x v="0"/>
    <x v="13"/>
    <x v="7"/>
    <x v="2"/>
    <s v="FUR-CH-10003774"/>
    <s v="Furniture"/>
    <x v="1"/>
    <s v="Global Wood Trimmed Manager's Task Chair, Khaki"/>
    <n v="245.64599999999999"/>
    <n v="3"/>
    <n v="8.1882000000000001"/>
    <s v="5- days"/>
    <x v="0"/>
  </r>
  <r>
    <s v="CA-2017-119494"/>
    <x v="17"/>
    <d v="2017-11-13T00:00:00"/>
    <x v="1"/>
    <s v="JE-15610"/>
    <s v="Jim Epp"/>
    <s v="Corporate"/>
    <x v="0"/>
    <x v="53"/>
    <x v="2"/>
    <x v="1"/>
    <s v="FUR-CH-10004675"/>
    <s v="Furniture"/>
    <x v="1"/>
    <s v="Lifetime Advantage Folding Chairs, 4/Carton"/>
    <n v="523.39200000000005"/>
    <n v="3"/>
    <n v="52.339199999999998"/>
    <s v="4- days"/>
    <x v="0"/>
  </r>
  <r>
    <s v="CA-2017-103443"/>
    <x v="430"/>
    <d v="2017-12-23T00:00:00"/>
    <x v="1"/>
    <s v="AT-10735"/>
    <s v="Annie Thurman"/>
    <s v="Consumer"/>
    <x v="0"/>
    <x v="13"/>
    <x v="7"/>
    <x v="2"/>
    <s v="FUR-FU-10000308"/>
    <s v="Furniture"/>
    <x v="3"/>
    <s v="Deflect-o Glass Clear Studded Chair Mats"/>
    <n v="124.36"/>
    <n v="2"/>
    <n v="27.359200000000001"/>
    <s v="6- days"/>
    <x v="5"/>
  </r>
  <r>
    <s v="US-2017-165358"/>
    <x v="511"/>
    <d v="2017-07-23T00:00:00"/>
    <x v="1"/>
    <s v="SV-20365"/>
    <s v="Seth Vernon"/>
    <s v="Consumer"/>
    <x v="0"/>
    <x v="3"/>
    <x v="3"/>
    <x v="2"/>
    <s v="FUR-CH-10002647"/>
    <s v="Furniture"/>
    <x v="1"/>
    <s v="Situations Contoured Folding Chairs, 4/Set"/>
    <n v="198.744"/>
    <n v="4"/>
    <n v="-14.196"/>
    <s v="5- days"/>
    <x v="3"/>
  </r>
  <r>
    <s v="CA-2014-150581"/>
    <x v="676"/>
    <d v="2014-04-12T00:00:00"/>
    <x v="1"/>
    <s v="NM-18445"/>
    <s v="Nathan Mautz"/>
    <s v="Home Office"/>
    <x v="0"/>
    <x v="41"/>
    <x v="2"/>
    <x v="1"/>
    <s v="FUR-TA-10003748"/>
    <s v="Furniture"/>
    <x v="2"/>
    <s v="Bevis 36 x 72 Conference Tables"/>
    <n v="99.591999999999999"/>
    <n v="1"/>
    <n v="2.4897999999999998"/>
    <s v="4- days"/>
    <x v="6"/>
  </r>
  <r>
    <s v="CA-2016-165330"/>
    <x v="106"/>
    <d v="2016-12-11T00:00:00"/>
    <x v="3"/>
    <s v="WB-21850"/>
    <s v="William Brown"/>
    <s v="Consumer"/>
    <x v="0"/>
    <x v="261"/>
    <x v="2"/>
    <x v="1"/>
    <s v="FUR-CH-10003774"/>
    <s v="Furniture"/>
    <x v="1"/>
    <s v="Global Wood Trimmed Manager's Task Chair, Khaki"/>
    <n v="363.92"/>
    <n v="5"/>
    <n v="-31.843"/>
    <s v="0- days"/>
    <x v="5"/>
  </r>
  <r>
    <s v="CA-2016-165330"/>
    <x v="106"/>
    <d v="2016-12-11T00:00:00"/>
    <x v="3"/>
    <s v="WB-21850"/>
    <s v="William Brown"/>
    <s v="Consumer"/>
    <x v="0"/>
    <x v="261"/>
    <x v="2"/>
    <x v="1"/>
    <s v="FUR-TA-10004619"/>
    <s v="Furniture"/>
    <x v="2"/>
    <s v="Hon Non-Folding Utility Tables"/>
    <n v="892.13599999999997"/>
    <n v="7"/>
    <n v="111.517"/>
    <s v="0- days"/>
    <x v="5"/>
  </r>
  <r>
    <s v="CA-2016-106950"/>
    <x v="227"/>
    <d v="2016-09-06T00:00:00"/>
    <x v="1"/>
    <s v="JE-15715"/>
    <s v="Joe Elijah"/>
    <s v="Consumer"/>
    <x v="0"/>
    <x v="127"/>
    <x v="30"/>
    <x v="0"/>
    <s v="FUR-TA-10001768"/>
    <s v="Furniture"/>
    <x v="2"/>
    <s v="Hon Racetrack Conference Tables"/>
    <n v="472.51799999999997"/>
    <n v="3"/>
    <n v="-149.63069999999999"/>
    <s v="4- days"/>
    <x v="4"/>
  </r>
  <r>
    <s v="CA-2017-128944"/>
    <x v="744"/>
    <d v="2017-06-21T00:00:00"/>
    <x v="0"/>
    <s v="KH-16330"/>
    <s v="Katharine Harms"/>
    <s v="Corporate"/>
    <x v="0"/>
    <x v="19"/>
    <x v="15"/>
    <x v="2"/>
    <s v="FUR-CH-10000785"/>
    <s v="Furniture"/>
    <x v="1"/>
    <s v="Global Ergonomic Managers Chair"/>
    <n v="760.11599999999999"/>
    <n v="6"/>
    <n v="-43.435200000000002"/>
    <s v="2- days"/>
    <x v="2"/>
  </r>
  <r>
    <s v="CA-2017-128944"/>
    <x v="744"/>
    <d v="2017-06-21T00:00:00"/>
    <x v="0"/>
    <s v="KH-16330"/>
    <s v="Katharine Harms"/>
    <s v="Corporate"/>
    <x v="0"/>
    <x v="19"/>
    <x v="15"/>
    <x v="2"/>
    <s v="FUR-FU-10004909"/>
    <s v="Furniture"/>
    <x v="3"/>
    <s v="Contemporary Wood/Metal Frame"/>
    <n v="38.783999999999999"/>
    <n v="3"/>
    <n v="7.2720000000000002"/>
    <s v="2- days"/>
    <x v="2"/>
  </r>
  <r>
    <s v="US-2016-102239"/>
    <x v="399"/>
    <d v="2016-05-06T00:00:00"/>
    <x v="2"/>
    <s v="LW-16990"/>
    <s v="Lindsay Williams"/>
    <s v="Corporate"/>
    <x v="0"/>
    <x v="0"/>
    <x v="34"/>
    <x v="1"/>
    <s v="FUR-TA-10003392"/>
    <s v="Furniture"/>
    <x v="2"/>
    <s v="Global Adaptabilities Conference Tables"/>
    <n v="1685.88"/>
    <n v="6"/>
    <n v="320.31720000000001"/>
    <s v="1- days"/>
    <x v="7"/>
  </r>
  <r>
    <s v="CA-2017-166926"/>
    <x v="451"/>
    <d v="2017-12-08T00:00:00"/>
    <x v="1"/>
    <s v="SO-20335"/>
    <s v="Sean O'Donnell"/>
    <s v="Consumer"/>
    <x v="0"/>
    <x v="15"/>
    <x v="13"/>
    <x v="1"/>
    <s v="FUR-BO-10002598"/>
    <s v="Furniture"/>
    <x v="0"/>
    <s v="Hon Metal Bookcases, Putty"/>
    <n v="141.96"/>
    <n v="2"/>
    <n v="41.168399999999998"/>
    <s v="7- days"/>
    <x v="5"/>
  </r>
  <r>
    <s v="CA-2015-128013"/>
    <x v="38"/>
    <d v="2015-08-16T00:00:00"/>
    <x v="1"/>
    <s v="MF-18250"/>
    <s v="Monica Federle"/>
    <s v="Corporate"/>
    <x v="0"/>
    <x v="13"/>
    <x v="7"/>
    <x v="2"/>
    <s v="FUR-FU-10000320"/>
    <s v="Furniture"/>
    <x v="3"/>
    <s v="OIC Stacking Trays"/>
    <n v="10.02"/>
    <n v="3"/>
    <n v="4.4088000000000003"/>
    <s v="7- days"/>
    <x v="10"/>
  </r>
  <r>
    <s v="US-2016-117541"/>
    <x v="566"/>
    <d v="2016-11-20T00:00:00"/>
    <x v="1"/>
    <s v="JM-16195"/>
    <s v="Justin MacKendrick"/>
    <s v="Consumer"/>
    <x v="0"/>
    <x v="19"/>
    <x v="14"/>
    <x v="2"/>
    <s v="FUR-FU-10000550"/>
    <s v="Furniture"/>
    <x v="3"/>
    <s v="Stacking Trays by OIC"/>
    <n v="19.920000000000002"/>
    <n v="4"/>
    <n v="6.5735999999999999"/>
    <s v="6- days"/>
    <x v="0"/>
  </r>
  <r>
    <s v="CA-2017-141439"/>
    <x v="83"/>
    <d v="2017-12-01T00:00:00"/>
    <x v="1"/>
    <s v="TT-21460"/>
    <s v="Tonja Turnell"/>
    <s v="Home Office"/>
    <x v="0"/>
    <x v="52"/>
    <x v="6"/>
    <x v="3"/>
    <s v="FUR-TA-10001039"/>
    <s v="Furniture"/>
    <x v="2"/>
    <s v="KI Adjustable-Height Table"/>
    <n v="257.94"/>
    <n v="3"/>
    <n v="67.064400000000006"/>
    <s v="5- days"/>
    <x v="0"/>
  </r>
  <r>
    <s v="CA-2017-141439"/>
    <x v="83"/>
    <d v="2017-12-01T00:00:00"/>
    <x v="1"/>
    <s v="TT-21460"/>
    <s v="Tonja Turnell"/>
    <s v="Home Office"/>
    <x v="0"/>
    <x v="52"/>
    <x v="6"/>
    <x v="3"/>
    <s v="FUR-FU-10001473"/>
    <s v="Furniture"/>
    <x v="3"/>
    <s v="DAX Wood Document Frame"/>
    <n v="27.46"/>
    <n v="2"/>
    <n v="9.8856000000000002"/>
    <s v="5- days"/>
    <x v="0"/>
  </r>
  <r>
    <s v="CA-2017-141439"/>
    <x v="83"/>
    <d v="2017-12-01T00:00:00"/>
    <x v="1"/>
    <s v="TT-21460"/>
    <s v="Tonja Turnell"/>
    <s v="Home Office"/>
    <x v="0"/>
    <x v="52"/>
    <x v="6"/>
    <x v="3"/>
    <s v="FUR-CH-10004287"/>
    <s v="Furniture"/>
    <x v="1"/>
    <s v="SAFCO Arco Folding Chair"/>
    <n v="828.6"/>
    <n v="3"/>
    <n v="240.29400000000001"/>
    <s v="5- days"/>
    <x v="0"/>
  </r>
  <r>
    <s v="CA-2015-163965"/>
    <x v="141"/>
    <d v="2015-11-27T00:00:00"/>
    <x v="1"/>
    <s v="SS-20875"/>
    <s v="Sung Shariari"/>
    <s v="Consumer"/>
    <x v="0"/>
    <x v="89"/>
    <x v="1"/>
    <x v="0"/>
    <s v="FUR-BO-10001337"/>
    <s v="Furniture"/>
    <x v="0"/>
    <s v="O'Sullivan Living Dimensions 2-Shelf Bookcases"/>
    <n v="290.35199999999998"/>
    <n v="3"/>
    <n v="-36.293999999999997"/>
    <s v="7- days"/>
    <x v="0"/>
  </r>
  <r>
    <s v="CA-2017-128783"/>
    <x v="87"/>
    <d v="2017-09-07T00:00:00"/>
    <x v="3"/>
    <s v="TG-21640"/>
    <s v="Trudy Glocke"/>
    <s v="Consumer"/>
    <x v="0"/>
    <x v="317"/>
    <x v="23"/>
    <x v="3"/>
    <s v="FUR-FU-10003623"/>
    <s v="Furniture"/>
    <x v="3"/>
    <s v="DataProducts Ampli Magnifier Task Lamp, Black,"/>
    <n v="135.30000000000001"/>
    <n v="5"/>
    <n v="37.884"/>
    <s v="0- days"/>
    <x v="4"/>
  </r>
  <r>
    <s v="CA-2014-122217"/>
    <x v="168"/>
    <d v="2014-11-29T00:00:00"/>
    <x v="1"/>
    <s v="HP-14815"/>
    <s v="Harold Pawlan"/>
    <s v="Home Office"/>
    <x v="0"/>
    <x v="304"/>
    <x v="25"/>
    <x v="0"/>
    <s v="FUR-FU-10002045"/>
    <s v="Furniture"/>
    <x v="3"/>
    <s v="Executive Impressions 14&quot;"/>
    <n v="111.15"/>
    <n v="5"/>
    <n v="48.905999999999999"/>
    <s v="5- days"/>
    <x v="0"/>
  </r>
  <r>
    <s v="US-2017-141558"/>
    <x v="745"/>
    <d v="2017-03-16T00:00:00"/>
    <x v="1"/>
    <s v="MH-17290"/>
    <s v="Marc Harrigan"/>
    <s v="Home Office"/>
    <x v="0"/>
    <x v="3"/>
    <x v="3"/>
    <x v="2"/>
    <s v="FUR-TA-10004086"/>
    <s v="Furniture"/>
    <x v="2"/>
    <s v="KI Adjustable-Height Table"/>
    <n v="154.76400000000001"/>
    <n v="3"/>
    <n v="-46.429200000000002"/>
    <s v="5- days"/>
    <x v="9"/>
  </r>
  <r>
    <s v="CA-2017-100412"/>
    <x v="313"/>
    <d v="2017-12-26T00:00:00"/>
    <x v="1"/>
    <s v="SR-20425"/>
    <s v="Sharelle Roach"/>
    <s v="Home Office"/>
    <x v="0"/>
    <x v="318"/>
    <x v="33"/>
    <x v="0"/>
    <s v="FUR-CH-10002647"/>
    <s v="Furniture"/>
    <x v="1"/>
    <s v="Situations Contoured Folding Chairs, 4/Set"/>
    <n v="141.96"/>
    <n v="2"/>
    <n v="35.49"/>
    <s v="4- days"/>
    <x v="5"/>
  </r>
  <r>
    <s v="CA-2017-142909"/>
    <x v="313"/>
    <d v="2017-12-25T00:00:00"/>
    <x v="0"/>
    <s v="AG-10330"/>
    <s v="Alex Grayson"/>
    <s v="Consumer"/>
    <x v="0"/>
    <x v="81"/>
    <x v="22"/>
    <x v="1"/>
    <s v="FUR-TA-10003008"/>
    <s v="Furniture"/>
    <x v="2"/>
    <s v="Lesro Round Back Collection Coffee Table, End Table"/>
    <n v="182.55"/>
    <n v="2"/>
    <n v="-135.08699999999999"/>
    <s v="3- days"/>
    <x v="5"/>
  </r>
  <r>
    <s v="US-2015-136749"/>
    <x v="344"/>
    <d v="2015-12-27T00:00:00"/>
    <x v="0"/>
    <s v="LH-16900"/>
    <s v="Lena Hernandez"/>
    <s v="Consumer"/>
    <x v="0"/>
    <x v="29"/>
    <x v="24"/>
    <x v="0"/>
    <s v="FUR-FU-10000747"/>
    <s v="Furniture"/>
    <x v="3"/>
    <s v="Tenex B1-RE Series Chair Mats for Low Pile Carpets"/>
    <n v="275.88"/>
    <n v="6"/>
    <n v="46.8996"/>
    <s v="2- days"/>
    <x v="5"/>
  </r>
  <r>
    <s v="CA-2014-117464"/>
    <x v="746"/>
    <d v="2014-07-24T00:00:00"/>
    <x v="0"/>
    <s v="NP-18325"/>
    <s v="Naresj Patel"/>
    <s v="Consumer"/>
    <x v="0"/>
    <x v="28"/>
    <x v="2"/>
    <x v="1"/>
    <s v="FUR-CH-10000155"/>
    <s v="Furniture"/>
    <x v="1"/>
    <s v="Global Comet Stacking Armless Chair"/>
    <n v="717.72"/>
    <n v="3"/>
    <n v="71.772000000000006"/>
    <s v="2- days"/>
    <x v="3"/>
  </r>
  <r>
    <s v="CA-2014-117464"/>
    <x v="746"/>
    <d v="2014-07-24T00:00:00"/>
    <x v="0"/>
    <s v="NP-18325"/>
    <s v="Naresj Patel"/>
    <s v="Consumer"/>
    <x v="0"/>
    <x v="28"/>
    <x v="2"/>
    <x v="1"/>
    <s v="FUR-TA-10004767"/>
    <s v="Furniture"/>
    <x v="2"/>
    <s v="Safco Drafting Table"/>
    <n v="170.352"/>
    <n v="3"/>
    <n v="19.1646"/>
    <s v="2- days"/>
    <x v="3"/>
  </r>
  <r>
    <s v="US-2017-168613"/>
    <x v="747"/>
    <d v="2017-10-14T00:00:00"/>
    <x v="1"/>
    <s v="GM-14440"/>
    <s v="Gary McGarr"/>
    <s v="Consumer"/>
    <x v="0"/>
    <x v="13"/>
    <x v="7"/>
    <x v="2"/>
    <s v="FUR-CH-10002372"/>
    <s v="Furniture"/>
    <x v="1"/>
    <s v="Office Star - Ergonomically Designed Knee Chair"/>
    <n v="145.76400000000001"/>
    <n v="2"/>
    <n v="3.2391999999999999"/>
    <s v="6- days"/>
    <x v="1"/>
  </r>
  <r>
    <s v="CA-2017-128853"/>
    <x v="488"/>
    <d v="2017-04-23T00:00:00"/>
    <x v="2"/>
    <s v="JM-15250"/>
    <s v="Janet Martin"/>
    <s v="Consumer"/>
    <x v="0"/>
    <x v="237"/>
    <x v="32"/>
    <x v="2"/>
    <s v="FUR-CH-10004218"/>
    <s v="Furniture"/>
    <x v="1"/>
    <s v="Global Fabric Manager's Chair, Dark Gray"/>
    <n v="908.82"/>
    <n v="9"/>
    <n v="227.20500000000001"/>
    <s v="2- days"/>
    <x v="6"/>
  </r>
  <r>
    <s v="CA-2017-133102"/>
    <x v="301"/>
    <d v="2017-08-24T00:00:00"/>
    <x v="1"/>
    <s v="ED-13885"/>
    <s v="Emily Ducich"/>
    <s v="Home Office"/>
    <x v="0"/>
    <x v="6"/>
    <x v="5"/>
    <x v="3"/>
    <s v="FUR-CH-10002017"/>
    <s v="Furniture"/>
    <x v="1"/>
    <s v="SAFCO Optional Arm Kit for Workspace Cribbage Stacking Chair"/>
    <n v="74.591999999999999"/>
    <n v="4"/>
    <n v="-2.1312000000000002"/>
    <s v="7- days"/>
    <x v="10"/>
  </r>
  <r>
    <s v="CA-2017-133102"/>
    <x v="301"/>
    <d v="2017-08-24T00:00:00"/>
    <x v="1"/>
    <s v="ED-13885"/>
    <s v="Emily Ducich"/>
    <s v="Home Office"/>
    <x v="0"/>
    <x v="6"/>
    <x v="5"/>
    <x v="3"/>
    <s v="FUR-FU-10003247"/>
    <s v="Furniture"/>
    <x v="3"/>
    <s v="36X48 HARDFLOOR CHAIRMAT"/>
    <n v="16.783999999999999"/>
    <n v="2"/>
    <n v="-22.238800000000001"/>
    <s v="7- days"/>
    <x v="10"/>
  </r>
  <r>
    <s v="CA-2016-164399"/>
    <x v="689"/>
    <d v="2016-11-15T00:00:00"/>
    <x v="2"/>
    <s v="DW-13480"/>
    <s v="Dianna Wilson"/>
    <s v="Home Office"/>
    <x v="0"/>
    <x v="53"/>
    <x v="2"/>
    <x v="1"/>
    <s v="FUR-TA-10003392"/>
    <s v="Furniture"/>
    <x v="2"/>
    <s v="Global Adaptabilities Conference Tables"/>
    <n v="674.35199999999998"/>
    <n v="3"/>
    <n v="-8.4293999999999993"/>
    <s v="3- days"/>
    <x v="0"/>
  </r>
  <r>
    <s v="CA-2016-147683"/>
    <x v="282"/>
    <d v="2016-11-17T00:00:00"/>
    <x v="1"/>
    <s v="PO-19180"/>
    <s v="Philisse Overcash"/>
    <s v="Home Office"/>
    <x v="0"/>
    <x v="15"/>
    <x v="13"/>
    <x v="1"/>
    <s v="FUR-FU-10004848"/>
    <s v="Furniture"/>
    <x v="3"/>
    <s v="DAX Solid Wood Frames"/>
    <n v="19.54"/>
    <n v="2"/>
    <n v="7.2298"/>
    <s v="4- days"/>
    <x v="0"/>
  </r>
  <r>
    <s v="CA-2016-104276"/>
    <x v="673"/>
    <d v="2016-12-03T00:00:00"/>
    <x v="1"/>
    <s v="HF-14995"/>
    <s v="Herbert Flentye"/>
    <s v="Consumer"/>
    <x v="0"/>
    <x v="1"/>
    <x v="1"/>
    <x v="0"/>
    <s v="FUR-TA-10001039"/>
    <s v="Furniture"/>
    <x v="2"/>
    <s v="KI Adjustable-Height Table"/>
    <n v="331.02300000000002"/>
    <n v="7"/>
    <n v="-114.35339999999999"/>
    <s v="6- days"/>
    <x v="0"/>
  </r>
  <r>
    <s v="CA-2016-120369"/>
    <x v="48"/>
    <d v="2016-10-28T00:00:00"/>
    <x v="3"/>
    <s v="VB-21745"/>
    <s v="Victoria Brennan"/>
    <s v="Corporate"/>
    <x v="0"/>
    <x v="77"/>
    <x v="7"/>
    <x v="2"/>
    <s v="FUR-FU-10003806"/>
    <s v="Furniture"/>
    <x v="3"/>
    <s v="Tenex Chairmat w/ Average Lip, 45&quot; x 53&quot;"/>
    <n v="756.8"/>
    <n v="5"/>
    <n v="75.680000000000007"/>
    <s v="0- days"/>
    <x v="1"/>
  </r>
  <r>
    <s v="CA-2014-118276"/>
    <x v="527"/>
    <d v="2015-01-02T00:00:00"/>
    <x v="1"/>
    <s v="MG-17890"/>
    <s v="Michael Granlund"/>
    <s v="Home Office"/>
    <x v="0"/>
    <x v="317"/>
    <x v="8"/>
    <x v="3"/>
    <s v="FUR-FU-10002111"/>
    <s v="Furniture"/>
    <x v="3"/>
    <s v="Master Caster Door Stop, Large Brown"/>
    <n v="8.7360000000000007"/>
    <n v="3"/>
    <n v="-4.8048000000000002"/>
    <s v="4- days"/>
    <x v="5"/>
  </r>
  <r>
    <s v="CA-2017-137414"/>
    <x v="125"/>
    <d v="2017-10-06T00:00:00"/>
    <x v="1"/>
    <s v="CM-12115"/>
    <s v="Chad McGuire"/>
    <s v="Consumer"/>
    <x v="0"/>
    <x v="28"/>
    <x v="2"/>
    <x v="1"/>
    <s v="FUR-FU-10001424"/>
    <s v="Furniture"/>
    <x v="3"/>
    <s v="Dax Clear Box Frame"/>
    <n v="17.46"/>
    <n v="2"/>
    <n v="5.9363999999999999"/>
    <s v="4- days"/>
    <x v="1"/>
  </r>
  <r>
    <s v="CA-2016-109953"/>
    <x v="197"/>
    <d v="2016-07-18T00:00:00"/>
    <x v="1"/>
    <s v="RB-19360"/>
    <s v="Raymond Buch"/>
    <s v="Consumer"/>
    <x v="0"/>
    <x v="28"/>
    <x v="2"/>
    <x v="1"/>
    <s v="FUR-FU-10000073"/>
    <s v="Furniture"/>
    <x v="3"/>
    <s v="Deflect-O Glasstique Clear Desk Accessories"/>
    <n v="30.8"/>
    <n v="4"/>
    <n v="10.164"/>
    <s v="4- days"/>
    <x v="3"/>
  </r>
  <r>
    <s v="CA-2016-137337"/>
    <x v="177"/>
    <d v="2016-03-12T00:00:00"/>
    <x v="1"/>
    <s v="GB-14575"/>
    <s v="Giulietta Baptist"/>
    <s v="Consumer"/>
    <x v="0"/>
    <x v="13"/>
    <x v="7"/>
    <x v="2"/>
    <s v="FUR-FU-10003347"/>
    <s v="Furniture"/>
    <x v="3"/>
    <s v="Coloredge Poster Frame"/>
    <n v="113.6"/>
    <n v="8"/>
    <n v="44.304000000000002"/>
    <s v="4- days"/>
    <x v="9"/>
  </r>
  <r>
    <s v="CA-2016-101651"/>
    <x v="695"/>
    <d v="2016-12-30T00:00:00"/>
    <x v="1"/>
    <s v="SC-20305"/>
    <s v="Sean Christensen"/>
    <s v="Consumer"/>
    <x v="0"/>
    <x v="124"/>
    <x v="2"/>
    <x v="1"/>
    <s v="FUR-FU-10000771"/>
    <s v="Furniture"/>
    <x v="3"/>
    <s v="Eldon 200 Class Desk Accessories, Smoke"/>
    <n v="43.96"/>
    <n v="7"/>
    <n v="18.463200000000001"/>
    <s v="6- days"/>
    <x v="5"/>
  </r>
  <r>
    <s v="CA-2017-136651"/>
    <x v="748"/>
    <d v="2017-04-25T00:00:00"/>
    <x v="0"/>
    <s v="JF-15355"/>
    <s v="Jay Fein"/>
    <s v="Consumer"/>
    <x v="0"/>
    <x v="102"/>
    <x v="2"/>
    <x v="1"/>
    <s v="FUR-FU-10002445"/>
    <s v="Furniture"/>
    <x v="3"/>
    <s v="DAX Two-Tone Rosewood/Black Document Frame, Desktop, 5 x 7"/>
    <n v="66.36"/>
    <n v="7"/>
    <n v="26.544"/>
    <s v="2- days"/>
    <x v="6"/>
  </r>
  <r>
    <s v="CA-2017-136651"/>
    <x v="748"/>
    <d v="2017-04-25T00:00:00"/>
    <x v="0"/>
    <s v="JF-15355"/>
    <s v="Jay Fein"/>
    <s v="Consumer"/>
    <x v="0"/>
    <x v="102"/>
    <x v="2"/>
    <x v="1"/>
    <s v="FUR-FU-10004864"/>
    <s v="Furniture"/>
    <x v="3"/>
    <s v="Eldon 500 Class Desk Accessories"/>
    <n v="24.14"/>
    <n v="2"/>
    <n v="7.9661999999999997"/>
    <s v="2- days"/>
    <x v="6"/>
  </r>
  <r>
    <s v="CA-2017-118892"/>
    <x v="301"/>
    <d v="2017-08-22T00:00:00"/>
    <x v="0"/>
    <s v="TP-21415"/>
    <s v="Tom Prescott"/>
    <s v="Consumer"/>
    <x v="0"/>
    <x v="3"/>
    <x v="3"/>
    <x v="2"/>
    <s v="FUR-CH-10002024"/>
    <s v="Furniture"/>
    <x v="1"/>
    <s v="HON 5400 Series Task Chairs for Big and Tall"/>
    <n v="4416.174"/>
    <n v="9"/>
    <n v="-630.88199999999995"/>
    <s v="5- days"/>
    <x v="10"/>
  </r>
  <r>
    <s v="US-2014-127978"/>
    <x v="749"/>
    <d v="2014-03-08T00:00:00"/>
    <x v="1"/>
    <s v="JS-15595"/>
    <s v="Jill Stevenson"/>
    <s v="Corporate"/>
    <x v="0"/>
    <x v="29"/>
    <x v="15"/>
    <x v="2"/>
    <s v="FUR-BO-10001972"/>
    <s v="Furniture"/>
    <x v="0"/>
    <s v="O'Sullivan 4-Shelf Bookcase in Odessa Pine"/>
    <n v="302.45"/>
    <n v="5"/>
    <n v="-199.61699999999999"/>
    <s v="5- days"/>
    <x v="9"/>
  </r>
  <r>
    <s v="CA-2016-152730"/>
    <x v="82"/>
    <d v="2016-06-04T00:00:00"/>
    <x v="1"/>
    <s v="EM-14140"/>
    <s v="Eugene Moren"/>
    <s v="Home Office"/>
    <x v="0"/>
    <x v="319"/>
    <x v="16"/>
    <x v="3"/>
    <s v="FUR-FU-10001037"/>
    <s v="Furniture"/>
    <x v="3"/>
    <s v="DAX Charcoal/Nickel-Tone Document Frame, 5 x 7"/>
    <n v="47.4"/>
    <n v="5"/>
    <n v="21.33"/>
    <s v="5- days"/>
    <x v="7"/>
  </r>
  <r>
    <s v="US-2014-143721"/>
    <x v="255"/>
    <d v="2014-11-26T00:00:00"/>
    <x v="0"/>
    <s v="DK-12835"/>
    <s v="Damala Kotsonis"/>
    <s v="Corporate"/>
    <x v="0"/>
    <x v="6"/>
    <x v="5"/>
    <x v="3"/>
    <s v="FUR-CH-10001973"/>
    <s v="Furniture"/>
    <x v="1"/>
    <s v="Office Star Flex Back Scooter Chair with White Frame"/>
    <n v="155.37200000000001"/>
    <n v="2"/>
    <n v="-35.513599999999997"/>
    <s v="3- days"/>
    <x v="0"/>
  </r>
  <r>
    <s v="CA-2016-133368"/>
    <x v="750"/>
    <d v="2016-01-20T00:00:00"/>
    <x v="1"/>
    <s v="AG-10675"/>
    <s v="Anna Gayman"/>
    <s v="Consumer"/>
    <x v="0"/>
    <x v="41"/>
    <x v="30"/>
    <x v="0"/>
    <s v="FUR-FU-10003374"/>
    <s v="Furniture"/>
    <x v="3"/>
    <s v="Electrix Fluorescent Magnifier Lamps &amp; Weighted Base"/>
    <n v="315.77600000000001"/>
    <n v="8"/>
    <n v="31.5776"/>
    <s v="6- days"/>
    <x v="8"/>
  </r>
  <r>
    <s v="CA-2016-123337"/>
    <x v="751"/>
    <d v="2016-09-22T00:00:00"/>
    <x v="1"/>
    <s v="KD-16495"/>
    <s v="Keith Dawkins"/>
    <s v="Corporate"/>
    <x v="0"/>
    <x v="124"/>
    <x v="2"/>
    <x v="1"/>
    <s v="FUR-BO-10001918"/>
    <s v="Furniture"/>
    <x v="0"/>
    <s v="Sauder Forest Hills Library with Doors, Woodland Oak Finish"/>
    <n v="273.666"/>
    <n v="2"/>
    <n v="-12.878399999999999"/>
    <s v="6- days"/>
    <x v="4"/>
  </r>
  <r>
    <s v="CA-2015-144519"/>
    <x v="18"/>
    <d v="2015-11-17T00:00:00"/>
    <x v="1"/>
    <s v="AW-10930"/>
    <s v="Arthur Wiediger"/>
    <s v="Home Office"/>
    <x v="0"/>
    <x v="320"/>
    <x v="46"/>
    <x v="1"/>
    <s v="FUR-FU-10000794"/>
    <s v="Furniture"/>
    <x v="3"/>
    <s v="Eldon Stackable Tray, Side-Load, Legal, Smoke"/>
    <n v="63.98"/>
    <n v="7"/>
    <n v="21.7532"/>
    <s v="4- days"/>
    <x v="0"/>
  </r>
  <r>
    <s v="CA-2017-169439"/>
    <x v="198"/>
    <d v="2017-09-13T00:00:00"/>
    <x v="1"/>
    <s v="LC-17140"/>
    <s v="Logan Currie"/>
    <s v="Consumer"/>
    <x v="0"/>
    <x v="59"/>
    <x v="15"/>
    <x v="2"/>
    <s v="FUR-FU-10000723"/>
    <s v="Furniture"/>
    <x v="3"/>
    <s v="Deflect-o EconoMat Studded, No Bevel Mat for Low Pile Carpeting"/>
    <n v="66.111999999999995"/>
    <n v="2"/>
    <n v="-9.0904000000000007"/>
    <s v="4- days"/>
    <x v="4"/>
  </r>
  <r>
    <s v="CA-2016-149965"/>
    <x v="210"/>
    <d v="2016-06-25T00:00:00"/>
    <x v="1"/>
    <s v="BS-11365"/>
    <s v="Bill Shonely"/>
    <s v="Corporate"/>
    <x v="0"/>
    <x v="258"/>
    <x v="37"/>
    <x v="3"/>
    <s v="FUR-FU-10004270"/>
    <s v="Furniture"/>
    <x v="3"/>
    <s v="Executive Impressions 13&quot; Clairmont Wall Clock"/>
    <n v="57.69"/>
    <n v="3"/>
    <n v="23.652899999999999"/>
    <s v="5- days"/>
    <x v="2"/>
  </r>
  <r>
    <s v="CA-2016-113656"/>
    <x v="752"/>
    <d v="2016-01-29T00:00:00"/>
    <x v="1"/>
    <s v="CB-12415"/>
    <s v="Christy Brittain"/>
    <s v="Consumer"/>
    <x v="0"/>
    <x v="2"/>
    <x v="2"/>
    <x v="1"/>
    <s v="FUR-FU-10000719"/>
    <s v="Furniture"/>
    <x v="3"/>
    <s v="DAX Cubicle Frames, 8-1/2 x 11"/>
    <n v="59.99"/>
    <n v="7"/>
    <n v="21.596399999999999"/>
    <s v="6- days"/>
    <x v="8"/>
  </r>
  <r>
    <s v="CA-2015-148964"/>
    <x v="753"/>
    <d v="2015-05-31T00:00:00"/>
    <x v="1"/>
    <s v="RD-19900"/>
    <s v="Ruben Dartt"/>
    <s v="Consumer"/>
    <x v="0"/>
    <x v="321"/>
    <x v="13"/>
    <x v="1"/>
    <s v="FUR-FU-10003849"/>
    <s v="Furniture"/>
    <x v="3"/>
    <s v="DAX Metal Frame, Desktop, Stepped-Edge"/>
    <n v="20.239999999999998"/>
    <n v="1"/>
    <n v="7.8936000000000002"/>
    <s v="5- days"/>
    <x v="7"/>
  </r>
  <r>
    <s v="CA-2014-163468"/>
    <x v="356"/>
    <d v="2014-11-21T00:00:00"/>
    <x v="2"/>
    <s v="JK-15730"/>
    <s v="Joe Kamberova"/>
    <s v="Consumer"/>
    <x v="0"/>
    <x v="322"/>
    <x v="8"/>
    <x v="3"/>
    <s v="FUR-TA-10002533"/>
    <s v="Furniture"/>
    <x v="2"/>
    <s v="BPI Conference Tables"/>
    <n v="292.10000000000002"/>
    <n v="4"/>
    <n v="-175.26"/>
    <s v="3- days"/>
    <x v="0"/>
  </r>
  <r>
    <s v="CA-2014-163468"/>
    <x v="356"/>
    <d v="2014-11-21T00:00:00"/>
    <x v="2"/>
    <s v="JK-15730"/>
    <s v="Joe Kamberova"/>
    <s v="Consumer"/>
    <x v="0"/>
    <x v="322"/>
    <x v="8"/>
    <x v="3"/>
    <s v="FUR-FU-10001546"/>
    <s v="Furniture"/>
    <x v="3"/>
    <s v="Dana Swing-Arm Lamps"/>
    <n v="8.5440000000000005"/>
    <n v="2"/>
    <n v="-7.476"/>
    <s v="3- days"/>
    <x v="0"/>
  </r>
  <r>
    <s v="CA-2014-163468"/>
    <x v="356"/>
    <d v="2014-11-21T00:00:00"/>
    <x v="2"/>
    <s v="JK-15730"/>
    <s v="Joe Kamberova"/>
    <s v="Consumer"/>
    <x v="0"/>
    <x v="322"/>
    <x v="8"/>
    <x v="3"/>
    <s v="FUR-BO-10003546"/>
    <s v="Furniture"/>
    <x v="0"/>
    <s v="Hon 4-Shelf Metal Bookcases"/>
    <n v="424.11599999999999"/>
    <n v="6"/>
    <n v="-30.294"/>
    <s v="3- days"/>
    <x v="0"/>
  </r>
  <r>
    <s v="US-2017-117450"/>
    <x v="362"/>
    <d v="2017-09-08T00:00:00"/>
    <x v="1"/>
    <s v="DO-13645"/>
    <s v="Doug O'Connell"/>
    <s v="Consumer"/>
    <x v="0"/>
    <x v="98"/>
    <x v="1"/>
    <x v="0"/>
    <s v="FUR-CH-10003817"/>
    <s v="Furniture"/>
    <x v="1"/>
    <s v="Global Value Steno Chair, Gray"/>
    <n v="97.183999999999997"/>
    <n v="2"/>
    <n v="6.0739999999999998"/>
    <s v="4- days"/>
    <x v="4"/>
  </r>
  <r>
    <s v="CA-2014-137274"/>
    <x v="754"/>
    <d v="2014-04-02T00:00:00"/>
    <x v="1"/>
    <s v="MG-18145"/>
    <s v="Mike Gockenbach"/>
    <s v="Consumer"/>
    <x v="0"/>
    <x v="215"/>
    <x v="5"/>
    <x v="3"/>
    <s v="FUR-TA-10001889"/>
    <s v="Furniture"/>
    <x v="2"/>
    <s v="Bush Advantage Collection Racetrack Conference Table"/>
    <n v="890.84100000000001"/>
    <n v="3"/>
    <n v="-152.71559999999999"/>
    <s v="4- days"/>
    <x v="9"/>
  </r>
  <r>
    <s v="CA-2016-144092"/>
    <x v="541"/>
    <d v="2016-11-07T00:00:00"/>
    <x v="0"/>
    <s v="LH-17155"/>
    <s v="Logan Haushalter"/>
    <s v="Consumer"/>
    <x v="0"/>
    <x v="124"/>
    <x v="2"/>
    <x v="1"/>
    <s v="FUR-CH-10004875"/>
    <s v="Furniture"/>
    <x v="1"/>
    <s v="Harbour Creations 67200 Series Stacking Chairs"/>
    <n v="113.88800000000001"/>
    <n v="2"/>
    <n v="9.9651999999999994"/>
    <s v="2- days"/>
    <x v="0"/>
  </r>
  <r>
    <s v="CA-2016-132066"/>
    <x v="755"/>
    <d v="2016-10-20T00:00:00"/>
    <x v="1"/>
    <s v="NB-18655"/>
    <s v="Nona Balk"/>
    <s v="Corporate"/>
    <x v="0"/>
    <x v="13"/>
    <x v="7"/>
    <x v="2"/>
    <s v="FUR-TA-10001539"/>
    <s v="Furniture"/>
    <x v="2"/>
    <s v="Chromcraft Rectangular Conference Tables"/>
    <n v="142.18199999999999"/>
    <n v="1"/>
    <n v="-37.915199999999999"/>
    <s v="4- days"/>
    <x v="1"/>
  </r>
  <r>
    <s v="CA-2017-100097"/>
    <x v="83"/>
    <d v="2017-11-29T00:00:00"/>
    <x v="0"/>
    <s v="MN-17935"/>
    <s v="Michael Nguyen"/>
    <s v="Consumer"/>
    <x v="0"/>
    <x v="13"/>
    <x v="7"/>
    <x v="2"/>
    <s v="FUR-FU-10003623"/>
    <s v="Furniture"/>
    <x v="3"/>
    <s v="DataProducts Ampli Magnifier Task Lamp, Black,"/>
    <n v="135.30000000000001"/>
    <n v="5"/>
    <n v="37.884"/>
    <s v="3- days"/>
    <x v="0"/>
  </r>
  <r>
    <s v="US-2017-126053"/>
    <x v="446"/>
    <d v="2017-12-08T00:00:00"/>
    <x v="2"/>
    <s v="CS-11950"/>
    <s v="Carlos Soltero"/>
    <s v="Consumer"/>
    <x v="0"/>
    <x v="13"/>
    <x v="7"/>
    <x v="2"/>
    <s v="FUR-FU-10001934"/>
    <s v="Furniture"/>
    <x v="3"/>
    <s v="Magnifier Swing Arm Lamp"/>
    <n v="41.96"/>
    <n v="2"/>
    <n v="10.909599999999999"/>
    <s v="3- days"/>
    <x v="5"/>
  </r>
  <r>
    <s v="US-2014-131275"/>
    <x v="385"/>
    <d v="2014-03-24T00:00:00"/>
    <x v="1"/>
    <s v="SC-20050"/>
    <s v="Sample Company A"/>
    <s v="Home Office"/>
    <x v="0"/>
    <x v="323"/>
    <x v="2"/>
    <x v="1"/>
    <s v="FUR-FU-10004597"/>
    <s v="Furniture"/>
    <x v="3"/>
    <s v="Eldon Cleatmat Chair Mats for Medium Pile Carpets"/>
    <n v="111"/>
    <n v="2"/>
    <n v="14.43"/>
    <s v="6- days"/>
    <x v="9"/>
  </r>
  <r>
    <s v="CA-2016-149349"/>
    <x v="689"/>
    <d v="2016-11-13T00:00:00"/>
    <x v="2"/>
    <s v="SP-20650"/>
    <s v="Stephanie Phelps"/>
    <s v="Corporate"/>
    <x v="0"/>
    <x v="9"/>
    <x v="8"/>
    <x v="3"/>
    <s v="FUR-FU-10001037"/>
    <s v="Furniture"/>
    <x v="3"/>
    <s v="DAX Charcoal/Nickel-Tone Document Frame, 5 x 7"/>
    <n v="22.751999999999999"/>
    <n v="6"/>
    <n v="-8.532"/>
    <s v="1- days"/>
    <x v="0"/>
  </r>
  <r>
    <s v="CA-2015-125563"/>
    <x v="756"/>
    <d v="2015-04-17T00:00:00"/>
    <x v="1"/>
    <s v="PR-18880"/>
    <s v="Patrick Ryan"/>
    <s v="Consumer"/>
    <x v="0"/>
    <x v="26"/>
    <x v="1"/>
    <x v="0"/>
    <s v="FUR-FU-10001290"/>
    <s v="Furniture"/>
    <x v="3"/>
    <s v="Executive Impressions Supervisor Wall Clock"/>
    <n v="67.36"/>
    <n v="2"/>
    <n v="10.103999999999999"/>
    <s v="6- days"/>
    <x v="6"/>
  </r>
  <r>
    <s v="CA-2015-125563"/>
    <x v="756"/>
    <d v="2015-04-17T00:00:00"/>
    <x v="1"/>
    <s v="PR-18880"/>
    <s v="Patrick Ryan"/>
    <s v="Consumer"/>
    <x v="0"/>
    <x v="26"/>
    <x v="1"/>
    <x v="0"/>
    <s v="FUR-FU-10000087"/>
    <s v="Furniture"/>
    <x v="3"/>
    <s v="Executive Impressions 14&quot; Two-Color Numerals Wall Clock"/>
    <n v="54.527999999999999"/>
    <n v="3"/>
    <n v="14.313599999999999"/>
    <s v="6- days"/>
    <x v="6"/>
  </r>
  <r>
    <s v="CA-2015-113152"/>
    <x v="344"/>
    <d v="2015-12-30T00:00:00"/>
    <x v="1"/>
    <s v="JK-15625"/>
    <s v="Jim Karlsson"/>
    <s v="Consumer"/>
    <x v="0"/>
    <x v="13"/>
    <x v="7"/>
    <x v="2"/>
    <s v="FUR-BO-10002613"/>
    <s v="Furniture"/>
    <x v="0"/>
    <s v="Atlantic Metals Mobile 4-Shelf Bookcases, Custom Colors"/>
    <n v="449.56799999999998"/>
    <n v="2"/>
    <n v="56.195999999999998"/>
    <s v="5- days"/>
    <x v="5"/>
  </r>
  <r>
    <s v="CA-2014-163412"/>
    <x v="191"/>
    <d v="2014-12-23T00:00:00"/>
    <x v="0"/>
    <s v="SM-20950"/>
    <s v="Suzanne McNair"/>
    <s v="Corporate"/>
    <x v="0"/>
    <x v="13"/>
    <x v="7"/>
    <x v="2"/>
    <s v="FUR-CH-10004875"/>
    <s v="Furniture"/>
    <x v="1"/>
    <s v="Harbour Creations 67200 Series Stacking Chairs"/>
    <n v="192.18600000000001"/>
    <n v="3"/>
    <n v="36.3018"/>
    <s v="3- days"/>
    <x v="5"/>
  </r>
  <r>
    <s v="CA-2014-116190"/>
    <x v="503"/>
    <d v="2014-08-01T00:00:00"/>
    <x v="1"/>
    <s v="SG-20470"/>
    <s v="Sheri Gordon"/>
    <s v="Consumer"/>
    <x v="0"/>
    <x v="182"/>
    <x v="24"/>
    <x v="0"/>
    <s v="FUR-CH-10000553"/>
    <s v="Furniture"/>
    <x v="1"/>
    <s v="Metal Folding Chairs, Beige, 4/Carton"/>
    <n v="67.88"/>
    <n v="2"/>
    <n v="18.3276"/>
    <s v="6- days"/>
    <x v="3"/>
  </r>
  <r>
    <s v="CA-2014-116190"/>
    <x v="503"/>
    <d v="2014-08-01T00:00:00"/>
    <x v="1"/>
    <s v="SG-20470"/>
    <s v="Sheri Gordon"/>
    <s v="Consumer"/>
    <x v="0"/>
    <x v="182"/>
    <x v="24"/>
    <x v="0"/>
    <s v="FUR-FU-10000719"/>
    <s v="Furniture"/>
    <x v="3"/>
    <s v="DAX Cubicle Frames, 8-1/2 x 11"/>
    <n v="25.71"/>
    <n v="3"/>
    <n v="9.2555999999999994"/>
    <s v="6- days"/>
    <x v="3"/>
  </r>
  <r>
    <s v="CA-2017-168389"/>
    <x v="246"/>
    <d v="2017-12-17T00:00:00"/>
    <x v="1"/>
    <s v="DV-13045"/>
    <s v="Darrin Van Huff"/>
    <s v="Corporate"/>
    <x v="0"/>
    <x v="51"/>
    <x v="1"/>
    <x v="0"/>
    <s v="FUR-TA-10004289"/>
    <s v="Furniture"/>
    <x v="2"/>
    <s v="BoxOffice By Design Rectangular and Half-Moon Meeting Room Tables"/>
    <n v="721.875"/>
    <n v="6"/>
    <n v="-420"/>
    <s v="6- days"/>
    <x v="5"/>
  </r>
  <r>
    <s v="CA-2017-168389"/>
    <x v="246"/>
    <d v="2017-12-17T00:00:00"/>
    <x v="1"/>
    <s v="DV-13045"/>
    <s v="Darrin Van Huff"/>
    <s v="Corporate"/>
    <x v="0"/>
    <x v="51"/>
    <x v="1"/>
    <x v="0"/>
    <s v="FUR-CH-10000225"/>
    <s v="Furniture"/>
    <x v="1"/>
    <s v="Global Geo Office Task Chair, Gray"/>
    <n v="64.784000000000006"/>
    <n v="1"/>
    <n v="-12.147"/>
    <s v="6- days"/>
    <x v="5"/>
  </r>
  <r>
    <s v="CA-2016-114748"/>
    <x v="714"/>
    <d v="2016-10-14T00:00:00"/>
    <x v="1"/>
    <s v="MZ-17335"/>
    <s v="Maria Zettner"/>
    <s v="Home Office"/>
    <x v="0"/>
    <x v="43"/>
    <x v="22"/>
    <x v="1"/>
    <s v="FUR-FU-10001488"/>
    <s v="Furniture"/>
    <x v="3"/>
    <s v="Tenex 46&quot; x 60&quot; Computer Anti-Static Chairmat, Rectangular Shaped"/>
    <n v="169.56800000000001"/>
    <n v="2"/>
    <n v="0"/>
    <s v="5- days"/>
    <x v="1"/>
  </r>
  <r>
    <s v="US-2014-115189"/>
    <x v="757"/>
    <d v="2015-01-03T00:00:00"/>
    <x v="0"/>
    <s v="AR-10345"/>
    <s v="Alex Russell"/>
    <s v="Corporate"/>
    <x v="0"/>
    <x v="3"/>
    <x v="3"/>
    <x v="2"/>
    <s v="FUR-TA-10004575"/>
    <s v="Furniture"/>
    <x v="2"/>
    <s v="Hon 5100 Series Wood Tables"/>
    <n v="523.76400000000001"/>
    <n v="3"/>
    <n v="-192.04679999999999"/>
    <s v="4- days"/>
    <x v="5"/>
  </r>
  <r>
    <s v="CA-2016-163594"/>
    <x v="188"/>
    <d v="2016-04-14T00:00:00"/>
    <x v="2"/>
    <s v="JF-15295"/>
    <s v="Jason Fortune-"/>
    <s v="Consumer"/>
    <x v="0"/>
    <x v="2"/>
    <x v="2"/>
    <x v="1"/>
    <s v="FUR-CH-10000225"/>
    <s v="Furniture"/>
    <x v="1"/>
    <s v="Global Geo Office Task Chair, Gray"/>
    <n v="194.352"/>
    <n v="3"/>
    <n v="-36.441000000000003"/>
    <s v="2- days"/>
    <x v="6"/>
  </r>
  <r>
    <s v="CA-2016-127243"/>
    <x v="597"/>
    <d v="2016-12-04T00:00:00"/>
    <x v="1"/>
    <s v="DS-13180"/>
    <s v="David Smith"/>
    <s v="Corporate"/>
    <x v="0"/>
    <x v="3"/>
    <x v="3"/>
    <x v="2"/>
    <s v="FUR-CH-10002647"/>
    <s v="Furniture"/>
    <x v="1"/>
    <s v="Situations Contoured Folding Chairs, 4/Set"/>
    <n v="347.80200000000002"/>
    <n v="7"/>
    <n v="-24.843"/>
    <s v="6- days"/>
    <x v="0"/>
  </r>
  <r>
    <s v="CA-2016-105732"/>
    <x v="758"/>
    <d v="2016-09-18T00:00:00"/>
    <x v="1"/>
    <s v="AG-10270"/>
    <s v="Alejandro Grove"/>
    <s v="Consumer"/>
    <x v="0"/>
    <x v="70"/>
    <x v="27"/>
    <x v="3"/>
    <s v="FUR-FU-10003664"/>
    <s v="Furniture"/>
    <x v="3"/>
    <s v="Electrix Architect's Clamp-On Swing Arm Lamp, Black"/>
    <n v="1336.44"/>
    <n v="14"/>
    <n v="387.56760000000003"/>
    <s v="5- days"/>
    <x v="4"/>
  </r>
  <r>
    <s v="CA-2017-108035"/>
    <x v="759"/>
    <d v="2017-12-03T00:00:00"/>
    <x v="1"/>
    <s v="TT-21070"/>
    <s v="Ted Trevino"/>
    <s v="Consumer"/>
    <x v="0"/>
    <x v="196"/>
    <x v="9"/>
    <x v="0"/>
    <s v="FUR-CH-10000454"/>
    <s v="Furniture"/>
    <x v="1"/>
    <s v="Hon Deluxe Fabric Upholstered Stacking Chairs, Rounded Back"/>
    <n v="390.36799999999999"/>
    <n v="2"/>
    <n v="48.795999999999999"/>
    <s v="4- days"/>
    <x v="0"/>
  </r>
  <r>
    <s v="CA-2017-108035"/>
    <x v="759"/>
    <d v="2017-12-03T00:00:00"/>
    <x v="1"/>
    <s v="TT-21070"/>
    <s v="Ted Trevino"/>
    <s v="Consumer"/>
    <x v="0"/>
    <x v="196"/>
    <x v="9"/>
    <x v="0"/>
    <s v="FUR-FU-10004017"/>
    <s v="Furniture"/>
    <x v="3"/>
    <s v="Executive Impressions 13&quot; Chairman Wall Clock"/>
    <n v="101.52"/>
    <n v="5"/>
    <n v="19.035"/>
    <s v="4- days"/>
    <x v="0"/>
  </r>
  <r>
    <s v="CA-2016-110975"/>
    <x v="683"/>
    <d v="2016-12-30T00:00:00"/>
    <x v="1"/>
    <s v="DB-12970"/>
    <s v="Darren Budd"/>
    <s v="Corporate"/>
    <x v="0"/>
    <x v="13"/>
    <x v="7"/>
    <x v="2"/>
    <s v="FUR-TA-10002958"/>
    <s v="Furniture"/>
    <x v="2"/>
    <s v="Bevis Oval Conference Table, Walnut"/>
    <n v="313.17599999999999"/>
    <n v="2"/>
    <n v="-120.0508"/>
    <s v="5- days"/>
    <x v="5"/>
  </r>
  <r>
    <s v="CA-2016-110975"/>
    <x v="683"/>
    <d v="2016-12-30T00:00:00"/>
    <x v="1"/>
    <s v="DB-12970"/>
    <s v="Darren Budd"/>
    <s v="Corporate"/>
    <x v="0"/>
    <x v="13"/>
    <x v="7"/>
    <x v="2"/>
    <s v="FUR-CH-10003746"/>
    <s v="Furniture"/>
    <x v="1"/>
    <s v="Hon 4070 Series Pagoda Round Back Stacking Chairs"/>
    <n v="866.64599999999996"/>
    <n v="3"/>
    <n v="173.32919999999999"/>
    <s v="5- days"/>
    <x v="5"/>
  </r>
  <r>
    <s v="CA-2016-110009"/>
    <x v="63"/>
    <d v="2016-09-13T00:00:00"/>
    <x v="1"/>
    <s v="TR-21325"/>
    <s v="Toby Ritter"/>
    <s v="Consumer"/>
    <x v="0"/>
    <x v="15"/>
    <x v="13"/>
    <x v="1"/>
    <s v="FUR-FU-10003039"/>
    <s v="Furniture"/>
    <x v="3"/>
    <s v="Howard Miller 11-1/2&quot; Diameter Grantwood Wall Clock"/>
    <n v="43.13"/>
    <n v="1"/>
    <n v="14.664199999999999"/>
    <s v="5- days"/>
    <x v="4"/>
  </r>
  <r>
    <s v="CA-2015-100146"/>
    <x v="760"/>
    <d v="2015-05-19T00:00:00"/>
    <x v="1"/>
    <s v="CB-12535"/>
    <s v="Claudia Bergmann"/>
    <s v="Corporate"/>
    <x v="0"/>
    <x v="324"/>
    <x v="2"/>
    <x v="1"/>
    <s v="FUR-BO-10004015"/>
    <s v="Furniture"/>
    <x v="0"/>
    <s v="Bush Andora Bookcase, Maple/Graphite Gray Finish"/>
    <n v="509.95749999999998"/>
    <n v="5"/>
    <n v="41.996499999999997"/>
    <s v="5- days"/>
    <x v="7"/>
  </r>
  <r>
    <s v="CA-2015-100146"/>
    <x v="760"/>
    <d v="2015-05-19T00:00:00"/>
    <x v="1"/>
    <s v="CB-12535"/>
    <s v="Claudia Bergmann"/>
    <s v="Corporate"/>
    <x v="0"/>
    <x v="324"/>
    <x v="2"/>
    <x v="1"/>
    <s v="FUR-FU-10001979"/>
    <s v="Furniture"/>
    <x v="3"/>
    <s v="Dana Halogen Swing-Arm Architect Lamp"/>
    <n v="122.91"/>
    <n v="3"/>
    <n v="34.4148"/>
    <s v="5- days"/>
    <x v="7"/>
  </r>
  <r>
    <s v="CA-2015-100146"/>
    <x v="760"/>
    <d v="2015-05-19T00:00:00"/>
    <x v="1"/>
    <s v="CB-12535"/>
    <s v="Claudia Bergmann"/>
    <s v="Corporate"/>
    <x v="0"/>
    <x v="324"/>
    <x v="2"/>
    <x v="1"/>
    <s v="FUR-CH-10003833"/>
    <s v="Furniture"/>
    <x v="1"/>
    <s v="Novimex Fabric Task Chair"/>
    <n v="97.567999999999998"/>
    <n v="2"/>
    <n v="-6.0979999999999999"/>
    <s v="5- days"/>
    <x v="7"/>
  </r>
  <r>
    <s v="CA-2015-100146"/>
    <x v="760"/>
    <d v="2015-05-19T00:00:00"/>
    <x v="1"/>
    <s v="CB-12535"/>
    <s v="Claudia Bergmann"/>
    <s v="Corporate"/>
    <x v="0"/>
    <x v="324"/>
    <x v="2"/>
    <x v="1"/>
    <s v="FUR-CH-10004495"/>
    <s v="Furniture"/>
    <x v="1"/>
    <s v="Global Leather and Oak Executive Chair, Black"/>
    <n v="722.35199999999998"/>
    <n v="3"/>
    <n v="81.264600000000002"/>
    <s v="5- days"/>
    <x v="7"/>
  </r>
  <r>
    <s v="CA-2016-129728"/>
    <x v="82"/>
    <d v="2016-06-06T00:00:00"/>
    <x v="1"/>
    <s v="JG-15310"/>
    <s v="Jason Gross"/>
    <s v="Corporate"/>
    <x v="0"/>
    <x v="2"/>
    <x v="2"/>
    <x v="1"/>
    <s v="FUR-FU-10003247"/>
    <s v="Furniture"/>
    <x v="3"/>
    <s v="36X48 HARDFLOOR CHAIRMAT"/>
    <n v="167.84"/>
    <n v="8"/>
    <n v="11.748799999999999"/>
    <s v="7- days"/>
    <x v="7"/>
  </r>
  <r>
    <s v="CA-2014-121769"/>
    <x v="676"/>
    <d v="2014-04-12T00:00:00"/>
    <x v="1"/>
    <s v="JS-15880"/>
    <s v="John Stevenson"/>
    <s v="Consumer"/>
    <x v="0"/>
    <x v="219"/>
    <x v="15"/>
    <x v="2"/>
    <s v="FUR-TA-10004442"/>
    <s v="Furniture"/>
    <x v="2"/>
    <s v="Riverside Furniture Stanwyck Manor Table Series"/>
    <n v="172.11"/>
    <n v="1"/>
    <n v="-94.660499999999999"/>
    <s v="4- days"/>
    <x v="6"/>
  </r>
  <r>
    <s v="CA-2017-121125"/>
    <x v="703"/>
    <d v="2017-06-03T00:00:00"/>
    <x v="1"/>
    <s v="MG-17890"/>
    <s v="Michael Granlund"/>
    <s v="Home Office"/>
    <x v="0"/>
    <x v="325"/>
    <x v="36"/>
    <x v="1"/>
    <s v="FUR-FU-10000820"/>
    <s v="Furniture"/>
    <x v="3"/>
    <s v="Tensor Brushed Steel Torchiere Floor Lamp"/>
    <n v="13.592000000000001"/>
    <n v="1"/>
    <n v="-0.33979999999999999"/>
    <s v="4- days"/>
    <x v="7"/>
  </r>
  <r>
    <s v="US-2016-114013"/>
    <x v="345"/>
    <d v="2016-03-15T00:00:00"/>
    <x v="0"/>
    <s v="SC-20770"/>
    <s v="Stewart Carmichael"/>
    <s v="Corporate"/>
    <x v="0"/>
    <x v="3"/>
    <x v="3"/>
    <x v="2"/>
    <s v="FUR-CH-10004287"/>
    <s v="Furniture"/>
    <x v="1"/>
    <s v="SAFCO Arco Folding Chair"/>
    <n v="386.68"/>
    <n v="2"/>
    <n v="-5.524"/>
    <s v="2- days"/>
    <x v="9"/>
  </r>
  <r>
    <s v="CA-2017-135069"/>
    <x v="662"/>
    <d v="2017-04-14T00:00:00"/>
    <x v="1"/>
    <s v="BS-11755"/>
    <s v="Bruce Stewart"/>
    <s v="Consumer"/>
    <x v="0"/>
    <x v="3"/>
    <x v="3"/>
    <x v="2"/>
    <s v="FUR-FU-10003878"/>
    <s v="Furniture"/>
    <x v="3"/>
    <s v="Linden 10&quot; Round Wall Clock, Black"/>
    <n v="36.671999999999997"/>
    <n v="3"/>
    <n v="6.4176000000000002"/>
    <s v="4- days"/>
    <x v="6"/>
  </r>
  <r>
    <s v="CA-2016-101693"/>
    <x v="324"/>
    <d v="2016-06-27T00:00:00"/>
    <x v="0"/>
    <s v="LC-17140"/>
    <s v="Logan Currie"/>
    <s v="Consumer"/>
    <x v="0"/>
    <x v="6"/>
    <x v="5"/>
    <x v="3"/>
    <s v="FUR-CH-10001146"/>
    <s v="Furniture"/>
    <x v="1"/>
    <s v="Global Value Mid-Back Manager's Chair, Gray"/>
    <n v="85.245999999999995"/>
    <n v="2"/>
    <n v="-6.0890000000000004"/>
    <s v="2- days"/>
    <x v="2"/>
  </r>
  <r>
    <s v="CA-2016-101693"/>
    <x v="324"/>
    <d v="2016-06-27T00:00:00"/>
    <x v="0"/>
    <s v="LC-17140"/>
    <s v="Logan Currie"/>
    <s v="Consumer"/>
    <x v="0"/>
    <x v="6"/>
    <x v="5"/>
    <x v="3"/>
    <s v="FUR-FU-10003919"/>
    <s v="Furniture"/>
    <x v="3"/>
    <s v="Eldon Executive Woodline II Cherry Finish Desk Accessories"/>
    <n v="32.712000000000003"/>
    <n v="2"/>
    <n v="-26.169599999999999"/>
    <s v="2- days"/>
    <x v="2"/>
  </r>
  <r>
    <s v="CA-2015-145457"/>
    <x v="257"/>
    <d v="2015-03-27T00:00:00"/>
    <x v="0"/>
    <s v="CP-12085"/>
    <s v="Cathy Prescott"/>
    <s v="Corporate"/>
    <x v="0"/>
    <x v="326"/>
    <x v="13"/>
    <x v="1"/>
    <s v="FUR-FU-10003832"/>
    <s v="Furniture"/>
    <x v="3"/>
    <s v="Eldon Expressions Punched Metal &amp; Wood Desk Accessories, Black &amp; Cherry"/>
    <n v="46.9"/>
    <n v="5"/>
    <n v="13.132"/>
    <s v="3- days"/>
    <x v="9"/>
  </r>
  <r>
    <s v="US-2017-163657"/>
    <x v="113"/>
    <d v="2017-09-06T00:00:00"/>
    <x v="1"/>
    <s v="JL-15235"/>
    <s v="Janet Lee"/>
    <s v="Consumer"/>
    <x v="0"/>
    <x v="2"/>
    <x v="2"/>
    <x v="1"/>
    <s v="FUR-TA-10004607"/>
    <s v="Furniture"/>
    <x v="2"/>
    <s v="Hon 2111 Invitation Series Straight Table"/>
    <n v="236.52799999999999"/>
    <n v="2"/>
    <n v="-2.9565999999999999"/>
    <s v="4- days"/>
    <x v="4"/>
  </r>
  <r>
    <s v="CA-2017-127474"/>
    <x v="761"/>
    <d v="2017-02-07T00:00:00"/>
    <x v="0"/>
    <s v="RD-19810"/>
    <s v="Ross DeVincentis"/>
    <s v="Home Office"/>
    <x v="0"/>
    <x v="9"/>
    <x v="8"/>
    <x v="3"/>
    <s v="FUR-FU-10004597"/>
    <s v="Furniture"/>
    <x v="3"/>
    <s v="Eldon Cleatmat Chair Mats for Medium Pile Carpets"/>
    <n v="22.2"/>
    <n v="1"/>
    <n v="-26.085000000000001"/>
    <s v="4- days"/>
    <x v="11"/>
  </r>
  <r>
    <s v="CA-2017-115448"/>
    <x v="762"/>
    <d v="2017-11-14T00:00:00"/>
    <x v="2"/>
    <s v="MH-18025"/>
    <s v="Michelle Huthwaite"/>
    <s v="Consumer"/>
    <x v="0"/>
    <x v="270"/>
    <x v="9"/>
    <x v="0"/>
    <s v="FUR-FU-10004090"/>
    <s v="Furniture"/>
    <x v="3"/>
    <s v="Executive Impressions 14&quot; Contract Wall Clock"/>
    <n v="88.92"/>
    <n v="5"/>
    <n v="14.4495"/>
    <s v="3- days"/>
    <x v="0"/>
  </r>
  <r>
    <s v="CA-2017-105669"/>
    <x v="342"/>
    <d v="2017-09-22T00:00:00"/>
    <x v="0"/>
    <s v="SJ-20125"/>
    <s v="Sanjit Jacobs"/>
    <s v="Home Office"/>
    <x v="0"/>
    <x v="6"/>
    <x v="5"/>
    <x v="3"/>
    <s v="FUR-CH-10003774"/>
    <s v="Furniture"/>
    <x v="1"/>
    <s v="Global Wood Trimmed Manager's Task Chair, Khaki"/>
    <n v="318.43"/>
    <n v="5"/>
    <n v="-77.332999999999998"/>
    <s v="5- days"/>
    <x v="4"/>
  </r>
  <r>
    <s v="CA-2015-137974"/>
    <x v="763"/>
    <d v="2015-04-18T00:00:00"/>
    <x v="2"/>
    <s v="LL-16840"/>
    <s v="Lauren Leatherbury"/>
    <s v="Consumer"/>
    <x v="0"/>
    <x v="61"/>
    <x v="25"/>
    <x v="0"/>
    <s v="FUR-FU-10001468"/>
    <s v="Furniture"/>
    <x v="3"/>
    <s v="Tenex Antistatic Computer Chair Mats"/>
    <n v="1196.8599999999999"/>
    <n v="7"/>
    <n v="119.68600000000001"/>
    <s v="2- days"/>
    <x v="6"/>
  </r>
  <r>
    <s v="CA-2015-137974"/>
    <x v="763"/>
    <d v="2015-04-18T00:00:00"/>
    <x v="2"/>
    <s v="LL-16840"/>
    <s v="Lauren Leatherbury"/>
    <s v="Consumer"/>
    <x v="0"/>
    <x v="61"/>
    <x v="25"/>
    <x v="0"/>
    <s v="FUR-BO-10001519"/>
    <s v="Furniture"/>
    <x v="0"/>
    <s v="O'Sullivan 3-Shelf Heavy-Duty Bookcases"/>
    <n v="523.26"/>
    <n v="9"/>
    <n v="125.58240000000001"/>
    <s v="2- days"/>
    <x v="6"/>
  </r>
  <r>
    <s v="CA-2017-148985"/>
    <x v="762"/>
    <d v="2017-11-15T00:00:00"/>
    <x v="0"/>
    <s v="TB-21190"/>
    <s v="Thomas Brumley"/>
    <s v="Home Office"/>
    <x v="0"/>
    <x v="2"/>
    <x v="2"/>
    <x v="1"/>
    <s v="FUR-FU-10001424"/>
    <s v="Furniture"/>
    <x v="3"/>
    <s v="Dax Clear Box Frame"/>
    <n v="34.92"/>
    <n v="4"/>
    <n v="11.8728"/>
    <s v="4- days"/>
    <x v="0"/>
  </r>
  <r>
    <s v="CA-2014-138100"/>
    <x v="712"/>
    <d v="2014-09-20T00:00:00"/>
    <x v="1"/>
    <s v="AA-10315"/>
    <s v="Alex Avila"/>
    <s v="Consumer"/>
    <x v="0"/>
    <x v="13"/>
    <x v="7"/>
    <x v="2"/>
    <s v="FUR-FU-10002456"/>
    <s v="Furniture"/>
    <x v="3"/>
    <s v="Master Caster Door Stop, Large Neon Orange"/>
    <n v="14.56"/>
    <n v="2"/>
    <n v="6.2607999999999997"/>
    <s v="5- days"/>
    <x v="4"/>
  </r>
  <r>
    <s v="CA-2014-167199"/>
    <x v="764"/>
    <d v="2014-01-10T00:00:00"/>
    <x v="1"/>
    <s v="ME-17320"/>
    <s v="Maria Etezadi"/>
    <s v="Home Office"/>
    <x v="0"/>
    <x v="0"/>
    <x v="0"/>
    <x v="0"/>
    <s v="FUR-CH-10004063"/>
    <s v="Furniture"/>
    <x v="1"/>
    <s v="Global Deluxe High-Back Manager's Chair"/>
    <n v="2573.8200000000002"/>
    <n v="9"/>
    <n v="746.40779999999995"/>
    <s v="4- days"/>
    <x v="8"/>
  </r>
  <r>
    <s v="CA-2014-129938"/>
    <x v="256"/>
    <d v="2014-12-17T00:00:00"/>
    <x v="0"/>
    <s v="EB-13705"/>
    <s v="Ed Braxton"/>
    <s v="Corporate"/>
    <x v="0"/>
    <x v="3"/>
    <x v="3"/>
    <x v="2"/>
    <s v="FUR-CH-10003774"/>
    <s v="Furniture"/>
    <x v="1"/>
    <s v="Global Wood Trimmed Manager's Task Chair, Khaki"/>
    <n v="445.80200000000002"/>
    <n v="7"/>
    <n v="-108.2662"/>
    <s v="2- days"/>
    <x v="5"/>
  </r>
  <r>
    <s v="US-2015-134558"/>
    <x v="765"/>
    <d v="2015-12-24T00:00:00"/>
    <x v="0"/>
    <s v="PM-19135"/>
    <s v="Peter McVee"/>
    <s v="Home Office"/>
    <x v="0"/>
    <x v="63"/>
    <x v="28"/>
    <x v="2"/>
    <s v="FUR-TA-10003473"/>
    <s v="Furniture"/>
    <x v="2"/>
    <s v="Bretford Rectangular Conference Table Tops"/>
    <n v="1053.164"/>
    <n v="4"/>
    <n v="-105.3164"/>
    <s v="5- days"/>
    <x v="5"/>
  </r>
  <r>
    <s v="CA-2015-108672"/>
    <x v="468"/>
    <d v="2015-09-16T00:00:00"/>
    <x v="1"/>
    <s v="FA-14230"/>
    <s v="Frank Atkinson"/>
    <s v="Corporate"/>
    <x v="0"/>
    <x v="2"/>
    <x v="2"/>
    <x v="1"/>
    <s v="FUR-FU-10003799"/>
    <s v="Furniture"/>
    <x v="3"/>
    <s v="Seth Thomas 13 1/2&quot; Wall Clock"/>
    <n v="106.68"/>
    <n v="6"/>
    <n v="33.070799999999998"/>
    <s v="6- days"/>
    <x v="4"/>
  </r>
  <r>
    <s v="US-2017-160836"/>
    <x v="91"/>
    <d v="2017-09-16T00:00:00"/>
    <x v="1"/>
    <s v="CC-12475"/>
    <s v="Cindy Chapman"/>
    <s v="Consumer"/>
    <x v="0"/>
    <x v="6"/>
    <x v="5"/>
    <x v="3"/>
    <s v="FUR-TA-10002855"/>
    <s v="Furniture"/>
    <x v="2"/>
    <s v="Bevis Round Conference Table Top &amp; Single Column Base"/>
    <n v="512.19000000000005"/>
    <n v="5"/>
    <n v="-65.852999999999994"/>
    <s v="5- days"/>
    <x v="4"/>
  </r>
  <r>
    <s v="CA-2017-121048"/>
    <x v="766"/>
    <d v="2017-07-18T00:00:00"/>
    <x v="1"/>
    <s v="TC-21295"/>
    <s v="Toby Carlisle"/>
    <s v="Consumer"/>
    <x v="0"/>
    <x v="327"/>
    <x v="2"/>
    <x v="1"/>
    <s v="FUR-FU-10003601"/>
    <s v="Furniture"/>
    <x v="3"/>
    <s v="Deflect-o RollaMat Studded, Beveled Mat for Medium Pile Carpeting"/>
    <n v="276.69"/>
    <n v="3"/>
    <n v="49.804200000000002"/>
    <s v="4- days"/>
    <x v="3"/>
  </r>
  <r>
    <s v="CA-2017-121048"/>
    <x v="766"/>
    <d v="2017-07-18T00:00:00"/>
    <x v="1"/>
    <s v="TC-21295"/>
    <s v="Toby Carlisle"/>
    <s v="Consumer"/>
    <x v="0"/>
    <x v="327"/>
    <x v="2"/>
    <x v="1"/>
    <s v="FUR-FU-10002960"/>
    <s v="Furniture"/>
    <x v="3"/>
    <s v="Eldon 200 Class Desk Accessories, Burgundy"/>
    <n v="18.84"/>
    <n v="3"/>
    <n v="7.9127999999999998"/>
    <s v="4- days"/>
    <x v="3"/>
  </r>
  <r>
    <s v="US-2017-161935"/>
    <x v="766"/>
    <d v="2017-07-18T00:00:00"/>
    <x v="1"/>
    <s v="JL-15835"/>
    <s v="John Lee"/>
    <s v="Consumer"/>
    <x v="0"/>
    <x v="29"/>
    <x v="15"/>
    <x v="2"/>
    <s v="FUR-FU-10002937"/>
    <s v="Furniture"/>
    <x v="3"/>
    <s v="GE 48&quot; Fluorescent Tube, Cool White Energy Saver, 34 Watts, 30/Box"/>
    <n v="396.92"/>
    <n v="5"/>
    <n v="148.845"/>
    <s v="4- days"/>
    <x v="3"/>
  </r>
  <r>
    <s v="CA-2016-162383"/>
    <x v="26"/>
    <d v="2016-09-11T00:00:00"/>
    <x v="1"/>
    <s v="MD-17350"/>
    <s v="Maribeth Dona"/>
    <s v="Consumer"/>
    <x v="0"/>
    <x v="68"/>
    <x v="15"/>
    <x v="2"/>
    <s v="FUR-CH-10004477"/>
    <s v="Furniture"/>
    <x v="1"/>
    <s v="Global Push Button Manager's Chair, Indigo"/>
    <n v="85.245999999999995"/>
    <n v="2"/>
    <n v="-1.2178"/>
    <s v="6- days"/>
    <x v="4"/>
  </r>
  <r>
    <s v="CA-2014-125731"/>
    <x v="767"/>
    <d v="2014-09-16T00:00:00"/>
    <x v="1"/>
    <s v="CL-12565"/>
    <s v="Clay Ludtke"/>
    <s v="Consumer"/>
    <x v="0"/>
    <x v="195"/>
    <x v="36"/>
    <x v="1"/>
    <s v="FUR-CH-10003973"/>
    <s v="Furniture"/>
    <x v="1"/>
    <s v="GuestStacker Chair with Chrome Finish Legs"/>
    <n v="1487.04"/>
    <n v="5"/>
    <n v="148.70400000000001"/>
    <s v="6- days"/>
    <x v="4"/>
  </r>
  <r>
    <s v="US-2017-106145"/>
    <x v="572"/>
    <d v="2017-09-26T00:00:00"/>
    <x v="3"/>
    <s v="RA-19885"/>
    <s v="Ruben Ausman"/>
    <s v="Corporate"/>
    <x v="0"/>
    <x v="28"/>
    <x v="2"/>
    <x v="1"/>
    <s v="FUR-FU-10003829"/>
    <s v="Furniture"/>
    <x v="3"/>
    <s v="Stackable Trays"/>
    <n v="9.24"/>
    <n v="3"/>
    <n v="2.9567999999999999"/>
    <s v="0- days"/>
    <x v="4"/>
  </r>
  <r>
    <s v="CA-2016-107146"/>
    <x v="9"/>
    <d v="2016-06-19T00:00:00"/>
    <x v="2"/>
    <s v="LC-16885"/>
    <s v="Lena Creighton"/>
    <s v="Consumer"/>
    <x v="0"/>
    <x v="328"/>
    <x v="12"/>
    <x v="1"/>
    <s v="FUR-FU-10002298"/>
    <s v="Furniture"/>
    <x v="3"/>
    <s v="Rubbermaid ClusterMat Chairmats, Mat Size- 66&quot; x 60&quot;, Lip 20&quot; x 11&quot; -90 Degree Angle"/>
    <n v="266.35199999999998"/>
    <n v="3"/>
    <n v="-13.317600000000001"/>
    <s v="2- days"/>
    <x v="2"/>
  </r>
  <r>
    <s v="CA-2016-107146"/>
    <x v="9"/>
    <d v="2016-06-19T00:00:00"/>
    <x v="2"/>
    <s v="LC-16885"/>
    <s v="Lena Creighton"/>
    <s v="Consumer"/>
    <x v="0"/>
    <x v="328"/>
    <x v="12"/>
    <x v="1"/>
    <s v="FUR-CH-10004853"/>
    <s v="Furniture"/>
    <x v="1"/>
    <s v="Global Manager's Adjustable Task Chair, Storm"/>
    <n v="483.13600000000002"/>
    <n v="4"/>
    <n v="54.352800000000002"/>
    <s v="2- days"/>
    <x v="2"/>
  </r>
  <r>
    <s v="US-2017-134642"/>
    <x v="768"/>
    <d v="2017-03-01T00:00:00"/>
    <x v="1"/>
    <s v="SW-20245"/>
    <s v="Scot Wooten"/>
    <s v="Consumer"/>
    <x v="0"/>
    <x v="329"/>
    <x v="30"/>
    <x v="0"/>
    <s v="FUR-CH-10002880"/>
    <s v="Furniture"/>
    <x v="1"/>
    <s v="Global High-Back Leather Tilter, Burgundy"/>
    <n v="196.78399999999999"/>
    <n v="2"/>
    <n v="-22.138200000000001"/>
    <s v="4- days"/>
    <x v="11"/>
  </r>
  <r>
    <s v="US-2017-134642"/>
    <x v="768"/>
    <d v="2017-03-01T00:00:00"/>
    <x v="1"/>
    <s v="SW-20245"/>
    <s v="Scot Wooten"/>
    <s v="Consumer"/>
    <x v="0"/>
    <x v="329"/>
    <x v="30"/>
    <x v="0"/>
    <s v="FUR-BO-10004709"/>
    <s v="Furniture"/>
    <x v="0"/>
    <s v="Bush Westfield Collection Bookcases, Medium Cherry Finish"/>
    <n v="231.92"/>
    <n v="5"/>
    <n v="5.798"/>
    <s v="4- days"/>
    <x v="11"/>
  </r>
  <r>
    <s v="CA-2017-103415"/>
    <x v="587"/>
    <d v="2017-12-08T00:00:00"/>
    <x v="1"/>
    <s v="MV-17485"/>
    <s v="Mark Van Huff"/>
    <s v="Consumer"/>
    <x v="0"/>
    <x v="6"/>
    <x v="5"/>
    <x v="3"/>
    <s v="FUR-FU-10000820"/>
    <s v="Furniture"/>
    <x v="3"/>
    <s v="Tensor Brushed Steel Torchiere Floor Lamp"/>
    <n v="13.592000000000001"/>
    <n v="2"/>
    <n v="-14.271599999999999"/>
    <s v="5- days"/>
    <x v="5"/>
  </r>
  <r>
    <s v="US-2017-112347"/>
    <x v="308"/>
    <d v="2017-12-06T00:00:00"/>
    <x v="1"/>
    <s v="BS-11380"/>
    <s v="Bill Stewart"/>
    <s v="Corporate"/>
    <x v="0"/>
    <x v="22"/>
    <x v="12"/>
    <x v="1"/>
    <s v="FUR-BO-10003546"/>
    <s v="Furniture"/>
    <x v="0"/>
    <s v="Hon 4-Shelf Metal Bookcases"/>
    <n v="242.352"/>
    <n v="8"/>
    <n v="-363.52800000000002"/>
    <s v="4- days"/>
    <x v="5"/>
  </r>
  <r>
    <s v="US-2017-112347"/>
    <x v="308"/>
    <d v="2017-12-06T00:00:00"/>
    <x v="1"/>
    <s v="BS-11380"/>
    <s v="Bill Stewart"/>
    <s v="Corporate"/>
    <x v="0"/>
    <x v="22"/>
    <x v="12"/>
    <x v="1"/>
    <s v="FUR-FU-10001488"/>
    <s v="Furniture"/>
    <x v="3"/>
    <s v="Tenex 46&quot; x 60&quot; Computer Anti-Static Chairmat, Rectangular Shaped"/>
    <n v="508.70400000000001"/>
    <n v="6"/>
    <n v="0"/>
    <s v="4- days"/>
    <x v="5"/>
  </r>
  <r>
    <s v="US-2017-112347"/>
    <x v="308"/>
    <d v="2017-12-06T00:00:00"/>
    <x v="1"/>
    <s v="BS-11380"/>
    <s v="Bill Stewart"/>
    <s v="Corporate"/>
    <x v="0"/>
    <x v="22"/>
    <x v="12"/>
    <x v="1"/>
    <s v="FUR-CH-10002335"/>
    <s v="Furniture"/>
    <x v="1"/>
    <s v="Hon GuestStacker Chair"/>
    <n v="906.68"/>
    <n v="5"/>
    <n v="68.001000000000005"/>
    <s v="4- days"/>
    <x v="5"/>
  </r>
  <r>
    <s v="CA-2016-136595"/>
    <x v="26"/>
    <d v="2016-09-07T00:00:00"/>
    <x v="2"/>
    <s v="EM-13825"/>
    <s v="Elizabeth Moffitt"/>
    <s v="Corporate"/>
    <x v="0"/>
    <x v="6"/>
    <x v="5"/>
    <x v="3"/>
    <s v="FUR-FU-10004671"/>
    <s v="Furniture"/>
    <x v="3"/>
    <s v="Executive Impressions 12&quot; Wall Clock"/>
    <n v="21.204000000000001"/>
    <n v="3"/>
    <n v="-11.6622"/>
    <s v="2- days"/>
    <x v="4"/>
  </r>
  <r>
    <s v="CA-2014-114181"/>
    <x v="769"/>
    <d v="2014-05-14T00:00:00"/>
    <x v="0"/>
    <s v="AF-10885"/>
    <s v="Art Foster"/>
    <s v="Consumer"/>
    <x v="0"/>
    <x v="3"/>
    <x v="3"/>
    <x v="2"/>
    <s v="FUR-BO-10004467"/>
    <s v="Furniture"/>
    <x v="0"/>
    <s v="Bestar Classic Bookcase"/>
    <n v="349.96499999999997"/>
    <n v="7"/>
    <n v="-216.97829999999999"/>
    <s v="4- days"/>
    <x v="7"/>
  </r>
  <r>
    <s v="US-2014-137155"/>
    <x v="770"/>
    <d v="2014-11-05T00:00:00"/>
    <x v="1"/>
    <s v="DL-12925"/>
    <s v="Daniel Lacy"/>
    <s v="Consumer"/>
    <x v="0"/>
    <x v="62"/>
    <x v="7"/>
    <x v="2"/>
    <s v="FUR-FU-10003142"/>
    <s v="Furniture"/>
    <x v="3"/>
    <s v="Master Big Foot Doorstop, Beige"/>
    <n v="31.68"/>
    <n v="6"/>
    <n v="9.8208000000000002"/>
    <s v="4- days"/>
    <x v="0"/>
  </r>
  <r>
    <s v="CA-2016-105746"/>
    <x v="771"/>
    <d v="2017-01-01T00:00:00"/>
    <x v="2"/>
    <s v="BD-11605"/>
    <s v="Brian Dahlen"/>
    <s v="Consumer"/>
    <x v="0"/>
    <x v="68"/>
    <x v="3"/>
    <x v="2"/>
    <s v="FUR-CH-10000454"/>
    <s v="Furniture"/>
    <x v="1"/>
    <s v="Hon Deluxe Fabric Upholstered Stacking Chairs, Rounded Back"/>
    <n v="170.786"/>
    <n v="1"/>
    <n v="0"/>
    <s v="2- days"/>
    <x v="5"/>
  </r>
  <r>
    <s v="US-2016-104815"/>
    <x v="222"/>
    <d v="2016-09-07T00:00:00"/>
    <x v="1"/>
    <s v="RB-19570"/>
    <s v="Rob Beeghly"/>
    <s v="Consumer"/>
    <x v="0"/>
    <x v="9"/>
    <x v="8"/>
    <x v="3"/>
    <s v="FUR-BO-10003894"/>
    <s v="Furniture"/>
    <x v="0"/>
    <s v="Safco Value Mate Steel Bookcase, Baked Enamel Finish on Steel, Black"/>
    <n v="198.744"/>
    <n v="4"/>
    <n v="0"/>
    <s v="4- days"/>
    <x v="4"/>
  </r>
  <r>
    <s v="US-2016-166660"/>
    <x v="772"/>
    <d v="2016-02-01T00:00:00"/>
    <x v="0"/>
    <s v="TB-21250"/>
    <s v="Tim Brockman"/>
    <s v="Consumer"/>
    <x v="0"/>
    <x v="15"/>
    <x v="13"/>
    <x v="1"/>
    <s v="FUR-CH-10001190"/>
    <s v="Furniture"/>
    <x v="1"/>
    <s v="Global Deluxe High-Back Office Chair in Storm"/>
    <n v="435.16800000000001"/>
    <n v="4"/>
    <n v="-59.835599999999999"/>
    <s v="2- days"/>
    <x v="8"/>
  </r>
  <r>
    <s v="US-2016-166660"/>
    <x v="772"/>
    <d v="2016-02-01T00:00:00"/>
    <x v="0"/>
    <s v="TB-21250"/>
    <s v="Tim Brockman"/>
    <s v="Consumer"/>
    <x v="0"/>
    <x v="15"/>
    <x v="13"/>
    <x v="1"/>
    <s v="FUR-BO-10000468"/>
    <s v="Furniture"/>
    <x v="0"/>
    <s v="O'Sullivan 2-Shelf Heavy-Duty Bookcases"/>
    <n v="48.58"/>
    <n v="1"/>
    <n v="7.7728000000000002"/>
    <s v="2- days"/>
    <x v="8"/>
  </r>
  <r>
    <s v="CA-2014-100916"/>
    <x v="299"/>
    <d v="2014-10-26T00:00:00"/>
    <x v="1"/>
    <s v="FH-14275"/>
    <s v="Frank Hawley"/>
    <s v="Corporate"/>
    <x v="0"/>
    <x v="330"/>
    <x v="25"/>
    <x v="0"/>
    <s v="FUR-TA-10004607"/>
    <s v="Furniture"/>
    <x v="2"/>
    <s v="Hon 2111 Invitation Series Straight Table"/>
    <n v="591.32000000000005"/>
    <n v="4"/>
    <n v="112.35080000000001"/>
    <s v="5- days"/>
    <x v="1"/>
  </r>
  <r>
    <s v="CA-2016-138597"/>
    <x v="105"/>
    <d v="2016-12-21T00:00:00"/>
    <x v="2"/>
    <s v="PN-18775"/>
    <s v="Parhena Norris"/>
    <s v="Home Office"/>
    <x v="0"/>
    <x v="70"/>
    <x v="27"/>
    <x v="3"/>
    <s v="FUR-CH-10004997"/>
    <s v="Furniture"/>
    <x v="1"/>
    <s v="Hon Every-Day Series Multi-Task Chairs"/>
    <n v="563.94000000000005"/>
    <n v="3"/>
    <n v="112.788"/>
    <s v="3- days"/>
    <x v="5"/>
  </r>
  <r>
    <s v="CA-2015-142734"/>
    <x v="763"/>
    <d v="2015-04-21T00:00:00"/>
    <x v="1"/>
    <s v="DM-13345"/>
    <s v="Denise Monton"/>
    <s v="Corporate"/>
    <x v="0"/>
    <x v="13"/>
    <x v="7"/>
    <x v="2"/>
    <s v="FUR-CH-10003968"/>
    <s v="Furniture"/>
    <x v="1"/>
    <s v="Novimex Turbo Task Chair"/>
    <n v="127.764"/>
    <n v="2"/>
    <n v="2.8391999999999999"/>
    <s v="5- days"/>
    <x v="6"/>
  </r>
  <r>
    <s v="CA-2017-122945"/>
    <x v="716"/>
    <d v="2017-11-22T00:00:00"/>
    <x v="1"/>
    <s v="MB-18085"/>
    <s v="Mick Brown"/>
    <s v="Consumer"/>
    <x v="0"/>
    <x v="18"/>
    <x v="2"/>
    <x v="1"/>
    <s v="FUR-FU-10001196"/>
    <s v="Furniture"/>
    <x v="3"/>
    <s v="DAX Cubicle Frames - 8x10"/>
    <n v="17.309999999999999"/>
    <n v="3"/>
    <n v="5.1929999999999996"/>
    <s v="6- days"/>
    <x v="0"/>
  </r>
  <r>
    <s v="CA-2016-158778"/>
    <x v="26"/>
    <d v="2016-09-09T00:00:00"/>
    <x v="1"/>
    <s v="DB-13210"/>
    <s v="Dean Braden"/>
    <s v="Consumer"/>
    <x v="0"/>
    <x v="3"/>
    <x v="3"/>
    <x v="2"/>
    <s v="FUR-FU-10000260"/>
    <s v="Furniture"/>
    <x v="3"/>
    <s v="6&quot; Cubicle Wall Clock, Black"/>
    <n v="58.247999999999998"/>
    <n v="9"/>
    <n v="11.6496"/>
    <s v="4- days"/>
    <x v="4"/>
  </r>
  <r>
    <s v="CA-2016-158778"/>
    <x v="26"/>
    <d v="2016-09-09T00:00:00"/>
    <x v="1"/>
    <s v="DB-13210"/>
    <s v="Dean Braden"/>
    <s v="Consumer"/>
    <x v="0"/>
    <x v="3"/>
    <x v="3"/>
    <x v="2"/>
    <s v="FUR-CH-10001146"/>
    <s v="Furniture"/>
    <x v="1"/>
    <s v="Global Task Chair, Black"/>
    <n v="71.245999999999995"/>
    <n v="2"/>
    <n v="-19.338200000000001"/>
    <s v="4- days"/>
    <x v="4"/>
  </r>
  <r>
    <s v="CA-2016-158778"/>
    <x v="26"/>
    <d v="2016-09-09T00:00:00"/>
    <x v="1"/>
    <s v="DB-13210"/>
    <s v="Dean Braden"/>
    <s v="Consumer"/>
    <x v="0"/>
    <x v="3"/>
    <x v="3"/>
    <x v="2"/>
    <s v="FUR-CH-10000309"/>
    <s v="Furniture"/>
    <x v="1"/>
    <s v="Global Comet Stacking Arm Chair"/>
    <n v="887.27099999999996"/>
    <n v="3"/>
    <n v="-63.3765"/>
    <s v="4- days"/>
    <x v="4"/>
  </r>
  <r>
    <s v="CA-2016-101791"/>
    <x v="614"/>
    <d v="2016-05-31T00:00:00"/>
    <x v="1"/>
    <s v="BS-11665"/>
    <s v="Brian Stugart"/>
    <s v="Consumer"/>
    <x v="0"/>
    <x v="9"/>
    <x v="8"/>
    <x v="3"/>
    <s v="FUR-FU-10003247"/>
    <s v="Furniture"/>
    <x v="3"/>
    <s v="36X48 HARDFLOOR CHAIRMAT"/>
    <n v="25.175999999999998"/>
    <n v="3"/>
    <n v="-33.358199999999997"/>
    <s v="4- days"/>
    <x v="7"/>
  </r>
  <r>
    <s v="CA-2016-101791"/>
    <x v="614"/>
    <d v="2016-05-31T00:00:00"/>
    <x v="1"/>
    <s v="BS-11665"/>
    <s v="Brian Stugart"/>
    <s v="Consumer"/>
    <x v="0"/>
    <x v="9"/>
    <x v="8"/>
    <x v="3"/>
    <s v="FUR-FU-10002191"/>
    <s v="Furniture"/>
    <x v="3"/>
    <s v="G.E. Halogen Desk Lamp Bulbs"/>
    <n v="5.5839999999999996"/>
    <n v="2"/>
    <n v="-1.6752"/>
    <s v="4- days"/>
    <x v="7"/>
  </r>
  <r>
    <s v="CA-2015-113740"/>
    <x v="108"/>
    <d v="2015-08-28T00:00:00"/>
    <x v="0"/>
    <s v="SC-20380"/>
    <s v="Shahid Collister"/>
    <s v="Consumer"/>
    <x v="0"/>
    <x v="13"/>
    <x v="7"/>
    <x v="2"/>
    <s v="FUR-FU-10000010"/>
    <s v="Furniture"/>
    <x v="3"/>
    <s v="DAX Value U-Channel Document Frames, Easel Back"/>
    <n v="14.91"/>
    <n v="3"/>
    <n v="4.6220999999999997"/>
    <s v="4- days"/>
    <x v="10"/>
  </r>
  <r>
    <s v="CA-2017-151225"/>
    <x v="526"/>
    <d v="2017-10-29T00:00:00"/>
    <x v="2"/>
    <s v="JM-15655"/>
    <s v="Jim Mitchum"/>
    <s v="Corporate"/>
    <x v="0"/>
    <x v="2"/>
    <x v="2"/>
    <x v="1"/>
    <s v="FUR-TA-10001539"/>
    <s v="Furniture"/>
    <x v="2"/>
    <s v="Chromcraft Rectangular Conference Tables"/>
    <n v="189.57599999999999"/>
    <n v="1"/>
    <n v="9.4787999999999997"/>
    <s v="2- days"/>
    <x v="1"/>
  </r>
  <r>
    <s v="US-2014-144078"/>
    <x v="306"/>
    <d v="2014-11-29T00:00:00"/>
    <x v="1"/>
    <s v="RB-19435"/>
    <s v="Richard Bierner"/>
    <s v="Consumer"/>
    <x v="0"/>
    <x v="2"/>
    <x v="2"/>
    <x v="1"/>
    <s v="FUR-CH-10002335"/>
    <s v="Furniture"/>
    <x v="1"/>
    <s v="Hon GuestStacker Chair"/>
    <n v="725.34400000000005"/>
    <n v="4"/>
    <n v="54.400799999999997"/>
    <s v="4- days"/>
    <x v="0"/>
  </r>
  <r>
    <s v="CA-2015-136805"/>
    <x v="773"/>
    <d v="2015-05-27T00:00:00"/>
    <x v="0"/>
    <s v="NM-18445"/>
    <s v="Nathan Mautz"/>
    <s v="Home Office"/>
    <x v="0"/>
    <x v="25"/>
    <x v="17"/>
    <x v="3"/>
    <s v="FUR-FU-10003724"/>
    <s v="Furniture"/>
    <x v="3"/>
    <s v="Westinghouse Clip-On Gooseneck Lamps"/>
    <n v="75.33"/>
    <n v="9"/>
    <n v="19.585799999999999"/>
    <s v="4- days"/>
    <x v="7"/>
  </r>
  <r>
    <s v="CA-2014-162089"/>
    <x v="693"/>
    <d v="2014-04-01T00:00:00"/>
    <x v="2"/>
    <s v="MP-17470"/>
    <s v="Mark Packer"/>
    <s v="Home Office"/>
    <x v="0"/>
    <x v="193"/>
    <x v="5"/>
    <x v="3"/>
    <s v="FUR-CH-10002304"/>
    <s v="Furniture"/>
    <x v="1"/>
    <s v="Global Stack Chair without Arms, Black"/>
    <n v="127.30200000000001"/>
    <n v="7"/>
    <n v="-9.093"/>
    <s v="2- days"/>
    <x v="9"/>
  </r>
  <r>
    <s v="US-2017-158526"/>
    <x v="297"/>
    <d v="2018-01-01T00:00:00"/>
    <x v="0"/>
    <s v="KH-16360"/>
    <s v="Katherine Hughes"/>
    <s v="Consumer"/>
    <x v="0"/>
    <x v="74"/>
    <x v="0"/>
    <x v="0"/>
    <s v="FUR-CH-10002602"/>
    <s v="Furniture"/>
    <x v="1"/>
    <s v="DMI Arturo Collection Mission-style Design Wood Chair"/>
    <n v="1207.8399999999999"/>
    <n v="8"/>
    <n v="314.03840000000002"/>
    <s v="3- days"/>
    <x v="5"/>
  </r>
  <r>
    <s v="US-2017-158526"/>
    <x v="297"/>
    <d v="2018-01-01T00:00:00"/>
    <x v="0"/>
    <s v="KH-16360"/>
    <s v="Katherine Hughes"/>
    <s v="Consumer"/>
    <x v="0"/>
    <x v="74"/>
    <x v="0"/>
    <x v="0"/>
    <s v="FUR-CH-10004495"/>
    <s v="Furniture"/>
    <x v="1"/>
    <s v="Global Leather and Oak Executive Chair, Black"/>
    <n v="300.98"/>
    <n v="1"/>
    <n v="87.284199999999998"/>
    <s v="3- days"/>
    <x v="5"/>
  </r>
  <r>
    <s v="US-2017-158526"/>
    <x v="297"/>
    <d v="2018-01-01T00:00:00"/>
    <x v="0"/>
    <s v="KH-16360"/>
    <s v="Katherine Hughes"/>
    <s v="Consumer"/>
    <x v="0"/>
    <x v="74"/>
    <x v="0"/>
    <x v="0"/>
    <s v="FUR-CH-10001270"/>
    <s v="Furniture"/>
    <x v="1"/>
    <s v="Harbour Creations Steel Folding Chair"/>
    <n v="258.75"/>
    <n v="3"/>
    <n v="77.625"/>
    <s v="3- days"/>
    <x v="5"/>
  </r>
  <r>
    <s v="CA-2017-104885"/>
    <x v="774"/>
    <d v="2017-03-08T00:00:00"/>
    <x v="1"/>
    <s v="DB-13555"/>
    <s v="Dorothy Badders"/>
    <s v="Corporate"/>
    <x v="0"/>
    <x v="19"/>
    <x v="14"/>
    <x v="2"/>
    <s v="FUR-BO-10003660"/>
    <s v="Furniture"/>
    <x v="0"/>
    <s v="Bush Cubix Collection Bookcases, Fully Assembled"/>
    <n v="441.96"/>
    <n v="2"/>
    <n v="101.6508"/>
    <s v="6- days"/>
    <x v="9"/>
  </r>
  <r>
    <s v="CA-2015-161452"/>
    <x v="509"/>
    <d v="2015-04-11T00:00:00"/>
    <x v="1"/>
    <s v="CA-11965"/>
    <s v="Carol Adams"/>
    <s v="Corporate"/>
    <x v="0"/>
    <x v="2"/>
    <x v="2"/>
    <x v="1"/>
    <s v="FUR-CH-10003973"/>
    <s v="Furniture"/>
    <x v="1"/>
    <s v="GuestStacker Chair with Chrome Finish Legs"/>
    <n v="892.22400000000005"/>
    <n v="3"/>
    <n v="89.222399999999993"/>
    <s v="6- days"/>
    <x v="6"/>
  </r>
  <r>
    <s v="CA-2016-138968"/>
    <x v="775"/>
    <d v="2016-03-16T00:00:00"/>
    <x v="2"/>
    <s v="FC-14335"/>
    <s v="Fred Chung"/>
    <s v="Corporate"/>
    <x v="0"/>
    <x v="28"/>
    <x v="2"/>
    <x v="1"/>
    <s v="FUR-CH-10000309"/>
    <s v="Furniture"/>
    <x v="1"/>
    <s v="Global Comet Stacking Arm Chair"/>
    <n v="1352.0319999999999"/>
    <n v="4"/>
    <n v="84.501999999999995"/>
    <s v="1- days"/>
    <x v="9"/>
  </r>
  <r>
    <s v="CA-2015-101889"/>
    <x v="7"/>
    <d v="2015-12-31T00:00:00"/>
    <x v="1"/>
    <s v="DB-13120"/>
    <s v="David Bremer"/>
    <s v="Corporate"/>
    <x v="0"/>
    <x v="149"/>
    <x v="15"/>
    <x v="2"/>
    <s v="FUR-TA-10004154"/>
    <s v="Furniture"/>
    <x v="2"/>
    <s v="Riverside Furniture Oval Coffee Table, Oval End Table, End Table with Drawer"/>
    <n v="1548.99"/>
    <n v="9"/>
    <n v="-464.697"/>
    <s v="4- days"/>
    <x v="5"/>
  </r>
  <r>
    <s v="CA-2015-107685"/>
    <x v="737"/>
    <d v="2015-12-02T00:00:00"/>
    <x v="0"/>
    <s v="JM-15865"/>
    <s v="John Murray"/>
    <s v="Consumer"/>
    <x v="0"/>
    <x v="205"/>
    <x v="34"/>
    <x v="1"/>
    <s v="FUR-FU-10002813"/>
    <s v="Furniture"/>
    <x v="3"/>
    <s v="DAX Contemporary Wood Frame with Silver Metal Mat, Desktop, 11 x 14 Size"/>
    <n v="80.959999999999994"/>
    <n v="4"/>
    <n v="29.145600000000002"/>
    <s v="2- days"/>
    <x v="0"/>
  </r>
  <r>
    <s v="US-2014-120740"/>
    <x v="776"/>
    <d v="2014-04-15T00:00:00"/>
    <x v="3"/>
    <s v="PS-18970"/>
    <s v="Paul Stevenson"/>
    <s v="Home Office"/>
    <x v="0"/>
    <x v="2"/>
    <x v="2"/>
    <x v="1"/>
    <s v="FUR-FU-10004091"/>
    <s v="Furniture"/>
    <x v="3"/>
    <s v="Howard Miller 13&quot; Diameter Goldtone Round Wall Clock"/>
    <n v="187.76"/>
    <n v="4"/>
    <n v="76.9816"/>
    <s v="0- days"/>
    <x v="6"/>
  </r>
  <r>
    <s v="CA-2014-105417"/>
    <x v="777"/>
    <d v="2014-01-12T00:00:00"/>
    <x v="1"/>
    <s v="VS-21820"/>
    <s v="Vivek Sundaresam"/>
    <s v="Consumer"/>
    <x v="0"/>
    <x v="156"/>
    <x v="5"/>
    <x v="3"/>
    <s v="FUR-FU-10004864"/>
    <s v="Furniture"/>
    <x v="3"/>
    <s v="Howard Miller 14-1/2&quot; Diameter Chrome Round Wall Clock"/>
    <n v="76.727999999999994"/>
    <n v="3"/>
    <n v="-53.709600000000002"/>
    <s v="5- days"/>
    <x v="8"/>
  </r>
  <r>
    <s v="CA-2014-151967"/>
    <x v="27"/>
    <d v="2014-10-26T00:00:00"/>
    <x v="1"/>
    <s v="NB-18580"/>
    <s v="Nicole Brennan"/>
    <s v="Corporate"/>
    <x v="0"/>
    <x v="331"/>
    <x v="35"/>
    <x v="0"/>
    <s v="FUR-FU-10000193"/>
    <s v="Furniture"/>
    <x v="3"/>
    <s v="Tenex Chairmats For Use with Hard Floors"/>
    <n v="129.91999999999999"/>
    <n v="4"/>
    <n v="10.393599999999999"/>
    <s v="4- days"/>
    <x v="1"/>
  </r>
  <r>
    <s v="CA-2015-130974"/>
    <x v="61"/>
    <d v="2015-11-29T00:00:00"/>
    <x v="0"/>
    <s v="MA-17560"/>
    <s v="Matt Abelman"/>
    <s v="Home Office"/>
    <x v="0"/>
    <x v="114"/>
    <x v="20"/>
    <x v="2"/>
    <s v="FUR-BO-10002916"/>
    <s v="Furniture"/>
    <x v="0"/>
    <s v="Rush Hierlooms Collection 1&quot; Thick Stackable Bookcases"/>
    <n v="170.98"/>
    <n v="1"/>
    <n v="32.486199999999997"/>
    <s v="2- days"/>
    <x v="0"/>
  </r>
  <r>
    <s v="CA-2015-130974"/>
    <x v="61"/>
    <d v="2015-11-29T00:00:00"/>
    <x v="0"/>
    <s v="MA-17560"/>
    <s v="Matt Abelman"/>
    <s v="Home Office"/>
    <x v="0"/>
    <x v="114"/>
    <x v="20"/>
    <x v="2"/>
    <s v="FUR-FU-10002506"/>
    <s v="Furniture"/>
    <x v="3"/>
    <s v="Tensor &quot;Hersey Kiss&quot; Styled Floor Lamp"/>
    <n v="38.97"/>
    <n v="3"/>
    <n v="4.6764000000000001"/>
    <s v="2- days"/>
    <x v="0"/>
  </r>
  <r>
    <s v="CA-2015-130974"/>
    <x v="61"/>
    <d v="2015-11-29T00:00:00"/>
    <x v="0"/>
    <s v="MA-17560"/>
    <s v="Matt Abelman"/>
    <s v="Home Office"/>
    <x v="0"/>
    <x v="114"/>
    <x v="20"/>
    <x v="2"/>
    <s v="FUR-TA-10004619"/>
    <s v="Furniture"/>
    <x v="2"/>
    <s v="Hon Non-Folding Utility Tables"/>
    <n v="446.06799999999998"/>
    <n v="4"/>
    <n v="0"/>
    <s v="2- days"/>
    <x v="0"/>
  </r>
  <r>
    <s v="CA-2014-133592"/>
    <x v="252"/>
    <d v="2015-01-07T00:00:00"/>
    <x v="1"/>
    <s v="KM-16375"/>
    <s v="Katherine Murray"/>
    <s v="Home Office"/>
    <x v="0"/>
    <x v="134"/>
    <x v="38"/>
    <x v="2"/>
    <s v="FUR-BO-10000362"/>
    <s v="Furniture"/>
    <x v="0"/>
    <s v="Sauder Inglewood Library Bookcases"/>
    <n v="341.96"/>
    <n v="2"/>
    <n v="78.650800000000004"/>
    <s v="7- days"/>
    <x v="5"/>
  </r>
  <r>
    <s v="CA-2014-133592"/>
    <x v="252"/>
    <d v="2015-01-07T00:00:00"/>
    <x v="1"/>
    <s v="KM-16375"/>
    <s v="Katherine Murray"/>
    <s v="Home Office"/>
    <x v="0"/>
    <x v="134"/>
    <x v="38"/>
    <x v="2"/>
    <s v="FUR-CH-10004218"/>
    <s v="Furniture"/>
    <x v="1"/>
    <s v="Global Fabric Manager's Chair, Dark Gray"/>
    <n v="605.88"/>
    <n v="6"/>
    <n v="151.47"/>
    <s v="7- days"/>
    <x v="5"/>
  </r>
  <r>
    <s v="CA-2016-169838"/>
    <x v="778"/>
    <d v="2016-11-29T00:00:00"/>
    <x v="1"/>
    <s v="BB-11545"/>
    <s v="Brenda Bowman"/>
    <s v="Corporate"/>
    <x v="0"/>
    <x v="38"/>
    <x v="17"/>
    <x v="3"/>
    <s v="FUR-TA-10001095"/>
    <s v="Furniture"/>
    <x v="2"/>
    <s v="Chromcraft Round Conference Tables"/>
    <n v="1568.61"/>
    <n v="9"/>
    <n v="329.40809999999999"/>
    <s v="4- days"/>
    <x v="0"/>
  </r>
  <r>
    <s v="US-2017-128951"/>
    <x v="316"/>
    <d v="2017-07-17T00:00:00"/>
    <x v="2"/>
    <s v="RS-19420"/>
    <s v="Ricardo Sperren"/>
    <s v="Corporate"/>
    <x v="0"/>
    <x v="122"/>
    <x v="25"/>
    <x v="0"/>
    <s v="FUR-TA-10004575"/>
    <s v="Furniture"/>
    <x v="2"/>
    <s v="Hon 5100 Series Wood Tables"/>
    <n v="872.94"/>
    <n v="3"/>
    <n v="157.1292"/>
    <s v="2- days"/>
    <x v="3"/>
  </r>
  <r>
    <s v="CA-2016-118899"/>
    <x v="779"/>
    <d v="2016-03-22T00:00:00"/>
    <x v="3"/>
    <s v="MC-17275"/>
    <s v="Marc Crier"/>
    <s v="Consumer"/>
    <x v="0"/>
    <x v="15"/>
    <x v="13"/>
    <x v="1"/>
    <s v="FUR-CH-10004754"/>
    <s v="Furniture"/>
    <x v="1"/>
    <s v="Global Stack Chair with Arms, Black"/>
    <n v="167.88800000000001"/>
    <n v="7"/>
    <n v="14.690200000000001"/>
    <s v="0- days"/>
    <x v="9"/>
  </r>
  <r>
    <s v="CA-2017-151799"/>
    <x v="417"/>
    <d v="2017-12-18T00:00:00"/>
    <x v="1"/>
    <s v="BF-11170"/>
    <s v="Ben Ferrer"/>
    <s v="Home Office"/>
    <x v="0"/>
    <x v="37"/>
    <x v="20"/>
    <x v="2"/>
    <s v="FUR-TA-10003473"/>
    <s v="Furniture"/>
    <x v="2"/>
    <s v="Bretford Rectangular Conference Table Tops"/>
    <n v="526.58199999999999"/>
    <n v="2"/>
    <n v="-52.658200000000001"/>
    <s v="4- days"/>
    <x v="5"/>
  </r>
  <r>
    <s v="CA-2016-114601"/>
    <x v="238"/>
    <d v="2016-09-02T00:00:00"/>
    <x v="1"/>
    <s v="AA-10480"/>
    <s v="Andrew Allen"/>
    <s v="Consumer"/>
    <x v="0"/>
    <x v="25"/>
    <x v="17"/>
    <x v="3"/>
    <s v="FUR-TA-10004147"/>
    <s v="Furniture"/>
    <x v="2"/>
    <s v="Hon 4060 Series Tables"/>
    <n v="447.84"/>
    <n v="4"/>
    <n v="98.524799999999999"/>
    <s v="7- days"/>
    <x v="10"/>
  </r>
  <r>
    <s v="CA-2017-139353"/>
    <x v="780"/>
    <d v="2017-10-30T00:00:00"/>
    <x v="0"/>
    <s v="JM-15250"/>
    <s v="Janet Martin"/>
    <s v="Consumer"/>
    <x v="0"/>
    <x v="160"/>
    <x v="30"/>
    <x v="0"/>
    <s v="FUR-FU-10001876"/>
    <s v="Furniture"/>
    <x v="3"/>
    <s v="Computer Room Manger, 14&quot;"/>
    <n v="77.951999999999998"/>
    <n v="3"/>
    <n v="15.590400000000001"/>
    <s v="2- days"/>
    <x v="1"/>
  </r>
  <r>
    <s v="CA-2015-139374"/>
    <x v="468"/>
    <d v="2015-09-14T00:00:00"/>
    <x v="1"/>
    <s v="AR-10345"/>
    <s v="Alex Russell"/>
    <s v="Corporate"/>
    <x v="0"/>
    <x v="198"/>
    <x v="5"/>
    <x v="3"/>
    <s v="FUR-CH-10003981"/>
    <s v="Furniture"/>
    <x v="1"/>
    <s v="Global Commerce Series Low-Back Swivel/Tilt Chairs"/>
    <n v="179.886"/>
    <n v="1"/>
    <n v="-2.5697999999999999"/>
    <s v="4- days"/>
    <x v="4"/>
  </r>
  <r>
    <s v="CA-2017-104850"/>
    <x v="234"/>
    <d v="2017-06-19T00:00:00"/>
    <x v="1"/>
    <s v="TW-21025"/>
    <s v="Tamara Willingham"/>
    <s v="Home Office"/>
    <x v="0"/>
    <x v="15"/>
    <x v="13"/>
    <x v="1"/>
    <s v="FUR-CH-10003774"/>
    <s v="Furniture"/>
    <x v="1"/>
    <s v="Global Wood Trimmed Manager's Task Chair, Khaki"/>
    <n v="291.13600000000002"/>
    <n v="4"/>
    <n v="-25.474399999999999"/>
    <s v="6- days"/>
    <x v="2"/>
  </r>
  <r>
    <s v="CA-2015-133242"/>
    <x v="311"/>
    <d v="2015-06-24T00:00:00"/>
    <x v="1"/>
    <s v="KH-16510"/>
    <s v="Keith Herrera"/>
    <s v="Consumer"/>
    <x v="0"/>
    <x v="58"/>
    <x v="25"/>
    <x v="0"/>
    <s v="FUR-FU-10003464"/>
    <s v="Furniture"/>
    <x v="3"/>
    <s v="Seth Thomas 8 1/2&quot; Cubicle Clock"/>
    <n v="60.84"/>
    <n v="3"/>
    <n v="19.468800000000002"/>
    <s v="6- days"/>
    <x v="2"/>
  </r>
  <r>
    <s v="CA-2015-158323"/>
    <x v="737"/>
    <d v="2015-12-03T00:00:00"/>
    <x v="2"/>
    <s v="AB-10600"/>
    <s v="Ann Blume"/>
    <s v="Corporate"/>
    <x v="0"/>
    <x v="51"/>
    <x v="30"/>
    <x v="0"/>
    <s v="FUR-FU-10001546"/>
    <s v="Furniture"/>
    <x v="3"/>
    <s v="Dana Swing-Arm Lamps"/>
    <n v="17.088000000000001"/>
    <n v="2"/>
    <n v="1.0680000000000001"/>
    <s v="3- days"/>
    <x v="0"/>
  </r>
  <r>
    <s v="CA-2017-112844"/>
    <x v="596"/>
    <d v="2017-11-16T00:00:00"/>
    <x v="0"/>
    <s v="SP-20620"/>
    <s v="Stefania Perrino"/>
    <s v="Corporate"/>
    <x v="0"/>
    <x v="252"/>
    <x v="7"/>
    <x v="2"/>
    <s v="FUR-FU-10004845"/>
    <s v="Furniture"/>
    <x v="3"/>
    <s v="Deflect-o EconoMat Nonstudded, No Bevel Mat"/>
    <n v="154.94999999999999"/>
    <n v="3"/>
    <n v="30.99"/>
    <s v="3- days"/>
    <x v="0"/>
  </r>
  <r>
    <s v="US-2017-118941"/>
    <x v="661"/>
    <d v="2017-08-12T00:00:00"/>
    <x v="3"/>
    <s v="BB-11545"/>
    <s v="Brenda Bowman"/>
    <s v="Corporate"/>
    <x v="0"/>
    <x v="11"/>
    <x v="32"/>
    <x v="2"/>
    <s v="FUR-CH-10002331"/>
    <s v="Furniture"/>
    <x v="1"/>
    <s v="Hon 4700 Series Mobuis Mid-Back Task Chairs with Adjustable Arms"/>
    <n v="1779.9"/>
    <n v="5"/>
    <n v="373.779"/>
    <s v="0- days"/>
    <x v="10"/>
  </r>
  <r>
    <s v="CA-2016-162236"/>
    <x v="114"/>
    <d v="2016-11-06T00:00:00"/>
    <x v="0"/>
    <s v="ER-13855"/>
    <s v="Elpida Rittenbach"/>
    <s v="Corporate"/>
    <x v="0"/>
    <x v="127"/>
    <x v="30"/>
    <x v="0"/>
    <s v="FUR-TA-10002533"/>
    <s v="Furniture"/>
    <x v="2"/>
    <s v="BPI Conference Tables"/>
    <n v="876.3"/>
    <n v="10"/>
    <n v="-292.10000000000002"/>
    <s v="2- days"/>
    <x v="0"/>
  </r>
  <r>
    <s v="US-2016-117037"/>
    <x v="586"/>
    <d v="2016-05-20T00:00:00"/>
    <x v="2"/>
    <s v="LW-17215"/>
    <s v="Luke Weiss"/>
    <s v="Consumer"/>
    <x v="0"/>
    <x v="9"/>
    <x v="8"/>
    <x v="3"/>
    <s v="FUR-FU-10004973"/>
    <s v="Furniture"/>
    <x v="3"/>
    <s v="Flat Face Poster Frame"/>
    <n v="22.608000000000001"/>
    <n v="3"/>
    <n v="-10.1736"/>
    <s v="3- days"/>
    <x v="7"/>
  </r>
  <r>
    <s v="CA-2017-166184"/>
    <x v="781"/>
    <d v="2017-03-27T00:00:00"/>
    <x v="2"/>
    <s v="HR-14830"/>
    <s v="Harold Ryan"/>
    <s v="Corporate"/>
    <x v="0"/>
    <x v="13"/>
    <x v="7"/>
    <x v="2"/>
    <s v="FUR-CH-10003396"/>
    <s v="Furniture"/>
    <x v="1"/>
    <s v="Global Deluxe Steno Chair"/>
    <n v="207.846"/>
    <n v="3"/>
    <n v="2.3094000000000001"/>
    <s v="3- days"/>
    <x v="9"/>
  </r>
  <r>
    <s v="CA-2014-143637"/>
    <x v="782"/>
    <d v="2014-03-29T00:00:00"/>
    <x v="0"/>
    <s v="MS-17710"/>
    <s v="Maurice Satty"/>
    <s v="Consumer"/>
    <x v="0"/>
    <x v="99"/>
    <x v="2"/>
    <x v="1"/>
    <s v="FUR-FU-10002813"/>
    <s v="Furniture"/>
    <x v="3"/>
    <s v="DAX Contemporary Wood Frame with Silver Metal Mat, Desktop, 11 x 14 Size"/>
    <n v="40.479999999999997"/>
    <n v="2"/>
    <n v="14.572800000000001"/>
    <s v="5- days"/>
    <x v="9"/>
  </r>
  <r>
    <s v="CA-2016-134334"/>
    <x v="783"/>
    <d v="2016-02-15T00:00:00"/>
    <x v="2"/>
    <s v="DK-13090"/>
    <s v="Dave Kipp"/>
    <s v="Consumer"/>
    <x v="0"/>
    <x v="218"/>
    <x v="32"/>
    <x v="2"/>
    <s v="FUR-TA-10002356"/>
    <s v="Furniture"/>
    <x v="2"/>
    <s v="Bevis Boat-Shaped Conference Table"/>
    <n v="550.43100000000004"/>
    <n v="3"/>
    <n v="-47.1798"/>
    <s v="1- days"/>
    <x v="11"/>
  </r>
  <r>
    <s v="CA-2016-134334"/>
    <x v="783"/>
    <d v="2016-02-15T00:00:00"/>
    <x v="2"/>
    <s v="DK-13090"/>
    <s v="Dave Kipp"/>
    <s v="Consumer"/>
    <x v="0"/>
    <x v="218"/>
    <x v="32"/>
    <x v="2"/>
    <s v="FUR-FU-10003274"/>
    <s v="Furniture"/>
    <x v="3"/>
    <s v="Regeneration Desk Collection"/>
    <n v="10.56"/>
    <n v="6"/>
    <n v="4.6463999999999999"/>
    <s v="1- days"/>
    <x v="11"/>
  </r>
  <r>
    <s v="US-2017-109316"/>
    <x v="784"/>
    <d v="2017-06-10T00:00:00"/>
    <x v="2"/>
    <s v="MG-17680"/>
    <s v="Maureen Gastineau"/>
    <s v="Home Office"/>
    <x v="0"/>
    <x v="2"/>
    <x v="2"/>
    <x v="1"/>
    <s v="FUR-BO-10004834"/>
    <s v="Furniture"/>
    <x v="0"/>
    <s v="Riverside Palais Royal Lawyers Bookcase, Royale Cherry Finish"/>
    <n v="1497.6659999999999"/>
    <n v="2"/>
    <n v="140.95679999999999"/>
    <s v="2- days"/>
    <x v="2"/>
  </r>
  <r>
    <s v="CA-2014-125150"/>
    <x v="785"/>
    <d v="2014-05-23T00:00:00"/>
    <x v="1"/>
    <s v="PW-19030"/>
    <s v="Pauline Webber"/>
    <s v="Corporate"/>
    <x v="0"/>
    <x v="2"/>
    <x v="2"/>
    <x v="1"/>
    <s v="FUR-CH-10002439"/>
    <s v="Furniture"/>
    <x v="1"/>
    <s v="Iceberg Nesting Folding Chair, 19w x 6d x 43h"/>
    <n v="232.88"/>
    <n v="5"/>
    <n v="17.466000000000001"/>
    <s v="7- days"/>
    <x v="7"/>
  </r>
  <r>
    <s v="CA-2015-127327"/>
    <x v="136"/>
    <d v="2015-02-07T00:00:00"/>
    <x v="1"/>
    <s v="PW-19030"/>
    <s v="Pauline Webber"/>
    <s v="Corporate"/>
    <x v="0"/>
    <x v="248"/>
    <x v="7"/>
    <x v="2"/>
    <s v="FUR-CH-10004218"/>
    <s v="Furniture"/>
    <x v="1"/>
    <s v="Global Fabric Manager's Chair, Dark Gray"/>
    <n v="90.882000000000005"/>
    <n v="1"/>
    <n v="15.147"/>
    <s v="4- days"/>
    <x v="11"/>
  </r>
  <r>
    <s v="CA-2015-137302"/>
    <x v="12"/>
    <d v="2015-05-01T00:00:00"/>
    <x v="1"/>
    <s v="BW-11110"/>
    <s v="Bart Watters"/>
    <s v="Corporate"/>
    <x v="0"/>
    <x v="53"/>
    <x v="2"/>
    <x v="1"/>
    <s v="FUR-CH-10002017"/>
    <s v="Furniture"/>
    <x v="1"/>
    <s v="SAFCO Optional Arm Kit for Workspace Cribbage Stacking Chair"/>
    <n v="63.936"/>
    <n v="3"/>
    <n v="6.3936000000000002"/>
    <s v="5- days"/>
    <x v="6"/>
  </r>
  <r>
    <s v="CA-2015-106257"/>
    <x v="315"/>
    <d v="2015-04-17T00:00:00"/>
    <x v="0"/>
    <s v="EB-14110"/>
    <s v="Eugene Barchas"/>
    <s v="Consumer"/>
    <x v="0"/>
    <x v="2"/>
    <x v="2"/>
    <x v="1"/>
    <s v="FUR-TA-10002530"/>
    <s v="Furniture"/>
    <x v="2"/>
    <s v="Iceberg OfficeWorks 42&quot; Round Tables"/>
    <n v="241.56800000000001"/>
    <n v="2"/>
    <n v="-15.098000000000001"/>
    <s v="4- days"/>
    <x v="6"/>
  </r>
  <r>
    <s v="CA-2015-149083"/>
    <x v="4"/>
    <d v="2015-09-30T00:00:00"/>
    <x v="1"/>
    <s v="SH-19975"/>
    <s v="Sally Hughsby"/>
    <s v="Corporate"/>
    <x v="0"/>
    <x v="15"/>
    <x v="13"/>
    <x v="1"/>
    <s v="FUR-CH-10004289"/>
    <s v="Furniture"/>
    <x v="1"/>
    <s v="Global Super Steno Chair"/>
    <n v="307.13600000000002"/>
    <n v="4"/>
    <n v="-11.5176"/>
    <s v="5- days"/>
    <x v="4"/>
  </r>
  <r>
    <s v="US-2014-137869"/>
    <x v="786"/>
    <d v="2014-04-02T00:00:00"/>
    <x v="1"/>
    <s v="CV-12295"/>
    <s v="Christina VanderZanden"/>
    <s v="Consumer"/>
    <x v="0"/>
    <x v="67"/>
    <x v="26"/>
    <x v="3"/>
    <s v="FUR-TA-10003954"/>
    <s v="Furniture"/>
    <x v="2"/>
    <s v="Hon 94000 Series Round Tables"/>
    <n v="1184.72"/>
    <n v="4"/>
    <n v="106.62479999999999"/>
    <s v="5- days"/>
    <x v="9"/>
  </r>
  <r>
    <s v="US-2017-123834"/>
    <x v="720"/>
    <d v="2017-07-25T00:00:00"/>
    <x v="1"/>
    <s v="GM-14500"/>
    <s v="Gene McClure"/>
    <s v="Consumer"/>
    <x v="0"/>
    <x v="191"/>
    <x v="5"/>
    <x v="3"/>
    <s v="FUR-TA-10001676"/>
    <s v="Furniture"/>
    <x v="2"/>
    <s v="Hon 61000 Series Interactive Training Tables"/>
    <n v="124.404"/>
    <n v="4"/>
    <n v="-21.3264"/>
    <s v="4- days"/>
    <x v="3"/>
  </r>
  <r>
    <s v="CA-2016-128706"/>
    <x v="787"/>
    <d v="2016-03-02T00:00:00"/>
    <x v="1"/>
    <s v="DW-13540"/>
    <s v="Don Weiss"/>
    <s v="Consumer"/>
    <x v="0"/>
    <x v="6"/>
    <x v="5"/>
    <x v="3"/>
    <s v="FUR-FU-10004053"/>
    <s v="Furniture"/>
    <x v="3"/>
    <s v="DAX Two-Tone Silver Metal Document Frame"/>
    <n v="16.192"/>
    <n v="2"/>
    <n v="-6.8815999999999997"/>
    <s v="4- days"/>
    <x v="11"/>
  </r>
  <r>
    <s v="CA-2015-143364"/>
    <x v="788"/>
    <d v="2015-07-19T00:00:00"/>
    <x v="0"/>
    <s v="TG-21310"/>
    <s v="Toby Gnade"/>
    <s v="Consumer"/>
    <x v="0"/>
    <x v="81"/>
    <x v="22"/>
    <x v="1"/>
    <s v="FUR-CH-10004287"/>
    <s v="Furniture"/>
    <x v="1"/>
    <s v="SAFCO Arco Folding Chair"/>
    <n v="441.92"/>
    <n v="2"/>
    <n v="49.716000000000001"/>
    <s v="5- days"/>
    <x v="3"/>
  </r>
  <r>
    <s v="CA-2015-143364"/>
    <x v="788"/>
    <d v="2015-07-19T00:00:00"/>
    <x v="0"/>
    <s v="TG-21310"/>
    <s v="Toby Gnade"/>
    <s v="Consumer"/>
    <x v="0"/>
    <x v="81"/>
    <x v="22"/>
    <x v="1"/>
    <s v="FUR-BO-10001608"/>
    <s v="Furniture"/>
    <x v="0"/>
    <s v="Hon Metal Bookcases, Black"/>
    <n v="127.764"/>
    <n v="6"/>
    <n v="-191.64599999999999"/>
    <s v="5- days"/>
    <x v="3"/>
  </r>
  <r>
    <s v="CA-2016-101672"/>
    <x v="162"/>
    <d v="2016-10-07T00:00:00"/>
    <x v="1"/>
    <s v="DB-12910"/>
    <s v="Daniel Byrd"/>
    <s v="Home Office"/>
    <x v="0"/>
    <x v="284"/>
    <x v="2"/>
    <x v="1"/>
    <s v="FUR-CH-10004063"/>
    <s v="Furniture"/>
    <x v="1"/>
    <s v="Global Deluxe High-Back Manager's Chair"/>
    <n v="915.13599999999997"/>
    <n v="4"/>
    <n v="102.9528"/>
    <s v="4- days"/>
    <x v="1"/>
  </r>
  <r>
    <s v="CA-2016-160241"/>
    <x v="789"/>
    <d v="2016-12-04T00:00:00"/>
    <x v="0"/>
    <s v="DR-12940"/>
    <s v="Daniel Raglin"/>
    <s v="Home Office"/>
    <x v="0"/>
    <x v="14"/>
    <x v="8"/>
    <x v="3"/>
    <s v="FUR-FU-10003806"/>
    <s v="Furniture"/>
    <x v="3"/>
    <s v="Tenex Chairmat w/ Average Lip, 45&quot; x 53&quot;"/>
    <n v="242.17599999999999"/>
    <n v="4"/>
    <n v="-302.72000000000003"/>
    <s v="5- days"/>
    <x v="0"/>
  </r>
  <r>
    <s v="CA-2016-155747"/>
    <x v="184"/>
    <d v="2016-06-21T00:00:00"/>
    <x v="1"/>
    <s v="JS-15685"/>
    <s v="Jim Sink"/>
    <s v="Corporate"/>
    <x v="0"/>
    <x v="3"/>
    <x v="3"/>
    <x v="2"/>
    <s v="FUR-TA-10003392"/>
    <s v="Furniture"/>
    <x v="2"/>
    <s v="Global Adaptabilities Conference Tables"/>
    <n v="337.17599999999999"/>
    <n v="2"/>
    <n v="-118.0116"/>
    <s v="7- days"/>
    <x v="2"/>
  </r>
  <r>
    <s v="CA-2017-118017"/>
    <x v="587"/>
    <d v="2017-12-06T00:00:00"/>
    <x v="0"/>
    <s v="LC-16870"/>
    <s v="Lena Cacioppo"/>
    <s v="Consumer"/>
    <x v="0"/>
    <x v="332"/>
    <x v="12"/>
    <x v="1"/>
    <s v="FUR-FU-10004351"/>
    <s v="Furniture"/>
    <x v="3"/>
    <s v="Staple-based wall hangings"/>
    <n v="23.376000000000001"/>
    <n v="3"/>
    <n v="7.0128000000000004"/>
    <s v="3- days"/>
    <x v="5"/>
  </r>
  <r>
    <s v="CA-2017-118017"/>
    <x v="587"/>
    <d v="2017-12-06T00:00:00"/>
    <x v="0"/>
    <s v="LC-16870"/>
    <s v="Lena Cacioppo"/>
    <s v="Consumer"/>
    <x v="0"/>
    <x v="332"/>
    <x v="12"/>
    <x v="1"/>
    <s v="FUR-FU-10004270"/>
    <s v="Furniture"/>
    <x v="3"/>
    <s v="Eldon Image Series Desk Accessories, Burgundy"/>
    <n v="16.72"/>
    <n v="5"/>
    <n v="3.3439999999999999"/>
    <s v="3- days"/>
    <x v="5"/>
  </r>
  <r>
    <s v="CA-2017-118017"/>
    <x v="587"/>
    <d v="2017-12-06T00:00:00"/>
    <x v="0"/>
    <s v="LC-16870"/>
    <s v="Lena Cacioppo"/>
    <s v="Consumer"/>
    <x v="0"/>
    <x v="332"/>
    <x v="12"/>
    <x v="1"/>
    <s v="FUR-FU-10004053"/>
    <s v="Furniture"/>
    <x v="3"/>
    <s v="DAX Two-Tone Silver Metal Document Frame"/>
    <n v="16.192"/>
    <n v="1"/>
    <n v="4.6551999999999998"/>
    <s v="3- days"/>
    <x v="5"/>
  </r>
  <r>
    <s v="CA-2016-148684"/>
    <x v="683"/>
    <d v="2016-12-29T00:00:00"/>
    <x v="1"/>
    <s v="TS-21655"/>
    <s v="Trudy Schmidt"/>
    <s v="Consumer"/>
    <x v="0"/>
    <x v="160"/>
    <x v="31"/>
    <x v="0"/>
    <s v="FUR-FU-10003553"/>
    <s v="Furniture"/>
    <x v="3"/>
    <s v="Howard Miller 13-1/2&quot; Diameter Rosebrook Wall Clock"/>
    <n v="343.85"/>
    <n v="5"/>
    <n v="137.54"/>
    <s v="4- days"/>
    <x v="5"/>
  </r>
  <r>
    <s v="CA-2017-128363"/>
    <x v="790"/>
    <d v="2017-08-18T00:00:00"/>
    <x v="1"/>
    <s v="DC-12850"/>
    <s v="Dan Campbell"/>
    <s v="Consumer"/>
    <x v="0"/>
    <x v="10"/>
    <x v="9"/>
    <x v="0"/>
    <s v="FUR-FU-10003268"/>
    <s v="Furniture"/>
    <x v="3"/>
    <s v="Eldon Radial Chair Mat for Low to Medium Pile Carpets"/>
    <n v="31.984000000000002"/>
    <n v="1"/>
    <n v="0"/>
    <s v="5- days"/>
    <x v="10"/>
  </r>
  <r>
    <s v="CA-2017-128363"/>
    <x v="790"/>
    <d v="2017-08-18T00:00:00"/>
    <x v="1"/>
    <s v="DC-12850"/>
    <s v="Dan Campbell"/>
    <s v="Consumer"/>
    <x v="0"/>
    <x v="10"/>
    <x v="9"/>
    <x v="0"/>
    <s v="FUR-CH-10002073"/>
    <s v="Furniture"/>
    <x v="1"/>
    <s v="Hon Olson Stacker Chairs"/>
    <n v="423.64800000000002"/>
    <n v="2"/>
    <n v="47.660400000000003"/>
    <s v="5- days"/>
    <x v="10"/>
  </r>
  <r>
    <s v="CA-2016-149762"/>
    <x v="122"/>
    <d v="2016-12-07T00:00:00"/>
    <x v="1"/>
    <s v="RD-19720"/>
    <s v="Roger Demir"/>
    <s v="Consumer"/>
    <x v="0"/>
    <x v="333"/>
    <x v="2"/>
    <x v="1"/>
    <s v="FUR-TA-10004147"/>
    <s v="Furniture"/>
    <x v="2"/>
    <s v="Hon 4060 Series Tables"/>
    <n v="268.70400000000001"/>
    <n v="3"/>
    <n v="6.7176"/>
    <s v="4- days"/>
    <x v="5"/>
  </r>
  <r>
    <s v="CA-2016-149762"/>
    <x v="122"/>
    <d v="2016-12-07T00:00:00"/>
    <x v="1"/>
    <s v="RD-19720"/>
    <s v="Roger Demir"/>
    <s v="Consumer"/>
    <x v="0"/>
    <x v="333"/>
    <x v="2"/>
    <x v="1"/>
    <s v="FUR-BO-10001337"/>
    <s v="Furniture"/>
    <x v="0"/>
    <s v="O'Sullivan Living Dimensions 2-Shelf Bookcases"/>
    <n v="205.666"/>
    <n v="2"/>
    <n v="-12.098000000000001"/>
    <s v="4- days"/>
    <x v="5"/>
  </r>
  <r>
    <s v="CA-2016-167605"/>
    <x v="376"/>
    <d v="2016-04-30T00:00:00"/>
    <x v="0"/>
    <s v="RB-19570"/>
    <s v="Rob Beeghly"/>
    <s v="Consumer"/>
    <x v="0"/>
    <x v="317"/>
    <x v="8"/>
    <x v="3"/>
    <s v="FUR-FU-10001602"/>
    <s v="Furniture"/>
    <x v="3"/>
    <s v="Eldon Delta Triangular Chair Mat, 52&quot; x 58&quot;, Clear"/>
    <n v="30.344000000000001"/>
    <n v="2"/>
    <n v="-31.8612"/>
    <s v="2- days"/>
    <x v="6"/>
  </r>
  <r>
    <s v="CA-2015-110891"/>
    <x v="141"/>
    <d v="2015-11-24T00:00:00"/>
    <x v="1"/>
    <s v="PO-19195"/>
    <s v="Phillina Ober"/>
    <s v="Home Office"/>
    <x v="0"/>
    <x v="3"/>
    <x v="3"/>
    <x v="2"/>
    <s v="FUR-CH-10002880"/>
    <s v="Furniture"/>
    <x v="1"/>
    <s v="Global High-Back Leather Tilter, Burgundy"/>
    <n v="344.37200000000001"/>
    <n v="4"/>
    <n v="-93.472399999999993"/>
    <s v="4- days"/>
    <x v="0"/>
  </r>
  <r>
    <s v="CA-2017-120404"/>
    <x v="93"/>
    <d v="2017-11-24T00:00:00"/>
    <x v="0"/>
    <s v="KH-16330"/>
    <s v="Katharine Harms"/>
    <s v="Corporate"/>
    <x v="0"/>
    <x v="13"/>
    <x v="7"/>
    <x v="2"/>
    <s v="FUR-FU-10000820"/>
    <s v="Furniture"/>
    <x v="3"/>
    <s v="Tensor Brushed Steel Torchiere Floor Lamp"/>
    <n v="50.97"/>
    <n v="3"/>
    <n v="9.1745999999999999"/>
    <s v="4- days"/>
    <x v="0"/>
  </r>
  <r>
    <s v="CA-2017-167549"/>
    <x v="730"/>
    <d v="2017-07-27T00:00:00"/>
    <x v="2"/>
    <s v="EM-14200"/>
    <s v="Evan Minnotte"/>
    <s v="Home Office"/>
    <x v="0"/>
    <x v="144"/>
    <x v="5"/>
    <x v="3"/>
    <s v="FUR-TA-10004767"/>
    <s v="Furniture"/>
    <x v="2"/>
    <s v="Safco Drafting Table"/>
    <n v="298.11599999999999"/>
    <n v="6"/>
    <n v="-4.2587999999999999"/>
    <s v="2- days"/>
    <x v="3"/>
  </r>
  <r>
    <s v="US-2016-168095"/>
    <x v="791"/>
    <d v="2016-07-20T00:00:00"/>
    <x v="1"/>
    <s v="MC-17425"/>
    <s v="Mark Cousins"/>
    <s v="Corporate"/>
    <x v="0"/>
    <x v="295"/>
    <x v="36"/>
    <x v="1"/>
    <s v="FUR-CH-10004886"/>
    <s v="Furniture"/>
    <x v="1"/>
    <s v="Bevis Steel Folding Chairs"/>
    <n v="230.28"/>
    <n v="3"/>
    <n v="23.027999999999999"/>
    <s v="5- days"/>
    <x v="3"/>
  </r>
  <r>
    <s v="CA-2016-146325"/>
    <x v="469"/>
    <d v="2016-12-17T00:00:00"/>
    <x v="2"/>
    <s v="DS-13180"/>
    <s v="David Smith"/>
    <s v="Corporate"/>
    <x v="0"/>
    <x v="53"/>
    <x v="2"/>
    <x v="1"/>
    <s v="FUR-CH-10001146"/>
    <s v="Furniture"/>
    <x v="1"/>
    <s v="Global Task Chair, Black"/>
    <n v="81.424000000000007"/>
    <n v="2"/>
    <n v="-9.1601999999999997"/>
    <s v="3- days"/>
    <x v="5"/>
  </r>
  <r>
    <s v="CA-2014-131009"/>
    <x v="29"/>
    <d v="2014-03-05T00:00:00"/>
    <x v="1"/>
    <s v="SC-20380"/>
    <s v="Shahid Collister"/>
    <s v="Consumer"/>
    <x v="0"/>
    <x v="116"/>
    <x v="5"/>
    <x v="3"/>
    <s v="FUR-CH-10001270"/>
    <s v="Furniture"/>
    <x v="1"/>
    <s v="Harbour Creations Steel Folding Chair"/>
    <n v="362.25"/>
    <n v="6"/>
    <n v="0"/>
    <s v="4- days"/>
    <x v="9"/>
  </r>
  <r>
    <s v="CA-2014-131009"/>
    <x v="29"/>
    <d v="2014-03-05T00:00:00"/>
    <x v="1"/>
    <s v="SC-20380"/>
    <s v="Shahid Collister"/>
    <s v="Consumer"/>
    <x v="0"/>
    <x v="116"/>
    <x v="5"/>
    <x v="3"/>
    <s v="FUR-FU-10001095"/>
    <s v="Furniture"/>
    <x v="3"/>
    <s v="DAX Black Cherry Wood-Tone Poster Frame"/>
    <n v="63.552"/>
    <n v="6"/>
    <n v="-34.953600000000002"/>
    <s v="4- days"/>
    <x v="9"/>
  </r>
  <r>
    <s v="CA-2017-131807"/>
    <x v="702"/>
    <d v="2017-10-10T00:00:00"/>
    <x v="1"/>
    <s v="GG-14650"/>
    <s v="Greg Guthrie"/>
    <s v="Corporate"/>
    <x v="0"/>
    <x v="297"/>
    <x v="2"/>
    <x v="1"/>
    <s v="FUR-CH-10001190"/>
    <s v="Furniture"/>
    <x v="1"/>
    <s v="Global Deluxe High-Back Office Chair in Storm"/>
    <n v="435.16800000000001"/>
    <n v="4"/>
    <n v="-59.835599999999999"/>
    <s v="5- days"/>
    <x v="1"/>
  </r>
  <r>
    <s v="CA-2017-131807"/>
    <x v="702"/>
    <d v="2017-10-10T00:00:00"/>
    <x v="1"/>
    <s v="GG-14650"/>
    <s v="Greg Guthrie"/>
    <s v="Corporate"/>
    <x v="0"/>
    <x v="297"/>
    <x v="2"/>
    <x v="1"/>
    <s v="FUR-FU-10004666"/>
    <s v="Furniture"/>
    <x v="3"/>
    <s v="DAX Clear Channel Poster Frame"/>
    <n v="72.900000000000006"/>
    <n v="5"/>
    <n v="26.972999999999999"/>
    <s v="5- days"/>
    <x v="1"/>
  </r>
  <r>
    <s v="CA-2017-131807"/>
    <x v="702"/>
    <d v="2017-10-10T00:00:00"/>
    <x v="1"/>
    <s v="GG-14650"/>
    <s v="Greg Guthrie"/>
    <s v="Corporate"/>
    <x v="0"/>
    <x v="297"/>
    <x v="2"/>
    <x v="1"/>
    <s v="FUR-TA-10004086"/>
    <s v="Furniture"/>
    <x v="2"/>
    <s v="KI Adjustable-Height Table"/>
    <n v="206.352"/>
    <n v="3"/>
    <n v="5.1588000000000003"/>
    <s v="5- days"/>
    <x v="1"/>
  </r>
  <r>
    <s v="CA-2016-157707"/>
    <x v="792"/>
    <d v="2016-10-12T00:00:00"/>
    <x v="2"/>
    <s v="CC-12610"/>
    <s v="Corey Catlett"/>
    <s v="Corporate"/>
    <x v="0"/>
    <x v="22"/>
    <x v="12"/>
    <x v="1"/>
    <s v="FUR-BO-10001567"/>
    <s v="Furniture"/>
    <x v="0"/>
    <s v="Bush Westfield Collection Bookcases, Dark Cherry Finish, Fully Assembled"/>
    <n v="90.882000000000005"/>
    <n v="3"/>
    <n v="-190.85220000000001"/>
    <s v="2- days"/>
    <x v="1"/>
  </r>
  <r>
    <s v="CA-2016-157707"/>
    <x v="792"/>
    <d v="2016-10-12T00:00:00"/>
    <x v="2"/>
    <s v="CC-12610"/>
    <s v="Corey Catlett"/>
    <s v="Corporate"/>
    <x v="0"/>
    <x v="22"/>
    <x v="12"/>
    <x v="1"/>
    <s v="FUR-CH-10004853"/>
    <s v="Furniture"/>
    <x v="1"/>
    <s v="Global Manager's Adjustable Task Chair, Storm"/>
    <n v="120.78400000000001"/>
    <n v="1"/>
    <n v="13.588200000000001"/>
    <s v="2- days"/>
    <x v="1"/>
  </r>
  <r>
    <s v="US-2015-126753"/>
    <x v="793"/>
    <d v="2015-08-20T00:00:00"/>
    <x v="1"/>
    <s v="SP-20860"/>
    <s v="Sung Pak"/>
    <s v="Corporate"/>
    <x v="0"/>
    <x v="3"/>
    <x v="3"/>
    <x v="2"/>
    <s v="FUR-FU-10001488"/>
    <s v="Furniture"/>
    <x v="3"/>
    <s v="Tenex 46&quot; x 60&quot; Computer Anti-Static Chairmat, Rectangular Shaped"/>
    <n v="254.352"/>
    <n v="3"/>
    <n v="0"/>
    <s v="4- days"/>
    <x v="10"/>
  </r>
  <r>
    <s v="CA-2014-113383"/>
    <x v="767"/>
    <d v="2014-09-13T00:00:00"/>
    <x v="2"/>
    <s v="SF-20065"/>
    <s v="Sandra Flanagan"/>
    <s v="Consumer"/>
    <x v="0"/>
    <x v="334"/>
    <x v="18"/>
    <x v="2"/>
    <s v="FUR-FU-10001986"/>
    <s v="Furniture"/>
    <x v="3"/>
    <s v="Dana Fluorescent Magnifying Lamp, White, 36&quot;"/>
    <n v="254.9"/>
    <n v="5"/>
    <n v="76.47"/>
    <s v="3- days"/>
    <x v="4"/>
  </r>
  <r>
    <s v="US-2015-165743"/>
    <x v="141"/>
    <d v="2015-11-23T00:00:00"/>
    <x v="0"/>
    <s v="MM-18055"/>
    <s v="Michelle Moray"/>
    <s v="Consumer"/>
    <x v="0"/>
    <x v="14"/>
    <x v="12"/>
    <x v="1"/>
    <s v="FUR-BO-10002268"/>
    <s v="Furniture"/>
    <x v="0"/>
    <s v="Sauder Barrister Bookcases"/>
    <n v="145.76400000000001"/>
    <n v="6"/>
    <n v="-247.7988"/>
    <s v="3- days"/>
    <x v="0"/>
  </r>
  <r>
    <s v="US-2017-105998"/>
    <x v="54"/>
    <d v="2017-11-05T00:00:00"/>
    <x v="2"/>
    <s v="CR-12580"/>
    <s v="Clay Rozendal"/>
    <s v="Home Office"/>
    <x v="0"/>
    <x v="53"/>
    <x v="2"/>
    <x v="1"/>
    <s v="FUR-TA-10001095"/>
    <s v="Furniture"/>
    <x v="2"/>
    <s v="Chromcraft Round Conference Tables"/>
    <n v="1673.184"/>
    <n v="12"/>
    <n v="20.9148"/>
    <s v="2- days"/>
    <x v="0"/>
  </r>
  <r>
    <s v="US-2014-148194"/>
    <x v="236"/>
    <d v="2014-05-07T00:00:00"/>
    <x v="2"/>
    <s v="BS-11365"/>
    <s v="Bill Shonely"/>
    <s v="Corporate"/>
    <x v="0"/>
    <x v="15"/>
    <x v="13"/>
    <x v="1"/>
    <s v="FUR-FU-10001852"/>
    <s v="Furniture"/>
    <x v="3"/>
    <s v="Eldon Regeneration Recycled Desk Accessories, Smoke"/>
    <n v="12.18"/>
    <n v="7"/>
    <n v="3.8976000000000002"/>
    <s v="3- days"/>
    <x v="7"/>
  </r>
  <r>
    <s v="CA-2014-143210"/>
    <x v="280"/>
    <d v="2014-12-03T00:00:00"/>
    <x v="2"/>
    <s v="AA-10645"/>
    <s v="Anna Andreadi"/>
    <s v="Consumer"/>
    <x v="0"/>
    <x v="172"/>
    <x v="20"/>
    <x v="2"/>
    <s v="FUR-FU-10003878"/>
    <s v="Furniture"/>
    <x v="3"/>
    <s v="Linden 10&quot; Round Wall Clock, Black"/>
    <n v="45.84"/>
    <n v="3"/>
    <n v="15.585599999999999"/>
    <s v="2- days"/>
    <x v="5"/>
  </r>
  <r>
    <s v="CA-2014-143210"/>
    <x v="280"/>
    <d v="2014-12-03T00:00:00"/>
    <x v="2"/>
    <s v="AA-10645"/>
    <s v="Anna Andreadi"/>
    <s v="Consumer"/>
    <x v="0"/>
    <x v="172"/>
    <x v="20"/>
    <x v="2"/>
    <s v="FUR-FU-10002268"/>
    <s v="Furniture"/>
    <x v="3"/>
    <s v="Ultra Door Push Plate"/>
    <n v="9.82"/>
    <n v="2"/>
    <n v="3.2406000000000001"/>
    <s v="2- days"/>
    <x v="5"/>
  </r>
  <r>
    <s v="CA-2015-110863"/>
    <x v="669"/>
    <d v="2015-11-24T00:00:00"/>
    <x v="1"/>
    <s v="AA-10645"/>
    <s v="Anna Andreadi"/>
    <s v="Consumer"/>
    <x v="0"/>
    <x v="258"/>
    <x v="37"/>
    <x v="3"/>
    <s v="FUR-CH-10002073"/>
    <s v="Furniture"/>
    <x v="1"/>
    <s v="Hon Olson Stacker Chairs"/>
    <n v="1323.9"/>
    <n v="5"/>
    <n v="383.93099999999998"/>
    <s v="7- days"/>
    <x v="0"/>
  </r>
  <r>
    <s v="CA-2017-120168"/>
    <x v="794"/>
    <d v="2017-05-25T00:00:00"/>
    <x v="3"/>
    <s v="TB-21625"/>
    <s v="Trudy Brown"/>
    <s v="Consumer"/>
    <x v="0"/>
    <x v="13"/>
    <x v="7"/>
    <x v="2"/>
    <s v="FUR-FU-10000732"/>
    <s v="Furniture"/>
    <x v="3"/>
    <s v="Eldon 200 Class Desk Accessories"/>
    <n v="18.84"/>
    <n v="3"/>
    <n v="6.0288000000000004"/>
    <s v="0- days"/>
    <x v="7"/>
  </r>
  <r>
    <s v="US-2014-131870"/>
    <x v="383"/>
    <d v="2014-09-11T00:00:00"/>
    <x v="2"/>
    <s v="NF-18595"/>
    <s v="Nicole Fjeld"/>
    <s v="Home Office"/>
    <x v="0"/>
    <x v="68"/>
    <x v="15"/>
    <x v="2"/>
    <s v="FUR-FU-10002501"/>
    <s v="Furniture"/>
    <x v="3"/>
    <s v="Nu-Dell Executive Frame"/>
    <n v="60.671999999999997"/>
    <n v="6"/>
    <n v="12.892799999999999"/>
    <s v="2- days"/>
    <x v="4"/>
  </r>
  <r>
    <s v="CA-2014-129189"/>
    <x v="294"/>
    <d v="2014-07-25T00:00:00"/>
    <x v="1"/>
    <s v="HM-14860"/>
    <s v="Harry Marie"/>
    <s v="Corporate"/>
    <x v="0"/>
    <x v="144"/>
    <x v="5"/>
    <x v="3"/>
    <s v="FUR-CH-10004997"/>
    <s v="Furniture"/>
    <x v="1"/>
    <s v="Hon Every-Day Series Multi-Task Chairs"/>
    <n v="657.93"/>
    <n v="5"/>
    <n v="-93.99"/>
    <s v="4- days"/>
    <x v="3"/>
  </r>
  <r>
    <s v="CA-2015-132465"/>
    <x v="795"/>
    <d v="2015-09-15T00:00:00"/>
    <x v="0"/>
    <s v="DM-13525"/>
    <s v="Don Miller"/>
    <s v="Corporate"/>
    <x v="0"/>
    <x v="13"/>
    <x v="7"/>
    <x v="2"/>
    <s v="FUR-FU-10000277"/>
    <s v="Furniture"/>
    <x v="3"/>
    <s v="Deflect-o DuraMat Antistatic Studded Beveled Mat for Medium Pile Carpeting"/>
    <n v="210.68"/>
    <n v="2"/>
    <n v="50.563200000000002"/>
    <s v="4- days"/>
    <x v="4"/>
  </r>
  <r>
    <s v="CA-2016-158806"/>
    <x v="796"/>
    <d v="2016-01-11T00:00:00"/>
    <x v="1"/>
    <s v="NM-18520"/>
    <s v="Neoma Murray"/>
    <s v="Consumer"/>
    <x v="0"/>
    <x v="45"/>
    <x v="5"/>
    <x v="3"/>
    <s v="FUR-FU-10004270"/>
    <s v="Furniture"/>
    <x v="3"/>
    <s v="Executive Impressions 13&quot; Clairmont Wall Clock"/>
    <n v="23.076000000000001"/>
    <n v="3"/>
    <n v="-10.9611"/>
    <s v="4- days"/>
    <x v="8"/>
  </r>
  <r>
    <s v="CA-2015-119690"/>
    <x v="528"/>
    <d v="2015-06-28T00:00:00"/>
    <x v="2"/>
    <s v="MV-17485"/>
    <s v="Mark Van Huff"/>
    <s v="Consumer"/>
    <x v="0"/>
    <x v="6"/>
    <x v="5"/>
    <x v="3"/>
    <s v="FUR-FU-10004587"/>
    <s v="Furniture"/>
    <x v="3"/>
    <s v="GE General Use Halogen Bulbs, 100 Watts, 1 Bulb per Pack"/>
    <n v="75.384"/>
    <n v="9"/>
    <n v="-20.730599999999999"/>
    <s v="3- days"/>
    <x v="2"/>
  </r>
  <r>
    <s v="CA-2017-109393"/>
    <x v="254"/>
    <d v="2017-07-02T00:00:00"/>
    <x v="0"/>
    <s v="JC-15775"/>
    <s v="John Castell"/>
    <s v="Consumer"/>
    <x v="0"/>
    <x v="2"/>
    <x v="2"/>
    <x v="1"/>
    <s v="FUR-BO-10003966"/>
    <s v="Furniture"/>
    <x v="0"/>
    <s v="Sauder Facets Collection Library, Sky Alder Finish"/>
    <n v="435.99900000000002"/>
    <n v="3"/>
    <n v="5.1294000000000004"/>
    <s v="2- days"/>
    <x v="2"/>
  </r>
  <r>
    <s v="CA-2017-121489"/>
    <x v="67"/>
    <d v="2017-08-25T00:00:00"/>
    <x v="0"/>
    <s v="CM-11815"/>
    <s v="Candace McMahon"/>
    <s v="Corporate"/>
    <x v="0"/>
    <x v="15"/>
    <x v="13"/>
    <x v="1"/>
    <s v="FUR-CH-10004698"/>
    <s v="Furniture"/>
    <x v="1"/>
    <s v="Padded Folding Chairs, Black, 4/Carton"/>
    <n v="388.70400000000001"/>
    <n v="6"/>
    <n v="38.870399999999997"/>
    <s v="4- days"/>
    <x v="10"/>
  </r>
  <r>
    <s v="US-2017-133081"/>
    <x v="745"/>
    <d v="2017-03-15T00:00:00"/>
    <x v="1"/>
    <s v="PV-18985"/>
    <s v="Paul Van Hugh"/>
    <s v="Home Office"/>
    <x v="0"/>
    <x v="335"/>
    <x v="20"/>
    <x v="2"/>
    <s v="FUR-FU-10001379"/>
    <s v="Furniture"/>
    <x v="3"/>
    <s v="Executive Impressions 16-1/2&quot; Circular Wall Clock"/>
    <n v="26.72"/>
    <n v="1"/>
    <n v="11.7568"/>
    <s v="4- days"/>
    <x v="9"/>
  </r>
  <r>
    <s v="CA-2014-144974"/>
    <x v="218"/>
    <d v="2014-09-30T00:00:00"/>
    <x v="1"/>
    <s v="CM-12715"/>
    <s v="Craig Molinari"/>
    <s v="Corporate"/>
    <x v="0"/>
    <x v="3"/>
    <x v="3"/>
    <x v="2"/>
    <s v="FUR-FU-10001095"/>
    <s v="Furniture"/>
    <x v="3"/>
    <s v="DAX Black Cherry Wood-Tone Poster Frame"/>
    <n v="21.184000000000001"/>
    <n v="1"/>
    <n v="4.7664"/>
    <s v="4- days"/>
    <x v="4"/>
  </r>
  <r>
    <s v="CA-2015-121188"/>
    <x v="797"/>
    <d v="2015-09-04T00:00:00"/>
    <x v="1"/>
    <s v="CB-12025"/>
    <s v="Cassandra Brandow"/>
    <s v="Consumer"/>
    <x v="0"/>
    <x v="2"/>
    <x v="2"/>
    <x v="1"/>
    <s v="FUR-BO-10004695"/>
    <s v="Furniture"/>
    <x v="0"/>
    <s v="O'Sullivan 2-Door Barrister Bookcase in Odessa Pine"/>
    <n v="307.666"/>
    <n v="2"/>
    <n v="28.956800000000001"/>
    <s v="7- days"/>
    <x v="10"/>
  </r>
  <r>
    <s v="CA-2015-121188"/>
    <x v="797"/>
    <d v="2015-09-04T00:00:00"/>
    <x v="1"/>
    <s v="CB-12025"/>
    <s v="Cassandra Brandow"/>
    <s v="Consumer"/>
    <x v="0"/>
    <x v="2"/>
    <x v="2"/>
    <x v="1"/>
    <s v="FUR-FU-10003981"/>
    <s v="Furniture"/>
    <x v="3"/>
    <s v="Eldon Wave Desk Accessories"/>
    <n v="4.16"/>
    <n v="2"/>
    <n v="1.7472000000000001"/>
    <s v="7- days"/>
    <x v="10"/>
  </r>
  <r>
    <s v="US-2015-160563"/>
    <x v="798"/>
    <d v="2015-10-24T00:00:00"/>
    <x v="1"/>
    <s v="NS-18640"/>
    <s v="Noel Staavos"/>
    <s v="Corporate"/>
    <x v="0"/>
    <x v="28"/>
    <x v="2"/>
    <x v="1"/>
    <s v="FUR-FU-10001731"/>
    <s v="Furniture"/>
    <x v="3"/>
    <s v="Acrylic Self-Standing Desk Frames"/>
    <n v="16.02"/>
    <n v="6"/>
    <n v="6.0876000000000001"/>
    <s v="4- days"/>
    <x v="1"/>
  </r>
  <r>
    <s v="CA-2017-151750"/>
    <x v="143"/>
    <d v="2017-01-05T00:00:00"/>
    <x v="1"/>
    <s v="JM-15250"/>
    <s v="Janet Martin"/>
    <s v="Consumer"/>
    <x v="0"/>
    <x v="156"/>
    <x v="5"/>
    <x v="3"/>
    <s v="FUR-FU-10002116"/>
    <s v="Furniture"/>
    <x v="3"/>
    <s v="Tenex Carpeted, Granite-Look or Clear Contemporary Contour Shape Chair Mats"/>
    <n v="141.41999999999999"/>
    <n v="5"/>
    <n v="-187.38149999999999"/>
    <s v="4- days"/>
    <x v="8"/>
  </r>
  <r>
    <s v="CA-2017-151750"/>
    <x v="143"/>
    <d v="2017-01-05T00:00:00"/>
    <x v="1"/>
    <s v="JM-15250"/>
    <s v="Janet Martin"/>
    <s v="Consumer"/>
    <x v="0"/>
    <x v="156"/>
    <x v="5"/>
    <x v="3"/>
    <s v="FUR-CH-10003199"/>
    <s v="Furniture"/>
    <x v="1"/>
    <s v="Office Star - Contemporary Task Swivel Chair"/>
    <n v="310.74400000000003"/>
    <n v="4"/>
    <n v="-26.635200000000001"/>
    <s v="4- days"/>
    <x v="8"/>
  </r>
  <r>
    <s v="CA-2015-106187"/>
    <x v="799"/>
    <d v="2015-06-29T00:00:00"/>
    <x v="1"/>
    <s v="RF-19345"/>
    <s v="Randy Ferguson"/>
    <s v="Corporate"/>
    <x v="0"/>
    <x v="336"/>
    <x v="24"/>
    <x v="0"/>
    <s v="FUR-FU-10000794"/>
    <s v="Furniture"/>
    <x v="3"/>
    <s v="Eldon Stackable Tray, Side-Load, Legal, Smoke"/>
    <n v="27.42"/>
    <n v="3"/>
    <n v="9.3228000000000009"/>
    <s v="6- days"/>
    <x v="2"/>
  </r>
  <r>
    <s v="CA-2016-105753"/>
    <x v="697"/>
    <d v="2016-10-26T00:00:00"/>
    <x v="1"/>
    <s v="LC-16960"/>
    <s v="Lindsay Castell"/>
    <s v="Home Office"/>
    <x v="0"/>
    <x v="58"/>
    <x v="25"/>
    <x v="0"/>
    <s v="FUR-FU-10000246"/>
    <s v="Furniture"/>
    <x v="3"/>
    <s v="Aluminum Document Frame"/>
    <n v="61.1"/>
    <n v="5"/>
    <n v="18.329999999999998"/>
    <s v="6- days"/>
    <x v="1"/>
  </r>
  <r>
    <s v="CA-2017-133046"/>
    <x v="534"/>
    <d v="2017-08-01T00:00:00"/>
    <x v="0"/>
    <s v="DK-13375"/>
    <s v="Dennis Kane"/>
    <s v="Consumer"/>
    <x v="0"/>
    <x v="15"/>
    <x v="13"/>
    <x v="1"/>
    <s v="FUR-FU-10001940"/>
    <s v="Furniture"/>
    <x v="3"/>
    <s v="Staple-based wall hangings"/>
    <n v="23.88"/>
    <n v="3"/>
    <n v="10.507199999999999"/>
    <s v="5- days"/>
    <x v="3"/>
  </r>
  <r>
    <s v="CA-2017-159149"/>
    <x v="506"/>
    <d v="2017-02-19T00:00:00"/>
    <x v="2"/>
    <s v="CR-12820"/>
    <s v="Cyra Reiten"/>
    <s v="Home Office"/>
    <x v="0"/>
    <x v="6"/>
    <x v="5"/>
    <x v="3"/>
    <s v="FUR-BO-10001601"/>
    <s v="Furniture"/>
    <x v="0"/>
    <s v="Sauder Mission Library with Doors, Fruitwood Finish"/>
    <n v="89.066400000000002"/>
    <n v="1"/>
    <n v="-17.0274"/>
    <s v="2- days"/>
    <x v="11"/>
  </r>
  <r>
    <s v="US-2017-167570"/>
    <x v="64"/>
    <d v="2017-12-15T00:00:00"/>
    <x v="1"/>
    <s v="EG-13900"/>
    <s v="Emily Grady"/>
    <s v="Consumer"/>
    <x v="0"/>
    <x v="3"/>
    <x v="3"/>
    <x v="2"/>
    <s v="FUR-CH-10003396"/>
    <s v="Furniture"/>
    <x v="1"/>
    <s v="Global Deluxe Steno Chair"/>
    <n v="215.54400000000001"/>
    <n v="4"/>
    <n v="-58.504800000000003"/>
    <s v="7- days"/>
    <x v="5"/>
  </r>
  <r>
    <s v="CA-2017-160122"/>
    <x v="414"/>
    <d v="2017-11-23T00:00:00"/>
    <x v="1"/>
    <s v="RD-19930"/>
    <s v="Russell D'Ascenzo"/>
    <s v="Consumer"/>
    <x v="0"/>
    <x v="9"/>
    <x v="8"/>
    <x v="3"/>
    <s v="FUR-CH-10000422"/>
    <s v="Furniture"/>
    <x v="1"/>
    <s v="Global Highback Leather Tilter in Burgundy"/>
    <n v="127.386"/>
    <n v="2"/>
    <n v="-25.4772"/>
    <s v="5- days"/>
    <x v="0"/>
  </r>
  <r>
    <s v="CA-2016-130393"/>
    <x v="193"/>
    <d v="2016-12-03T00:00:00"/>
    <x v="0"/>
    <s v="JM-15865"/>
    <s v="John Murray"/>
    <s v="Consumer"/>
    <x v="0"/>
    <x v="147"/>
    <x v="5"/>
    <x v="3"/>
    <s v="FUR-CH-10002647"/>
    <s v="Furniture"/>
    <x v="1"/>
    <s v="Situations Contoured Folding Chairs, 4/Set"/>
    <n v="248.43"/>
    <n v="5"/>
    <n v="-17.745000000000001"/>
    <s v="2- days"/>
    <x v="5"/>
  </r>
  <r>
    <s v="CA-2016-130393"/>
    <x v="193"/>
    <d v="2016-12-03T00:00:00"/>
    <x v="0"/>
    <s v="JM-15865"/>
    <s v="John Murray"/>
    <s v="Consumer"/>
    <x v="0"/>
    <x v="147"/>
    <x v="5"/>
    <x v="3"/>
    <s v="FUR-CH-10004477"/>
    <s v="Furniture"/>
    <x v="1"/>
    <s v="Global Push Button Manager's Chair, Indigo"/>
    <n v="85.245999999999995"/>
    <n v="2"/>
    <n v="-1.2178"/>
    <s v="2- days"/>
    <x v="5"/>
  </r>
  <r>
    <s v="CA-2017-101014"/>
    <x v="800"/>
    <d v="2017-09-04T00:00:00"/>
    <x v="1"/>
    <s v="RW-19540"/>
    <s v="Rick Wilson"/>
    <s v="Corporate"/>
    <x v="0"/>
    <x v="2"/>
    <x v="2"/>
    <x v="1"/>
    <s v="FUR-FU-10003374"/>
    <s v="Furniture"/>
    <x v="3"/>
    <s v="Electrix Fluorescent Magnifier Lamps &amp; Weighted Base"/>
    <n v="148.02000000000001"/>
    <n v="3"/>
    <n v="41.445599999999999"/>
    <s v="6- days"/>
    <x v="10"/>
  </r>
  <r>
    <s v="US-2017-106551"/>
    <x v="801"/>
    <d v="2017-07-27T00:00:00"/>
    <x v="1"/>
    <s v="EB-13930"/>
    <s v="Eric Barreto"/>
    <s v="Consumer"/>
    <x v="0"/>
    <x v="9"/>
    <x v="8"/>
    <x v="3"/>
    <s v="FUR-CH-10004997"/>
    <s v="Furniture"/>
    <x v="1"/>
    <s v="Hon Every-Day Series Multi-Task Chairs"/>
    <n v="526.34400000000005"/>
    <n v="4"/>
    <n v="-75.191999999999993"/>
    <s v="5- days"/>
    <x v="3"/>
  </r>
  <r>
    <s v="CA-2016-116722"/>
    <x v="367"/>
    <d v="2016-11-16T00:00:00"/>
    <x v="1"/>
    <s v="LP-17080"/>
    <s v="Liz Pelletier"/>
    <s v="Consumer"/>
    <x v="0"/>
    <x v="28"/>
    <x v="2"/>
    <x v="1"/>
    <s v="FUR-FU-10001934"/>
    <s v="Furniture"/>
    <x v="3"/>
    <s v="Magnifier Swing Arm Lamp"/>
    <n v="41.96"/>
    <n v="2"/>
    <n v="10.909599999999999"/>
    <s v="5- days"/>
    <x v="0"/>
  </r>
  <r>
    <s v="CA-2016-116722"/>
    <x v="367"/>
    <d v="2016-11-16T00:00:00"/>
    <x v="1"/>
    <s v="LP-17080"/>
    <s v="Liz Pelletier"/>
    <s v="Consumer"/>
    <x v="0"/>
    <x v="28"/>
    <x v="2"/>
    <x v="1"/>
    <s v="FUR-CH-10004997"/>
    <s v="Furniture"/>
    <x v="1"/>
    <s v="Hon Every-Day Series Multi-Task Chairs"/>
    <n v="451.15199999999999"/>
    <n v="3"/>
    <n v="0"/>
    <s v="5- days"/>
    <x v="0"/>
  </r>
  <r>
    <s v="US-2017-150070"/>
    <x v="87"/>
    <d v="2017-09-12T00:00:00"/>
    <x v="1"/>
    <s v="JA-15970"/>
    <s v="Joseph Airdo"/>
    <s v="Consumer"/>
    <x v="0"/>
    <x v="337"/>
    <x v="2"/>
    <x v="1"/>
    <s v="FUR-CH-10004860"/>
    <s v="Furniture"/>
    <x v="1"/>
    <s v="Global Low Back Tilter Chair"/>
    <n v="161.56800000000001"/>
    <n v="2"/>
    <n v="-28.2744"/>
    <s v="5- days"/>
    <x v="4"/>
  </r>
  <r>
    <s v="CA-2017-157350"/>
    <x v="802"/>
    <d v="2017-09-01T00:00:00"/>
    <x v="1"/>
    <s v="DP-13000"/>
    <s v="Darren Powers"/>
    <s v="Consumer"/>
    <x v="0"/>
    <x v="9"/>
    <x v="8"/>
    <x v="3"/>
    <s v="FUR-FU-10000222"/>
    <s v="Furniture"/>
    <x v="3"/>
    <s v="Seth Thomas 16&quot; Steel Case Clock"/>
    <n v="64.959999999999994"/>
    <n v="5"/>
    <n v="-43.847999999999999"/>
    <s v="6- days"/>
    <x v="10"/>
  </r>
  <r>
    <s v="CA-2015-131352"/>
    <x v="643"/>
    <d v="2015-10-13T00:00:00"/>
    <x v="1"/>
    <s v="GH-14485"/>
    <s v="Gene Hale"/>
    <s v="Corporate"/>
    <x v="0"/>
    <x v="144"/>
    <x v="5"/>
    <x v="3"/>
    <s v="FUR-FU-10003708"/>
    <s v="Furniture"/>
    <x v="3"/>
    <s v="Tenex Traditional Chairmats for Medium Pile Carpet, Standard Lip, 36&quot; x 48&quot;"/>
    <n v="72.78"/>
    <n v="3"/>
    <n v="-70.960499999999996"/>
    <s v="5- days"/>
    <x v="1"/>
  </r>
  <r>
    <s v="CA-2016-118073"/>
    <x v="577"/>
    <d v="2016-08-16T00:00:00"/>
    <x v="1"/>
    <s v="CS-12490"/>
    <s v="Cindy Schnelling"/>
    <s v="Corporate"/>
    <x v="0"/>
    <x v="49"/>
    <x v="1"/>
    <x v="0"/>
    <s v="FUR-TA-10002533"/>
    <s v="Furniture"/>
    <x v="2"/>
    <s v="BPI Conference Tables"/>
    <n v="562.29250000000002"/>
    <n v="7"/>
    <n v="-255.58750000000001"/>
    <s v="4- days"/>
    <x v="10"/>
  </r>
  <r>
    <s v="CA-2014-103219"/>
    <x v="77"/>
    <d v="2014-11-13T00:00:00"/>
    <x v="1"/>
    <s v="BF-11215"/>
    <s v="Benjamin Farhat"/>
    <s v="Home Office"/>
    <x v="0"/>
    <x v="13"/>
    <x v="7"/>
    <x v="2"/>
    <s v="FUR-FU-10004091"/>
    <s v="Furniture"/>
    <x v="3"/>
    <s v="Eldon 200 Class Desk Accessories, Black"/>
    <n v="56.52"/>
    <n v="9"/>
    <n v="21.477599999999999"/>
    <s v="4- days"/>
    <x v="0"/>
  </r>
  <r>
    <s v="CA-2016-100993"/>
    <x v="223"/>
    <d v="2016-02-10T00:00:00"/>
    <x v="1"/>
    <s v="AZ-10750"/>
    <s v="Annie Zypern"/>
    <s v="Consumer"/>
    <x v="0"/>
    <x v="53"/>
    <x v="2"/>
    <x v="1"/>
    <s v="FUR-TA-10001095"/>
    <s v="Furniture"/>
    <x v="2"/>
    <s v="Chromcraft Round Conference Tables"/>
    <n v="557.72799999999995"/>
    <n v="4"/>
    <n v="6.9715999999999996"/>
    <s v="5- days"/>
    <x v="11"/>
  </r>
  <r>
    <s v="CA-2014-167997"/>
    <x v="375"/>
    <d v="2014-01-29T00:00:00"/>
    <x v="2"/>
    <s v="CA-11965"/>
    <s v="Carol Adams"/>
    <s v="Corporate"/>
    <x v="0"/>
    <x v="338"/>
    <x v="40"/>
    <x v="3"/>
    <s v="FUR-BO-10004409"/>
    <s v="Furniture"/>
    <x v="0"/>
    <s v="Safco Value Mate Series Steel Bookcases, Baked Enamel Finish on Steel, Gray"/>
    <n v="141.96"/>
    <n v="2"/>
    <n v="39.748800000000003"/>
    <s v="3- days"/>
    <x v="8"/>
  </r>
  <r>
    <s v="CA-2016-131296"/>
    <x v="803"/>
    <d v="2016-10-09T00:00:00"/>
    <x v="1"/>
    <s v="MS-17830"/>
    <s v="Melanie Seite"/>
    <s v="Consumer"/>
    <x v="0"/>
    <x v="237"/>
    <x v="32"/>
    <x v="2"/>
    <s v="FUR-TA-10002622"/>
    <s v="Furniture"/>
    <x v="2"/>
    <s v="Bush Andora Conference Table, Maple/Graphite Gray Finish"/>
    <n v="239.37200000000001"/>
    <n v="2"/>
    <n v="-23.937200000000001"/>
    <s v="5- days"/>
    <x v="1"/>
  </r>
  <r>
    <s v="CA-2016-134138"/>
    <x v="285"/>
    <d v="2016-02-20T00:00:00"/>
    <x v="1"/>
    <s v="JD-15790"/>
    <s v="John Dryer"/>
    <s v="Consumer"/>
    <x v="0"/>
    <x v="31"/>
    <x v="18"/>
    <x v="2"/>
    <s v="FUR-CH-10001545"/>
    <s v="Furniture"/>
    <x v="1"/>
    <s v="Hon Comfortask Task/Swivel Chairs"/>
    <n v="227.96"/>
    <n v="2"/>
    <n v="36.473599999999998"/>
    <s v="4- days"/>
    <x v="11"/>
  </r>
  <r>
    <s v="CA-2015-168207"/>
    <x v="46"/>
    <d v="2015-11-06T00:00:00"/>
    <x v="1"/>
    <s v="LT-17110"/>
    <s v="Liz Thompson"/>
    <s v="Consumer"/>
    <x v="0"/>
    <x v="53"/>
    <x v="2"/>
    <x v="1"/>
    <s v="FUR-FU-10004909"/>
    <s v="Furniture"/>
    <x v="3"/>
    <s v="Contemporary Wood/Metal Frame"/>
    <n v="96.96"/>
    <n v="6"/>
    <n v="33.936"/>
    <s v="4- days"/>
    <x v="0"/>
  </r>
  <r>
    <s v="CA-2015-168207"/>
    <x v="46"/>
    <d v="2015-11-06T00:00:00"/>
    <x v="1"/>
    <s v="LT-17110"/>
    <s v="Liz Thompson"/>
    <s v="Consumer"/>
    <x v="0"/>
    <x v="53"/>
    <x v="2"/>
    <x v="1"/>
    <s v="FUR-BO-10004357"/>
    <s v="Furniture"/>
    <x v="0"/>
    <s v="O'Sullivan Living Dimensions 3-Shelf Bookcases"/>
    <n v="512.49900000000002"/>
    <n v="3"/>
    <n v="-30.146999999999998"/>
    <s v="4- days"/>
    <x v="0"/>
  </r>
  <r>
    <s v="CA-2016-144148"/>
    <x v="581"/>
    <d v="2016-08-05T00:00:00"/>
    <x v="1"/>
    <s v="AH-10690"/>
    <s v="Anna HŠberlin"/>
    <s v="Corporate"/>
    <x v="0"/>
    <x v="28"/>
    <x v="2"/>
    <x v="1"/>
    <s v="FUR-TA-10002774"/>
    <s v="Furniture"/>
    <x v="2"/>
    <s v="Laminate Occasional Tables"/>
    <n v="863.12800000000004"/>
    <n v="7"/>
    <n v="-32.3673"/>
    <s v="5- days"/>
    <x v="3"/>
  </r>
  <r>
    <s v="CA-2017-107174"/>
    <x v="200"/>
    <d v="2017-11-13T00:00:00"/>
    <x v="1"/>
    <s v="AB-10060"/>
    <s v="Adam Bellavance"/>
    <s v="Home Office"/>
    <x v="0"/>
    <x v="15"/>
    <x v="13"/>
    <x v="1"/>
    <s v="FUR-TA-10004575"/>
    <s v="Furniture"/>
    <x v="2"/>
    <s v="Hon 5100 Series Wood Tables"/>
    <n v="2036.86"/>
    <n v="7"/>
    <n v="366.63479999999998"/>
    <s v="7- days"/>
    <x v="0"/>
  </r>
  <r>
    <s v="CA-2017-107174"/>
    <x v="200"/>
    <d v="2017-11-13T00:00:00"/>
    <x v="1"/>
    <s v="AB-10060"/>
    <s v="Adam Bellavance"/>
    <s v="Home Office"/>
    <x v="0"/>
    <x v="15"/>
    <x v="13"/>
    <x v="1"/>
    <s v="FUR-CH-10003312"/>
    <s v="Furniture"/>
    <x v="1"/>
    <s v="Hon 2090 ÒPillow SoftÓ Series Mid Back Swivel/Tilt Chairs"/>
    <n v="449.56799999999998"/>
    <n v="2"/>
    <n v="-73.0548"/>
    <s v="7- days"/>
    <x v="0"/>
  </r>
  <r>
    <s v="CA-2015-112767"/>
    <x v="601"/>
    <d v="2015-08-06T00:00:00"/>
    <x v="1"/>
    <s v="DK-12985"/>
    <s v="Darren Koutras"/>
    <s v="Consumer"/>
    <x v="0"/>
    <x v="76"/>
    <x v="36"/>
    <x v="1"/>
    <s v="FUR-TA-10003469"/>
    <s v="Furniture"/>
    <x v="2"/>
    <s v="Balt Split Level Computer Training Table"/>
    <n v="277.5"/>
    <n v="4"/>
    <n v="-188.7"/>
    <s v="4- days"/>
    <x v="10"/>
  </r>
  <r>
    <s v="CA-2015-119879"/>
    <x v="32"/>
    <d v="2015-11-25T00:00:00"/>
    <x v="1"/>
    <s v="SS-20410"/>
    <s v="Shahid Shariari"/>
    <s v="Consumer"/>
    <x v="0"/>
    <x v="3"/>
    <x v="3"/>
    <x v="2"/>
    <s v="FUR-TA-10002958"/>
    <s v="Furniture"/>
    <x v="2"/>
    <s v="Bevis Oval Conference Table, Walnut"/>
    <n v="1252.704"/>
    <n v="8"/>
    <n v="-480.20319999999998"/>
    <s v="4- days"/>
    <x v="0"/>
  </r>
  <r>
    <s v="CA-2017-155642"/>
    <x v="514"/>
    <d v="2017-05-22T00:00:00"/>
    <x v="1"/>
    <s v="BM-11575"/>
    <s v="Brendan Murry"/>
    <s v="Corporate"/>
    <x v="0"/>
    <x v="9"/>
    <x v="8"/>
    <x v="3"/>
    <s v="FUR-FU-10004973"/>
    <s v="Furniture"/>
    <x v="3"/>
    <s v="Flat Face Poster Frame"/>
    <n v="22.608000000000001"/>
    <n v="3"/>
    <n v="-10.1736"/>
    <s v="4- days"/>
    <x v="7"/>
  </r>
  <r>
    <s v="CA-2017-155642"/>
    <x v="514"/>
    <d v="2017-05-22T00:00:00"/>
    <x v="1"/>
    <s v="BM-11575"/>
    <s v="Brendan Murry"/>
    <s v="Corporate"/>
    <x v="0"/>
    <x v="9"/>
    <x v="8"/>
    <x v="3"/>
    <s v="FUR-FU-10001918"/>
    <s v="Furniture"/>
    <x v="3"/>
    <s v="C-Line Cubicle Keepers Polyproplyene Holder With Velcro Backings"/>
    <n v="1.8919999999999999"/>
    <n v="1"/>
    <n v="-0.99329999999999996"/>
    <s v="4- days"/>
    <x v="7"/>
  </r>
  <r>
    <s v="CA-2015-136728"/>
    <x v="615"/>
    <d v="2015-09-17T00:00:00"/>
    <x v="0"/>
    <s v="AG-10900"/>
    <s v="Arthur Gainer"/>
    <s v="Consumer"/>
    <x v="0"/>
    <x v="9"/>
    <x v="8"/>
    <x v="3"/>
    <s v="FUR-CH-10003817"/>
    <s v="Furniture"/>
    <x v="1"/>
    <s v="Global Value Steno Chair, Gray"/>
    <n v="170.072"/>
    <n v="4"/>
    <n v="-12.148"/>
    <s v="4- days"/>
    <x v="4"/>
  </r>
  <r>
    <s v="US-2017-155866"/>
    <x v="429"/>
    <d v="2017-11-21T00:00:00"/>
    <x v="1"/>
    <s v="CC-12370"/>
    <s v="Christopher Conant"/>
    <s v="Consumer"/>
    <x v="0"/>
    <x v="13"/>
    <x v="7"/>
    <x v="2"/>
    <s v="FUR-FU-10004091"/>
    <s v="Furniture"/>
    <x v="3"/>
    <s v="Howard Miller 13&quot; Diameter Goldtone Round Wall Clock"/>
    <n v="187.76"/>
    <n v="4"/>
    <n v="76.9816"/>
    <s v="4- days"/>
    <x v="0"/>
  </r>
  <r>
    <s v="CA-2015-141327"/>
    <x v="737"/>
    <d v="2015-12-03T00:00:00"/>
    <x v="2"/>
    <s v="LR-16915"/>
    <s v="Lena Radford"/>
    <s v="Consumer"/>
    <x v="0"/>
    <x v="339"/>
    <x v="30"/>
    <x v="0"/>
    <s v="FUR-FU-10000576"/>
    <s v="Furniture"/>
    <x v="3"/>
    <s v="Luxo Professional Fluorescent Magnifier Lamp with Clamp-Mount Base"/>
    <n v="335.74400000000003"/>
    <n v="2"/>
    <n v="25.180800000000001"/>
    <s v="3- days"/>
    <x v="0"/>
  </r>
  <r>
    <s v="CA-2015-114811"/>
    <x v="428"/>
    <d v="2015-11-08T00:00:00"/>
    <x v="3"/>
    <s v="KD-16495"/>
    <s v="Keith Dawkins"/>
    <s v="Corporate"/>
    <x v="0"/>
    <x v="13"/>
    <x v="7"/>
    <x v="2"/>
    <s v="FUR-FU-10002240"/>
    <s v="Furniture"/>
    <x v="3"/>
    <s v="Nu-Dell EZ-Mount Plastic Wall Frames"/>
    <n v="11.82"/>
    <n v="3"/>
    <n v="4.7279999999999998"/>
    <s v="0- days"/>
    <x v="0"/>
  </r>
  <r>
    <s v="CA-2015-114811"/>
    <x v="428"/>
    <d v="2015-11-08T00:00:00"/>
    <x v="3"/>
    <s v="KD-16495"/>
    <s v="Keith Dawkins"/>
    <s v="Corporate"/>
    <x v="0"/>
    <x v="13"/>
    <x v="7"/>
    <x v="2"/>
    <s v="FUR-CH-10003746"/>
    <s v="Furniture"/>
    <x v="1"/>
    <s v="Hon 4070 Series Pagoda Round Back Stacking Chairs"/>
    <n v="577.76400000000001"/>
    <n v="2"/>
    <n v="115.5528"/>
    <s v="0- days"/>
    <x v="0"/>
  </r>
  <r>
    <s v="CA-2015-122266"/>
    <x v="12"/>
    <d v="2015-04-30T00:00:00"/>
    <x v="1"/>
    <s v="SA-20830"/>
    <s v="Sue Ann Reed"/>
    <s v="Consumer"/>
    <x v="0"/>
    <x v="340"/>
    <x v="1"/>
    <x v="0"/>
    <s v="FUR-TA-10000577"/>
    <s v="Furniture"/>
    <x v="2"/>
    <s v="Bretford CR4500 Series Slim Rectangular Table"/>
    <n v="191.5155"/>
    <n v="1"/>
    <n v="-76.606200000000001"/>
    <s v="4- days"/>
    <x v="6"/>
  </r>
  <r>
    <s v="CA-2016-116337"/>
    <x v="267"/>
    <d v="2016-11-12T00:00:00"/>
    <x v="1"/>
    <s v="MC-17845"/>
    <s v="Michael Chen"/>
    <s v="Consumer"/>
    <x v="0"/>
    <x v="144"/>
    <x v="5"/>
    <x v="3"/>
    <s v="FUR-FU-10002030"/>
    <s v="Furniture"/>
    <x v="3"/>
    <s v="Executive Impressions 14&quot; Contract Wall Clock with Quartz Movement"/>
    <n v="44.46"/>
    <n v="5"/>
    <n v="-17.783999999999999"/>
    <s v="5- days"/>
    <x v="0"/>
  </r>
  <r>
    <s v="CA-2014-120775"/>
    <x v="215"/>
    <d v="2014-10-07T00:00:00"/>
    <x v="1"/>
    <s v="RD-19930"/>
    <s v="Russell D'Ascenzo"/>
    <s v="Consumer"/>
    <x v="0"/>
    <x v="144"/>
    <x v="5"/>
    <x v="3"/>
    <s v="FUR-FU-10000758"/>
    <s v="Furniture"/>
    <x v="3"/>
    <s v="DAX Natural Wood-Tone Poster Frame"/>
    <n v="31.776"/>
    <n v="3"/>
    <n v="-19.0656"/>
    <s v="4- days"/>
    <x v="1"/>
  </r>
  <r>
    <s v="CA-2016-123050"/>
    <x v="804"/>
    <d v="2016-04-08T00:00:00"/>
    <x v="0"/>
    <s v="BC-11125"/>
    <s v="Becky Castell"/>
    <s v="Home Office"/>
    <x v="0"/>
    <x v="8"/>
    <x v="7"/>
    <x v="2"/>
    <s v="FUR-FU-10000723"/>
    <s v="Furniture"/>
    <x v="3"/>
    <s v="Deflect-o EconoMat Studded, No Bevel Mat for Low Pile Carpeting"/>
    <n v="82.64"/>
    <n v="2"/>
    <n v="7.4375999999999998"/>
    <s v="4- days"/>
    <x v="6"/>
  </r>
  <r>
    <s v="CA-2016-162355"/>
    <x v="805"/>
    <d v="2016-07-02T00:00:00"/>
    <x v="0"/>
    <s v="PF-19165"/>
    <s v="Philip Fox"/>
    <s v="Consumer"/>
    <x v="0"/>
    <x v="244"/>
    <x v="24"/>
    <x v="0"/>
    <s v="FUR-BO-10004695"/>
    <s v="Furniture"/>
    <x v="0"/>
    <s v="O'Sullivan 2-Door Barrister Bookcase in Odessa Pine"/>
    <n v="1266.8599999999999"/>
    <n v="7"/>
    <n v="291.37779999999998"/>
    <s v="2- days"/>
    <x v="2"/>
  </r>
  <r>
    <s v="CA-2017-102204"/>
    <x v="806"/>
    <d v="2017-05-06T00:00:00"/>
    <x v="1"/>
    <s v="CJ-12010"/>
    <s v="Caroline Jumper"/>
    <s v="Consumer"/>
    <x v="0"/>
    <x v="51"/>
    <x v="1"/>
    <x v="0"/>
    <s v="FUR-TA-10001889"/>
    <s v="Furniture"/>
    <x v="2"/>
    <s v="Bush Advantage Collection Racetrack Conference Table"/>
    <n v="933.26199999999994"/>
    <n v="4"/>
    <n v="-458.14679999999998"/>
    <s v="5- days"/>
    <x v="7"/>
  </r>
  <r>
    <s v="CA-2017-102204"/>
    <x v="806"/>
    <d v="2017-05-06T00:00:00"/>
    <x v="1"/>
    <s v="CJ-12010"/>
    <s v="Caroline Jumper"/>
    <s v="Consumer"/>
    <x v="0"/>
    <x v="51"/>
    <x v="1"/>
    <x v="0"/>
    <s v="FUR-CH-10002024"/>
    <s v="Furniture"/>
    <x v="1"/>
    <s v="HON 5400 Series Task Chairs for Big and Tall"/>
    <n v="2803.92"/>
    <n v="5"/>
    <n v="0"/>
    <s v="5- days"/>
    <x v="7"/>
  </r>
  <r>
    <s v="CA-2017-103065"/>
    <x v="71"/>
    <d v="2017-10-20T00:00:00"/>
    <x v="3"/>
    <s v="PT-19090"/>
    <s v="Pete Takahito"/>
    <s v="Consumer"/>
    <x v="0"/>
    <x v="51"/>
    <x v="1"/>
    <x v="0"/>
    <s v="FUR-FU-10000175"/>
    <s v="Furniture"/>
    <x v="3"/>
    <s v="DAX Wood Document Frame."/>
    <n v="43.936"/>
    <n v="4"/>
    <n v="6.0411999999999999"/>
    <s v="0- days"/>
    <x v="1"/>
  </r>
  <r>
    <s v="CA-2014-109897"/>
    <x v="807"/>
    <d v="2014-08-16T00:00:00"/>
    <x v="1"/>
    <s v="BW-11200"/>
    <s v="Ben Wallace"/>
    <s v="Consumer"/>
    <x v="0"/>
    <x v="28"/>
    <x v="2"/>
    <x v="1"/>
    <s v="FUR-FU-10002878"/>
    <s v="Furniture"/>
    <x v="3"/>
    <s v="Seth Thomas 14&quot; Day/Date Wall Clock"/>
    <n v="85.44"/>
    <n v="3"/>
    <n v="31.6128"/>
    <s v="4- days"/>
    <x v="10"/>
  </r>
  <r>
    <s v="CA-2015-140221"/>
    <x v="298"/>
    <d v="2015-03-09T00:00:00"/>
    <x v="0"/>
    <s v="MS-17365"/>
    <s v="Maribeth Schnelling"/>
    <s v="Consumer"/>
    <x v="0"/>
    <x v="9"/>
    <x v="8"/>
    <x v="3"/>
    <s v="FUR-FU-10000023"/>
    <s v="Furniture"/>
    <x v="3"/>
    <s v="Eldon Wave Desk Accessories"/>
    <n v="4.7119999999999997"/>
    <n v="2"/>
    <n v="-1.8848"/>
    <s v="4- days"/>
    <x v="9"/>
  </r>
  <r>
    <s v="CA-2017-121790"/>
    <x v="129"/>
    <d v="2017-02-06T00:00:00"/>
    <x v="1"/>
    <s v="LP-17095"/>
    <s v="Liz Preis"/>
    <s v="Consumer"/>
    <x v="0"/>
    <x v="14"/>
    <x v="8"/>
    <x v="3"/>
    <s v="FUR-TA-10003469"/>
    <s v="Furniture"/>
    <x v="2"/>
    <s v="Balt Split Level Computer Training Table"/>
    <n v="69.375"/>
    <n v="1"/>
    <n v="-47.174999999999997"/>
    <s v="7- days"/>
    <x v="8"/>
  </r>
  <r>
    <s v="CA-2016-169670"/>
    <x v="683"/>
    <d v="2016-12-31T00:00:00"/>
    <x v="1"/>
    <s v="JE-15715"/>
    <s v="Joe Elijah"/>
    <s v="Consumer"/>
    <x v="0"/>
    <x v="13"/>
    <x v="7"/>
    <x v="2"/>
    <s v="FUR-CH-10002331"/>
    <s v="Furniture"/>
    <x v="1"/>
    <s v="Hon 4700 Series Mobuis Mid-Back Task Chairs with Adjustable Arms"/>
    <n v="2563.056"/>
    <n v="8"/>
    <n v="313.26240000000001"/>
    <s v="6- days"/>
    <x v="5"/>
  </r>
  <r>
    <s v="CA-2016-139549"/>
    <x v="697"/>
    <d v="2016-10-25T00:00:00"/>
    <x v="1"/>
    <s v="MY-18295"/>
    <s v="Muhammed Yedwab"/>
    <s v="Corporate"/>
    <x v="0"/>
    <x v="311"/>
    <x v="2"/>
    <x v="1"/>
    <s v="FUR-CH-10001802"/>
    <s v="Furniture"/>
    <x v="1"/>
    <s v="Hon Every-Day Chair Series Swivel Task Chairs"/>
    <n v="387.13600000000002"/>
    <n v="4"/>
    <n v="4.8391999999999999"/>
    <s v="5- days"/>
    <x v="1"/>
  </r>
  <r>
    <s v="CA-2017-134810"/>
    <x v="808"/>
    <d v="2017-05-10T00:00:00"/>
    <x v="2"/>
    <s v="MC-17605"/>
    <s v="Matt Connell"/>
    <s v="Corporate"/>
    <x v="0"/>
    <x v="51"/>
    <x v="30"/>
    <x v="0"/>
    <s v="FUR-CH-10001270"/>
    <s v="Furniture"/>
    <x v="1"/>
    <s v="Harbour Creations Steel Folding Chair"/>
    <n v="207"/>
    <n v="3"/>
    <n v="25.875"/>
    <s v="1- days"/>
    <x v="7"/>
  </r>
  <r>
    <s v="CA-2015-154284"/>
    <x v="170"/>
    <d v="2015-12-26T00:00:00"/>
    <x v="0"/>
    <s v="SZ-20035"/>
    <s v="Sam Zeldin"/>
    <s v="Home Office"/>
    <x v="0"/>
    <x v="317"/>
    <x v="8"/>
    <x v="3"/>
    <s v="FUR-FU-10003039"/>
    <s v="Furniture"/>
    <x v="3"/>
    <s v="Howard Miller 11-1/2&quot; Diameter Grantwood Wall Clock"/>
    <n v="51.756"/>
    <n v="3"/>
    <n v="-33.641399999999997"/>
    <s v="5- days"/>
    <x v="5"/>
  </r>
  <r>
    <s v="US-2015-158911"/>
    <x v="379"/>
    <d v="2015-07-11T00:00:00"/>
    <x v="1"/>
    <s v="RS-19765"/>
    <s v="Roland Schwarz"/>
    <s v="Corporate"/>
    <x v="0"/>
    <x v="127"/>
    <x v="30"/>
    <x v="0"/>
    <s v="FUR-FU-10003829"/>
    <s v="Furniture"/>
    <x v="3"/>
    <s v="Stackable Trays"/>
    <n v="4.9279999999999999"/>
    <n v="2"/>
    <n v="0.73919999999999997"/>
    <s v="6- days"/>
    <x v="3"/>
  </r>
  <r>
    <s v="US-2017-167318"/>
    <x v="809"/>
    <d v="2017-08-01T00:00:00"/>
    <x v="1"/>
    <s v="GZ-14545"/>
    <s v="George Zrebassa"/>
    <s v="Corporate"/>
    <x v="0"/>
    <x v="2"/>
    <x v="2"/>
    <x v="1"/>
    <s v="FUR-CH-10000665"/>
    <s v="Furniture"/>
    <x v="1"/>
    <s v="Global Airflow Leather Mesh Back Chair, Black"/>
    <n v="362.35199999999998"/>
    <n v="3"/>
    <n v="45.293999999999997"/>
    <s v="6- days"/>
    <x v="3"/>
  </r>
  <r>
    <s v="CA-2017-135419"/>
    <x v="54"/>
    <d v="2017-11-09T00:00:00"/>
    <x v="1"/>
    <s v="BG-11740"/>
    <s v="Bruce Geld"/>
    <s v="Consumer"/>
    <x v="0"/>
    <x v="175"/>
    <x v="2"/>
    <x v="1"/>
    <s v="FUR-TA-10001086"/>
    <s v="Furniture"/>
    <x v="2"/>
    <s v="SAFCO PlanMaster Boards, 60w x 37-1/2d, White Melamine"/>
    <n v="486.36799999999999"/>
    <n v="4"/>
    <n v="36.477600000000002"/>
    <s v="6- days"/>
    <x v="0"/>
  </r>
  <r>
    <s v="CA-2014-168312"/>
    <x v="29"/>
    <d v="2014-03-07T00:00:00"/>
    <x v="1"/>
    <s v="GW-14605"/>
    <s v="Giulietta Weimer"/>
    <s v="Consumer"/>
    <x v="0"/>
    <x v="6"/>
    <x v="5"/>
    <x v="3"/>
    <s v="FUR-TA-10001866"/>
    <s v="Furniture"/>
    <x v="2"/>
    <s v="Bevis Round Conference Room Tables and Bases"/>
    <n v="376.50900000000001"/>
    <n v="3"/>
    <n v="-43.029600000000002"/>
    <s v="6- days"/>
    <x v="9"/>
  </r>
  <r>
    <s v="US-2017-105935"/>
    <x v="810"/>
    <d v="2017-01-31T00:00:00"/>
    <x v="1"/>
    <s v="BD-11500"/>
    <s v="Bradley Drucker"/>
    <s v="Consumer"/>
    <x v="0"/>
    <x v="29"/>
    <x v="24"/>
    <x v="0"/>
    <s v="FUR-FU-10002157"/>
    <s v="Furniture"/>
    <x v="3"/>
    <s v="Artistic Insta-Plaque"/>
    <n v="62.72"/>
    <n v="4"/>
    <n v="24.460799999999999"/>
    <s v="5- days"/>
    <x v="8"/>
  </r>
  <r>
    <s v="CA-2014-161508"/>
    <x v="56"/>
    <d v="2014-07-16T00:00:00"/>
    <x v="1"/>
    <s v="PV-18985"/>
    <s v="Paul Van Hugh"/>
    <s v="Home Office"/>
    <x v="0"/>
    <x v="256"/>
    <x v="5"/>
    <x v="3"/>
    <s v="FUR-CH-10002126"/>
    <s v="Furniture"/>
    <x v="1"/>
    <s v="Hon Deluxe Fabric Upholstered Stacking Chairs"/>
    <n v="512.35799999999995"/>
    <n v="3"/>
    <n v="-14.6388"/>
    <s v="4- days"/>
    <x v="3"/>
  </r>
  <r>
    <s v="CA-2016-153269"/>
    <x v="811"/>
    <d v="2016-03-12T00:00:00"/>
    <x v="2"/>
    <s v="PS-18760"/>
    <s v="Pamela Stobb"/>
    <s v="Consumer"/>
    <x v="0"/>
    <x v="341"/>
    <x v="20"/>
    <x v="2"/>
    <s v="FUR-CH-10002647"/>
    <s v="Furniture"/>
    <x v="1"/>
    <s v="Situations Contoured Folding Chairs, 4/Set"/>
    <n v="354.9"/>
    <n v="5"/>
    <n v="88.724999999999994"/>
    <s v="3- days"/>
    <x v="9"/>
  </r>
  <r>
    <s v="CA-2017-135076"/>
    <x v="812"/>
    <d v="2017-04-17T00:00:00"/>
    <x v="1"/>
    <s v="YS-21880"/>
    <s v="Yana Sorensen"/>
    <s v="Corporate"/>
    <x v="0"/>
    <x v="170"/>
    <x v="2"/>
    <x v="1"/>
    <s v="FUR-CH-10003774"/>
    <s v="Furniture"/>
    <x v="1"/>
    <s v="Global Wood Trimmed Manager's Task Chair, Khaki"/>
    <n v="436.70400000000001"/>
    <n v="6"/>
    <n v="-38.211599999999997"/>
    <s v="4- days"/>
    <x v="6"/>
  </r>
  <r>
    <s v="US-2014-155544"/>
    <x v="813"/>
    <d v="2014-03-25T00:00:00"/>
    <x v="1"/>
    <s v="GM-14440"/>
    <s v="Gary McGarr"/>
    <s v="Consumer"/>
    <x v="0"/>
    <x v="270"/>
    <x v="9"/>
    <x v="0"/>
    <s v="FUR-FU-10001473"/>
    <s v="Furniture"/>
    <x v="3"/>
    <s v="DAX Wood Document Frame"/>
    <n v="32.951999999999998"/>
    <n v="3"/>
    <n v="6.5903999999999998"/>
    <s v="4- days"/>
    <x v="9"/>
  </r>
  <r>
    <s v="US-2014-155544"/>
    <x v="813"/>
    <d v="2014-03-25T00:00:00"/>
    <x v="1"/>
    <s v="GM-14440"/>
    <s v="Gary McGarr"/>
    <s v="Consumer"/>
    <x v="0"/>
    <x v="270"/>
    <x v="9"/>
    <x v="0"/>
    <s v="FUR-CH-10000422"/>
    <s v="Furniture"/>
    <x v="1"/>
    <s v="Global Highback Leather Tilter in Burgundy"/>
    <n v="218.376"/>
    <n v="3"/>
    <n v="-10.918799999999999"/>
    <s v="4- days"/>
    <x v="9"/>
  </r>
  <r>
    <s v="US-2015-115238"/>
    <x v="11"/>
    <d v="2015-05-04T00:00:00"/>
    <x v="1"/>
    <s v="JW-15220"/>
    <s v="Jane Waco"/>
    <s v="Corporate"/>
    <x v="0"/>
    <x v="37"/>
    <x v="20"/>
    <x v="2"/>
    <s v="FUR-FU-10002960"/>
    <s v="Furniture"/>
    <x v="3"/>
    <s v="Eldon 200 Class Desk Accessories, Burgundy"/>
    <n v="31.4"/>
    <n v="5"/>
    <n v="13.188000000000001"/>
    <s v="4- days"/>
    <x v="6"/>
  </r>
  <r>
    <s v="US-2015-115238"/>
    <x v="11"/>
    <d v="2015-05-04T00:00:00"/>
    <x v="1"/>
    <s v="JW-15220"/>
    <s v="Jane Waco"/>
    <s v="Corporate"/>
    <x v="0"/>
    <x v="37"/>
    <x v="20"/>
    <x v="2"/>
    <s v="FUR-FU-10002445"/>
    <s v="Furniture"/>
    <x v="3"/>
    <s v="DAX Two-Tone Rosewood/Black Document Frame, Desktop, 5 x 7"/>
    <n v="9.48"/>
    <n v="1"/>
    <n v="3.7919999999999998"/>
    <s v="4- days"/>
    <x v="6"/>
  </r>
  <r>
    <s v="US-2015-115238"/>
    <x v="11"/>
    <d v="2015-05-04T00:00:00"/>
    <x v="1"/>
    <s v="JW-15220"/>
    <s v="Jane Waco"/>
    <s v="Corporate"/>
    <x v="0"/>
    <x v="37"/>
    <x v="20"/>
    <x v="2"/>
    <s v="FUR-FU-10001025"/>
    <s v="Furniture"/>
    <x v="3"/>
    <s v="Eldon Imˆge Series Desk Accessories, Clear"/>
    <n v="24.3"/>
    <n v="5"/>
    <n v="10.449"/>
    <s v="4- days"/>
    <x v="6"/>
  </r>
  <r>
    <s v="CA-2017-132199"/>
    <x v="814"/>
    <d v="2017-05-08T00:00:00"/>
    <x v="1"/>
    <s v="BO-11350"/>
    <s v="Bill Overfelt"/>
    <s v="Corporate"/>
    <x v="0"/>
    <x v="3"/>
    <x v="3"/>
    <x v="2"/>
    <s v="FUR-FU-10004245"/>
    <s v="Furniture"/>
    <x v="3"/>
    <s v="Career Cubicle Clock, 8 1/4&quot;, Black"/>
    <n v="32.448"/>
    <n v="2"/>
    <n v="7.3007999999999997"/>
    <s v="5- days"/>
    <x v="7"/>
  </r>
  <r>
    <s v="CA-2017-132199"/>
    <x v="814"/>
    <d v="2017-05-08T00:00:00"/>
    <x v="1"/>
    <s v="BO-11350"/>
    <s v="Bill Overfelt"/>
    <s v="Corporate"/>
    <x v="0"/>
    <x v="3"/>
    <x v="3"/>
    <x v="2"/>
    <s v="FUR-TA-10003748"/>
    <s v="Furniture"/>
    <x v="2"/>
    <s v="Bevis 36 x 72 Conference Tables"/>
    <n v="373.47"/>
    <n v="5"/>
    <n v="-112.041"/>
    <s v="5- days"/>
    <x v="7"/>
  </r>
  <r>
    <s v="CA-2016-163174"/>
    <x v="238"/>
    <d v="2016-08-30T00:00:00"/>
    <x v="1"/>
    <s v="XP-21865"/>
    <s v="Xylona Preis"/>
    <s v="Consumer"/>
    <x v="0"/>
    <x v="342"/>
    <x v="24"/>
    <x v="0"/>
    <s v="FUR-FU-10000308"/>
    <s v="Furniture"/>
    <x v="3"/>
    <s v="Deflect-o Glass Clear Studded Chair Mats"/>
    <n v="186.54"/>
    <n v="3"/>
    <n v="41.038800000000002"/>
    <s v="4- days"/>
    <x v="10"/>
  </r>
  <r>
    <s v="CA-2017-147207"/>
    <x v="815"/>
    <d v="2017-01-04T00:00:00"/>
    <x v="0"/>
    <s v="TS-21655"/>
    <s v="Trudy Schmidt"/>
    <s v="Consumer"/>
    <x v="0"/>
    <x v="116"/>
    <x v="5"/>
    <x v="3"/>
    <s v="FUR-TA-10002958"/>
    <s v="Furniture"/>
    <x v="2"/>
    <s v="Bevis Oval Conference Table, Walnut"/>
    <n v="913.43"/>
    <n v="5"/>
    <n v="-169.637"/>
    <s v="2- days"/>
    <x v="8"/>
  </r>
  <r>
    <s v="CA-2016-118745"/>
    <x v="354"/>
    <d v="2016-06-16T00:00:00"/>
    <x v="1"/>
    <s v="SV-20365"/>
    <s v="Seth Vernon"/>
    <s v="Consumer"/>
    <x v="0"/>
    <x v="2"/>
    <x v="2"/>
    <x v="1"/>
    <s v="FUR-TA-10003473"/>
    <s v="Furniture"/>
    <x v="2"/>
    <s v="Bretford Rectangular Conference Table Tops"/>
    <n v="902.71199999999999"/>
    <n v="3"/>
    <n v="33.851700000000001"/>
    <s v="5- days"/>
    <x v="2"/>
  </r>
  <r>
    <s v="CA-2016-163972"/>
    <x v="816"/>
    <d v="2016-10-21T00:00:00"/>
    <x v="1"/>
    <s v="MG-17890"/>
    <s v="Michael Granlund"/>
    <s v="Home Office"/>
    <x v="0"/>
    <x v="99"/>
    <x v="2"/>
    <x v="1"/>
    <s v="FUR-BO-10003894"/>
    <s v="Furniture"/>
    <x v="0"/>
    <s v="Safco Value Mate Steel Bookcase, Baked Enamel Finish on Steel, Black"/>
    <n v="120.666"/>
    <n v="2"/>
    <n v="21.294"/>
    <s v="4- days"/>
    <x v="1"/>
  </r>
  <r>
    <s v="CA-2016-113726"/>
    <x v="243"/>
    <d v="2016-12-01T00:00:00"/>
    <x v="1"/>
    <s v="SC-20680"/>
    <s v="Steve Carroll"/>
    <s v="Home Office"/>
    <x v="0"/>
    <x v="15"/>
    <x v="13"/>
    <x v="1"/>
    <s v="FUR-FU-10003535"/>
    <s v="Furniture"/>
    <x v="3"/>
    <s v="Howard Miller Distant Time Traveler Alarm Clock"/>
    <n v="82.26"/>
    <n v="3"/>
    <n v="33.726599999999998"/>
    <s v="7- days"/>
    <x v="0"/>
  </r>
  <r>
    <s v="CA-2016-163048"/>
    <x v="817"/>
    <d v="2016-02-15T00:00:00"/>
    <x v="1"/>
    <s v="MH-17440"/>
    <s v="Mark Haberlin"/>
    <s v="Corporate"/>
    <x v="0"/>
    <x v="6"/>
    <x v="5"/>
    <x v="3"/>
    <s v="FUR-CH-10001270"/>
    <s v="Furniture"/>
    <x v="1"/>
    <s v="Harbour Creations Steel Folding Chair"/>
    <n v="241.5"/>
    <n v="4"/>
    <n v="0"/>
    <s v="7- days"/>
    <x v="11"/>
  </r>
  <r>
    <s v="CA-2017-110625"/>
    <x v="340"/>
    <d v="2017-12-30T00:00:00"/>
    <x v="1"/>
    <s v="JB-16045"/>
    <s v="Julia Barnett"/>
    <s v="Home Office"/>
    <x v="0"/>
    <x v="343"/>
    <x v="19"/>
    <x v="2"/>
    <s v="FUR-FU-10001473"/>
    <s v="Furniture"/>
    <x v="3"/>
    <s v="DAX Wood Document Frame"/>
    <n v="27.46"/>
    <n v="2"/>
    <n v="9.8856000000000002"/>
    <s v="7- days"/>
    <x v="5"/>
  </r>
  <r>
    <s v="CA-2016-142594"/>
    <x v="193"/>
    <d v="2016-12-06T00:00:00"/>
    <x v="0"/>
    <s v="EJ-14155"/>
    <s v="Eva Jacobs"/>
    <s v="Consumer"/>
    <x v="0"/>
    <x v="20"/>
    <x v="20"/>
    <x v="2"/>
    <s v="FUR-FU-10002045"/>
    <s v="Furniture"/>
    <x v="3"/>
    <s v="Executive Impressions 14&quot;"/>
    <n v="111.15"/>
    <n v="5"/>
    <n v="48.905999999999999"/>
    <s v="5- days"/>
    <x v="5"/>
  </r>
  <r>
    <s v="CA-2016-142594"/>
    <x v="193"/>
    <d v="2016-12-06T00:00:00"/>
    <x v="0"/>
    <s v="EJ-14155"/>
    <s v="Eva Jacobs"/>
    <s v="Consumer"/>
    <x v="0"/>
    <x v="20"/>
    <x v="20"/>
    <x v="2"/>
    <s v="FUR-TA-10001095"/>
    <s v="Furniture"/>
    <x v="2"/>
    <s v="Chromcraft Round Conference Tables"/>
    <n v="366.00900000000001"/>
    <n v="3"/>
    <n v="-47.058300000000003"/>
    <s v="5- days"/>
    <x v="5"/>
  </r>
  <r>
    <s v="CA-2017-120061"/>
    <x v="575"/>
    <d v="2017-11-07T00:00:00"/>
    <x v="0"/>
    <s v="SR-20425"/>
    <s v="Sharelle Roach"/>
    <s v="Home Office"/>
    <x v="0"/>
    <x v="76"/>
    <x v="15"/>
    <x v="2"/>
    <s v="FUR-CH-10001973"/>
    <s v="Furniture"/>
    <x v="1"/>
    <s v="Office Star Flex Back Scooter Chair with White Frame"/>
    <n v="155.37200000000001"/>
    <n v="2"/>
    <n v="-35.513599999999997"/>
    <s v="5- days"/>
    <x v="0"/>
  </r>
  <r>
    <s v="CA-2015-110814"/>
    <x v="482"/>
    <d v="2015-12-09T00:00:00"/>
    <x v="0"/>
    <s v="BD-11635"/>
    <s v="Brian Derr"/>
    <s v="Consumer"/>
    <x v="0"/>
    <x v="13"/>
    <x v="7"/>
    <x v="2"/>
    <s v="FUR-CH-10003535"/>
    <s v="Furniture"/>
    <x v="1"/>
    <s v="Global Armless Task Chair, Royal Blue"/>
    <n v="164.64599999999999"/>
    <n v="3"/>
    <n v="12.8058"/>
    <s v="4- days"/>
    <x v="5"/>
  </r>
  <r>
    <s v="CA-2017-140480"/>
    <x v="220"/>
    <d v="2017-07-12T00:00:00"/>
    <x v="1"/>
    <s v="HE-14800"/>
    <s v="Harold Engle"/>
    <s v="Corporate"/>
    <x v="0"/>
    <x v="19"/>
    <x v="14"/>
    <x v="2"/>
    <s v="FUR-FU-10003247"/>
    <s v="Furniture"/>
    <x v="3"/>
    <s v="36X48 HARDFLOOR CHAIRMAT"/>
    <n v="83.92"/>
    <n v="4"/>
    <n v="5.8743999999999996"/>
    <s v="4- days"/>
    <x v="3"/>
  </r>
  <r>
    <s v="CA-2017-140480"/>
    <x v="220"/>
    <d v="2017-07-12T00:00:00"/>
    <x v="1"/>
    <s v="HE-14800"/>
    <s v="Harold Engle"/>
    <s v="Corporate"/>
    <x v="0"/>
    <x v="19"/>
    <x v="14"/>
    <x v="2"/>
    <s v="FUR-FU-10001057"/>
    <s v="Furniture"/>
    <x v="3"/>
    <s v="Tensor Track Tree Floor Lamp"/>
    <n v="39.979999999999997"/>
    <n v="2"/>
    <n v="9.1953999999999994"/>
    <s v="4- days"/>
    <x v="3"/>
  </r>
  <r>
    <s v="CA-2016-130820"/>
    <x v="818"/>
    <d v="2016-11-15T00:00:00"/>
    <x v="3"/>
    <s v="ON-18715"/>
    <s v="Odella Nelson"/>
    <s v="Corporate"/>
    <x v="0"/>
    <x v="259"/>
    <x v="30"/>
    <x v="0"/>
    <s v="FUR-TA-10001768"/>
    <s v="Furniture"/>
    <x v="2"/>
    <s v="Hon Racetrack Conference Tables"/>
    <n v="630.024"/>
    <n v="4"/>
    <n v="-199.5076"/>
    <s v="0- days"/>
    <x v="0"/>
  </r>
  <r>
    <s v="CA-2017-132290"/>
    <x v="203"/>
    <d v="2017-03-14T00:00:00"/>
    <x v="1"/>
    <s v="MD-17350"/>
    <s v="Maribeth Dona"/>
    <s v="Consumer"/>
    <x v="0"/>
    <x v="144"/>
    <x v="5"/>
    <x v="3"/>
    <s v="FUR-TA-10002228"/>
    <s v="Furniture"/>
    <x v="2"/>
    <s v="Bevis Traditional Conference Table Top, Plinth Base"/>
    <n v="933.40800000000002"/>
    <n v="4"/>
    <n v="-173.34719999999999"/>
    <s v="4- days"/>
    <x v="9"/>
  </r>
  <r>
    <s v="CA-2017-118199"/>
    <x v="808"/>
    <d v="2017-05-11T00:00:00"/>
    <x v="2"/>
    <s v="LB-16795"/>
    <s v="Laurel Beltran"/>
    <s v="Home Office"/>
    <x v="0"/>
    <x v="15"/>
    <x v="13"/>
    <x v="1"/>
    <s v="FUR-TA-10004154"/>
    <s v="Furniture"/>
    <x v="2"/>
    <s v="Riverside Furniture Oval Coffee Table, Oval End Table, End Table with Drawer"/>
    <n v="286.85000000000002"/>
    <n v="1"/>
    <n v="63.106999999999999"/>
    <s v="2- days"/>
    <x v="7"/>
  </r>
  <r>
    <s v="CA-2017-150091"/>
    <x v="176"/>
    <d v="2017-10-16T00:00:00"/>
    <x v="1"/>
    <s v="NP-18670"/>
    <s v="Nora Paige"/>
    <s v="Consumer"/>
    <x v="0"/>
    <x v="174"/>
    <x v="18"/>
    <x v="2"/>
    <s v="FUR-FU-10004053"/>
    <s v="Furniture"/>
    <x v="3"/>
    <s v="DAX Two-Tone Silver Metal Document Frame"/>
    <n v="40.479999999999997"/>
    <n v="2"/>
    <n v="17.406400000000001"/>
    <s v="4- days"/>
    <x v="1"/>
  </r>
  <r>
    <s v="CA-2017-150091"/>
    <x v="176"/>
    <d v="2017-10-16T00:00:00"/>
    <x v="1"/>
    <s v="NP-18670"/>
    <s v="Nora Paige"/>
    <s v="Consumer"/>
    <x v="0"/>
    <x v="174"/>
    <x v="18"/>
    <x v="2"/>
    <s v="FUR-BO-10003404"/>
    <s v="Furniture"/>
    <x v="0"/>
    <s v="Global Adaptabilites Bookcase, Cherry/Storm Gray Finish"/>
    <n v="2154.9"/>
    <n v="5"/>
    <n v="129.29400000000001"/>
    <s v="4- days"/>
    <x v="1"/>
  </r>
  <r>
    <s v="CA-2016-118129"/>
    <x v="645"/>
    <d v="2016-12-21T00:00:00"/>
    <x v="0"/>
    <s v="CL-12565"/>
    <s v="Clay Ludtke"/>
    <s v="Consumer"/>
    <x v="0"/>
    <x v="288"/>
    <x v="3"/>
    <x v="2"/>
    <s v="FUR-FU-10004904"/>
    <s v="Furniture"/>
    <x v="3"/>
    <s v="Eldon &quot;L&quot; Workstation Diamond Chairmat"/>
    <n v="303.92"/>
    <n v="5"/>
    <n v="-30.391999999999999"/>
    <s v="2- days"/>
    <x v="5"/>
  </r>
  <r>
    <s v="CA-2017-155621"/>
    <x v="819"/>
    <d v="2017-11-13T00:00:00"/>
    <x v="1"/>
    <s v="KN-16450"/>
    <s v="Kean Nguyen"/>
    <s v="Corporate"/>
    <x v="0"/>
    <x v="237"/>
    <x v="32"/>
    <x v="2"/>
    <s v="FUR-FU-10003535"/>
    <s v="Furniture"/>
    <x v="3"/>
    <s v="Howard Miller Distant Time Traveler Alarm Clock"/>
    <n v="274.2"/>
    <n v="10"/>
    <n v="112.422"/>
    <s v="5- days"/>
    <x v="0"/>
  </r>
  <r>
    <s v="US-2014-127635"/>
    <x v="94"/>
    <d v="2014-09-18T00:00:00"/>
    <x v="0"/>
    <s v="SC-20260"/>
    <s v="Scott Cohen"/>
    <s v="Corporate"/>
    <x v="0"/>
    <x v="177"/>
    <x v="5"/>
    <x v="3"/>
    <s v="FUR-FU-10000550"/>
    <s v="Furniture"/>
    <x v="3"/>
    <s v="Stacking Trays by OIC"/>
    <n v="9.9600000000000009"/>
    <n v="5"/>
    <n v="-6.7229999999999999"/>
    <s v="4- days"/>
    <x v="4"/>
  </r>
  <r>
    <s v="CA-2017-125451"/>
    <x v="409"/>
    <d v="2017-10-24T00:00:00"/>
    <x v="2"/>
    <s v="AH-10075"/>
    <s v="Adam Hart"/>
    <s v="Corporate"/>
    <x v="0"/>
    <x v="236"/>
    <x v="38"/>
    <x v="2"/>
    <s v="FUR-TA-10001039"/>
    <s v="Furniture"/>
    <x v="2"/>
    <s v="KI Adjustable-Height Table"/>
    <n v="240.744"/>
    <n v="4"/>
    <n v="-13.7568"/>
    <s v="1- days"/>
    <x v="1"/>
  </r>
  <r>
    <s v="CA-2017-125451"/>
    <x v="409"/>
    <d v="2017-10-24T00:00:00"/>
    <x v="2"/>
    <s v="AH-10075"/>
    <s v="Adam Hart"/>
    <s v="Corporate"/>
    <x v="0"/>
    <x v="236"/>
    <x v="38"/>
    <x v="2"/>
    <s v="FUR-FU-10004963"/>
    <s v="Furniture"/>
    <x v="3"/>
    <s v="Eldon 400 Class Desk Accessories, Black Carbon"/>
    <n v="35"/>
    <n v="4"/>
    <n v="14.7"/>
    <s v="1- days"/>
    <x v="1"/>
  </r>
  <r>
    <s v="CA-2017-125451"/>
    <x v="409"/>
    <d v="2017-10-24T00:00:00"/>
    <x v="2"/>
    <s v="AH-10075"/>
    <s v="Adam Hart"/>
    <s v="Corporate"/>
    <x v="0"/>
    <x v="236"/>
    <x v="38"/>
    <x v="2"/>
    <s v="FUR-FU-10000277"/>
    <s v="Furniture"/>
    <x v="3"/>
    <s v="Deflect-o DuraMat Antistatic Studded Beveled Mat for Medium Pile Carpeting"/>
    <n v="210.68"/>
    <n v="2"/>
    <n v="50.563200000000002"/>
    <s v="1- days"/>
    <x v="1"/>
  </r>
  <r>
    <s v="CA-2017-125451"/>
    <x v="409"/>
    <d v="2017-10-24T00:00:00"/>
    <x v="2"/>
    <s v="AH-10075"/>
    <s v="Adam Hart"/>
    <s v="Corporate"/>
    <x v="0"/>
    <x v="236"/>
    <x v="38"/>
    <x v="2"/>
    <s v="FUR-TA-10004915"/>
    <s v="Furniture"/>
    <x v="2"/>
    <s v="Office Impressions End Table, 20-1/2&quot;H x 24&quot;W x 20&quot;D"/>
    <n v="637.89599999999996"/>
    <n v="3"/>
    <n v="-127.5792"/>
    <s v="1- days"/>
    <x v="1"/>
  </r>
  <r>
    <s v="CA-2016-125087"/>
    <x v="820"/>
    <d v="2016-04-23T00:00:00"/>
    <x v="1"/>
    <s v="TH-21115"/>
    <s v="Thea Hudgings"/>
    <s v="Corporate"/>
    <x v="0"/>
    <x v="6"/>
    <x v="5"/>
    <x v="3"/>
    <s v="FUR-CH-10002880"/>
    <s v="Furniture"/>
    <x v="1"/>
    <s v="Global High-Back Leather Tilter, Burgundy"/>
    <n v="344.37200000000001"/>
    <n v="4"/>
    <n v="-93.472399999999993"/>
    <s v="5- days"/>
    <x v="6"/>
  </r>
  <r>
    <s v="CA-2016-125087"/>
    <x v="820"/>
    <d v="2016-04-23T00:00:00"/>
    <x v="1"/>
    <s v="TH-21115"/>
    <s v="Thea Hudgings"/>
    <s v="Corporate"/>
    <x v="0"/>
    <x v="6"/>
    <x v="5"/>
    <x v="3"/>
    <s v="FUR-FU-10004748"/>
    <s v="Furniture"/>
    <x v="3"/>
    <s v="Howard Miller 16&quot; Diameter Gallery Wall Clock"/>
    <n v="127.88"/>
    <n v="5"/>
    <n v="-67.137"/>
    <s v="5- days"/>
    <x v="6"/>
  </r>
  <r>
    <s v="US-2017-118556"/>
    <x v="15"/>
    <d v="2017-06-02T00:00:00"/>
    <x v="0"/>
    <s v="TH-21235"/>
    <s v="Tiffany House"/>
    <s v="Corporate"/>
    <x v="0"/>
    <x v="9"/>
    <x v="8"/>
    <x v="3"/>
    <s v="FUR-CH-10001146"/>
    <s v="Furniture"/>
    <x v="1"/>
    <s v="Global Task Chair, Black"/>
    <n v="106.869"/>
    <n v="3"/>
    <n v="-29.007300000000001"/>
    <s v="5- days"/>
    <x v="7"/>
  </r>
  <r>
    <s v="US-2016-164196"/>
    <x v="367"/>
    <d v="2016-11-17T00:00:00"/>
    <x v="1"/>
    <s v="AS-10285"/>
    <s v="Alejandro Savely"/>
    <s v="Corporate"/>
    <x v="0"/>
    <x v="344"/>
    <x v="6"/>
    <x v="3"/>
    <s v="FUR-TA-10001950"/>
    <s v="Furniture"/>
    <x v="2"/>
    <s v="Balt Solid Wood Round Tables"/>
    <n v="2678.94"/>
    <n v="6"/>
    <n v="241.1046"/>
    <s v="6- days"/>
    <x v="0"/>
  </r>
  <r>
    <s v="US-2017-132031"/>
    <x v="748"/>
    <d v="2017-04-27T00:00:00"/>
    <x v="1"/>
    <s v="PN-18775"/>
    <s v="Parhena Norris"/>
    <s v="Home Office"/>
    <x v="0"/>
    <x v="345"/>
    <x v="9"/>
    <x v="0"/>
    <s v="FUR-BO-10001972"/>
    <s v="Furniture"/>
    <x v="0"/>
    <s v="O'Sullivan 4-Shelf Bookcase in Odessa Pine"/>
    <n v="387.13600000000002"/>
    <n v="4"/>
    <n v="-14.5176"/>
    <s v="4- days"/>
    <x v="6"/>
  </r>
  <r>
    <s v="US-2017-132031"/>
    <x v="748"/>
    <d v="2017-04-27T00:00:00"/>
    <x v="1"/>
    <s v="PN-18775"/>
    <s v="Parhena Norris"/>
    <s v="Home Office"/>
    <x v="0"/>
    <x v="345"/>
    <x v="9"/>
    <x v="0"/>
    <s v="FUR-FU-10000193"/>
    <s v="Furniture"/>
    <x v="3"/>
    <s v="Tenex Chairmats For Use with Hard Floors"/>
    <n v="77.951999999999998"/>
    <n v="3"/>
    <n v="-11.6928"/>
    <s v="4- days"/>
    <x v="6"/>
  </r>
  <r>
    <s v="CA-2017-142391"/>
    <x v="118"/>
    <d v="2017-09-24T00:00:00"/>
    <x v="3"/>
    <s v="PB-19150"/>
    <s v="Philip Brown"/>
    <s v="Consumer"/>
    <x v="0"/>
    <x v="15"/>
    <x v="13"/>
    <x v="1"/>
    <s v="FUR-FU-10002759"/>
    <s v="Furniture"/>
    <x v="3"/>
    <s v="12-1/2 Diameter Round Wall Clock"/>
    <n v="199.8"/>
    <n v="10"/>
    <n v="71.927999999999997"/>
    <s v="0- days"/>
    <x v="4"/>
  </r>
  <r>
    <s v="CA-2016-158841"/>
    <x v="821"/>
    <d v="2016-02-04T00:00:00"/>
    <x v="0"/>
    <s v="SE-20110"/>
    <s v="Sanjit Engle"/>
    <s v="Consumer"/>
    <x v="0"/>
    <x v="58"/>
    <x v="25"/>
    <x v="0"/>
    <s v="FUR-FU-10001731"/>
    <s v="Furniture"/>
    <x v="3"/>
    <s v="Acrylic Self-Standing Desk Frames"/>
    <n v="18.690000000000001"/>
    <n v="7"/>
    <n v="7.1021999999999998"/>
    <s v="2- days"/>
    <x v="11"/>
  </r>
  <r>
    <s v="CA-2015-102316"/>
    <x v="822"/>
    <d v="2015-03-03T00:00:00"/>
    <x v="0"/>
    <s v="DH-13075"/>
    <s v="Dave Hallsten"/>
    <s v="Corporate"/>
    <x v="0"/>
    <x v="2"/>
    <x v="2"/>
    <x v="1"/>
    <s v="FUR-CH-10003396"/>
    <s v="Furniture"/>
    <x v="1"/>
    <s v="Global Deluxe Steno Chair"/>
    <n v="184.75200000000001"/>
    <n v="3"/>
    <n v="-20.784600000000001"/>
    <s v="2- days"/>
    <x v="9"/>
  </r>
  <r>
    <s v="CA-2016-109400"/>
    <x v="630"/>
    <d v="2016-05-06T00:00:00"/>
    <x v="1"/>
    <s v="NR-18550"/>
    <s v="Nick Radford"/>
    <s v="Consumer"/>
    <x v="0"/>
    <x v="45"/>
    <x v="5"/>
    <x v="3"/>
    <s v="FUR-CH-10003298"/>
    <s v="Furniture"/>
    <x v="1"/>
    <s v="Office Star - Contemporary Task Swivel chair with Loop Arms, Charcoal"/>
    <n v="366.74400000000003"/>
    <n v="4"/>
    <n v="-110.0232"/>
    <s v="4- days"/>
    <x v="7"/>
  </r>
  <r>
    <s v="CA-2016-144645"/>
    <x v="821"/>
    <d v="2016-02-08T00:00:00"/>
    <x v="1"/>
    <s v="NS-18640"/>
    <s v="Noel Staavos"/>
    <s v="Corporate"/>
    <x v="0"/>
    <x v="6"/>
    <x v="5"/>
    <x v="3"/>
    <s v="FUR-FU-10003601"/>
    <s v="Furniture"/>
    <x v="3"/>
    <s v="Deflect-o RollaMat Studded, Beveled Mat for Medium Pile Carpeting"/>
    <n v="73.784000000000006"/>
    <n v="2"/>
    <n v="-77.473200000000006"/>
    <s v="6- days"/>
    <x v="11"/>
  </r>
  <r>
    <s v="CA-2017-149720"/>
    <x v="182"/>
    <d v="2017-06-07T00:00:00"/>
    <x v="0"/>
    <s v="EM-14065"/>
    <s v="Erin Mull"/>
    <s v="Consumer"/>
    <x v="0"/>
    <x v="346"/>
    <x v="5"/>
    <x v="3"/>
    <s v="FUR-FU-10002501"/>
    <s v="Furniture"/>
    <x v="3"/>
    <s v="Nu-Dell Executive Frame"/>
    <n v="30.335999999999999"/>
    <n v="6"/>
    <n v="-17.443200000000001"/>
    <s v="3- days"/>
    <x v="2"/>
  </r>
  <r>
    <s v="CA-2017-118003"/>
    <x v="423"/>
    <d v="2017-12-10T00:00:00"/>
    <x v="1"/>
    <s v="DO-13645"/>
    <s v="Doug O'Connell"/>
    <s v="Consumer"/>
    <x v="0"/>
    <x v="309"/>
    <x v="18"/>
    <x v="2"/>
    <s v="FUR-FU-10002506"/>
    <s v="Furniture"/>
    <x v="3"/>
    <s v="Tensor &quot;Hersey Kiss&quot; Styled Floor Lamp"/>
    <n v="12.99"/>
    <n v="1"/>
    <n v="1.5588"/>
    <s v="6- days"/>
    <x v="5"/>
  </r>
  <r>
    <s v="CA-2017-118003"/>
    <x v="423"/>
    <d v="2017-12-10T00:00:00"/>
    <x v="1"/>
    <s v="DO-13645"/>
    <s v="Doug O'Connell"/>
    <s v="Consumer"/>
    <x v="0"/>
    <x v="309"/>
    <x v="18"/>
    <x v="2"/>
    <s v="FUR-CH-10003817"/>
    <s v="Furniture"/>
    <x v="1"/>
    <s v="Global Value Steno Chair, Gray"/>
    <n v="182.22"/>
    <n v="3"/>
    <n v="45.555"/>
    <s v="6- days"/>
    <x v="5"/>
  </r>
  <r>
    <s v="CA-2017-118003"/>
    <x v="423"/>
    <d v="2017-12-10T00:00:00"/>
    <x v="1"/>
    <s v="DO-13645"/>
    <s v="Doug O'Connell"/>
    <s v="Consumer"/>
    <x v="0"/>
    <x v="309"/>
    <x v="18"/>
    <x v="2"/>
    <s v="FUR-CH-10004860"/>
    <s v="Furniture"/>
    <x v="1"/>
    <s v="Global Low Back Tilter Chair"/>
    <n v="302.94"/>
    <n v="3"/>
    <n v="18.176400000000001"/>
    <s v="6- days"/>
    <x v="5"/>
  </r>
  <r>
    <s v="CA-2016-141887"/>
    <x v="823"/>
    <d v="2016-01-15T00:00:00"/>
    <x v="1"/>
    <s v="MP-17470"/>
    <s v="Mark Packer"/>
    <s v="Home Office"/>
    <x v="0"/>
    <x v="29"/>
    <x v="15"/>
    <x v="2"/>
    <s v="FUR-FU-10002268"/>
    <s v="Furniture"/>
    <x v="3"/>
    <s v="Ultra Door Push Plate"/>
    <n v="54.991999999999997"/>
    <n v="14"/>
    <n v="8.9361999999999995"/>
    <s v="4- days"/>
    <x v="8"/>
  </r>
  <r>
    <s v="CA-2017-161172"/>
    <x v="824"/>
    <d v="2017-03-16T00:00:00"/>
    <x v="3"/>
    <s v="SP-20920"/>
    <s v="Susan Pistek"/>
    <s v="Consumer"/>
    <x v="0"/>
    <x v="29"/>
    <x v="15"/>
    <x v="2"/>
    <s v="FUR-FU-10003424"/>
    <s v="Furniture"/>
    <x v="3"/>
    <s v="Nu-Dell Oak Frame"/>
    <n v="51.264000000000003"/>
    <n v="6"/>
    <n v="7.6896000000000004"/>
    <s v="0- days"/>
    <x v="9"/>
  </r>
  <r>
    <s v="CA-2017-137624"/>
    <x v="219"/>
    <d v="2017-11-17T00:00:00"/>
    <x v="1"/>
    <s v="ME-17320"/>
    <s v="Maria Etezadi"/>
    <s v="Home Office"/>
    <x v="0"/>
    <x v="2"/>
    <x v="2"/>
    <x v="1"/>
    <s v="FUR-CH-10001714"/>
    <s v="Furniture"/>
    <x v="1"/>
    <s v="Global Leather &amp; Oak Executive Chair, Burgundy"/>
    <n v="241.42400000000001"/>
    <n v="2"/>
    <n v="-36.2136"/>
    <s v="7- days"/>
    <x v="0"/>
  </r>
  <r>
    <s v="CA-2016-156748"/>
    <x v="825"/>
    <d v="2016-12-06T00:00:00"/>
    <x v="1"/>
    <s v="BS-11755"/>
    <s v="Bruce Stewart"/>
    <s v="Consumer"/>
    <x v="0"/>
    <x v="25"/>
    <x v="17"/>
    <x v="3"/>
    <s v="FUR-CH-10000513"/>
    <s v="Furniture"/>
    <x v="1"/>
    <s v="High-Back Leather Manager's Chair"/>
    <n v="389.97"/>
    <n v="3"/>
    <n v="35.097299999999997"/>
    <s v="6- days"/>
    <x v="0"/>
  </r>
  <r>
    <s v="CA-2015-157287"/>
    <x v="826"/>
    <d v="2015-12-23T00:00:00"/>
    <x v="2"/>
    <s v="HR-14830"/>
    <s v="Harold Ryan"/>
    <s v="Corporate"/>
    <x v="0"/>
    <x v="3"/>
    <x v="3"/>
    <x v="2"/>
    <s v="FUR-CH-10001270"/>
    <s v="Furniture"/>
    <x v="1"/>
    <s v="Harbour Creations Steel Folding Chair"/>
    <n v="422.625"/>
    <n v="7"/>
    <n v="0"/>
    <s v="1- days"/>
    <x v="5"/>
  </r>
  <r>
    <s v="CA-2016-119074"/>
    <x v="827"/>
    <d v="2016-03-31T00:00:00"/>
    <x v="1"/>
    <s v="DS-13180"/>
    <s v="David Smith"/>
    <s v="Corporate"/>
    <x v="0"/>
    <x v="29"/>
    <x v="24"/>
    <x v="0"/>
    <s v="FUR-FU-10004053"/>
    <s v="Furniture"/>
    <x v="3"/>
    <s v="DAX Two-Tone Silver Metal Document Frame"/>
    <n v="20.239999999999998"/>
    <n v="1"/>
    <n v="8.7032000000000007"/>
    <s v="4- days"/>
    <x v="9"/>
  </r>
  <r>
    <s v="CA-2016-119074"/>
    <x v="827"/>
    <d v="2016-03-31T00:00:00"/>
    <x v="1"/>
    <s v="DS-13180"/>
    <s v="David Smith"/>
    <s v="Corporate"/>
    <x v="0"/>
    <x v="29"/>
    <x v="24"/>
    <x v="0"/>
    <s v="FUR-FU-10003731"/>
    <s v="Furniture"/>
    <x v="3"/>
    <s v="Eldon Expressions Wood and Plastic Desk Accessories, Oak"/>
    <n v="39.92"/>
    <n v="4"/>
    <n v="11.1776"/>
    <s v="4- days"/>
    <x v="9"/>
  </r>
  <r>
    <s v="CA-2015-126186"/>
    <x v="795"/>
    <d v="2015-09-12T00:00:00"/>
    <x v="2"/>
    <s v="GB-14530"/>
    <s v="George Bell"/>
    <s v="Corporate"/>
    <x v="0"/>
    <x v="14"/>
    <x v="12"/>
    <x v="1"/>
    <s v="FUR-FU-10000073"/>
    <s v="Furniture"/>
    <x v="3"/>
    <s v="Deflect-O Glasstique Clear Desk Accessories"/>
    <n v="24.64"/>
    <n v="4"/>
    <n v="4.0039999999999996"/>
    <s v="1- days"/>
    <x v="4"/>
  </r>
  <r>
    <s v="CA-2016-102092"/>
    <x v="453"/>
    <d v="2016-12-11T00:00:00"/>
    <x v="2"/>
    <s v="PM-18940"/>
    <s v="Paul MacIntyre"/>
    <s v="Consumer"/>
    <x v="0"/>
    <x v="76"/>
    <x v="25"/>
    <x v="0"/>
    <s v="FUR-TA-10002530"/>
    <s v="Furniture"/>
    <x v="2"/>
    <s v="Iceberg OfficeWorks 42&quot; Round Tables"/>
    <n v="1056.8599999999999"/>
    <n v="7"/>
    <n v="158.529"/>
    <s v="2- days"/>
    <x v="5"/>
  </r>
  <r>
    <s v="CA-2016-132829"/>
    <x v="207"/>
    <d v="2016-12-26T00:00:00"/>
    <x v="0"/>
    <s v="LA-16780"/>
    <s v="Laura Armstrong"/>
    <s v="Corporate"/>
    <x v="0"/>
    <x v="6"/>
    <x v="5"/>
    <x v="3"/>
    <s v="FUR-FU-10000206"/>
    <s v="Furniture"/>
    <x v="3"/>
    <s v="GE General Purpose, Extra Long Life, Showcase &amp; Floodlight Incandescent Bulbs"/>
    <n v="2.3279999999999998"/>
    <n v="2"/>
    <n v="-0.75660000000000005"/>
    <s v="3- days"/>
    <x v="5"/>
  </r>
  <r>
    <s v="CA-2016-123540"/>
    <x v="828"/>
    <d v="2016-04-06T00:00:00"/>
    <x v="0"/>
    <s v="DJ-13420"/>
    <s v="Denny Joy"/>
    <s v="Corporate"/>
    <x v="0"/>
    <x v="79"/>
    <x v="16"/>
    <x v="3"/>
    <s v="FUR-CH-10000847"/>
    <s v="Furniture"/>
    <x v="1"/>
    <s v="Global Executive Mid-Back Manager's Chair"/>
    <n v="1454.9"/>
    <n v="5"/>
    <n v="378.274"/>
    <s v="4- days"/>
    <x v="6"/>
  </r>
  <r>
    <s v="US-2017-108315"/>
    <x v="393"/>
    <d v="2017-05-04T00:00:00"/>
    <x v="1"/>
    <s v="MH-18115"/>
    <s v="Mick Hernandez"/>
    <s v="Home Office"/>
    <x v="0"/>
    <x v="347"/>
    <x v="1"/>
    <x v="0"/>
    <s v="FUR-FU-10000747"/>
    <s v="Furniture"/>
    <x v="3"/>
    <s v="Tenex B1-RE Series Chair Mats for Low Pile Carpets"/>
    <n v="220.70400000000001"/>
    <n v="6"/>
    <n v="-8.2764000000000006"/>
    <s v="4- days"/>
    <x v="6"/>
  </r>
  <r>
    <s v="CA-2017-106747"/>
    <x v="209"/>
    <d v="2017-07-04T00:00:00"/>
    <x v="2"/>
    <s v="TS-21505"/>
    <s v="Tony Sayre"/>
    <s v="Consumer"/>
    <x v="0"/>
    <x v="41"/>
    <x v="28"/>
    <x v="2"/>
    <s v="FUR-FU-10004188"/>
    <s v="Furniture"/>
    <x v="3"/>
    <s v="Luxo Professional Combination Clamp-On Lamps"/>
    <n v="102.3"/>
    <n v="1"/>
    <n v="26.597999999999999"/>
    <s v="1- days"/>
    <x v="3"/>
  </r>
  <r>
    <s v="CA-2017-146164"/>
    <x v="313"/>
    <d v="2017-12-26T00:00:00"/>
    <x v="1"/>
    <s v="CM-12190"/>
    <s v="Charlotte Melton"/>
    <s v="Consumer"/>
    <x v="0"/>
    <x v="77"/>
    <x v="11"/>
    <x v="3"/>
    <s v="FUR-TA-10004915"/>
    <s v="Furniture"/>
    <x v="2"/>
    <s v="Office Impressions End Table, 20-1/2&quot;H x 24&quot;W x 20&quot;D"/>
    <n v="607.52"/>
    <n v="2"/>
    <n v="97.203199999999995"/>
    <s v="4- days"/>
    <x v="5"/>
  </r>
  <r>
    <s v="CA-2014-130673"/>
    <x v="321"/>
    <d v="2014-05-22T00:00:00"/>
    <x v="0"/>
    <s v="MC-17590"/>
    <s v="Matt Collister"/>
    <s v="Corporate"/>
    <x v="0"/>
    <x v="348"/>
    <x v="5"/>
    <x v="3"/>
    <s v="FUR-FU-10003489"/>
    <s v="Furniture"/>
    <x v="3"/>
    <s v="Contemporary Borderless Frame"/>
    <n v="10.332000000000001"/>
    <n v="3"/>
    <n v="-5.9409000000000001"/>
    <s v="2- days"/>
    <x v="7"/>
  </r>
  <r>
    <s v="CA-2017-101700"/>
    <x v="748"/>
    <d v="2017-04-26T00:00:00"/>
    <x v="2"/>
    <s v="SO-20335"/>
    <s v="Sean O'Donnell"/>
    <s v="Consumer"/>
    <x v="0"/>
    <x v="349"/>
    <x v="12"/>
    <x v="1"/>
    <s v="FUR-FU-10001025"/>
    <s v="Furniture"/>
    <x v="3"/>
    <s v="Eldon Imˆge Series Desk Accessories, Clear"/>
    <n v="11.664"/>
    <n v="3"/>
    <n v="3.3534000000000002"/>
    <s v="3- days"/>
    <x v="6"/>
  </r>
  <r>
    <s v="CA-2014-151946"/>
    <x v="829"/>
    <d v="2014-06-09T00:00:00"/>
    <x v="1"/>
    <s v="BT-11440"/>
    <s v="Bobby Trafton"/>
    <s v="Consumer"/>
    <x v="0"/>
    <x v="13"/>
    <x v="7"/>
    <x v="2"/>
    <s v="FUR-FU-10002878"/>
    <s v="Furniture"/>
    <x v="3"/>
    <s v="Seth Thomas 14&quot; Day/Date Wall Clock"/>
    <n v="56.96"/>
    <n v="2"/>
    <n v="21.075199999999999"/>
    <s v="5- days"/>
    <x v="2"/>
  </r>
  <r>
    <s v="CA-2014-151946"/>
    <x v="829"/>
    <d v="2014-06-09T00:00:00"/>
    <x v="1"/>
    <s v="BT-11440"/>
    <s v="Bobby Trafton"/>
    <s v="Consumer"/>
    <x v="0"/>
    <x v="13"/>
    <x v="7"/>
    <x v="2"/>
    <s v="FUR-BO-10003272"/>
    <s v="Furniture"/>
    <x v="0"/>
    <s v="O'Sullivan Living Dimensions 5-Shelf Bookcases"/>
    <n v="353.56799999999998"/>
    <n v="2"/>
    <n v="-44.195999999999998"/>
    <s v="5- days"/>
    <x v="2"/>
  </r>
  <r>
    <s v="CA-2014-151946"/>
    <x v="829"/>
    <d v="2014-06-09T00:00:00"/>
    <x v="1"/>
    <s v="BT-11440"/>
    <s v="Bobby Trafton"/>
    <s v="Consumer"/>
    <x v="0"/>
    <x v="13"/>
    <x v="7"/>
    <x v="2"/>
    <s v="FUR-FU-10002191"/>
    <s v="Furniture"/>
    <x v="3"/>
    <s v="G.E. Halogen Desk Lamp Bulbs"/>
    <n v="13.96"/>
    <n v="2"/>
    <n v="6.7008000000000001"/>
    <s v="5- days"/>
    <x v="2"/>
  </r>
  <r>
    <s v="CA-2017-117513"/>
    <x v="470"/>
    <d v="2017-03-08T00:00:00"/>
    <x v="1"/>
    <s v="BT-11395"/>
    <s v="Bill Tyler"/>
    <s v="Corporate"/>
    <x v="0"/>
    <x v="2"/>
    <x v="2"/>
    <x v="1"/>
    <s v="FUR-TA-10001520"/>
    <s v="Furniture"/>
    <x v="2"/>
    <s v="Lesro Sheffield Collection Coffee Table, End Table, Center Table, Corner Table"/>
    <n v="399.67200000000003"/>
    <n v="7"/>
    <n v="-14.9877"/>
    <s v="5- days"/>
    <x v="9"/>
  </r>
  <r>
    <s v="US-2017-119319"/>
    <x v="200"/>
    <d v="2017-11-09T00:00:00"/>
    <x v="0"/>
    <s v="LC-17050"/>
    <s v="Liz Carlisle"/>
    <s v="Consumer"/>
    <x v="0"/>
    <x v="144"/>
    <x v="5"/>
    <x v="3"/>
    <s v="FUR-FU-10003878"/>
    <s v="Furniture"/>
    <x v="3"/>
    <s v="Linden 10&quot; Round Wall Clock, Black"/>
    <n v="30.56"/>
    <n v="5"/>
    <n v="-19.864000000000001"/>
    <s v="3- days"/>
    <x v="0"/>
  </r>
  <r>
    <s v="CA-2015-164084"/>
    <x v="395"/>
    <d v="2015-09-12T00:00:00"/>
    <x v="1"/>
    <s v="AG-10525"/>
    <s v="Andy Gerbode"/>
    <s v="Corporate"/>
    <x v="0"/>
    <x v="13"/>
    <x v="7"/>
    <x v="2"/>
    <s v="FUR-TA-10003569"/>
    <s v="Furniture"/>
    <x v="2"/>
    <s v="Bretford CR8500 Series Meeting Room Furniture"/>
    <n v="481.17599999999999"/>
    <n v="2"/>
    <n v="-120.294"/>
    <s v="5- days"/>
    <x v="4"/>
  </r>
  <r>
    <s v="CA-2016-107783"/>
    <x v="830"/>
    <d v="2016-07-29T00:00:00"/>
    <x v="2"/>
    <s v="OT-18730"/>
    <s v="Olvera Toch"/>
    <s v="Consumer"/>
    <x v="0"/>
    <x v="268"/>
    <x v="3"/>
    <x v="2"/>
    <s v="FUR-BO-10004409"/>
    <s v="Furniture"/>
    <x v="0"/>
    <s v="Safco Value Mate Series Steel Bookcases, Baked Enamel Finish on Steel, Gray"/>
    <n v="177.45"/>
    <n v="5"/>
    <n v="-78.078000000000003"/>
    <s v="1- days"/>
    <x v="3"/>
  </r>
  <r>
    <s v="CA-2017-159793"/>
    <x v="831"/>
    <d v="2017-08-29T00:00:00"/>
    <x v="1"/>
    <s v="SV-20365"/>
    <s v="Seth Vernon"/>
    <s v="Consumer"/>
    <x v="0"/>
    <x v="3"/>
    <x v="3"/>
    <x v="2"/>
    <s v="FUR-BO-10001798"/>
    <s v="Furniture"/>
    <x v="0"/>
    <s v="Bush Somerset Collection Bookcase"/>
    <n v="130.97999999999999"/>
    <n v="2"/>
    <n v="-89.066400000000002"/>
    <s v="4- days"/>
    <x v="10"/>
  </r>
  <r>
    <s v="CA-2017-151281"/>
    <x v="437"/>
    <d v="2017-05-02T00:00:00"/>
    <x v="1"/>
    <s v="HM-14980"/>
    <s v="Henry MacAllister"/>
    <s v="Consumer"/>
    <x v="0"/>
    <x v="15"/>
    <x v="13"/>
    <x v="1"/>
    <s v="FUR-FU-10000397"/>
    <s v="Furniture"/>
    <x v="3"/>
    <s v="Luxo Economy Swing Arm Lamp"/>
    <n v="139.58000000000001"/>
    <n v="7"/>
    <n v="39.0824"/>
    <s v="5- days"/>
    <x v="6"/>
  </r>
  <r>
    <s v="CA-2015-108259"/>
    <x v="428"/>
    <d v="2015-11-15T00:00:00"/>
    <x v="1"/>
    <s v="NS-18640"/>
    <s v="Noel Staavos"/>
    <s v="Corporate"/>
    <x v="0"/>
    <x v="51"/>
    <x v="30"/>
    <x v="0"/>
    <s v="FUR-FU-10000023"/>
    <s v="Furniture"/>
    <x v="3"/>
    <s v="Eldon Wave Desk Accessories"/>
    <n v="4.7119999999999997"/>
    <n v="1"/>
    <n v="1.4136"/>
    <s v="7- days"/>
    <x v="0"/>
  </r>
  <r>
    <s v="CA-2016-113341"/>
    <x v="778"/>
    <d v="2016-11-29T00:00:00"/>
    <x v="1"/>
    <s v="MH-17455"/>
    <s v="Mark Hamilton"/>
    <s v="Consumer"/>
    <x v="0"/>
    <x v="2"/>
    <x v="2"/>
    <x v="1"/>
    <s v="FUR-CH-10004698"/>
    <s v="Furniture"/>
    <x v="1"/>
    <s v="Padded Folding Chairs, Black, 4/Carton"/>
    <n v="194.352"/>
    <n v="3"/>
    <n v="19.435199999999998"/>
    <s v="4- days"/>
    <x v="0"/>
  </r>
  <r>
    <s v="US-2015-131842"/>
    <x v="482"/>
    <d v="2015-12-08T00:00:00"/>
    <x v="2"/>
    <s v="RR-19525"/>
    <s v="Rick Reed"/>
    <s v="Corporate"/>
    <x v="0"/>
    <x v="228"/>
    <x v="9"/>
    <x v="0"/>
    <s v="FUR-CH-10004477"/>
    <s v="Furniture"/>
    <x v="1"/>
    <s v="Global Push Button Manager's Chair, Indigo"/>
    <n v="97.424000000000007"/>
    <n v="2"/>
    <n v="10.9602"/>
    <s v="3- days"/>
    <x v="5"/>
  </r>
  <r>
    <s v="CA-2014-142769"/>
    <x v="624"/>
    <d v="2014-09-13T00:00:00"/>
    <x v="3"/>
    <s v="RP-19390"/>
    <s v="Resi Pšlking"/>
    <s v="Consumer"/>
    <x v="0"/>
    <x v="15"/>
    <x v="13"/>
    <x v="1"/>
    <s v="FUR-FU-10001918"/>
    <s v="Furniture"/>
    <x v="3"/>
    <s v="C-Line Cubicle Keepers Polyproplyene Holder With Velcro Backings"/>
    <n v="14.19"/>
    <n v="3"/>
    <n v="5.5340999999999996"/>
    <s v="0- days"/>
    <x v="4"/>
  </r>
  <r>
    <s v="CA-2017-124765"/>
    <x v="608"/>
    <d v="2017-11-30T00:00:00"/>
    <x v="1"/>
    <s v="HZ-14950"/>
    <s v="Henia Zydlo"/>
    <s v="Consumer"/>
    <x v="0"/>
    <x v="1"/>
    <x v="1"/>
    <x v="0"/>
    <s v="FUR-BO-10003965"/>
    <s v="Furniture"/>
    <x v="0"/>
    <s v="O'Sullivan Manor Hill 2-Door Library in Brianna Oak"/>
    <n v="723.92"/>
    <n v="5"/>
    <n v="-81.441000000000003"/>
    <s v="5- days"/>
    <x v="0"/>
  </r>
  <r>
    <s v="CA-2015-131856"/>
    <x v="832"/>
    <d v="2015-05-17T00:00:00"/>
    <x v="1"/>
    <s v="JG-15160"/>
    <s v="James Galang"/>
    <s v="Consumer"/>
    <x v="0"/>
    <x v="6"/>
    <x v="5"/>
    <x v="3"/>
    <s v="FUR-FU-10000175"/>
    <s v="Furniture"/>
    <x v="3"/>
    <s v="DAX Wood Document Frame."/>
    <n v="21.968"/>
    <n v="4"/>
    <n v="-15.9268"/>
    <s v="5- days"/>
    <x v="7"/>
  </r>
  <r>
    <s v="CA-2017-126634"/>
    <x v="833"/>
    <d v="2017-04-01T00:00:00"/>
    <x v="0"/>
    <s v="AB-10165"/>
    <s v="Alan Barnes"/>
    <s v="Consumer"/>
    <x v="0"/>
    <x v="174"/>
    <x v="2"/>
    <x v="1"/>
    <s v="FUR-FU-10004973"/>
    <s v="Furniture"/>
    <x v="3"/>
    <s v="Flat Face Poster Frame"/>
    <n v="94.2"/>
    <n v="5"/>
    <n v="39.564"/>
    <s v="2- days"/>
    <x v="9"/>
  </r>
  <r>
    <s v="US-2014-159611"/>
    <x v="421"/>
    <d v="2015-01-01T00:00:00"/>
    <x v="0"/>
    <s v="KB-16315"/>
    <s v="Karl Braun"/>
    <s v="Consumer"/>
    <x v="0"/>
    <x v="59"/>
    <x v="15"/>
    <x v="2"/>
    <s v="FUR-FU-10004904"/>
    <s v="Furniture"/>
    <x v="3"/>
    <s v="Eldon &quot;L&quot; Workstation Diamond Chairmat"/>
    <n v="182.352"/>
    <n v="3"/>
    <n v="-18.235199999999999"/>
    <s v="5- days"/>
    <x v="5"/>
  </r>
  <r>
    <s v="CA-2017-163265"/>
    <x v="834"/>
    <d v="2017-02-21T00:00:00"/>
    <x v="1"/>
    <s v="JS-16030"/>
    <s v="Joy Smith"/>
    <s v="Consumer"/>
    <x v="0"/>
    <x v="42"/>
    <x v="8"/>
    <x v="3"/>
    <s v="FUR-CH-10004063"/>
    <s v="Furniture"/>
    <x v="1"/>
    <s v="Global Deluxe High-Back Manager's Chair"/>
    <n v="600.55799999999999"/>
    <n v="3"/>
    <n v="-8.5793999999999997"/>
    <s v="5- days"/>
    <x v="11"/>
  </r>
  <r>
    <s v="CA-2017-163265"/>
    <x v="834"/>
    <d v="2017-02-21T00:00:00"/>
    <x v="1"/>
    <s v="JS-16030"/>
    <s v="Joy Smith"/>
    <s v="Consumer"/>
    <x v="0"/>
    <x v="42"/>
    <x v="8"/>
    <x v="3"/>
    <s v="FUR-FU-10004270"/>
    <s v="Furniture"/>
    <x v="3"/>
    <s v="Executive Impressions 13&quot; Clairmont Wall Clock"/>
    <n v="7.6920000000000002"/>
    <n v="1"/>
    <n v="-3.6537000000000002"/>
    <s v="5- days"/>
    <x v="11"/>
  </r>
  <r>
    <s v="CA-2017-141705"/>
    <x v="835"/>
    <d v="2017-10-26T00:00:00"/>
    <x v="2"/>
    <s v="PO-18850"/>
    <s v="Patrick O'Brill"/>
    <s v="Consumer"/>
    <x v="0"/>
    <x v="350"/>
    <x v="5"/>
    <x v="3"/>
    <s v="FUR-TA-10004607"/>
    <s v="Furniture"/>
    <x v="2"/>
    <s v="Hon 2111 Invitation Series Straight Table"/>
    <n v="517.40499999999997"/>
    <n v="5"/>
    <n v="-81.3065"/>
    <s v="2- days"/>
    <x v="1"/>
  </r>
  <r>
    <s v="CA-2017-127096"/>
    <x v="102"/>
    <d v="2017-09-17T00:00:00"/>
    <x v="0"/>
    <s v="CS-12400"/>
    <s v="Christopher Schild"/>
    <s v="Home Office"/>
    <x v="0"/>
    <x v="28"/>
    <x v="2"/>
    <x v="1"/>
    <s v="FUR-TA-10003473"/>
    <s v="Furniture"/>
    <x v="2"/>
    <s v="Bretford Rectangular Conference Table Tops"/>
    <n v="300.904"/>
    <n v="1"/>
    <n v="11.283899999999999"/>
    <s v="2- days"/>
    <x v="4"/>
  </r>
  <r>
    <s v="CA-2017-119284"/>
    <x v="836"/>
    <d v="2017-06-20T00:00:00"/>
    <x v="1"/>
    <s v="TS-21205"/>
    <s v="Thomas Seio"/>
    <s v="Corporate"/>
    <x v="0"/>
    <x v="228"/>
    <x v="9"/>
    <x v="0"/>
    <s v="FUR-FU-10004351"/>
    <s v="Furniture"/>
    <x v="3"/>
    <s v="Staple-based wall hangings"/>
    <n v="31.167999999999999"/>
    <n v="4"/>
    <n v="9.3504000000000005"/>
    <s v="5- days"/>
    <x v="2"/>
  </r>
  <r>
    <s v="CA-2017-119284"/>
    <x v="836"/>
    <d v="2017-06-20T00:00:00"/>
    <x v="1"/>
    <s v="TS-21205"/>
    <s v="Thomas Seio"/>
    <s v="Corporate"/>
    <x v="0"/>
    <x v="228"/>
    <x v="9"/>
    <x v="0"/>
    <s v="FUR-TA-10004152"/>
    <s v="Furniture"/>
    <x v="2"/>
    <s v="Barricks 18&quot; x 48&quot; Non-Folding Utility Table with Bottom Storage Shelf"/>
    <n v="120.96"/>
    <n v="2"/>
    <n v="-28.224"/>
    <s v="5- days"/>
    <x v="2"/>
  </r>
  <r>
    <s v="CA-2014-146815"/>
    <x v="30"/>
    <d v="2014-09-13T00:00:00"/>
    <x v="1"/>
    <s v="PP-18955"/>
    <s v="Paul Prost"/>
    <s v="Home Office"/>
    <x v="0"/>
    <x v="13"/>
    <x v="7"/>
    <x v="2"/>
    <s v="FUR-CH-10004289"/>
    <s v="Furniture"/>
    <x v="1"/>
    <s v="Global Super Steno Chair"/>
    <n v="172.76400000000001"/>
    <n v="2"/>
    <n v="13.437200000000001"/>
    <s v="5- days"/>
    <x v="4"/>
  </r>
  <r>
    <s v="CA-2014-119144"/>
    <x v="627"/>
    <d v="2014-11-18T00:00:00"/>
    <x v="2"/>
    <s v="JD-16150"/>
    <s v="Justin Deggeller"/>
    <s v="Corporate"/>
    <x v="0"/>
    <x v="2"/>
    <x v="2"/>
    <x v="1"/>
    <s v="FUR-BO-10004015"/>
    <s v="Furniture"/>
    <x v="0"/>
    <s v="Bush Andora Bookcase, Maple/Graphite Gray Finish"/>
    <n v="305.97449999999998"/>
    <n v="3"/>
    <n v="25.197900000000001"/>
    <s v="2- days"/>
    <x v="0"/>
  </r>
  <r>
    <s v="CA-2014-105648"/>
    <x v="749"/>
    <d v="2014-03-07T00:00:00"/>
    <x v="1"/>
    <s v="EJ-14155"/>
    <s v="Eva Jacobs"/>
    <s v="Consumer"/>
    <x v="0"/>
    <x v="53"/>
    <x v="2"/>
    <x v="1"/>
    <s v="FUR-TA-10002958"/>
    <s v="Furniture"/>
    <x v="2"/>
    <s v="Bevis Oval Conference Table, Walnut"/>
    <n v="626.35199999999998"/>
    <n v="3"/>
    <n v="-23.488199999999999"/>
    <s v="4- days"/>
    <x v="9"/>
  </r>
  <r>
    <s v="US-2015-145422"/>
    <x v="62"/>
    <d v="2015-12-07T00:00:00"/>
    <x v="1"/>
    <s v="PW-19240"/>
    <s v="Pierre Wener"/>
    <s v="Consumer"/>
    <x v="0"/>
    <x v="28"/>
    <x v="2"/>
    <x v="1"/>
    <s v="FUR-BO-10002213"/>
    <s v="Furniture"/>
    <x v="0"/>
    <s v="Sauder Forest Hills Library, Woodland Oak Finish"/>
    <n v="359.49900000000002"/>
    <n v="3"/>
    <n v="-29.605799999999999"/>
    <s v="4- days"/>
    <x v="5"/>
  </r>
  <r>
    <s v="CA-2016-120824"/>
    <x v="21"/>
    <d v="2016-06-16T00:00:00"/>
    <x v="0"/>
    <s v="AW-10930"/>
    <s v="Arthur Wiediger"/>
    <s v="Home Office"/>
    <x v="0"/>
    <x v="6"/>
    <x v="5"/>
    <x v="3"/>
    <s v="FUR-FU-10001424"/>
    <s v="Furniture"/>
    <x v="3"/>
    <s v="Dax Clear Box Frame"/>
    <n v="6.984"/>
    <n v="2"/>
    <n v="-4.5396000000000001"/>
    <s v="4- days"/>
    <x v="2"/>
  </r>
  <r>
    <s v="CA-2016-120824"/>
    <x v="21"/>
    <d v="2016-06-16T00:00:00"/>
    <x v="0"/>
    <s v="AW-10930"/>
    <s v="Arthur Wiediger"/>
    <s v="Home Office"/>
    <x v="0"/>
    <x v="6"/>
    <x v="5"/>
    <x v="3"/>
    <s v="FUR-CH-10000229"/>
    <s v="Furniture"/>
    <x v="1"/>
    <s v="Global Enterprise Series Seating High-Back Swivel/Tilt Chairs"/>
    <n v="379.37200000000001"/>
    <n v="2"/>
    <n v="-119.2312"/>
    <s v="4- days"/>
    <x v="2"/>
  </r>
  <r>
    <s v="CA-2015-103870"/>
    <x v="7"/>
    <d v="2015-12-31T00:00:00"/>
    <x v="1"/>
    <s v="SP-20860"/>
    <s v="Sung Pak"/>
    <s v="Corporate"/>
    <x v="0"/>
    <x v="34"/>
    <x v="9"/>
    <x v="0"/>
    <s v="FUR-FU-10002030"/>
    <s v="Furniture"/>
    <x v="3"/>
    <s v="Executive Impressions 14&quot; Contract Wall Clock with Quartz Movement"/>
    <n v="53.351999999999997"/>
    <n v="3"/>
    <n v="16.005600000000001"/>
    <s v="4- days"/>
    <x v="5"/>
  </r>
  <r>
    <s v="CA-2015-103870"/>
    <x v="7"/>
    <d v="2015-12-31T00:00:00"/>
    <x v="1"/>
    <s v="SP-20860"/>
    <s v="Sung Pak"/>
    <s v="Corporate"/>
    <x v="0"/>
    <x v="34"/>
    <x v="9"/>
    <x v="0"/>
    <s v="FUR-BO-10002853"/>
    <s v="Furniture"/>
    <x v="0"/>
    <s v="O'Sullivan 5-Shelf Heavy-Duty Bookcases"/>
    <n v="131.10400000000001"/>
    <n v="2"/>
    <n v="8.1940000000000008"/>
    <s v="4- days"/>
    <x v="5"/>
  </r>
  <r>
    <s v="CA-2017-116988"/>
    <x v="419"/>
    <d v="2017-06-29T00:00:00"/>
    <x v="0"/>
    <s v="PW-19030"/>
    <s v="Pauline Webber"/>
    <s v="Corporate"/>
    <x v="0"/>
    <x v="15"/>
    <x v="13"/>
    <x v="1"/>
    <s v="FUR-FU-10001290"/>
    <s v="Furniture"/>
    <x v="3"/>
    <s v="Executive Impressions Supervisor Wall Clock"/>
    <n v="126.3"/>
    <n v="3"/>
    <n v="40.415999999999997"/>
    <s v="2- days"/>
    <x v="2"/>
  </r>
  <r>
    <s v="US-2015-144771"/>
    <x v="837"/>
    <d v="2015-10-04T00:00:00"/>
    <x v="2"/>
    <s v="CK-12205"/>
    <s v="Chloris Kastensmidt"/>
    <s v="Consumer"/>
    <x v="0"/>
    <x v="351"/>
    <x v="36"/>
    <x v="1"/>
    <s v="FUR-FU-10000629"/>
    <s v="Furniture"/>
    <x v="3"/>
    <s v="9-3/4 Diameter Round Wall Clock"/>
    <n v="11.032"/>
    <n v="1"/>
    <n v="3.0337999999999998"/>
    <s v="2- days"/>
    <x v="1"/>
  </r>
  <r>
    <s v="CA-2017-128076"/>
    <x v="611"/>
    <d v="2017-02-07T00:00:00"/>
    <x v="1"/>
    <s v="BO-11350"/>
    <s v="Bill Overfelt"/>
    <s v="Corporate"/>
    <x v="0"/>
    <x v="53"/>
    <x v="2"/>
    <x v="1"/>
    <s v="FUR-FU-10000293"/>
    <s v="Furniture"/>
    <x v="3"/>
    <s v="Eldon Antistatic Chair Mats for Low to Medium Pile Carpets"/>
    <n v="210.58"/>
    <n v="2"/>
    <n v="12.6348"/>
    <s v="5- days"/>
    <x v="11"/>
  </r>
  <r>
    <s v="CA-2016-114307"/>
    <x v="249"/>
    <d v="2016-07-26T00:00:00"/>
    <x v="1"/>
    <s v="MF-17665"/>
    <s v="Maureen Fritzler"/>
    <s v="Corporate"/>
    <x v="0"/>
    <x v="11"/>
    <x v="32"/>
    <x v="2"/>
    <s v="FUR-FU-10000794"/>
    <s v="Furniture"/>
    <x v="3"/>
    <s v="Eldon Stackable Tray, Side-Load, Legal, Smoke"/>
    <n v="27.42"/>
    <n v="3"/>
    <n v="9.3228000000000009"/>
    <s v="4- days"/>
    <x v="3"/>
  </r>
  <r>
    <s v="CA-2016-151148"/>
    <x v="51"/>
    <d v="2016-09-13T00:00:00"/>
    <x v="3"/>
    <s v="PO-19180"/>
    <s v="Philisse Overcash"/>
    <s v="Home Office"/>
    <x v="0"/>
    <x v="74"/>
    <x v="12"/>
    <x v="1"/>
    <s v="FUR-CH-10002304"/>
    <s v="Furniture"/>
    <x v="1"/>
    <s v="Global Stack Chair without Arms, Black"/>
    <n v="83.135999999999996"/>
    <n v="4"/>
    <n v="5.1959999999999997"/>
    <s v="1- days"/>
    <x v="4"/>
  </r>
  <r>
    <s v="CA-2016-102813"/>
    <x v="192"/>
    <d v="2016-07-03T00:00:00"/>
    <x v="2"/>
    <s v="EA-14035"/>
    <s v="Erin Ashbrook"/>
    <s v="Corporate"/>
    <x v="0"/>
    <x v="156"/>
    <x v="5"/>
    <x v="3"/>
    <s v="FUR-CH-10000665"/>
    <s v="Furniture"/>
    <x v="1"/>
    <s v="Global Airflow Leather Mesh Back Chair, Black"/>
    <n v="528.42999999999995"/>
    <n v="5"/>
    <n v="0"/>
    <s v="1- days"/>
    <x v="3"/>
  </r>
  <r>
    <s v="CA-2017-135377"/>
    <x v="838"/>
    <d v="2017-12-18T00:00:00"/>
    <x v="1"/>
    <s v="BP-11095"/>
    <s v="Bart Pistole"/>
    <s v="Corporate"/>
    <x v="0"/>
    <x v="13"/>
    <x v="7"/>
    <x v="2"/>
    <s v="FUR-BO-10004015"/>
    <s v="Furniture"/>
    <x v="0"/>
    <s v="Bush Andora Bookcase, Maple/Graphite Gray Finish"/>
    <n v="287.976"/>
    <n v="3"/>
    <n v="7.1993999999999998"/>
    <s v="5- days"/>
    <x v="5"/>
  </r>
  <r>
    <s v="CA-2015-133585"/>
    <x v="822"/>
    <d v="2015-03-04T00:00:00"/>
    <x v="2"/>
    <s v="CM-12715"/>
    <s v="Craig Molinari"/>
    <s v="Corporate"/>
    <x v="0"/>
    <x v="6"/>
    <x v="5"/>
    <x v="3"/>
    <s v="FUR-BO-10001811"/>
    <s v="Furniture"/>
    <x v="0"/>
    <s v="Atlantic Metals Mobile 5-Shelf Bookcases, Custom Colors"/>
    <n v="1227.9983999999999"/>
    <n v="6"/>
    <n v="-36.117600000000003"/>
    <s v="3- days"/>
    <x v="9"/>
  </r>
  <r>
    <s v="CA-2016-116911"/>
    <x v="839"/>
    <d v="2016-09-20T00:00:00"/>
    <x v="1"/>
    <s v="JD-16150"/>
    <s v="Justin Deggeller"/>
    <s v="Corporate"/>
    <x v="0"/>
    <x v="352"/>
    <x v="42"/>
    <x v="1"/>
    <s v="FUR-TA-10003473"/>
    <s v="Furniture"/>
    <x v="2"/>
    <s v="Bretford Rectangular Conference Table Tops"/>
    <n v="1128.3900000000001"/>
    <n v="3"/>
    <n v="259.52969999999999"/>
    <s v="5- days"/>
    <x v="4"/>
  </r>
  <r>
    <s v="CA-2017-126914"/>
    <x v="836"/>
    <d v="2017-06-19T00:00:00"/>
    <x v="1"/>
    <s v="JE-15715"/>
    <s v="Joe Elijah"/>
    <s v="Consumer"/>
    <x v="0"/>
    <x v="91"/>
    <x v="30"/>
    <x v="0"/>
    <s v="FUR-CH-10000847"/>
    <s v="Furniture"/>
    <x v="1"/>
    <s v="Global Executive Mid-Back Manager's Chair"/>
    <n v="698.35199999999998"/>
    <n v="3"/>
    <n v="52.376399999999997"/>
    <s v="4- days"/>
    <x v="2"/>
  </r>
  <r>
    <s v="CA-2017-126914"/>
    <x v="836"/>
    <d v="2017-06-19T00:00:00"/>
    <x v="1"/>
    <s v="JE-15715"/>
    <s v="Joe Elijah"/>
    <s v="Consumer"/>
    <x v="0"/>
    <x v="91"/>
    <x v="30"/>
    <x v="0"/>
    <s v="FUR-BO-10000468"/>
    <s v="Furniture"/>
    <x v="0"/>
    <s v="O'Sullivan 2-Shelf Heavy-Duty Bookcases"/>
    <n v="77.727999999999994"/>
    <n v="2"/>
    <n v="-3.8864000000000001"/>
    <s v="4- days"/>
    <x v="2"/>
  </r>
  <r>
    <s v="CA-2016-140935"/>
    <x v="480"/>
    <d v="2016-11-12T00:00:00"/>
    <x v="2"/>
    <s v="AB-10015"/>
    <s v="Aaron Bergman"/>
    <s v="Consumer"/>
    <x v="0"/>
    <x v="258"/>
    <x v="37"/>
    <x v="3"/>
    <s v="FUR-BO-10003966"/>
    <s v="Furniture"/>
    <x v="0"/>
    <s v="Sauder Facets Collection Library, Sky Alder Finish"/>
    <n v="341.96"/>
    <n v="2"/>
    <n v="54.7136"/>
    <s v="2- days"/>
    <x v="0"/>
  </r>
  <r>
    <s v="CA-2016-113082"/>
    <x v="51"/>
    <d v="2016-09-16T00:00:00"/>
    <x v="1"/>
    <s v="MC-17590"/>
    <s v="Matt Collister"/>
    <s v="Corporate"/>
    <x v="0"/>
    <x v="353"/>
    <x v="7"/>
    <x v="2"/>
    <s v="FUR-FU-10002813"/>
    <s v="Furniture"/>
    <x v="3"/>
    <s v="DAX Contemporary Wood Frame with Silver Metal Mat, Desktop, 11 x 14 Size"/>
    <n v="40.479999999999997"/>
    <n v="2"/>
    <n v="14.572800000000001"/>
    <s v="4- days"/>
    <x v="4"/>
  </r>
  <r>
    <s v="CA-2015-127754"/>
    <x v="155"/>
    <d v="2015-07-31T00:00:00"/>
    <x v="1"/>
    <s v="CK-12760"/>
    <s v="Cyma Kinney"/>
    <s v="Corporate"/>
    <x v="0"/>
    <x v="110"/>
    <x v="22"/>
    <x v="1"/>
    <s v="FUR-CH-10003199"/>
    <s v="Furniture"/>
    <x v="1"/>
    <s v="Office Star - Contemporary Task Swivel Chair"/>
    <n v="266.35199999999998"/>
    <n v="3"/>
    <n v="13.317600000000001"/>
    <s v="5- days"/>
    <x v="3"/>
  </r>
  <r>
    <s v="CA-2015-145324"/>
    <x v="840"/>
    <d v="2015-11-19T00:00:00"/>
    <x v="1"/>
    <s v="DH-13675"/>
    <s v="Duane Huffman"/>
    <s v="Home Office"/>
    <x v="0"/>
    <x v="95"/>
    <x v="25"/>
    <x v="0"/>
    <s v="FUR-FU-10002759"/>
    <s v="Furniture"/>
    <x v="3"/>
    <s v="12-1/2 Diameter Round Wall Clock"/>
    <n v="39.96"/>
    <n v="2"/>
    <n v="14.3856"/>
    <s v="4- days"/>
    <x v="0"/>
  </r>
  <r>
    <s v="CA-2015-140718"/>
    <x v="473"/>
    <d v="2015-07-04T00:00:00"/>
    <x v="2"/>
    <s v="FA-14230"/>
    <s v="Frank Atkinson"/>
    <s v="Corporate"/>
    <x v="0"/>
    <x v="168"/>
    <x v="30"/>
    <x v="0"/>
    <s v="FUR-FU-10000076"/>
    <s v="Furniture"/>
    <x v="3"/>
    <s v="24-Hour Round Wall Clock"/>
    <n v="159.84"/>
    <n v="10"/>
    <n v="45.954000000000001"/>
    <s v="2- days"/>
    <x v="3"/>
  </r>
  <r>
    <s v="CA-2015-125934"/>
    <x v="795"/>
    <d v="2015-09-18T00:00:00"/>
    <x v="1"/>
    <s v="SN-20560"/>
    <s v="Skye Norling"/>
    <s v="Home Office"/>
    <x v="0"/>
    <x v="309"/>
    <x v="18"/>
    <x v="2"/>
    <s v="FUR-FU-10002107"/>
    <s v="Furniture"/>
    <x v="3"/>
    <s v="Eldon Pizzaz Desk Accessories"/>
    <n v="8.92"/>
    <n v="4"/>
    <n v="3.9247999999999998"/>
    <s v="7- days"/>
    <x v="4"/>
  </r>
  <r>
    <s v="CA-2014-120411"/>
    <x v="23"/>
    <d v="2014-09-23T00:00:00"/>
    <x v="2"/>
    <s v="SB-20185"/>
    <s v="Sarah Brown"/>
    <s v="Consumer"/>
    <x v="0"/>
    <x v="9"/>
    <x v="8"/>
    <x v="3"/>
    <s v="FUR-BO-10004218"/>
    <s v="Furniture"/>
    <x v="0"/>
    <s v="Bush Heritage Pine Collection 5-Shelf Bookcase, Albany Pine Finish, *Special Order"/>
    <n v="493.43"/>
    <n v="5"/>
    <n v="-70.489999999999995"/>
    <s v="3- days"/>
    <x v="4"/>
  </r>
  <r>
    <s v="CA-2017-101805"/>
    <x v="451"/>
    <d v="2017-12-06T00:00:00"/>
    <x v="1"/>
    <s v="SH-19975"/>
    <s v="Sally Hughsby"/>
    <s v="Corporate"/>
    <x v="0"/>
    <x v="15"/>
    <x v="13"/>
    <x v="1"/>
    <s v="FUR-FU-10000023"/>
    <s v="Furniture"/>
    <x v="3"/>
    <s v="Eldon Wave Desk Accessories"/>
    <n v="70.680000000000007"/>
    <n v="12"/>
    <n v="31.0992"/>
    <s v="5- days"/>
    <x v="5"/>
  </r>
  <r>
    <s v="CA-2017-103968"/>
    <x v="451"/>
    <d v="2017-12-07T00:00:00"/>
    <x v="1"/>
    <s v="ML-17755"/>
    <s v="Max Ludwig"/>
    <s v="Home Office"/>
    <x v="0"/>
    <x v="354"/>
    <x v="2"/>
    <x v="1"/>
    <s v="FUR-FU-10003394"/>
    <s v="Furniture"/>
    <x v="3"/>
    <s v="Tenex &quot;The Solids&quot; Textured Chair Mats"/>
    <n v="629.64"/>
    <n v="9"/>
    <n v="107.03879999999999"/>
    <s v="6- days"/>
    <x v="5"/>
  </r>
  <r>
    <s v="CA-2016-162159"/>
    <x v="751"/>
    <d v="2016-09-18T00:00:00"/>
    <x v="2"/>
    <s v="CR-12625"/>
    <s v="Corey Roper"/>
    <s v="Home Office"/>
    <x v="0"/>
    <x v="29"/>
    <x v="24"/>
    <x v="0"/>
    <s v="FUR-CH-10001146"/>
    <s v="Furniture"/>
    <x v="1"/>
    <s v="Global Value Mid-Back Manager's Chair, Gray"/>
    <n v="121.78"/>
    <n v="2"/>
    <n v="30.445"/>
    <s v="2- days"/>
    <x v="4"/>
  </r>
  <r>
    <s v="CA-2015-111038"/>
    <x v="239"/>
    <d v="2015-12-06T00:00:00"/>
    <x v="1"/>
    <s v="LC-16960"/>
    <s v="Lindsay Castell"/>
    <s v="Home Office"/>
    <x v="0"/>
    <x v="53"/>
    <x v="2"/>
    <x v="1"/>
    <s v="FUR-CH-10003973"/>
    <s v="Furniture"/>
    <x v="1"/>
    <s v="GuestStacker Chair with Chrome Finish Legs"/>
    <n v="2676.672"/>
    <n v="9"/>
    <n v="267.66719999999998"/>
    <s v="5- days"/>
    <x v="5"/>
  </r>
  <r>
    <s v="CA-2014-124723"/>
    <x v="31"/>
    <d v="2014-08-12T00:00:00"/>
    <x v="1"/>
    <s v="GZ-14470"/>
    <s v="Gary Zandusky"/>
    <s v="Consumer"/>
    <x v="0"/>
    <x v="303"/>
    <x v="5"/>
    <x v="3"/>
    <s v="FUR-TA-10001307"/>
    <s v="Furniture"/>
    <x v="2"/>
    <s v="SAFCO PlanMaster Heigh-Adjustable Drafting Table Base, 43w x 30d x 30-37h, Black"/>
    <n v="489.23"/>
    <n v="2"/>
    <n v="41.933999999999997"/>
    <s v="7- days"/>
    <x v="10"/>
  </r>
  <r>
    <s v="CA-2016-167241"/>
    <x v="404"/>
    <d v="2016-08-22T00:00:00"/>
    <x v="1"/>
    <s v="BD-11320"/>
    <s v="Bill Donatelli"/>
    <s v="Consumer"/>
    <x v="0"/>
    <x v="2"/>
    <x v="2"/>
    <x v="1"/>
    <s v="FUR-FU-10004071"/>
    <s v="Furniture"/>
    <x v="3"/>
    <s v="Luxo Professional Magnifying Clamp-On Fluorescent Lamps"/>
    <n v="312.02999999999997"/>
    <n v="3"/>
    <n v="43.684199999999997"/>
    <s v="7- days"/>
    <x v="10"/>
  </r>
  <r>
    <s v="CA-2016-150483"/>
    <x v="841"/>
    <d v="2016-06-04T00:00:00"/>
    <x v="1"/>
    <s v="BP-11290"/>
    <s v="Beth Paige"/>
    <s v="Consumer"/>
    <x v="0"/>
    <x v="42"/>
    <x v="8"/>
    <x v="3"/>
    <s v="FUR-FU-10001379"/>
    <s v="Furniture"/>
    <x v="3"/>
    <s v="Executive Impressions 16-1/2&quot; Circular Wall Clock"/>
    <n v="32.064"/>
    <n v="3"/>
    <n v="-12.8256"/>
    <s v="4- days"/>
    <x v="7"/>
  </r>
  <r>
    <s v="CA-2016-150483"/>
    <x v="841"/>
    <d v="2016-06-04T00:00:00"/>
    <x v="1"/>
    <s v="BP-11290"/>
    <s v="Beth Paige"/>
    <s v="Consumer"/>
    <x v="0"/>
    <x v="42"/>
    <x v="8"/>
    <x v="3"/>
    <s v="FUR-CH-10000422"/>
    <s v="Furniture"/>
    <x v="1"/>
    <s v="Global Highback Leather Tilter in Burgundy"/>
    <n v="191.07900000000001"/>
    <n v="3"/>
    <n v="-38.215800000000002"/>
    <s v="4- days"/>
    <x v="7"/>
  </r>
  <r>
    <s v="CA-2014-160276"/>
    <x v="842"/>
    <d v="2014-04-08T00:00:00"/>
    <x v="1"/>
    <s v="AH-10690"/>
    <s v="Anna HŠberlin"/>
    <s v="Corporate"/>
    <x v="0"/>
    <x v="304"/>
    <x v="25"/>
    <x v="0"/>
    <s v="FUR-FU-10003192"/>
    <s v="Furniture"/>
    <x v="3"/>
    <s v="Luxo Adjustable Task Clamp Lamp"/>
    <n v="177.68"/>
    <n v="2"/>
    <n v="46.196800000000003"/>
    <s v="6- days"/>
    <x v="6"/>
  </r>
  <r>
    <s v="CA-2016-145709"/>
    <x v="803"/>
    <d v="2016-10-08T00:00:00"/>
    <x v="1"/>
    <s v="AH-10690"/>
    <s v="Anna HŠberlin"/>
    <s v="Corporate"/>
    <x v="0"/>
    <x v="355"/>
    <x v="1"/>
    <x v="0"/>
    <s v="FUR-FU-10002885"/>
    <s v="Furniture"/>
    <x v="3"/>
    <s v="Magna Visual Magnetic Picture Hangers"/>
    <n v="11.568"/>
    <n v="3"/>
    <n v="2.6027999999999998"/>
    <s v="4- days"/>
    <x v="1"/>
  </r>
  <r>
    <s v="CA-2016-168032"/>
    <x v="772"/>
    <d v="2016-02-03T00:00:00"/>
    <x v="1"/>
    <s v="DF-13135"/>
    <s v="David Flashing"/>
    <s v="Consumer"/>
    <x v="0"/>
    <x v="88"/>
    <x v="8"/>
    <x v="3"/>
    <s v="FUR-TA-10004256"/>
    <s v="Furniture"/>
    <x v="2"/>
    <s v="Bretford ÒJust In TimeÓ Height-Adjustable Multi-Task Work Tables"/>
    <n v="626.1"/>
    <n v="3"/>
    <n v="-538.44600000000003"/>
    <s v="4- days"/>
    <x v="8"/>
  </r>
  <r>
    <s v="US-2015-168704"/>
    <x v="315"/>
    <d v="2015-04-17T00:00:00"/>
    <x v="1"/>
    <s v="FP-14320"/>
    <s v="Frank Preis"/>
    <s v="Consumer"/>
    <x v="0"/>
    <x v="156"/>
    <x v="5"/>
    <x v="3"/>
    <s v="FUR-TA-10000688"/>
    <s v="Furniture"/>
    <x v="2"/>
    <s v="Chromcraft Bull-Nose Wood Round Conference Table Top, Wood Base"/>
    <n v="609.98"/>
    <n v="4"/>
    <n v="-113.282"/>
    <s v="4- days"/>
    <x v="6"/>
  </r>
  <r>
    <s v="US-2015-168704"/>
    <x v="315"/>
    <d v="2015-04-17T00:00:00"/>
    <x v="1"/>
    <s v="FP-14320"/>
    <s v="Frank Preis"/>
    <s v="Consumer"/>
    <x v="0"/>
    <x v="156"/>
    <x v="5"/>
    <x v="3"/>
    <s v="FUR-TA-10002530"/>
    <s v="Furniture"/>
    <x v="2"/>
    <s v="Iceberg OfficeWorks 42&quot; Round Tables"/>
    <n v="211.37200000000001"/>
    <n v="2"/>
    <n v="-45.293999999999997"/>
    <s v="4- days"/>
    <x v="6"/>
  </r>
  <r>
    <s v="CA-2017-143252"/>
    <x v="186"/>
    <d v="2017-12-24T00:00:00"/>
    <x v="1"/>
    <s v="HE-14800"/>
    <s v="Harold Engle"/>
    <s v="Corporate"/>
    <x v="0"/>
    <x v="79"/>
    <x v="16"/>
    <x v="3"/>
    <s v="FUR-FU-10001057"/>
    <s v="Furniture"/>
    <x v="3"/>
    <s v="Tensor Track Tree Floor Lamp"/>
    <n v="99.95"/>
    <n v="5"/>
    <n v="22.988499999999998"/>
    <s v="6- days"/>
    <x v="5"/>
  </r>
  <r>
    <s v="CA-2016-102134"/>
    <x v="269"/>
    <d v="2016-03-19T00:00:00"/>
    <x v="1"/>
    <s v="SP-20545"/>
    <s v="Sibella Parks"/>
    <s v="Corporate"/>
    <x v="0"/>
    <x v="356"/>
    <x v="16"/>
    <x v="3"/>
    <s v="FUR-FU-10003724"/>
    <s v="Furniture"/>
    <x v="3"/>
    <s v="Westinghouse Clip-On Gooseneck Lamps"/>
    <n v="16.739999999999998"/>
    <n v="2"/>
    <n v="4.3524000000000003"/>
    <s v="5- days"/>
    <x v="9"/>
  </r>
  <r>
    <s v="CA-2017-111717"/>
    <x v="843"/>
    <d v="2017-10-16T00:00:00"/>
    <x v="1"/>
    <s v="SW-20245"/>
    <s v="Scot Wooten"/>
    <s v="Consumer"/>
    <x v="0"/>
    <x v="14"/>
    <x v="8"/>
    <x v="3"/>
    <s v="FUR-CH-10001545"/>
    <s v="Furniture"/>
    <x v="1"/>
    <s v="Hon Comfortask Task/Swivel Chairs"/>
    <n v="239.358"/>
    <n v="3"/>
    <n v="-47.871600000000001"/>
    <s v="6- days"/>
    <x v="1"/>
  </r>
  <r>
    <s v="CA-2017-150910"/>
    <x v="313"/>
    <d v="2017-12-28T00:00:00"/>
    <x v="1"/>
    <s v="JL-15130"/>
    <s v="Jack Lebron"/>
    <s v="Consumer"/>
    <x v="0"/>
    <x v="38"/>
    <x v="9"/>
    <x v="0"/>
    <s v="FUR-TA-10002903"/>
    <s v="Furniture"/>
    <x v="2"/>
    <s v="Bevis Round Bullnose 29&quot; High Table Top"/>
    <n v="934.95600000000002"/>
    <n v="6"/>
    <n v="-249.32159999999999"/>
    <s v="6- days"/>
    <x v="5"/>
  </r>
  <r>
    <s v="CA-2014-156790"/>
    <x v="98"/>
    <d v="2014-08-10T00:00:00"/>
    <x v="0"/>
    <s v="VG-21790"/>
    <s v="Vivek Gonzalez"/>
    <s v="Consumer"/>
    <x v="0"/>
    <x v="51"/>
    <x v="1"/>
    <x v="0"/>
    <s v="FUR-BO-10000468"/>
    <s v="Furniture"/>
    <x v="0"/>
    <s v="O'Sullivan 2-Shelf Heavy-Duty Bookcases"/>
    <n v="155.45599999999999"/>
    <n v="4"/>
    <n v="-7.7728000000000002"/>
    <s v="2- days"/>
    <x v="10"/>
  </r>
  <r>
    <s v="CA-2017-105620"/>
    <x v="19"/>
    <d v="2017-12-28T00:00:00"/>
    <x v="2"/>
    <s v="JH-15430"/>
    <s v="Jennifer Halladay"/>
    <s v="Consumer"/>
    <x v="0"/>
    <x v="173"/>
    <x v="1"/>
    <x v="0"/>
    <s v="FUR-FU-10004963"/>
    <s v="Furniture"/>
    <x v="3"/>
    <s v="Eldon 400 Class Desk Accessories, Black Carbon"/>
    <n v="21"/>
    <n v="3"/>
    <n v="5.7750000000000004"/>
    <s v="3- days"/>
    <x v="5"/>
  </r>
  <r>
    <s v="CA-2017-150266"/>
    <x v="608"/>
    <d v="2017-11-30T00:00:00"/>
    <x v="1"/>
    <s v="RO-19780"/>
    <s v="Rose O'Brian"/>
    <s v="Consumer"/>
    <x v="0"/>
    <x v="6"/>
    <x v="5"/>
    <x v="3"/>
    <s v="FUR-CH-10002126"/>
    <s v="Furniture"/>
    <x v="1"/>
    <s v="Hon Deluxe Fabric Upholstered Stacking Chairs"/>
    <n v="853.93"/>
    <n v="5"/>
    <n v="-24.398"/>
    <s v="5- days"/>
    <x v="0"/>
  </r>
  <r>
    <s v="CA-2016-157280"/>
    <x v="541"/>
    <d v="2016-11-07T00:00:00"/>
    <x v="2"/>
    <s v="LW-17125"/>
    <s v="Liz Willingham"/>
    <s v="Consumer"/>
    <x v="0"/>
    <x v="304"/>
    <x v="25"/>
    <x v="0"/>
    <s v="FUR-FU-10004665"/>
    <s v="Furniture"/>
    <x v="3"/>
    <s v="3M Polarizing Task Lamp with Clamp Arm, Light Gray"/>
    <n v="273.95999999999998"/>
    <n v="2"/>
    <n v="71.229600000000005"/>
    <s v="2- days"/>
    <x v="0"/>
  </r>
  <r>
    <s v="CA-2016-157280"/>
    <x v="541"/>
    <d v="2016-11-07T00:00:00"/>
    <x v="2"/>
    <s v="LW-17125"/>
    <s v="Liz Willingham"/>
    <s v="Consumer"/>
    <x v="0"/>
    <x v="304"/>
    <x v="25"/>
    <x v="0"/>
    <s v="FUR-FU-10003806"/>
    <s v="Furniture"/>
    <x v="3"/>
    <s v="Tenex Chairmat w/ Average Lip, 45&quot; x 53&quot;"/>
    <n v="756.8"/>
    <n v="5"/>
    <n v="75.680000000000007"/>
    <s v="2- days"/>
    <x v="0"/>
  </r>
  <r>
    <s v="CA-2016-134180"/>
    <x v="361"/>
    <d v="2016-11-07T00:00:00"/>
    <x v="1"/>
    <s v="JP-16135"/>
    <s v="Julie Prescott"/>
    <s v="Home Office"/>
    <x v="0"/>
    <x v="3"/>
    <x v="3"/>
    <x v="2"/>
    <s v="FUR-CH-10004886"/>
    <s v="Furniture"/>
    <x v="1"/>
    <s v="Bevis Steel Folding Chairs"/>
    <n v="470.15499999999997"/>
    <n v="7"/>
    <n v="-13.433"/>
    <s v="4- days"/>
    <x v="0"/>
  </r>
  <r>
    <s v="CA-2017-122308"/>
    <x v="781"/>
    <d v="2017-03-28T00:00:00"/>
    <x v="1"/>
    <s v="MV-17485"/>
    <s v="Mark Van Huff"/>
    <s v="Consumer"/>
    <x v="0"/>
    <x v="13"/>
    <x v="7"/>
    <x v="2"/>
    <s v="FUR-CH-10000665"/>
    <s v="Furniture"/>
    <x v="1"/>
    <s v="Global Airflow Leather Mesh Back Chair, Black"/>
    <n v="271.76400000000001"/>
    <n v="2"/>
    <n v="60.392000000000003"/>
    <s v="4- days"/>
    <x v="9"/>
  </r>
  <r>
    <s v="CA-2017-159226"/>
    <x v="844"/>
    <d v="2017-04-27T00:00:00"/>
    <x v="0"/>
    <s v="RL-19615"/>
    <s v="Rob Lucas"/>
    <s v="Consumer"/>
    <x v="0"/>
    <x v="2"/>
    <x v="2"/>
    <x v="1"/>
    <s v="FUR-BO-10004709"/>
    <s v="Furniture"/>
    <x v="0"/>
    <s v="Bush Westfield Collection Bookcases, Medium Cherry Finish"/>
    <n v="344.98099999999999"/>
    <n v="7"/>
    <n v="28.4102"/>
    <s v="2- days"/>
    <x v="6"/>
  </r>
  <r>
    <s v="CA-2017-156622"/>
    <x v="68"/>
    <d v="2017-11-26T00:00:00"/>
    <x v="2"/>
    <s v="JP-15460"/>
    <s v="Jennifer Patt"/>
    <s v="Corporate"/>
    <x v="0"/>
    <x v="144"/>
    <x v="5"/>
    <x v="3"/>
    <s v="FUR-TA-10003008"/>
    <s v="Furniture"/>
    <x v="2"/>
    <s v="Lesro Round Back Collection Coffee Table, End Table"/>
    <n v="127.785"/>
    <n v="1"/>
    <n v="-31.0335"/>
    <s v="3- days"/>
    <x v="0"/>
  </r>
  <r>
    <s v="CA-2016-110898"/>
    <x v="845"/>
    <d v="2016-03-12T00:00:00"/>
    <x v="1"/>
    <s v="LC-16870"/>
    <s v="Lena Cacioppo"/>
    <s v="Consumer"/>
    <x v="0"/>
    <x v="9"/>
    <x v="8"/>
    <x v="3"/>
    <s v="FUR-FU-10003773"/>
    <s v="Furniture"/>
    <x v="3"/>
    <s v="Eldon Cleatmat Plus Chair Mats for High Pile Carpets"/>
    <n v="159.04"/>
    <n v="5"/>
    <n v="-194.82400000000001"/>
    <s v="6- days"/>
    <x v="9"/>
  </r>
  <r>
    <s v="CA-2016-110898"/>
    <x v="845"/>
    <d v="2016-03-12T00:00:00"/>
    <x v="1"/>
    <s v="LC-16870"/>
    <s v="Lena Cacioppo"/>
    <s v="Consumer"/>
    <x v="0"/>
    <x v="9"/>
    <x v="8"/>
    <x v="3"/>
    <s v="FUR-TA-10000849"/>
    <s v="Furniture"/>
    <x v="2"/>
    <s v="Bevis Rectangular Conference Tables"/>
    <n v="145.97999999999999"/>
    <n v="2"/>
    <n v="-99.266400000000004"/>
    <s v="6- days"/>
    <x v="9"/>
  </r>
  <r>
    <s v="CA-2015-123092"/>
    <x v="62"/>
    <d v="2015-12-07T00:00:00"/>
    <x v="1"/>
    <s v="JG-15115"/>
    <s v="Jack Garza"/>
    <s v="Consumer"/>
    <x v="0"/>
    <x v="51"/>
    <x v="30"/>
    <x v="0"/>
    <s v="FUR-FU-10000222"/>
    <s v="Furniture"/>
    <x v="3"/>
    <s v="Seth Thomas 16&quot; Steel Case Clock"/>
    <n v="77.951999999999998"/>
    <n v="3"/>
    <n v="12.667199999999999"/>
    <s v="4- days"/>
    <x v="5"/>
  </r>
  <r>
    <s v="US-2015-128587"/>
    <x v="37"/>
    <d v="2015-12-30T00:00:00"/>
    <x v="1"/>
    <s v="HM-14860"/>
    <s v="Harry Marie"/>
    <s v="Corporate"/>
    <x v="0"/>
    <x v="76"/>
    <x v="23"/>
    <x v="3"/>
    <s v="FUR-FU-10003026"/>
    <s v="Furniture"/>
    <x v="3"/>
    <s v="Eldon Regeneration Recycled Desk Accessories, Black"/>
    <n v="9.68"/>
    <n v="2"/>
    <n v="3.7751999999999999"/>
    <s v="6- days"/>
    <x v="5"/>
  </r>
  <r>
    <s v="CA-2017-159100"/>
    <x v="259"/>
    <d v="2017-10-21T00:00:00"/>
    <x v="1"/>
    <s v="VP-21760"/>
    <s v="Victoria Pisteka"/>
    <s v="Corporate"/>
    <x v="0"/>
    <x v="11"/>
    <x v="9"/>
    <x v="0"/>
    <s v="FUR-TA-10001950"/>
    <s v="Furniture"/>
    <x v="2"/>
    <s v="Balt Solid Wood Round Tables"/>
    <n v="1875.258"/>
    <n v="7"/>
    <n v="-968.88329999999996"/>
    <s v="5- days"/>
    <x v="1"/>
  </r>
  <r>
    <s v="CA-2017-137785"/>
    <x v="846"/>
    <d v="2017-05-17T00:00:00"/>
    <x v="1"/>
    <s v="MH-18115"/>
    <s v="Mick Hernandez"/>
    <s v="Home Office"/>
    <x v="0"/>
    <x v="3"/>
    <x v="3"/>
    <x v="2"/>
    <s v="FUR-CH-10001482"/>
    <s v="Furniture"/>
    <x v="1"/>
    <s v="Office Star - Mesh Screen back chair with Vinyl seat"/>
    <n v="458.43"/>
    <n v="5"/>
    <n v="-124.431"/>
    <s v="4- days"/>
    <x v="7"/>
  </r>
  <r>
    <s v="CA-2017-107825"/>
    <x v="414"/>
    <d v="2017-11-18T00:00:00"/>
    <x v="3"/>
    <s v="NB-18655"/>
    <s v="Nona Balk"/>
    <s v="Corporate"/>
    <x v="0"/>
    <x v="79"/>
    <x v="16"/>
    <x v="3"/>
    <s v="FUR-FU-10000206"/>
    <s v="Furniture"/>
    <x v="3"/>
    <s v="GE General Purpose, Extra Long Life, Showcase &amp; Floodlight Incandescent Bulbs"/>
    <n v="5.82"/>
    <n v="2"/>
    <n v="2.7353999999999998"/>
    <s v="0- days"/>
    <x v="0"/>
  </r>
  <r>
    <s v="CA-2016-121447"/>
    <x v="629"/>
    <d v="2016-02-22T00:00:00"/>
    <x v="2"/>
    <s v="EA-14035"/>
    <s v="Erin Ashbrook"/>
    <s v="Corporate"/>
    <x v="0"/>
    <x v="13"/>
    <x v="7"/>
    <x v="2"/>
    <s v="FUR-FU-10001861"/>
    <s v="Furniture"/>
    <x v="3"/>
    <s v="Floodlight Indoor Halogen Bulbs, 1 Bulb per Pack, 60 Watts"/>
    <n v="135.80000000000001"/>
    <n v="7"/>
    <n v="66.542000000000002"/>
    <s v="1- days"/>
    <x v="11"/>
  </r>
  <r>
    <s v="CA-2014-100706"/>
    <x v="439"/>
    <d v="2014-12-18T00:00:00"/>
    <x v="0"/>
    <s v="LE-16810"/>
    <s v="Laurel Elliston"/>
    <s v="Consumer"/>
    <x v="0"/>
    <x v="76"/>
    <x v="25"/>
    <x v="0"/>
    <s v="FUR-FU-10002268"/>
    <s v="Furniture"/>
    <x v="3"/>
    <s v="Ultra Door Push Plate"/>
    <n v="29.46"/>
    <n v="6"/>
    <n v="9.7218"/>
    <s v="2- days"/>
    <x v="5"/>
  </r>
  <r>
    <s v="US-2016-141880"/>
    <x v="847"/>
    <d v="2016-08-23T00:00:00"/>
    <x v="2"/>
    <s v="TC-21475"/>
    <s v="Tony Chapman"/>
    <s v="Home Office"/>
    <x v="0"/>
    <x v="200"/>
    <x v="12"/>
    <x v="1"/>
    <s v="FUR-FU-10001979"/>
    <s v="Furniture"/>
    <x v="3"/>
    <s v="Dana Halogen Swing-Arm Architect Lamp"/>
    <n v="98.328000000000003"/>
    <n v="3"/>
    <n v="9.8328000000000007"/>
    <s v="1- days"/>
    <x v="10"/>
  </r>
  <r>
    <s v="CA-2015-165799"/>
    <x v="330"/>
    <d v="2015-07-02T00:00:00"/>
    <x v="2"/>
    <s v="SG-20470"/>
    <s v="Sheri Gordon"/>
    <s v="Consumer"/>
    <x v="0"/>
    <x v="13"/>
    <x v="7"/>
    <x v="2"/>
    <s v="FUR-CH-10001482"/>
    <s v="Furniture"/>
    <x v="1"/>
    <s v="Office Star - Mesh Screen back chair with Vinyl seat"/>
    <n v="117.88200000000001"/>
    <n v="1"/>
    <n v="1.3098000000000001"/>
    <s v="3- days"/>
    <x v="2"/>
  </r>
  <r>
    <s v="CA-2016-102127"/>
    <x v="517"/>
    <d v="2016-07-02T00:00:00"/>
    <x v="1"/>
    <s v="VP-21760"/>
    <s v="Victoria Pisteka"/>
    <s v="Corporate"/>
    <x v="0"/>
    <x v="13"/>
    <x v="7"/>
    <x v="2"/>
    <s v="FUR-FU-10003976"/>
    <s v="Furniture"/>
    <x v="3"/>
    <s v="DAX Executive Solid Wood Document Frame, Desktop or Hang, Mahogany, 5 x 7"/>
    <n v="37.74"/>
    <n v="3"/>
    <n v="12.8316"/>
    <s v="6- days"/>
    <x v="2"/>
  </r>
  <r>
    <s v="US-2016-152415"/>
    <x v="334"/>
    <d v="2016-09-22T00:00:00"/>
    <x v="1"/>
    <s v="PO-18865"/>
    <s v="Patrick O'Donnell"/>
    <s v="Consumer"/>
    <x v="0"/>
    <x v="357"/>
    <x v="20"/>
    <x v="2"/>
    <s v="FUR-FU-10002597"/>
    <s v="Furniture"/>
    <x v="3"/>
    <s v="C-Line Magnetic Cubicle Keepers, Clear Polypropylene"/>
    <n v="14.82"/>
    <n v="3"/>
    <n v="6.2244000000000002"/>
    <s v="5- days"/>
    <x v="4"/>
  </r>
  <r>
    <s v="US-2016-152415"/>
    <x v="334"/>
    <d v="2016-09-22T00:00:00"/>
    <x v="1"/>
    <s v="PO-18865"/>
    <s v="Patrick O'Donnell"/>
    <s v="Consumer"/>
    <x v="0"/>
    <x v="357"/>
    <x v="20"/>
    <x v="2"/>
    <s v="FUR-FU-10004864"/>
    <s v="Furniture"/>
    <x v="3"/>
    <s v="Howard Miller 14-1/2&quot; Diameter Chrome Round Wall Clock"/>
    <n v="191.82"/>
    <n v="3"/>
    <n v="61.382399999999997"/>
    <s v="5- days"/>
    <x v="4"/>
  </r>
  <r>
    <s v="CA-2017-128041"/>
    <x v="449"/>
    <d v="2017-09-01T00:00:00"/>
    <x v="3"/>
    <s v="RW-19540"/>
    <s v="Rick Wilson"/>
    <s v="Corporate"/>
    <x v="0"/>
    <x v="15"/>
    <x v="13"/>
    <x v="1"/>
    <s v="FUR-TA-10002607"/>
    <s v="Furniture"/>
    <x v="2"/>
    <s v="KI Conference Tables"/>
    <n v="283.56"/>
    <n v="4"/>
    <n v="45.369599999999998"/>
    <s v="0- days"/>
    <x v="4"/>
  </r>
  <r>
    <s v="CA-2017-105823"/>
    <x v="848"/>
    <d v="2017-06-26T00:00:00"/>
    <x v="1"/>
    <s v="RB-19465"/>
    <s v="Rick Bensley"/>
    <s v="Home Office"/>
    <x v="0"/>
    <x v="25"/>
    <x v="17"/>
    <x v="3"/>
    <s v="FUR-CH-10000454"/>
    <s v="Furniture"/>
    <x v="1"/>
    <s v="Hon Deluxe Fabric Upholstered Stacking Chairs, Rounded Back"/>
    <n v="487.96"/>
    <n v="2"/>
    <n v="146.38800000000001"/>
    <s v="4- days"/>
    <x v="2"/>
  </r>
  <r>
    <s v="CA-2014-138177"/>
    <x v="539"/>
    <d v="2014-09-24T00:00:00"/>
    <x v="1"/>
    <s v="ND-18460"/>
    <s v="Neil Ducich"/>
    <s v="Corporate"/>
    <x v="0"/>
    <x v="262"/>
    <x v="22"/>
    <x v="1"/>
    <s v="FUR-TA-10004607"/>
    <s v="Furniture"/>
    <x v="2"/>
    <s v="Hon 2111 Invitation Series Straight Table"/>
    <n v="73.915000000000006"/>
    <n v="1"/>
    <n v="-45.827300000000001"/>
    <s v="5- days"/>
    <x v="4"/>
  </r>
  <r>
    <s v="CA-2014-114335"/>
    <x v="849"/>
    <d v="2014-10-03T00:00:00"/>
    <x v="1"/>
    <s v="XP-21865"/>
    <s v="Xylona Preis"/>
    <s v="Consumer"/>
    <x v="0"/>
    <x v="358"/>
    <x v="1"/>
    <x v="0"/>
    <s v="FUR-FU-10000277"/>
    <s v="Furniture"/>
    <x v="3"/>
    <s v="Deflect-o DuraMat Antistatic Studded Beveled Mat for Medium Pile Carpeting"/>
    <n v="337.08800000000002"/>
    <n v="4"/>
    <n v="16.854399999999998"/>
    <s v="5- days"/>
    <x v="4"/>
  </r>
  <r>
    <s v="CA-2015-160227"/>
    <x v="46"/>
    <d v="2015-11-04T00:00:00"/>
    <x v="2"/>
    <s v="ED-13885"/>
    <s v="Emily Ducich"/>
    <s v="Home Office"/>
    <x v="0"/>
    <x v="13"/>
    <x v="7"/>
    <x v="2"/>
    <s v="FUR-CH-10002073"/>
    <s v="Furniture"/>
    <x v="1"/>
    <s v="Hon Olson Stacker Chairs"/>
    <n v="2621.3220000000001"/>
    <n v="11"/>
    <n v="553.39020000000005"/>
    <s v="2- days"/>
    <x v="0"/>
  </r>
  <r>
    <s v="CA-2015-149097"/>
    <x v="798"/>
    <d v="2015-10-24T00:00:00"/>
    <x v="1"/>
    <s v="SV-20785"/>
    <s v="Stewart Visinsky"/>
    <s v="Consumer"/>
    <x v="0"/>
    <x v="2"/>
    <x v="2"/>
    <x v="1"/>
    <s v="FUR-FU-10003424"/>
    <s v="Furniture"/>
    <x v="3"/>
    <s v="Nu-Dell Oak Frame"/>
    <n v="74.760000000000005"/>
    <n v="7"/>
    <n v="23.923200000000001"/>
    <s v="4- days"/>
    <x v="1"/>
  </r>
  <r>
    <s v="CA-2015-149097"/>
    <x v="798"/>
    <d v="2015-10-24T00:00:00"/>
    <x v="1"/>
    <s v="SV-20785"/>
    <s v="Stewart Visinsky"/>
    <s v="Consumer"/>
    <x v="0"/>
    <x v="2"/>
    <x v="2"/>
    <x v="1"/>
    <s v="FUR-TA-10001086"/>
    <s v="Furniture"/>
    <x v="2"/>
    <s v="SAFCO PlanMaster Boards, 60w x 37-1/2d, White Melamine"/>
    <n v="364.77600000000001"/>
    <n v="3"/>
    <n v="27.3582"/>
    <s v="4- days"/>
    <x v="1"/>
  </r>
  <r>
    <s v="CA-2016-132304"/>
    <x v="184"/>
    <d v="2016-06-18T00:00:00"/>
    <x v="1"/>
    <s v="AR-10825"/>
    <s v="Anthony Rawles"/>
    <s v="Corporate"/>
    <x v="0"/>
    <x v="15"/>
    <x v="13"/>
    <x v="1"/>
    <s v="FUR-TA-10004619"/>
    <s v="Furniture"/>
    <x v="2"/>
    <s v="Hon Non-Folding Utility Tables"/>
    <n v="1115.17"/>
    <n v="7"/>
    <n v="334.55099999999999"/>
    <s v="4- days"/>
    <x v="2"/>
  </r>
  <r>
    <s v="CA-2016-106278"/>
    <x v="227"/>
    <d v="2016-09-05T00:00:00"/>
    <x v="0"/>
    <s v="BM-11140"/>
    <s v="Becky Martin"/>
    <s v="Consumer"/>
    <x v="0"/>
    <x v="67"/>
    <x v="13"/>
    <x v="1"/>
    <s v="FUR-CH-10003061"/>
    <s v="Furniture"/>
    <x v="1"/>
    <s v="Global Leather Task Chair, Black"/>
    <n v="215.976"/>
    <n v="3"/>
    <n v="-2.6997"/>
    <s v="3- days"/>
    <x v="4"/>
  </r>
  <r>
    <s v="CA-2017-147550"/>
    <x v="423"/>
    <d v="2017-12-05T00:00:00"/>
    <x v="2"/>
    <s v="KE-16420"/>
    <s v="Katrina Edelman"/>
    <s v="Corporate"/>
    <x v="0"/>
    <x v="3"/>
    <x v="3"/>
    <x v="2"/>
    <s v="FUR-FU-10001918"/>
    <s v="Furniture"/>
    <x v="3"/>
    <s v="C-Line Cubicle Keepers Polyproplyene Holder With Velcro Backings"/>
    <n v="11.352"/>
    <n v="3"/>
    <n v="2.6960999999999999"/>
    <s v="1- days"/>
    <x v="5"/>
  </r>
  <r>
    <s v="CA-2016-108105"/>
    <x v="285"/>
    <d v="2016-02-23T00:00:00"/>
    <x v="1"/>
    <s v="GW-14605"/>
    <s v="Giulietta Weimer"/>
    <s v="Consumer"/>
    <x v="0"/>
    <x v="0"/>
    <x v="0"/>
    <x v="0"/>
    <s v="FUR-FU-10003773"/>
    <s v="Furniture"/>
    <x v="3"/>
    <s v="Eldon Cleatmat Plus Chair Mats for High Pile Carpets"/>
    <n v="318.08"/>
    <n v="4"/>
    <n v="34.988799999999998"/>
    <s v="7- days"/>
    <x v="11"/>
  </r>
  <r>
    <s v="CA-2016-143406"/>
    <x v="73"/>
    <d v="2016-09-30T00:00:00"/>
    <x v="1"/>
    <s v="LR-17035"/>
    <s v="Lisa Ryan"/>
    <s v="Corporate"/>
    <x v="0"/>
    <x v="6"/>
    <x v="5"/>
    <x v="3"/>
    <s v="FUR-CH-10000513"/>
    <s v="Furniture"/>
    <x v="1"/>
    <s v="High-Back Leather Manager's Chair"/>
    <n v="454.96499999999997"/>
    <n v="5"/>
    <n v="-136.48949999999999"/>
    <s v="4- days"/>
    <x v="4"/>
  </r>
  <r>
    <s v="CA-2015-162950"/>
    <x v="741"/>
    <d v="2015-07-03T00:00:00"/>
    <x v="0"/>
    <s v="DW-13585"/>
    <s v="Dorothy Wardle"/>
    <s v="Corporate"/>
    <x v="0"/>
    <x v="8"/>
    <x v="15"/>
    <x v="2"/>
    <s v="FUR-BO-10001918"/>
    <s v="Furniture"/>
    <x v="0"/>
    <s v="Sauder Forest Hills Library with Doors, Woodland Oak Finish"/>
    <n v="482.94"/>
    <n v="6"/>
    <n v="-376.69319999999999"/>
    <s v="5- days"/>
    <x v="2"/>
  </r>
  <r>
    <s v="CA-2015-163181"/>
    <x v="86"/>
    <d v="2015-11-12T00:00:00"/>
    <x v="1"/>
    <s v="AB-10105"/>
    <s v="Adrian Barton"/>
    <s v="Consumer"/>
    <x v="0"/>
    <x v="6"/>
    <x v="5"/>
    <x v="3"/>
    <s v="FUR-FU-10000193"/>
    <s v="Furniture"/>
    <x v="3"/>
    <s v="Tenex Chairmats For Use with Hard Floors"/>
    <n v="64.959999999999994"/>
    <n v="5"/>
    <n v="-84.447999999999993"/>
    <s v="5- days"/>
    <x v="0"/>
  </r>
  <r>
    <s v="CA-2017-153045"/>
    <x v="850"/>
    <d v="2017-01-24T00:00:00"/>
    <x v="0"/>
    <s v="NS-18505"/>
    <s v="Neola Schneider"/>
    <s v="Consumer"/>
    <x v="0"/>
    <x v="3"/>
    <x v="3"/>
    <x v="2"/>
    <s v="FUR-FU-10002759"/>
    <s v="Furniture"/>
    <x v="3"/>
    <s v="12-1/2 Diameter Round Wall Clock"/>
    <n v="31.968"/>
    <n v="2"/>
    <n v="6.3936000000000002"/>
    <s v="5- days"/>
    <x v="8"/>
  </r>
  <r>
    <s v="CA-2017-153045"/>
    <x v="850"/>
    <d v="2017-01-24T00:00:00"/>
    <x v="0"/>
    <s v="NS-18505"/>
    <s v="Neola Schneider"/>
    <s v="Consumer"/>
    <x v="0"/>
    <x v="3"/>
    <x v="3"/>
    <x v="2"/>
    <s v="FUR-CH-10000309"/>
    <s v="Furniture"/>
    <x v="1"/>
    <s v="Global Comet Stacking Arm Chair"/>
    <n v="887.27099999999996"/>
    <n v="3"/>
    <n v="-63.3765"/>
    <s v="5- days"/>
    <x v="8"/>
  </r>
  <r>
    <s v="CA-2016-128916"/>
    <x v="851"/>
    <d v="2016-08-20T00:00:00"/>
    <x v="0"/>
    <s v="MA-17560"/>
    <s v="Matt Abelman"/>
    <s v="Home Office"/>
    <x v="0"/>
    <x v="6"/>
    <x v="5"/>
    <x v="3"/>
    <s v="FUR-FU-10001940"/>
    <s v="Furniture"/>
    <x v="3"/>
    <s v="Staple-based wall hangings"/>
    <n v="9.5519999999999996"/>
    <n v="3"/>
    <n v="-3.8208000000000002"/>
    <s v="2- days"/>
    <x v="10"/>
  </r>
  <r>
    <s v="CA-2016-128916"/>
    <x v="851"/>
    <d v="2016-08-20T00:00:00"/>
    <x v="0"/>
    <s v="MA-17560"/>
    <s v="Matt Abelman"/>
    <s v="Home Office"/>
    <x v="0"/>
    <x v="6"/>
    <x v="5"/>
    <x v="3"/>
    <s v="FUR-FU-10000320"/>
    <s v="Furniture"/>
    <x v="3"/>
    <s v="OIC Stacking Trays"/>
    <n v="5.3440000000000003"/>
    <n v="4"/>
    <n v="-2.1375999999999999"/>
    <s v="2- days"/>
    <x v="10"/>
  </r>
  <r>
    <s v="CA-2016-130911"/>
    <x v="852"/>
    <d v="2016-03-26T00:00:00"/>
    <x v="0"/>
    <s v="DC-12850"/>
    <s v="Dan Campbell"/>
    <s v="Consumer"/>
    <x v="0"/>
    <x v="59"/>
    <x v="15"/>
    <x v="2"/>
    <s v="FUR-BO-10004357"/>
    <s v="Furniture"/>
    <x v="0"/>
    <s v="O'Sullivan Living Dimensions 3-Shelf Bookcases"/>
    <n v="301.47000000000003"/>
    <n v="3"/>
    <n v="-241.17599999999999"/>
    <s v="2- days"/>
    <x v="9"/>
  </r>
  <r>
    <s v="CA-2017-100055"/>
    <x v="15"/>
    <d v="2017-06-01T00:00:00"/>
    <x v="1"/>
    <s v="MD-17860"/>
    <s v="Michael Dominguez"/>
    <s v="Corporate"/>
    <x v="0"/>
    <x v="359"/>
    <x v="32"/>
    <x v="2"/>
    <s v="FUR-FU-10001473"/>
    <s v="Furniture"/>
    <x v="3"/>
    <s v="DAX Wood Document Frame"/>
    <n v="27.46"/>
    <n v="2"/>
    <n v="9.8856000000000002"/>
    <s v="4- days"/>
    <x v="7"/>
  </r>
  <r>
    <s v="CA-2016-132990"/>
    <x v="853"/>
    <d v="2016-08-03T00:00:00"/>
    <x v="0"/>
    <s v="KM-16660"/>
    <s v="Khloe Miller"/>
    <s v="Consumer"/>
    <x v="0"/>
    <x v="3"/>
    <x v="3"/>
    <x v="2"/>
    <s v="FUR-FU-10004864"/>
    <s v="Furniture"/>
    <x v="3"/>
    <s v="Eldon 500 Class Desk Accessories"/>
    <n v="19.312000000000001"/>
    <n v="2"/>
    <n v="3.1381999999999999"/>
    <s v="2- days"/>
    <x v="10"/>
  </r>
  <r>
    <s v="CA-2016-160108"/>
    <x v="6"/>
    <d v="2016-12-12T00:00:00"/>
    <x v="1"/>
    <s v="AG-10900"/>
    <s v="Arthur Gainer"/>
    <s v="Consumer"/>
    <x v="0"/>
    <x v="360"/>
    <x v="16"/>
    <x v="3"/>
    <s v="FUR-BO-10003450"/>
    <s v="Furniture"/>
    <x v="0"/>
    <s v="Bush Westfield Collection Bookcases, Dark Cherry Finish"/>
    <n v="405.86"/>
    <n v="7"/>
    <n v="32.468800000000002"/>
    <s v="4- days"/>
    <x v="5"/>
  </r>
  <r>
    <s v="CA-2016-160108"/>
    <x v="6"/>
    <d v="2016-12-12T00:00:00"/>
    <x v="1"/>
    <s v="AG-10900"/>
    <s v="Arthur Gainer"/>
    <s v="Consumer"/>
    <x v="0"/>
    <x v="360"/>
    <x v="16"/>
    <x v="3"/>
    <s v="FUR-CH-10002335"/>
    <s v="Furniture"/>
    <x v="1"/>
    <s v="Hon GuestStacker Chair"/>
    <n v="680.01"/>
    <n v="3"/>
    <n v="176.80260000000001"/>
    <s v="4- days"/>
    <x v="5"/>
  </r>
  <r>
    <s v="US-2016-155768"/>
    <x v="193"/>
    <d v="2016-12-01T00:00:00"/>
    <x v="3"/>
    <s v="LB-16795"/>
    <s v="Laurel Beltran"/>
    <s v="Home Office"/>
    <x v="0"/>
    <x v="299"/>
    <x v="2"/>
    <x v="1"/>
    <s v="FUR-FU-10000448"/>
    <s v="Furniture"/>
    <x v="3"/>
    <s v="Tenex Chairmats For Use With Carpeted Floors"/>
    <n v="31.96"/>
    <n v="2"/>
    <n v="1.5980000000000001"/>
    <s v="0- days"/>
    <x v="5"/>
  </r>
  <r>
    <s v="CA-2017-156776"/>
    <x v="854"/>
    <d v="2017-08-11T00:00:00"/>
    <x v="1"/>
    <s v="JL-15505"/>
    <s v="Jeremy Lonsdale"/>
    <s v="Consumer"/>
    <x v="0"/>
    <x v="327"/>
    <x v="2"/>
    <x v="1"/>
    <s v="FUR-FU-10004848"/>
    <s v="Furniture"/>
    <x v="3"/>
    <s v="Howard Miller 13-3/4&quot; Diameter Brushed Chrome Round Wall Clock"/>
    <n v="51.75"/>
    <n v="1"/>
    <n v="15.525"/>
    <s v="4- days"/>
    <x v="10"/>
  </r>
  <r>
    <s v="CA-2017-156776"/>
    <x v="854"/>
    <d v="2017-08-11T00:00:00"/>
    <x v="1"/>
    <s v="JL-15505"/>
    <s v="Jeremy Lonsdale"/>
    <s v="Consumer"/>
    <x v="0"/>
    <x v="327"/>
    <x v="2"/>
    <x v="1"/>
    <s v="FUR-CH-10002317"/>
    <s v="Furniture"/>
    <x v="1"/>
    <s v="Global Enterprise Series Seating Low-Back Swivel/Tilt Chairs"/>
    <n v="207.184"/>
    <n v="1"/>
    <n v="25.898"/>
    <s v="4- days"/>
    <x v="10"/>
  </r>
  <r>
    <s v="CA-2014-103310"/>
    <x v="769"/>
    <d v="2014-05-15T00:00:00"/>
    <x v="1"/>
    <s v="GM-14680"/>
    <s v="Greg Matthias"/>
    <s v="Consumer"/>
    <x v="0"/>
    <x v="124"/>
    <x v="2"/>
    <x v="1"/>
    <s v="FUR-CH-10002320"/>
    <s v="Furniture"/>
    <x v="1"/>
    <s v="Hon Pagoda Stacking Chairs"/>
    <n v="256.78399999999999"/>
    <n v="1"/>
    <n v="32.097999999999999"/>
    <s v="5- days"/>
    <x v="7"/>
  </r>
  <r>
    <s v="CA-2016-152688"/>
    <x v="816"/>
    <d v="2016-10-20T00:00:00"/>
    <x v="2"/>
    <s v="NR-18550"/>
    <s v="Nick Radford"/>
    <s v="Consumer"/>
    <x v="0"/>
    <x v="361"/>
    <x v="18"/>
    <x v="2"/>
    <s v="FUR-BO-10001337"/>
    <s v="Furniture"/>
    <x v="0"/>
    <s v="O'Sullivan Living Dimensions 2-Shelf Bookcases"/>
    <n v="120.98"/>
    <n v="1"/>
    <n v="12.098000000000001"/>
    <s v="3- days"/>
    <x v="1"/>
  </r>
  <r>
    <s v="CA-2014-144071"/>
    <x v="489"/>
    <d v="2014-12-15T00:00:00"/>
    <x v="1"/>
    <s v="DJ-13420"/>
    <s v="Denny Joy"/>
    <s v="Corporate"/>
    <x v="0"/>
    <x v="28"/>
    <x v="2"/>
    <x v="1"/>
    <s v="FUR-FU-10000397"/>
    <s v="Furniture"/>
    <x v="3"/>
    <s v="Luxo Economy Swing Arm Lamp"/>
    <n v="39.880000000000003"/>
    <n v="2"/>
    <n v="11.166399999999999"/>
    <s v="7- days"/>
    <x v="5"/>
  </r>
  <r>
    <s v="CA-2014-144071"/>
    <x v="489"/>
    <d v="2014-12-15T00:00:00"/>
    <x v="1"/>
    <s v="DJ-13420"/>
    <s v="Denny Joy"/>
    <s v="Corporate"/>
    <x v="0"/>
    <x v="28"/>
    <x v="2"/>
    <x v="1"/>
    <s v="FUR-FU-10000758"/>
    <s v="Furniture"/>
    <x v="3"/>
    <s v="DAX Natural Wood-Tone Poster Frame"/>
    <n v="79.44"/>
    <n v="3"/>
    <n v="28.598400000000002"/>
    <s v="7- days"/>
    <x v="5"/>
  </r>
  <r>
    <s v="US-2015-164238"/>
    <x v="793"/>
    <d v="2015-08-20T00:00:00"/>
    <x v="1"/>
    <s v="JW-15955"/>
    <s v="Joni Wasserman"/>
    <s v="Consumer"/>
    <x v="0"/>
    <x v="3"/>
    <x v="3"/>
    <x v="2"/>
    <s v="FUR-BO-10000780"/>
    <s v="Furniture"/>
    <x v="0"/>
    <s v="O'Sullivan Plantations 2-Door Library in Landvery Oak"/>
    <n v="301.47000000000003"/>
    <n v="3"/>
    <n v="-204.99959999999999"/>
    <s v="4- days"/>
    <x v="10"/>
  </r>
  <r>
    <s v="CA-2017-103212"/>
    <x v="540"/>
    <d v="2017-10-14T00:00:00"/>
    <x v="2"/>
    <s v="MH-18025"/>
    <s v="Michelle Huthwaite"/>
    <s v="Consumer"/>
    <x v="0"/>
    <x v="120"/>
    <x v="35"/>
    <x v="0"/>
    <s v="FUR-TA-10003473"/>
    <s v="Furniture"/>
    <x v="2"/>
    <s v="Bretford Rectangular Conference Table Tops"/>
    <n v="1504.52"/>
    <n v="4"/>
    <n v="346.03960000000001"/>
    <s v="1- days"/>
    <x v="1"/>
  </r>
  <r>
    <s v="CA-2016-126732"/>
    <x v="227"/>
    <d v="2016-09-06T00:00:00"/>
    <x v="1"/>
    <s v="LR-16915"/>
    <s v="Lena Radford"/>
    <s v="Consumer"/>
    <x v="0"/>
    <x v="2"/>
    <x v="2"/>
    <x v="1"/>
    <s v="FUR-FU-10001889"/>
    <s v="Furniture"/>
    <x v="3"/>
    <s v="Ultra Door Pull Handle"/>
    <n v="94.68"/>
    <n v="9"/>
    <n v="31.244399999999999"/>
    <s v="4- days"/>
    <x v="4"/>
  </r>
  <r>
    <s v="CA-2016-126732"/>
    <x v="227"/>
    <d v="2016-09-06T00:00:00"/>
    <x v="1"/>
    <s v="LR-16915"/>
    <s v="Lena Radford"/>
    <s v="Consumer"/>
    <x v="0"/>
    <x v="2"/>
    <x v="2"/>
    <x v="1"/>
    <s v="FUR-TA-10001539"/>
    <s v="Furniture"/>
    <x v="2"/>
    <s v="Chromcraft Rectangular Conference Tables"/>
    <n v="568.72799999999995"/>
    <n v="3"/>
    <n v="28.436399999999999"/>
    <s v="4- days"/>
    <x v="4"/>
  </r>
  <r>
    <s v="CA-2017-138156"/>
    <x v="441"/>
    <d v="2017-02-14T00:00:00"/>
    <x v="2"/>
    <s v="MM-17260"/>
    <s v="Magdelene Morse"/>
    <s v="Consumer"/>
    <x v="0"/>
    <x v="29"/>
    <x v="15"/>
    <x v="2"/>
    <s v="FUR-FU-10003601"/>
    <s v="Furniture"/>
    <x v="3"/>
    <s v="Deflect-o RollaMat Studded, Beveled Mat for Medium Pile Carpeting"/>
    <n v="147.56800000000001"/>
    <n v="2"/>
    <n v="-3.6892"/>
    <s v="3- days"/>
    <x v="11"/>
  </r>
  <r>
    <s v="CA-2014-113271"/>
    <x v="855"/>
    <d v="2014-07-14T00:00:00"/>
    <x v="1"/>
    <s v="DS-13030"/>
    <s v="Darrin Sayre"/>
    <s v="Home Office"/>
    <x v="0"/>
    <x v="28"/>
    <x v="2"/>
    <x v="1"/>
    <s v="FUR-BO-10004218"/>
    <s v="Furniture"/>
    <x v="0"/>
    <s v="Bush Heritage Pine Collection 5-Shelf Bookcase, Albany Pine Finish, *Special Order"/>
    <n v="119.833"/>
    <n v="1"/>
    <n v="7.0490000000000004"/>
    <s v="5- days"/>
    <x v="3"/>
  </r>
  <r>
    <s v="CA-2014-168368"/>
    <x v="651"/>
    <d v="2014-02-15T00:00:00"/>
    <x v="0"/>
    <s v="GA-14725"/>
    <s v="Guy Armstrong"/>
    <s v="Consumer"/>
    <x v="0"/>
    <x v="11"/>
    <x v="23"/>
    <x v="3"/>
    <s v="FUR-CH-10001146"/>
    <s v="Furniture"/>
    <x v="1"/>
    <s v="Global Value Mid-Back Manager's Chair, Gray"/>
    <n v="60.89"/>
    <n v="1"/>
    <n v="15.2225"/>
    <s v="4- days"/>
    <x v="11"/>
  </r>
  <r>
    <s v="CA-2014-168368"/>
    <x v="651"/>
    <d v="2014-02-15T00:00:00"/>
    <x v="0"/>
    <s v="GA-14725"/>
    <s v="Guy Armstrong"/>
    <s v="Consumer"/>
    <x v="0"/>
    <x v="11"/>
    <x v="23"/>
    <x v="3"/>
    <s v="FUR-FU-10002298"/>
    <s v="Furniture"/>
    <x v="3"/>
    <s v="Rubbermaid ClusterMat Chairmats, Mat Size- 66&quot; x 60&quot;, Lip 20&quot; x 11&quot; -90 Degree Angle"/>
    <n v="332.94"/>
    <n v="3"/>
    <n v="53.270400000000002"/>
    <s v="4- days"/>
    <x v="11"/>
  </r>
  <r>
    <s v="CA-2017-111388"/>
    <x v="113"/>
    <d v="2017-09-02T00:00:00"/>
    <x v="3"/>
    <s v="SU-20665"/>
    <s v="Stephanie Ulpright"/>
    <s v="Home Office"/>
    <x v="0"/>
    <x v="15"/>
    <x v="13"/>
    <x v="1"/>
    <s v="FUR-CH-10003061"/>
    <s v="Furniture"/>
    <x v="1"/>
    <s v="Global Leather Task Chair, Black"/>
    <n v="215.976"/>
    <n v="3"/>
    <n v="-2.6997"/>
    <s v="0- days"/>
    <x v="4"/>
  </r>
  <r>
    <s v="CA-2015-124499"/>
    <x v="856"/>
    <d v="2015-10-13T00:00:00"/>
    <x v="1"/>
    <s v="FM-14380"/>
    <s v="Fred McMath"/>
    <s v="Consumer"/>
    <x v="0"/>
    <x v="25"/>
    <x v="17"/>
    <x v="3"/>
    <s v="FUR-CH-10000513"/>
    <s v="Furniture"/>
    <x v="1"/>
    <s v="High-Back Leather Manager's Chair"/>
    <n v="389.97"/>
    <n v="3"/>
    <n v="35.097299999999997"/>
    <s v="4- days"/>
    <x v="1"/>
  </r>
  <r>
    <s v="CA-2014-125759"/>
    <x v="857"/>
    <d v="2014-02-09T00:00:00"/>
    <x v="2"/>
    <s v="NM-18445"/>
    <s v="Nathan Mautz"/>
    <s v="Home Office"/>
    <x v="0"/>
    <x v="111"/>
    <x v="34"/>
    <x v="1"/>
    <s v="FUR-FU-10002111"/>
    <s v="Furniture"/>
    <x v="3"/>
    <s v="Master Caster Door Stop, Large Brown"/>
    <n v="14.56"/>
    <n v="2"/>
    <n v="5.5327999999999999"/>
    <s v="1- days"/>
    <x v="11"/>
  </r>
  <r>
    <s v="CA-2015-151869"/>
    <x v="4"/>
    <d v="2015-09-25T00:00:00"/>
    <x v="3"/>
    <s v="CS-11950"/>
    <s v="Carlos Soltero"/>
    <s v="Consumer"/>
    <x v="0"/>
    <x v="234"/>
    <x v="7"/>
    <x v="2"/>
    <s v="FUR-CH-10001545"/>
    <s v="Furniture"/>
    <x v="1"/>
    <s v="Hon Comfortask Task/Swivel Chairs"/>
    <n v="102.58199999999999"/>
    <n v="1"/>
    <n v="6.8388"/>
    <s v="0- days"/>
    <x v="4"/>
  </r>
  <r>
    <s v="CA-2016-100510"/>
    <x v="858"/>
    <d v="2016-05-17T00:00:00"/>
    <x v="1"/>
    <s v="HM-14860"/>
    <s v="Harry Marie"/>
    <s v="Corporate"/>
    <x v="0"/>
    <x v="13"/>
    <x v="7"/>
    <x v="2"/>
    <s v="FUR-FU-10000320"/>
    <s v="Furniture"/>
    <x v="3"/>
    <s v="OIC Stacking Trays"/>
    <n v="10.02"/>
    <n v="3"/>
    <n v="4.4088000000000003"/>
    <s v="5- days"/>
    <x v="7"/>
  </r>
  <r>
    <s v="CA-2017-122539"/>
    <x v="451"/>
    <d v="2017-12-05T00:00:00"/>
    <x v="1"/>
    <s v="SC-20305"/>
    <s v="Sean Christensen"/>
    <s v="Consumer"/>
    <x v="0"/>
    <x v="3"/>
    <x v="3"/>
    <x v="2"/>
    <s v="FUR-CH-10003379"/>
    <s v="Furniture"/>
    <x v="1"/>
    <s v="Global Commerce Series High-Back Swivel/Tilt Chairs"/>
    <n v="398.97199999999998"/>
    <n v="2"/>
    <n v="-28.498000000000001"/>
    <s v="4- days"/>
    <x v="5"/>
  </r>
  <r>
    <s v="CA-2016-166772"/>
    <x v="649"/>
    <d v="2016-09-24T00:00:00"/>
    <x v="1"/>
    <s v="HJ-14875"/>
    <s v="Heather Jas"/>
    <s v="Home Office"/>
    <x v="0"/>
    <x v="15"/>
    <x v="13"/>
    <x v="1"/>
    <s v="FUR-BO-10002853"/>
    <s v="Furniture"/>
    <x v="0"/>
    <s v="O'Sullivan 5-Shelf Heavy-Duty Bookcases"/>
    <n v="163.88"/>
    <n v="2"/>
    <n v="40.97"/>
    <s v="4- days"/>
    <x v="4"/>
  </r>
  <r>
    <s v="CA-2014-161032"/>
    <x v="356"/>
    <d v="2014-11-23T00:00:00"/>
    <x v="1"/>
    <s v="MK-17905"/>
    <s v="Michael Kennedy"/>
    <s v="Corporate"/>
    <x v="0"/>
    <x v="20"/>
    <x v="16"/>
    <x v="3"/>
    <s v="FUR-CH-10001482"/>
    <s v="Furniture"/>
    <x v="1"/>
    <s v="Office Star - Mesh Screen back chair with Vinyl seat"/>
    <n v="392.94"/>
    <n v="3"/>
    <n v="43.223399999999998"/>
    <s v="5- days"/>
    <x v="0"/>
  </r>
  <r>
    <s v="CA-2015-102778"/>
    <x v="32"/>
    <d v="2015-11-24T00:00:00"/>
    <x v="2"/>
    <s v="JH-15820"/>
    <s v="John Huston"/>
    <s v="Consumer"/>
    <x v="0"/>
    <x v="91"/>
    <x v="30"/>
    <x v="0"/>
    <s v="FUR-FU-10000087"/>
    <s v="Furniture"/>
    <x v="3"/>
    <s v="Executive Impressions 14&quot; Two-Color Numerals Wall Clock"/>
    <n v="18.175999999999998"/>
    <n v="1"/>
    <n v="4.7712000000000003"/>
    <s v="3- days"/>
    <x v="0"/>
  </r>
  <r>
    <s v="CA-2017-154011"/>
    <x v="744"/>
    <d v="2017-06-26T00:00:00"/>
    <x v="1"/>
    <s v="DB-13270"/>
    <s v="Deborah Brumfield"/>
    <s v="Home Office"/>
    <x v="0"/>
    <x v="144"/>
    <x v="5"/>
    <x v="3"/>
    <s v="FUR-TA-10000688"/>
    <s v="Furniture"/>
    <x v="2"/>
    <s v="Chromcraft Bull-Nose Wood Round Conference Table Top, Wood Base"/>
    <n v="457.48500000000001"/>
    <n v="3"/>
    <n v="-84.961500000000001"/>
    <s v="7- days"/>
    <x v="2"/>
  </r>
  <r>
    <s v="US-2017-165456"/>
    <x v="147"/>
    <d v="2017-12-03T00:00:00"/>
    <x v="2"/>
    <s v="TB-21625"/>
    <s v="Trudy Brown"/>
    <s v="Consumer"/>
    <x v="0"/>
    <x v="3"/>
    <x v="3"/>
    <x v="2"/>
    <s v="FUR-CH-10003981"/>
    <s v="Furniture"/>
    <x v="1"/>
    <s v="Global Commerce Series Low-Back Swivel/Tilt Chairs"/>
    <n v="1079.316"/>
    <n v="6"/>
    <n v="-15.418799999999999"/>
    <s v="3- days"/>
    <x v="0"/>
  </r>
  <r>
    <s v="CA-2017-161340"/>
    <x v="15"/>
    <d v="2017-06-01T00:00:00"/>
    <x v="1"/>
    <s v="AM-10360"/>
    <s v="Alice McCarthy"/>
    <s v="Corporate"/>
    <x v="0"/>
    <x v="59"/>
    <x v="15"/>
    <x v="2"/>
    <s v="FUR-BO-10004709"/>
    <s v="Furniture"/>
    <x v="0"/>
    <s v="Bush Westfield Collection Bookcases, Medium Cherry Finish"/>
    <n v="115.96"/>
    <n v="4"/>
    <n v="-64.937600000000003"/>
    <s v="4- days"/>
    <x v="7"/>
  </r>
  <r>
    <s v="US-2015-163433"/>
    <x v="8"/>
    <d v="2015-04-22T00:00:00"/>
    <x v="0"/>
    <s v="MP-17965"/>
    <s v="Michael Paige"/>
    <s v="Corporate"/>
    <x v="0"/>
    <x v="362"/>
    <x v="5"/>
    <x v="3"/>
    <s v="FUR-CH-10000225"/>
    <s v="Furniture"/>
    <x v="1"/>
    <s v="Global Geo Office Task Chair, Gray"/>
    <n v="56.686"/>
    <n v="1"/>
    <n v="-20.245000000000001"/>
    <s v="4- days"/>
    <x v="6"/>
  </r>
  <r>
    <s v="US-2017-108343"/>
    <x v="96"/>
    <d v="2017-07-25T00:00:00"/>
    <x v="1"/>
    <s v="AR-10825"/>
    <s v="Anthony Rawles"/>
    <s v="Corporate"/>
    <x v="0"/>
    <x v="13"/>
    <x v="7"/>
    <x v="2"/>
    <s v="FUR-CH-10002780"/>
    <s v="Furniture"/>
    <x v="1"/>
    <s v="Office Star - Task Chair with Contemporary Loop Arms"/>
    <n v="163.76400000000001"/>
    <n v="2"/>
    <n v="25.474399999999999"/>
    <s v="5- days"/>
    <x v="3"/>
  </r>
  <r>
    <s v="US-2017-108343"/>
    <x v="96"/>
    <d v="2017-07-25T00:00:00"/>
    <x v="1"/>
    <s v="AR-10825"/>
    <s v="Anthony Rawles"/>
    <s v="Corporate"/>
    <x v="0"/>
    <x v="13"/>
    <x v="7"/>
    <x v="2"/>
    <s v="FUR-FU-10000747"/>
    <s v="Furniture"/>
    <x v="3"/>
    <s v="Tenex B1-RE Series Chair Mats for Low Pile Carpets"/>
    <n v="183.92"/>
    <n v="4"/>
    <n v="31.266400000000001"/>
    <s v="5- days"/>
    <x v="3"/>
  </r>
  <r>
    <s v="US-2016-111563"/>
    <x v="114"/>
    <d v="2016-11-08T00:00:00"/>
    <x v="1"/>
    <s v="SM-20005"/>
    <s v="Sally Matthias"/>
    <s v="Consumer"/>
    <x v="0"/>
    <x v="6"/>
    <x v="5"/>
    <x v="3"/>
    <s v="FUR-FU-10002445"/>
    <s v="Furniture"/>
    <x v="3"/>
    <s v="DAX Two-Tone Rosewood/Black Document Frame, Desktop, 5 x 7"/>
    <n v="11.375999999999999"/>
    <n v="3"/>
    <n v="-5.6879999999999997"/>
    <s v="4- days"/>
    <x v="0"/>
  </r>
  <r>
    <s v="US-2016-111563"/>
    <x v="114"/>
    <d v="2016-11-08T00:00:00"/>
    <x v="1"/>
    <s v="SM-20005"/>
    <s v="Sally Matthias"/>
    <s v="Consumer"/>
    <x v="0"/>
    <x v="6"/>
    <x v="5"/>
    <x v="3"/>
    <s v="FUR-FU-10000723"/>
    <s v="Furniture"/>
    <x v="3"/>
    <s v="Deflect-o EconoMat Studded, No Bevel Mat for Low Pile Carpeting"/>
    <n v="66.111999999999995"/>
    <n v="4"/>
    <n v="-84.2928"/>
    <s v="4- days"/>
    <x v="0"/>
  </r>
  <r>
    <s v="CA-2017-121853"/>
    <x v="204"/>
    <d v="2017-09-29T00:00:00"/>
    <x v="1"/>
    <s v="DB-13660"/>
    <s v="Duane Benoit"/>
    <s v="Consumer"/>
    <x v="0"/>
    <x v="2"/>
    <x v="2"/>
    <x v="1"/>
    <s v="FUR-CH-10003973"/>
    <s v="Furniture"/>
    <x v="1"/>
    <s v="GuestStacker Chair with Chrome Finish Legs"/>
    <n v="594.81600000000003"/>
    <n v="2"/>
    <n v="59.4816"/>
    <s v="6- days"/>
    <x v="4"/>
  </r>
  <r>
    <s v="US-2017-130687"/>
    <x v="87"/>
    <d v="2017-09-10T00:00:00"/>
    <x v="2"/>
    <s v="PF-19225"/>
    <s v="Phillip Flathmann"/>
    <s v="Consumer"/>
    <x v="0"/>
    <x v="71"/>
    <x v="13"/>
    <x v="1"/>
    <s v="FUR-FU-10004053"/>
    <s v="Furniture"/>
    <x v="3"/>
    <s v="DAX Two-Tone Silver Metal Document Frame"/>
    <n v="80.959999999999994"/>
    <n v="4"/>
    <n v="34.812800000000003"/>
    <s v="3- days"/>
    <x v="4"/>
  </r>
  <r>
    <s v="CA-2017-110198"/>
    <x v="806"/>
    <d v="2017-05-02T00:00:00"/>
    <x v="2"/>
    <s v="AG-10900"/>
    <s v="Arthur Gainer"/>
    <s v="Consumer"/>
    <x v="0"/>
    <x v="97"/>
    <x v="1"/>
    <x v="0"/>
    <s v="FUR-BO-10001798"/>
    <s v="Furniture"/>
    <x v="0"/>
    <s v="Bush Somerset Collection Bookcase"/>
    <n v="314.35199999999998"/>
    <n v="3"/>
    <n v="-15.717599999999999"/>
    <s v="1- days"/>
    <x v="7"/>
  </r>
  <r>
    <s v="CA-2017-109085"/>
    <x v="506"/>
    <d v="2017-02-20T00:00:00"/>
    <x v="2"/>
    <s v="CK-12325"/>
    <s v="Christine Kargatis"/>
    <s v="Home Office"/>
    <x v="0"/>
    <x v="8"/>
    <x v="15"/>
    <x v="2"/>
    <s v="FUR-TA-10001086"/>
    <s v="Furniture"/>
    <x v="2"/>
    <s v="SAFCO PlanMaster Boards, 60w x 37-1/2d, White Melamine"/>
    <n v="455.97"/>
    <n v="5"/>
    <n v="-106.393"/>
    <s v="3- days"/>
    <x v="11"/>
  </r>
  <r>
    <s v="CA-2017-109085"/>
    <x v="506"/>
    <d v="2017-02-20T00:00:00"/>
    <x v="2"/>
    <s v="CK-12325"/>
    <s v="Christine Kargatis"/>
    <s v="Home Office"/>
    <x v="0"/>
    <x v="8"/>
    <x v="15"/>
    <x v="2"/>
    <s v="FUR-FU-10004973"/>
    <s v="Furniture"/>
    <x v="3"/>
    <s v="Flat Face Poster Frame"/>
    <n v="30.143999999999998"/>
    <n v="2"/>
    <n v="8.2896000000000001"/>
    <s v="3- days"/>
    <x v="11"/>
  </r>
  <r>
    <s v="CA-2017-109085"/>
    <x v="506"/>
    <d v="2017-02-20T00:00:00"/>
    <x v="2"/>
    <s v="CK-12325"/>
    <s v="Christine Kargatis"/>
    <s v="Home Office"/>
    <x v="0"/>
    <x v="8"/>
    <x v="15"/>
    <x v="2"/>
    <s v="FUR-CH-10003981"/>
    <s v="Furniture"/>
    <x v="1"/>
    <s v="Global Commerce Series Low-Back Swivel/Tilt Chairs"/>
    <n v="899.43"/>
    <n v="5"/>
    <n v="-12.849"/>
    <s v="3- days"/>
    <x v="11"/>
  </r>
  <r>
    <s v="CA-2016-114860"/>
    <x v="286"/>
    <d v="2016-12-28T00:00:00"/>
    <x v="1"/>
    <s v="DN-13690"/>
    <s v="Duane Noonan"/>
    <s v="Consumer"/>
    <x v="0"/>
    <x v="363"/>
    <x v="2"/>
    <x v="1"/>
    <s v="FUR-FU-10000277"/>
    <s v="Furniture"/>
    <x v="3"/>
    <s v="Deflect-o DuraMat Antistatic Studded Beveled Mat for Medium Pile Carpeting"/>
    <n v="842.72"/>
    <n v="8"/>
    <n v="202.25280000000001"/>
    <s v="6- days"/>
    <x v="5"/>
  </r>
  <r>
    <s v="CA-2016-114860"/>
    <x v="286"/>
    <d v="2016-12-28T00:00:00"/>
    <x v="1"/>
    <s v="DN-13690"/>
    <s v="Duane Noonan"/>
    <s v="Consumer"/>
    <x v="0"/>
    <x v="363"/>
    <x v="2"/>
    <x v="1"/>
    <s v="FUR-FU-10001934"/>
    <s v="Furniture"/>
    <x v="3"/>
    <s v="Magnifier Swing Arm Lamp"/>
    <n v="41.96"/>
    <n v="2"/>
    <n v="10.909599999999999"/>
    <s v="6- days"/>
    <x v="5"/>
  </r>
  <r>
    <s v="CA-2016-159009"/>
    <x v="348"/>
    <d v="2016-09-27T00:00:00"/>
    <x v="1"/>
    <s v="DP-13105"/>
    <s v="Dave Poirier"/>
    <s v="Corporate"/>
    <x v="0"/>
    <x v="15"/>
    <x v="13"/>
    <x v="1"/>
    <s v="FUR-CH-10003396"/>
    <s v="Furniture"/>
    <x v="1"/>
    <s v="Global Deluxe Steno Chair"/>
    <n v="184.75200000000001"/>
    <n v="3"/>
    <n v="-20.784600000000001"/>
    <s v="4- days"/>
    <x v="4"/>
  </r>
  <r>
    <s v="CA-2017-148411"/>
    <x v="118"/>
    <d v="2017-09-26T00:00:00"/>
    <x v="2"/>
    <s v="RO-19780"/>
    <s v="Rose O'Brian"/>
    <s v="Consumer"/>
    <x v="0"/>
    <x v="9"/>
    <x v="8"/>
    <x v="3"/>
    <s v="FUR-CH-10003973"/>
    <s v="Furniture"/>
    <x v="1"/>
    <s v="GuestStacker Chair with Chrome Finish Legs"/>
    <n v="520.46400000000006"/>
    <n v="2"/>
    <n v="-14.8704"/>
    <s v="2- days"/>
    <x v="4"/>
  </r>
  <r>
    <s v="CA-2016-168046"/>
    <x v="859"/>
    <d v="2016-01-28T00:00:00"/>
    <x v="0"/>
    <s v="JD-15895"/>
    <s v="Jonathan Doherty"/>
    <s v="Corporate"/>
    <x v="0"/>
    <x v="13"/>
    <x v="7"/>
    <x v="2"/>
    <s v="FUR-TA-10001095"/>
    <s v="Furniture"/>
    <x v="2"/>
    <s v="Chromcraft Round Conference Tables"/>
    <n v="313.72199999999998"/>
    <n v="3"/>
    <n v="-99.345299999999995"/>
    <s v="3- days"/>
    <x v="8"/>
  </r>
  <r>
    <s v="CA-2016-168046"/>
    <x v="859"/>
    <d v="2016-01-28T00:00:00"/>
    <x v="0"/>
    <s v="JD-15895"/>
    <s v="Jonathan Doherty"/>
    <s v="Corporate"/>
    <x v="0"/>
    <x v="13"/>
    <x v="7"/>
    <x v="2"/>
    <s v="FUR-FU-10000747"/>
    <s v="Furniture"/>
    <x v="3"/>
    <s v="Tenex B1-RE Series Chair Mats for Low Pile Carpets"/>
    <n v="45.98"/>
    <n v="1"/>
    <n v="7.8166000000000002"/>
    <s v="3- days"/>
    <x v="8"/>
  </r>
  <r>
    <s v="CA-2017-111591"/>
    <x v="555"/>
    <d v="2017-03-25T00:00:00"/>
    <x v="1"/>
    <s v="PS-18970"/>
    <s v="Paul Stevenson"/>
    <s v="Home Office"/>
    <x v="0"/>
    <x v="15"/>
    <x v="13"/>
    <x v="1"/>
    <s v="FUR-FU-10002364"/>
    <s v="Furniture"/>
    <x v="3"/>
    <s v="Eldon Expressions Wood Desk Accessories, Oak"/>
    <n v="22.14"/>
    <n v="3"/>
    <n v="6.4206000000000003"/>
    <s v="4- days"/>
    <x v="9"/>
  </r>
  <r>
    <s v="CA-2017-113460"/>
    <x v="388"/>
    <d v="2017-11-09T00:00:00"/>
    <x v="0"/>
    <s v="KN-16390"/>
    <s v="Katherine Nockton"/>
    <s v="Corporate"/>
    <x v="0"/>
    <x v="218"/>
    <x v="32"/>
    <x v="2"/>
    <s v="FUR-CH-10000422"/>
    <s v="Furniture"/>
    <x v="1"/>
    <s v="Global Highback Leather Tilter in Burgundy"/>
    <n v="272.97000000000003"/>
    <n v="3"/>
    <n v="43.675199999999997"/>
    <s v="2- days"/>
    <x v="0"/>
  </r>
  <r>
    <s v="CA-2015-111339"/>
    <x v="860"/>
    <d v="2015-05-31T00:00:00"/>
    <x v="2"/>
    <s v="VP-21760"/>
    <s v="Victoria Pisteka"/>
    <s v="Corporate"/>
    <x v="0"/>
    <x v="29"/>
    <x v="15"/>
    <x v="2"/>
    <s v="FUR-FU-10002506"/>
    <s v="Furniture"/>
    <x v="3"/>
    <s v="Tensor &quot;Hersey Kiss&quot; Styled Floor Lamp"/>
    <n v="41.567999999999998"/>
    <n v="4"/>
    <n v="-4.1567999999999996"/>
    <s v="2- days"/>
    <x v="7"/>
  </r>
  <r>
    <s v="CA-2015-111339"/>
    <x v="860"/>
    <d v="2015-05-31T00:00:00"/>
    <x v="2"/>
    <s v="VP-21760"/>
    <s v="Victoria Pisteka"/>
    <s v="Corporate"/>
    <x v="0"/>
    <x v="29"/>
    <x v="15"/>
    <x v="2"/>
    <s v="FUR-CH-10000863"/>
    <s v="Furniture"/>
    <x v="1"/>
    <s v="Novimex Swivel Fabric Task Chair"/>
    <n v="317.05799999999999"/>
    <n v="3"/>
    <n v="-86.058599999999998"/>
    <s v="2- days"/>
    <x v="7"/>
  </r>
  <r>
    <s v="CA-2014-154158"/>
    <x v="520"/>
    <d v="2014-12-27T00:00:00"/>
    <x v="0"/>
    <s v="CC-12670"/>
    <s v="Craig Carreira"/>
    <s v="Consumer"/>
    <x v="0"/>
    <x v="26"/>
    <x v="1"/>
    <x v="0"/>
    <s v="FUR-CH-10004698"/>
    <s v="Furniture"/>
    <x v="1"/>
    <s v="Padded Folding Chairs, Black, 4/Carton"/>
    <n v="64.784000000000006"/>
    <n v="1"/>
    <n v="6.4783999999999997"/>
    <s v="4- days"/>
    <x v="5"/>
  </r>
  <r>
    <s v="CA-2017-163097"/>
    <x v="60"/>
    <d v="2017-08-31T00:00:00"/>
    <x v="1"/>
    <s v="SF-20200"/>
    <s v="Sarah Foster"/>
    <s v="Consumer"/>
    <x v="0"/>
    <x v="81"/>
    <x v="22"/>
    <x v="1"/>
    <s v="FUR-FU-10004973"/>
    <s v="Furniture"/>
    <x v="3"/>
    <s v="Flat Face Poster Frame"/>
    <n v="120.57599999999999"/>
    <n v="8"/>
    <n v="33.1584"/>
    <s v="4- days"/>
    <x v="10"/>
  </r>
  <r>
    <s v="CA-2015-130848"/>
    <x v="551"/>
    <d v="2015-10-25T00:00:00"/>
    <x v="3"/>
    <s v="DG-13300"/>
    <s v="Deirdre Greer"/>
    <s v="Corporate"/>
    <x v="0"/>
    <x v="22"/>
    <x v="12"/>
    <x v="1"/>
    <s v="FUR-CH-10000422"/>
    <s v="Furniture"/>
    <x v="1"/>
    <s v="Global Highback Leather Tilter in Burgundy"/>
    <n v="582.33600000000001"/>
    <n v="8"/>
    <n v="-29.116800000000001"/>
    <s v="0- days"/>
    <x v="1"/>
  </r>
  <r>
    <s v="CA-2014-125997"/>
    <x v="23"/>
    <d v="2014-09-23T00:00:00"/>
    <x v="2"/>
    <s v="MW-18220"/>
    <s v="Mitch Webber"/>
    <s v="Consumer"/>
    <x v="0"/>
    <x v="13"/>
    <x v="7"/>
    <x v="2"/>
    <s v="FUR-CH-10001394"/>
    <s v="Furniture"/>
    <x v="1"/>
    <s v="Global Leather Executive Chair"/>
    <n v="631.78200000000004"/>
    <n v="2"/>
    <n v="140.39599999999999"/>
    <s v="3- days"/>
    <x v="4"/>
  </r>
  <r>
    <s v="CA-2014-125997"/>
    <x v="23"/>
    <d v="2014-09-23T00:00:00"/>
    <x v="2"/>
    <s v="MW-18220"/>
    <s v="Mitch Webber"/>
    <s v="Consumer"/>
    <x v="0"/>
    <x v="13"/>
    <x v="7"/>
    <x v="2"/>
    <s v="FUR-BO-10002213"/>
    <s v="Furniture"/>
    <x v="0"/>
    <s v="DMI Eclipse Executive Suite Bookcases"/>
    <n v="801.56799999999998"/>
    <n v="2"/>
    <n v="-10.019600000000001"/>
    <s v="3- days"/>
    <x v="4"/>
  </r>
  <r>
    <s v="CA-2014-159814"/>
    <x v="861"/>
    <d v="2014-06-28T00:00:00"/>
    <x v="1"/>
    <s v="LP-17080"/>
    <s v="Liz Pelletier"/>
    <s v="Consumer"/>
    <x v="0"/>
    <x v="104"/>
    <x v="22"/>
    <x v="1"/>
    <s v="FUR-FU-10001731"/>
    <s v="Furniture"/>
    <x v="3"/>
    <s v="Acrylic Self-Standing Desk Frames"/>
    <n v="4.2720000000000002"/>
    <n v="2"/>
    <n v="0.96120000000000005"/>
    <s v="4- days"/>
    <x v="2"/>
  </r>
  <r>
    <s v="CA-2016-105459"/>
    <x v="577"/>
    <d v="2016-08-17T00:00:00"/>
    <x v="0"/>
    <s v="NP-18700"/>
    <s v="Nora Preis"/>
    <s v="Consumer"/>
    <x v="0"/>
    <x v="13"/>
    <x v="7"/>
    <x v="2"/>
    <s v="FUR-TA-10001095"/>
    <s v="Furniture"/>
    <x v="2"/>
    <s v="Chromcraft Round Conference Tables"/>
    <n v="209.148"/>
    <n v="2"/>
    <n v="-66.230199999999996"/>
    <s v="5- days"/>
    <x v="10"/>
  </r>
  <r>
    <s v="CA-2017-162789"/>
    <x v="320"/>
    <d v="2017-09-24T00:00:00"/>
    <x v="0"/>
    <s v="LC-17140"/>
    <s v="Logan Currie"/>
    <s v="Consumer"/>
    <x v="0"/>
    <x v="13"/>
    <x v="7"/>
    <x v="2"/>
    <s v="FUR-FU-10004864"/>
    <s v="Furniture"/>
    <x v="3"/>
    <s v="Eldon 500 Class Desk Accessories"/>
    <n v="12.07"/>
    <n v="1"/>
    <n v="3.9830999999999999"/>
    <s v="2- days"/>
    <x v="4"/>
  </r>
  <r>
    <s v="US-2017-110149"/>
    <x v="247"/>
    <d v="2017-12-13T00:00:00"/>
    <x v="2"/>
    <s v="WB-21850"/>
    <s v="William Brown"/>
    <s v="Consumer"/>
    <x v="0"/>
    <x v="3"/>
    <x v="3"/>
    <x v="2"/>
    <s v="FUR-FU-10001475"/>
    <s v="Furniture"/>
    <x v="3"/>
    <s v="Contract Clock, 14&quot;, Brown"/>
    <n v="87.92"/>
    <n v="5"/>
    <n v="15.385999999999999"/>
    <s v="3- days"/>
    <x v="5"/>
  </r>
  <r>
    <s v="CA-2015-164777"/>
    <x v="369"/>
    <d v="2015-01-29T00:00:00"/>
    <x v="2"/>
    <s v="SC-20305"/>
    <s v="Sean Christensen"/>
    <s v="Consumer"/>
    <x v="0"/>
    <x v="2"/>
    <x v="2"/>
    <x v="1"/>
    <s v="FUR-CH-10002024"/>
    <s v="Furniture"/>
    <x v="1"/>
    <s v="HON 5400 Series Task Chairs for Big and Tall"/>
    <n v="2803.92"/>
    <n v="5"/>
    <n v="0"/>
    <s v="2- days"/>
    <x v="8"/>
  </r>
  <r>
    <s v="CA-2015-127824"/>
    <x v="862"/>
    <d v="2015-10-22T00:00:00"/>
    <x v="1"/>
    <s v="JC-15775"/>
    <s v="John Castell"/>
    <s v="Consumer"/>
    <x v="0"/>
    <x v="15"/>
    <x v="13"/>
    <x v="1"/>
    <s v="FUR-FU-10002505"/>
    <s v="Furniture"/>
    <x v="3"/>
    <s v="Eldon 100 Class Desk Accessories"/>
    <n v="10.11"/>
    <n v="3"/>
    <n v="3.2351999999999999"/>
    <s v="4- days"/>
    <x v="1"/>
  </r>
  <r>
    <s v="CA-2014-116246"/>
    <x v="639"/>
    <d v="2014-09-17T00:00:00"/>
    <x v="0"/>
    <s v="LW-17215"/>
    <s v="Luke Weiss"/>
    <s v="Consumer"/>
    <x v="0"/>
    <x v="13"/>
    <x v="7"/>
    <x v="2"/>
    <s v="FUR-CH-10002024"/>
    <s v="Furniture"/>
    <x v="1"/>
    <s v="HON 5400 Series Task Chairs for Big and Tall"/>
    <n v="3785.2919999999999"/>
    <n v="6"/>
    <n v="420.58800000000002"/>
    <s v="5- days"/>
    <x v="4"/>
  </r>
  <r>
    <s v="CA-2014-167486"/>
    <x v="863"/>
    <d v="2014-12-01T00:00:00"/>
    <x v="1"/>
    <s v="JO-15145"/>
    <s v="Jack O'Briant"/>
    <s v="Corporate"/>
    <x v="0"/>
    <x v="252"/>
    <x v="7"/>
    <x v="2"/>
    <s v="FUR-FU-10003268"/>
    <s v="Furniture"/>
    <x v="3"/>
    <s v="Eldon Radial Chair Mat for Low to Medium Pile Carpets"/>
    <n v="199.9"/>
    <n v="5"/>
    <n v="39.979999999999997"/>
    <s v="4- days"/>
    <x v="0"/>
  </r>
  <r>
    <s v="CA-2014-152100"/>
    <x v="89"/>
    <d v="2014-05-16T00:00:00"/>
    <x v="1"/>
    <s v="VW-21775"/>
    <s v="Victoria Wilson"/>
    <s v="Corporate"/>
    <x v="0"/>
    <x v="156"/>
    <x v="5"/>
    <x v="3"/>
    <s v="FUR-CH-10000015"/>
    <s v="Furniture"/>
    <x v="1"/>
    <s v="Hon Multipurpose Stacking Arm Chairs"/>
    <n v="1212.96"/>
    <n v="8"/>
    <n v="-69.311999999999998"/>
    <s v="5- days"/>
    <x v="7"/>
  </r>
  <r>
    <s v="CA-2015-166219"/>
    <x v="797"/>
    <d v="2015-09-01T00:00:00"/>
    <x v="1"/>
    <s v="BP-11185"/>
    <s v="Ben Peterman"/>
    <s v="Corporate"/>
    <x v="0"/>
    <x v="144"/>
    <x v="5"/>
    <x v="3"/>
    <s v="FUR-TA-10004607"/>
    <s v="Furniture"/>
    <x v="2"/>
    <s v="Hon 2111 Invitation Series Straight Table"/>
    <n v="103.48099999999999"/>
    <n v="1"/>
    <n v="-16.261299999999999"/>
    <s v="4- days"/>
    <x v="10"/>
  </r>
  <r>
    <s v="CA-2017-136882"/>
    <x v="706"/>
    <d v="2017-06-03T00:00:00"/>
    <x v="1"/>
    <s v="DN-13690"/>
    <s v="Duane Noonan"/>
    <s v="Consumer"/>
    <x v="0"/>
    <x v="169"/>
    <x v="37"/>
    <x v="3"/>
    <s v="FUR-FU-10003664"/>
    <s v="Furniture"/>
    <x v="3"/>
    <s v="Electrix Architect's Clamp-On Swing Arm Lamp, Black"/>
    <n v="477.3"/>
    <n v="5"/>
    <n v="138.417"/>
    <s v="7- days"/>
    <x v="7"/>
  </r>
  <r>
    <s v="US-2017-109610"/>
    <x v="608"/>
    <d v="2017-11-30T00:00:00"/>
    <x v="0"/>
    <s v="BS-11590"/>
    <s v="Brendan Sweed"/>
    <s v="Corporate"/>
    <x v="0"/>
    <x v="74"/>
    <x v="0"/>
    <x v="0"/>
    <s v="FUR-CH-10001854"/>
    <s v="Furniture"/>
    <x v="1"/>
    <s v="Office Star - Professional Matrix Back Chair with 2-to-1 Synchro Tilt and Mesh Fabric Seat"/>
    <n v="701.96"/>
    <n v="2"/>
    <n v="168.47040000000001"/>
    <s v="5- days"/>
    <x v="0"/>
  </r>
  <r>
    <s v="CA-2016-126858"/>
    <x v="185"/>
    <d v="2016-11-23T00:00:00"/>
    <x v="1"/>
    <s v="JM-15265"/>
    <s v="Janet Molinari"/>
    <s v="Corporate"/>
    <x v="0"/>
    <x v="15"/>
    <x v="13"/>
    <x v="1"/>
    <s v="FUR-FU-10000448"/>
    <s v="Furniture"/>
    <x v="3"/>
    <s v="Tenex Chairmats For Use With Carpeted Floors"/>
    <n v="31.96"/>
    <n v="2"/>
    <n v="1.5980000000000001"/>
    <s v="4- days"/>
    <x v="0"/>
  </r>
  <r>
    <s v="CA-2017-102925"/>
    <x v="864"/>
    <d v="2017-11-10T00:00:00"/>
    <x v="0"/>
    <s v="CD-12280"/>
    <s v="Christina DeMoss"/>
    <s v="Consumer"/>
    <x v="0"/>
    <x v="13"/>
    <x v="7"/>
    <x v="2"/>
    <s v="FUR-TA-10003469"/>
    <s v="Furniture"/>
    <x v="2"/>
    <s v="Balt Split Level Computer Training Table"/>
    <n v="166.5"/>
    <n v="2"/>
    <n v="-66.599999999999994"/>
    <s v="5- days"/>
    <x v="0"/>
  </r>
  <r>
    <s v="CA-2017-102925"/>
    <x v="864"/>
    <d v="2017-11-10T00:00:00"/>
    <x v="0"/>
    <s v="CD-12280"/>
    <s v="Christina DeMoss"/>
    <s v="Consumer"/>
    <x v="0"/>
    <x v="13"/>
    <x v="7"/>
    <x v="2"/>
    <s v="FUR-CH-10004875"/>
    <s v="Furniture"/>
    <x v="1"/>
    <s v="Harbour Creations 67200 Series Stacking Chairs"/>
    <n v="128.124"/>
    <n v="2"/>
    <n v="24.2012"/>
    <s v="5- days"/>
    <x v="0"/>
  </r>
  <r>
    <s v="CA-2017-102925"/>
    <x v="864"/>
    <d v="2017-11-10T00:00:00"/>
    <x v="0"/>
    <s v="CD-12280"/>
    <s v="Christina DeMoss"/>
    <s v="Consumer"/>
    <x v="0"/>
    <x v="13"/>
    <x v="7"/>
    <x v="2"/>
    <s v="FUR-FU-10004245"/>
    <s v="Furniture"/>
    <x v="3"/>
    <s v="Career Cubicle Clock, 8 1/4&quot;, Black"/>
    <n v="101.4"/>
    <n v="5"/>
    <n v="38.531999999999996"/>
    <s v="5- days"/>
    <x v="0"/>
  </r>
  <r>
    <s v="CA-2015-100818"/>
    <x v="151"/>
    <d v="2015-06-05T00:00:00"/>
    <x v="0"/>
    <s v="JM-15265"/>
    <s v="Janet Molinari"/>
    <s v="Corporate"/>
    <x v="0"/>
    <x v="9"/>
    <x v="8"/>
    <x v="3"/>
    <s v="FUR-FU-10002703"/>
    <s v="Furniture"/>
    <x v="3"/>
    <s v="Tenex Traditional Chairmats for Hard Floors, Average Lip, 36&quot; x 48&quot;"/>
    <n v="51.56"/>
    <n v="2"/>
    <n v="-61.872"/>
    <s v="5- days"/>
    <x v="7"/>
  </r>
  <r>
    <s v="CA-2016-164770"/>
    <x v="674"/>
    <d v="2016-12-04T00:00:00"/>
    <x v="0"/>
    <s v="MY-18295"/>
    <s v="Muhammed Yedwab"/>
    <s v="Corporate"/>
    <x v="0"/>
    <x v="6"/>
    <x v="5"/>
    <x v="3"/>
    <s v="FUR-BO-10003893"/>
    <s v="Furniture"/>
    <x v="0"/>
    <s v="Sauder Camden County Collection Library"/>
    <n v="781.86400000000003"/>
    <n v="10"/>
    <n v="-137.976"/>
    <s v="2- days"/>
    <x v="5"/>
  </r>
  <r>
    <s v="CA-2017-130505"/>
    <x v="176"/>
    <d v="2017-10-12T00:00:00"/>
    <x v="3"/>
    <s v="NF-18385"/>
    <s v="Natalie Fritzler"/>
    <s v="Consumer"/>
    <x v="0"/>
    <x v="167"/>
    <x v="47"/>
    <x v="2"/>
    <s v="FUR-TA-10001932"/>
    <s v="Furniture"/>
    <x v="2"/>
    <s v="Chromcraft 48&quot; x 96&quot; Racetrack Double Pedestal Table"/>
    <n v="673.34400000000005"/>
    <n v="3"/>
    <n v="-76.953599999999994"/>
    <s v="0- days"/>
    <x v="1"/>
  </r>
  <r>
    <s v="CA-2016-105207"/>
    <x v="865"/>
    <d v="2016-01-08T00:00:00"/>
    <x v="1"/>
    <s v="BO-11350"/>
    <s v="Bill Overfelt"/>
    <s v="Corporate"/>
    <x v="0"/>
    <x v="364"/>
    <x v="37"/>
    <x v="3"/>
    <s v="FUR-TA-10000617"/>
    <s v="Furniture"/>
    <x v="2"/>
    <s v="Hon Practical Foundations 30 x 60 Training Table, Light Gray/Charcoal"/>
    <n v="1592.85"/>
    <n v="7"/>
    <n v="350.42700000000002"/>
    <s v="5- days"/>
    <x v="8"/>
  </r>
  <r>
    <s v="CA-2016-149237"/>
    <x v="205"/>
    <d v="2016-05-30T00:00:00"/>
    <x v="1"/>
    <s v="CM-12235"/>
    <s v="Chris McAfee"/>
    <s v="Consumer"/>
    <x v="0"/>
    <x v="79"/>
    <x v="16"/>
    <x v="3"/>
    <s v="FUR-FU-10002088"/>
    <s v="Furniture"/>
    <x v="3"/>
    <s v="Nu-Dell Float Frame 11 x 14 1/2"/>
    <n v="26.94"/>
    <n v="3"/>
    <n v="11.3148"/>
    <s v="4- days"/>
    <x v="7"/>
  </r>
  <r>
    <s v="US-2015-158589"/>
    <x v="141"/>
    <d v="2015-11-24T00:00:00"/>
    <x v="1"/>
    <s v="KW-16570"/>
    <s v="Kelly Williams"/>
    <s v="Consumer"/>
    <x v="0"/>
    <x v="28"/>
    <x v="2"/>
    <x v="1"/>
    <s v="FUR-FU-10001546"/>
    <s v="Furniture"/>
    <x v="3"/>
    <s v="Dana Swing-Arm Lamps"/>
    <n v="32.04"/>
    <n v="3"/>
    <n v="8.01"/>
    <s v="4- days"/>
    <x v="0"/>
  </r>
  <r>
    <s v="CA-2017-142461"/>
    <x v="703"/>
    <d v="2017-06-03T00:00:00"/>
    <x v="0"/>
    <s v="KT-16480"/>
    <s v="Kean Thornton"/>
    <s v="Consumer"/>
    <x v="0"/>
    <x v="144"/>
    <x v="5"/>
    <x v="3"/>
    <s v="FUR-BO-10001811"/>
    <s v="Furniture"/>
    <x v="0"/>
    <s v="Atlantic Metals Mobile 5-Shelf Bookcases, Custom Colors"/>
    <n v="204.66640000000001"/>
    <n v="1"/>
    <n v="-6.0195999999999996"/>
    <s v="4- days"/>
    <x v="7"/>
  </r>
  <r>
    <s v="CA-2017-156958"/>
    <x v="446"/>
    <d v="2017-12-06T00:00:00"/>
    <x v="2"/>
    <s v="PB-18805"/>
    <s v="Patrick Bzostek"/>
    <s v="Home Office"/>
    <x v="0"/>
    <x v="15"/>
    <x v="13"/>
    <x v="1"/>
    <s v="FUR-FU-10003268"/>
    <s v="Furniture"/>
    <x v="3"/>
    <s v="Eldon Radial Chair Mat for Low to Medium Pile Carpets"/>
    <n v="199.9"/>
    <n v="5"/>
    <n v="39.979999999999997"/>
    <s v="1- days"/>
    <x v="5"/>
  </r>
  <r>
    <s v="CA-2016-116596"/>
    <x v="78"/>
    <d v="2016-10-31T00:00:00"/>
    <x v="1"/>
    <s v="BW-11200"/>
    <s v="Ben Wallace"/>
    <s v="Consumer"/>
    <x v="0"/>
    <x v="13"/>
    <x v="7"/>
    <x v="2"/>
    <s v="FUR-CH-10000553"/>
    <s v="Furniture"/>
    <x v="1"/>
    <s v="Metal Folding Chairs, Beige, 4/Carton"/>
    <n v="427.64400000000001"/>
    <n v="14"/>
    <n v="80.777199999999993"/>
    <s v="4- days"/>
    <x v="1"/>
  </r>
  <r>
    <s v="CA-2017-124191"/>
    <x v="235"/>
    <d v="2017-06-14T00:00:00"/>
    <x v="0"/>
    <s v="TS-21610"/>
    <s v="Troy Staebel"/>
    <s v="Consumer"/>
    <x v="0"/>
    <x v="9"/>
    <x v="8"/>
    <x v="3"/>
    <s v="FUR-FU-10002364"/>
    <s v="Furniture"/>
    <x v="3"/>
    <s v="Eldon Expressions Wood Desk Accessories, Oak"/>
    <n v="8.8559999999999999"/>
    <n v="3"/>
    <n v="-6.8634000000000004"/>
    <s v="2- days"/>
    <x v="2"/>
  </r>
  <r>
    <s v="CA-2016-148747"/>
    <x v="228"/>
    <d v="2016-09-27T00:00:00"/>
    <x v="2"/>
    <s v="AS-10045"/>
    <s v="Aaron Smayling"/>
    <s v="Corporate"/>
    <x v="0"/>
    <x v="28"/>
    <x v="2"/>
    <x v="1"/>
    <s v="FUR-BO-10002613"/>
    <s v="Furniture"/>
    <x v="0"/>
    <s v="Atlantic Metals Mobile 4-Shelf Bookcases, Custom Colors"/>
    <n v="477.666"/>
    <n v="2"/>
    <n v="84.293999999999997"/>
    <s v="2- days"/>
    <x v="4"/>
  </r>
  <r>
    <s v="CA-2015-135727"/>
    <x v="866"/>
    <d v="2015-05-16T00:00:00"/>
    <x v="0"/>
    <s v="PS-18970"/>
    <s v="Paul Stevenson"/>
    <s v="Home Office"/>
    <x v="0"/>
    <x v="43"/>
    <x v="22"/>
    <x v="1"/>
    <s v="FUR-CH-10004540"/>
    <s v="Furniture"/>
    <x v="1"/>
    <s v="Global Chrome Stack Chair"/>
    <n v="191.96799999999999"/>
    <n v="7"/>
    <n v="16.7972"/>
    <s v="5- days"/>
    <x v="7"/>
  </r>
  <r>
    <s v="CA-2015-135251"/>
    <x v="867"/>
    <d v="2015-08-10T00:00:00"/>
    <x v="1"/>
    <s v="RP-19270"/>
    <s v="Rachel Payne"/>
    <s v="Corporate"/>
    <x v="0"/>
    <x v="6"/>
    <x v="5"/>
    <x v="3"/>
    <s v="FUR-BO-10003965"/>
    <s v="Furniture"/>
    <x v="0"/>
    <s v="O'Sullivan Manor Hill 2-Door Library in Brianna Oak"/>
    <n v="369.19920000000002"/>
    <n v="3"/>
    <n v="-114.01739999999999"/>
    <s v="4- days"/>
    <x v="10"/>
  </r>
  <r>
    <s v="CA-2016-125724"/>
    <x v="710"/>
    <d v="2016-09-27T00:00:00"/>
    <x v="1"/>
    <s v="SM-20950"/>
    <s v="Suzanne McNair"/>
    <s v="Corporate"/>
    <x v="0"/>
    <x v="131"/>
    <x v="12"/>
    <x v="1"/>
    <s v="FUR-FU-10000246"/>
    <s v="Furniture"/>
    <x v="3"/>
    <s v="Aluminum Document Frame"/>
    <n v="68.432000000000002"/>
    <n v="7"/>
    <n v="8.5540000000000003"/>
    <s v="5- days"/>
    <x v="4"/>
  </r>
  <r>
    <s v="CA-2015-111612"/>
    <x v="44"/>
    <d v="2015-12-02T00:00:00"/>
    <x v="1"/>
    <s v="EB-14110"/>
    <s v="Eugene Barchas"/>
    <s v="Consumer"/>
    <x v="0"/>
    <x v="29"/>
    <x v="15"/>
    <x v="2"/>
    <s v="FUR-FU-10003799"/>
    <s v="Furniture"/>
    <x v="3"/>
    <s v="Seth Thomas 13 1/2&quot; Wall Clock"/>
    <n v="71.12"/>
    <n v="5"/>
    <n v="9.7789999999999999"/>
    <s v="4- days"/>
    <x v="0"/>
  </r>
  <r>
    <s v="CA-2014-103086"/>
    <x v="868"/>
    <d v="2014-10-19T00:00:00"/>
    <x v="0"/>
    <s v="EB-14170"/>
    <s v="Evan Bailliet"/>
    <s v="Consumer"/>
    <x v="0"/>
    <x v="6"/>
    <x v="5"/>
    <x v="3"/>
    <s v="FUR-FU-10004586"/>
    <s v="Furniture"/>
    <x v="3"/>
    <s v="G.E. Longer-Life Indoor Recessed Floodlight Bulbs"/>
    <n v="5.3120000000000003"/>
    <n v="2"/>
    <n v="-1.5935999999999999"/>
    <s v="2- days"/>
    <x v="1"/>
  </r>
  <r>
    <s v="CA-2016-129280"/>
    <x v="869"/>
    <d v="2016-05-05T00:00:00"/>
    <x v="2"/>
    <s v="SM-20905"/>
    <s v="Susan MacKendrick"/>
    <s v="Consumer"/>
    <x v="0"/>
    <x v="19"/>
    <x v="15"/>
    <x v="2"/>
    <s v="FUR-FU-10001876"/>
    <s v="Furniture"/>
    <x v="3"/>
    <s v="Computer Room Manger, 14&quot;"/>
    <n v="51.968000000000004"/>
    <n v="2"/>
    <n v="10.393599999999999"/>
    <s v="2- days"/>
    <x v="7"/>
  </r>
  <r>
    <s v="CA-2014-130428"/>
    <x v="870"/>
    <d v="2014-03-31T00:00:00"/>
    <x v="3"/>
    <s v="TG-21640"/>
    <s v="Trudy Glocke"/>
    <s v="Consumer"/>
    <x v="0"/>
    <x v="26"/>
    <x v="1"/>
    <x v="0"/>
    <s v="FUR-CH-10002965"/>
    <s v="Furniture"/>
    <x v="1"/>
    <s v="Global Leather Highback Executive Chair with Pneumatic Height Adjustment, Black"/>
    <n v="1125.4880000000001"/>
    <n v="7"/>
    <n v="98.480199999999996"/>
    <s v="0- days"/>
    <x v="9"/>
  </r>
  <r>
    <s v="CA-2015-148495"/>
    <x v="871"/>
    <d v="2015-08-13T00:00:00"/>
    <x v="3"/>
    <s v="SF-20065"/>
    <s v="Sandra Flanagan"/>
    <s v="Consumer"/>
    <x v="0"/>
    <x v="135"/>
    <x v="2"/>
    <x v="1"/>
    <s v="FUR-FU-10001889"/>
    <s v="Furniture"/>
    <x v="3"/>
    <s v="Ultra Door Pull Handle"/>
    <n v="31.56"/>
    <n v="3"/>
    <n v="10.4148"/>
    <s v="0- days"/>
    <x v="10"/>
  </r>
  <r>
    <s v="CA-2015-143147"/>
    <x v="753"/>
    <d v="2015-05-28T00:00:00"/>
    <x v="0"/>
    <s v="PS-18760"/>
    <s v="Pamela Stobb"/>
    <s v="Consumer"/>
    <x v="0"/>
    <x v="21"/>
    <x v="5"/>
    <x v="3"/>
    <s v="FUR-CH-10000863"/>
    <s v="Furniture"/>
    <x v="1"/>
    <s v="Novimex Swivel Fabric Task Chair"/>
    <n v="105.68600000000001"/>
    <n v="1"/>
    <n v="-28.686199999999999"/>
    <s v="2- days"/>
    <x v="7"/>
  </r>
  <r>
    <s v="CA-2015-143147"/>
    <x v="753"/>
    <d v="2015-05-28T00:00:00"/>
    <x v="0"/>
    <s v="PS-18760"/>
    <s v="Pamela Stobb"/>
    <s v="Consumer"/>
    <x v="0"/>
    <x v="21"/>
    <x v="5"/>
    <x v="3"/>
    <s v="FUR-CH-10004754"/>
    <s v="Furniture"/>
    <x v="1"/>
    <s v="Global Stack Chair with Arms, Black"/>
    <n v="104.93"/>
    <n v="5"/>
    <n v="-4.4969999999999999"/>
    <s v="2- days"/>
    <x v="7"/>
  </r>
  <r>
    <s v="CA-2017-152975"/>
    <x v="732"/>
    <d v="2017-09-16T00:00:00"/>
    <x v="2"/>
    <s v="RB-19705"/>
    <s v="Roger Barcio"/>
    <s v="Home Office"/>
    <x v="0"/>
    <x v="13"/>
    <x v="7"/>
    <x v="2"/>
    <s v="FUR-CH-10003298"/>
    <s v="Furniture"/>
    <x v="1"/>
    <s v="Office Star - Contemporary Task Swivel chair with Loop Arms, Charcoal"/>
    <n v="589.41"/>
    <n v="5"/>
    <n v="-6.5490000000000004"/>
    <s v="2- days"/>
    <x v="4"/>
  </r>
  <r>
    <s v="CA-2017-116127"/>
    <x v="542"/>
    <d v="2017-06-27T00:00:00"/>
    <x v="0"/>
    <s v="SB-20185"/>
    <s v="Sarah Brown"/>
    <s v="Consumer"/>
    <x v="0"/>
    <x v="13"/>
    <x v="7"/>
    <x v="2"/>
    <s v="FUR-BO-10002213"/>
    <s v="Furniture"/>
    <x v="0"/>
    <s v="DMI Eclipse Executive Suite Bookcases"/>
    <n v="400.78399999999999"/>
    <n v="1"/>
    <n v="-5.0098000000000003"/>
    <s v="2- days"/>
    <x v="2"/>
  </r>
  <r>
    <s v="US-2016-105452"/>
    <x v="830"/>
    <d v="2016-08-01T00:00:00"/>
    <x v="1"/>
    <s v="BF-11005"/>
    <s v="Barry Franz"/>
    <s v="Home Office"/>
    <x v="0"/>
    <x v="102"/>
    <x v="5"/>
    <x v="3"/>
    <s v="FUR-FU-10003691"/>
    <s v="Furniture"/>
    <x v="3"/>
    <s v="Eldon Image Series Desk Accessories, Ebony"/>
    <n v="24.7"/>
    <n v="5"/>
    <n v="-9.8800000000000008"/>
    <s v="4- days"/>
    <x v="3"/>
  </r>
  <r>
    <s v="US-2016-105452"/>
    <x v="830"/>
    <d v="2016-08-01T00:00:00"/>
    <x v="1"/>
    <s v="BF-11005"/>
    <s v="Barry Franz"/>
    <s v="Home Office"/>
    <x v="0"/>
    <x v="102"/>
    <x v="5"/>
    <x v="3"/>
    <s v="FUR-FU-10003806"/>
    <s v="Furniture"/>
    <x v="3"/>
    <s v="Tenex Chairmat w/ Average Lip, 45&quot; x 53&quot;"/>
    <n v="302.72000000000003"/>
    <n v="5"/>
    <n v="-378.4"/>
    <s v="4- days"/>
    <x v="3"/>
  </r>
  <r>
    <s v="CA-2015-149517"/>
    <x v="208"/>
    <d v="2015-09-23T00:00:00"/>
    <x v="1"/>
    <s v="FC-14245"/>
    <s v="Frank Carlisle"/>
    <s v="Home Office"/>
    <x v="0"/>
    <x v="155"/>
    <x v="2"/>
    <x v="1"/>
    <s v="FUR-FU-10003464"/>
    <s v="Furniture"/>
    <x v="3"/>
    <s v="Seth Thomas 8 1/2&quot; Cubicle Clock"/>
    <n v="60.84"/>
    <n v="3"/>
    <n v="19.468800000000002"/>
    <s v="4- days"/>
    <x v="4"/>
  </r>
  <r>
    <s v="CA-2016-129861"/>
    <x v="9"/>
    <d v="2016-06-23T00:00:00"/>
    <x v="1"/>
    <s v="DM-13345"/>
    <s v="Denise Monton"/>
    <s v="Corporate"/>
    <x v="0"/>
    <x v="77"/>
    <x v="7"/>
    <x v="2"/>
    <s v="FUR-TA-10003715"/>
    <s v="Furniture"/>
    <x v="2"/>
    <s v="Hon 2111 Invitation Series Corner Table"/>
    <n v="376.86599999999999"/>
    <n v="3"/>
    <n v="-213.5574"/>
    <s v="6- days"/>
    <x v="2"/>
  </r>
  <r>
    <s v="CA-2016-130638"/>
    <x v="872"/>
    <d v="2016-05-19T00:00:00"/>
    <x v="0"/>
    <s v="SC-20095"/>
    <s v="Sanjit Chand"/>
    <s v="Consumer"/>
    <x v="0"/>
    <x v="2"/>
    <x v="2"/>
    <x v="1"/>
    <s v="FUR-FU-10002116"/>
    <s v="Furniture"/>
    <x v="3"/>
    <s v="Tenex Carpeted, Granite-Look or Clear Contemporary Contour Shape Chair Mats"/>
    <n v="282.83999999999997"/>
    <n v="4"/>
    <n v="19.7988"/>
    <s v="3- days"/>
    <x v="7"/>
  </r>
  <r>
    <s v="CA-2017-137449"/>
    <x v="656"/>
    <d v="2017-06-30T00:00:00"/>
    <x v="2"/>
    <s v="ME-17725"/>
    <s v="Max Engle"/>
    <s v="Consumer"/>
    <x v="0"/>
    <x v="144"/>
    <x v="5"/>
    <x v="3"/>
    <s v="FUR-TA-10002855"/>
    <s v="Furniture"/>
    <x v="2"/>
    <s v="Bevis Round Conference Table Top &amp; Single Column Base"/>
    <n v="307.31400000000002"/>
    <n v="3"/>
    <n v="-39.511800000000001"/>
    <s v="1- days"/>
    <x v="2"/>
  </r>
  <r>
    <s v="CA-2017-137449"/>
    <x v="656"/>
    <d v="2017-06-30T00:00:00"/>
    <x v="2"/>
    <s v="ME-17725"/>
    <s v="Max Engle"/>
    <s v="Consumer"/>
    <x v="0"/>
    <x v="144"/>
    <x v="5"/>
    <x v="3"/>
    <s v="FUR-BO-10000780"/>
    <s v="Furniture"/>
    <x v="0"/>
    <s v="O'Sullivan Plantations 2-Door Library in Landvery Oak"/>
    <n v="409.99919999999997"/>
    <n v="3"/>
    <n v="-96.470399999999998"/>
    <s v="1- days"/>
    <x v="2"/>
  </r>
  <r>
    <s v="CA-2014-151330"/>
    <x v="873"/>
    <d v="2014-10-17T00:00:00"/>
    <x v="2"/>
    <s v="TC-21295"/>
    <s v="Toby Carlisle"/>
    <s v="Consumer"/>
    <x v="0"/>
    <x v="114"/>
    <x v="20"/>
    <x v="2"/>
    <s v="FUR-CH-10000749"/>
    <s v="Furniture"/>
    <x v="1"/>
    <s v="Office Star - Ergonomic Mid Back Chair with 2-Way Adjustable Arms"/>
    <n v="1628.82"/>
    <n v="9"/>
    <n v="260.6112"/>
    <s v="3- days"/>
    <x v="1"/>
  </r>
  <r>
    <s v="CA-2014-124702"/>
    <x v="356"/>
    <d v="2014-11-25T00:00:00"/>
    <x v="1"/>
    <s v="MH-17785"/>
    <s v="Maya Herman"/>
    <s v="Corporate"/>
    <x v="0"/>
    <x v="15"/>
    <x v="13"/>
    <x v="1"/>
    <s v="FUR-FU-10003553"/>
    <s v="Furniture"/>
    <x v="3"/>
    <s v="Howard Miller 13-1/2&quot; Diameter Rosebrook Wall Clock"/>
    <n v="137.54"/>
    <n v="2"/>
    <n v="55.015999999999998"/>
    <s v="7- days"/>
    <x v="0"/>
  </r>
  <r>
    <s v="CA-2014-124702"/>
    <x v="356"/>
    <d v="2014-11-25T00:00:00"/>
    <x v="1"/>
    <s v="MH-17785"/>
    <s v="Maya Herman"/>
    <s v="Corporate"/>
    <x v="0"/>
    <x v="15"/>
    <x v="13"/>
    <x v="1"/>
    <s v="FUR-TA-10003008"/>
    <s v="Furniture"/>
    <x v="2"/>
    <s v="Lesro Round Back Collection Coffee Table, End Table"/>
    <n v="730.2"/>
    <n v="4"/>
    <n v="94.926000000000002"/>
    <s v="7- days"/>
    <x v="0"/>
  </r>
  <r>
    <s v="CA-2015-116638"/>
    <x v="874"/>
    <d v="2015-01-31T00:00:00"/>
    <x v="0"/>
    <s v="JH-15985"/>
    <s v="Joseph Holt"/>
    <s v="Consumer"/>
    <x v="0"/>
    <x v="41"/>
    <x v="30"/>
    <x v="0"/>
    <s v="FUR-TA-10000198"/>
    <s v="Furniture"/>
    <x v="2"/>
    <s v="Chromcraft Bull-Nose Wood Oval Conference Tables &amp; Bases"/>
    <n v="4297.6440000000002"/>
    <n v="13"/>
    <n v="-1862.3124"/>
    <s v="3- days"/>
    <x v="8"/>
  </r>
  <r>
    <s v="CA-2014-104563"/>
    <x v="600"/>
    <d v="2014-03-12T00:00:00"/>
    <x v="1"/>
    <s v="CM-12715"/>
    <s v="Craig Molinari"/>
    <s v="Corporate"/>
    <x v="0"/>
    <x v="15"/>
    <x v="13"/>
    <x v="1"/>
    <s v="FUR-CH-10002780"/>
    <s v="Furniture"/>
    <x v="1"/>
    <s v="Office Star - Task Chair with Contemporary Loop Arms"/>
    <n v="436.70400000000001"/>
    <n v="6"/>
    <n v="21.8352"/>
    <s v="5- days"/>
    <x v="9"/>
  </r>
  <r>
    <s v="CA-2014-104563"/>
    <x v="600"/>
    <d v="2014-03-12T00:00:00"/>
    <x v="1"/>
    <s v="CM-12715"/>
    <s v="Craig Molinari"/>
    <s v="Corporate"/>
    <x v="0"/>
    <x v="15"/>
    <x v="13"/>
    <x v="1"/>
    <s v="FUR-CH-10004495"/>
    <s v="Furniture"/>
    <x v="1"/>
    <s v="Global Leather and Oak Executive Chair, Black"/>
    <n v="481.56799999999998"/>
    <n v="2"/>
    <n v="54.176400000000001"/>
    <s v="5- days"/>
    <x v="9"/>
  </r>
  <r>
    <s v="CA-2016-107104"/>
    <x v="675"/>
    <d v="2016-11-30T00:00:00"/>
    <x v="1"/>
    <s v="MS-17365"/>
    <s v="Maribeth Schnelling"/>
    <s v="Consumer"/>
    <x v="0"/>
    <x v="2"/>
    <x v="2"/>
    <x v="1"/>
    <s v="FUR-BO-10002213"/>
    <s v="Furniture"/>
    <x v="0"/>
    <s v="DMI Eclipse Executive Suite Bookcases"/>
    <n v="3406.6640000000002"/>
    <n v="8"/>
    <n v="160.31360000000001"/>
    <s v="4- days"/>
    <x v="0"/>
  </r>
  <r>
    <s v="CA-2016-107104"/>
    <x v="675"/>
    <d v="2016-11-30T00:00:00"/>
    <x v="1"/>
    <s v="MS-17365"/>
    <s v="Maribeth Schnelling"/>
    <s v="Consumer"/>
    <x v="0"/>
    <x v="2"/>
    <x v="2"/>
    <x v="1"/>
    <s v="FUR-FU-10002937"/>
    <s v="Furniture"/>
    <x v="3"/>
    <s v="GE 48&quot; Fluorescent Tube, Cool White Energy Saver, 34 Watts, 30/Box"/>
    <n v="595.38"/>
    <n v="6"/>
    <n v="297.69"/>
    <s v="4- days"/>
    <x v="0"/>
  </r>
  <r>
    <s v="CA-2014-156160"/>
    <x v="875"/>
    <d v="2014-09-29T00:00:00"/>
    <x v="1"/>
    <s v="AS-10090"/>
    <s v="Adam Shillingsburg"/>
    <s v="Consumer"/>
    <x v="0"/>
    <x v="13"/>
    <x v="7"/>
    <x v="2"/>
    <s v="FUR-FU-10001876"/>
    <s v="Furniture"/>
    <x v="3"/>
    <s v="Computer Room Manger, 14&quot;"/>
    <n v="97.44"/>
    <n v="3"/>
    <n v="35.078400000000002"/>
    <s v="7- days"/>
    <x v="4"/>
  </r>
  <r>
    <s v="CA-2014-156160"/>
    <x v="875"/>
    <d v="2014-09-29T00:00:00"/>
    <x v="1"/>
    <s v="AS-10090"/>
    <s v="Adam Shillingsburg"/>
    <s v="Consumer"/>
    <x v="0"/>
    <x v="13"/>
    <x v="7"/>
    <x v="2"/>
    <s v="FUR-CH-10004983"/>
    <s v="Furniture"/>
    <x v="1"/>
    <s v="Office Star - Mid Back Dual function Ergonomic High Back Chair with 2-Way Adjustable Arms"/>
    <n v="579.52800000000002"/>
    <n v="4"/>
    <n v="83.709599999999995"/>
    <s v="7- days"/>
    <x v="4"/>
  </r>
  <r>
    <s v="CA-2017-157448"/>
    <x v="716"/>
    <d v="2017-11-20T00:00:00"/>
    <x v="1"/>
    <s v="LC-16885"/>
    <s v="Lena Creighton"/>
    <s v="Consumer"/>
    <x v="0"/>
    <x v="2"/>
    <x v="2"/>
    <x v="1"/>
    <s v="FUR-FU-10003268"/>
    <s v="Furniture"/>
    <x v="3"/>
    <s v="Eldon Radial Chair Mat for Low to Medium Pile Carpets"/>
    <n v="119.94"/>
    <n v="3"/>
    <n v="23.988"/>
    <s v="4- days"/>
    <x v="0"/>
  </r>
  <r>
    <s v="CA-2017-157448"/>
    <x v="716"/>
    <d v="2017-11-20T00:00:00"/>
    <x v="1"/>
    <s v="LC-16885"/>
    <s v="Lena Creighton"/>
    <s v="Consumer"/>
    <x v="0"/>
    <x v="2"/>
    <x v="2"/>
    <x v="1"/>
    <s v="FUR-FU-10001847"/>
    <s v="Furniture"/>
    <x v="3"/>
    <s v="Eldon Image Series Black Desk Accessories"/>
    <n v="12.42"/>
    <n v="3"/>
    <n v="4.4711999999999996"/>
    <s v="4- days"/>
    <x v="0"/>
  </r>
  <r>
    <s v="CA-2016-137393"/>
    <x v="349"/>
    <d v="2016-05-10T00:00:00"/>
    <x v="1"/>
    <s v="GM-14500"/>
    <s v="Gene McClure"/>
    <s v="Consumer"/>
    <x v="0"/>
    <x v="175"/>
    <x v="2"/>
    <x v="1"/>
    <s v="FUR-FU-10001617"/>
    <s v="Furniture"/>
    <x v="3"/>
    <s v="Executive Impressions 8-1/2&quot; Career Panel/Partition Cubicle Clock"/>
    <n v="41.6"/>
    <n v="4"/>
    <n v="14.144"/>
    <s v="4- days"/>
    <x v="7"/>
  </r>
  <r>
    <s v="CA-2017-122770"/>
    <x v="838"/>
    <d v="2017-12-18T00:00:00"/>
    <x v="1"/>
    <s v="EP-13915"/>
    <s v="Emily Phan"/>
    <s v="Consumer"/>
    <x v="0"/>
    <x v="28"/>
    <x v="2"/>
    <x v="1"/>
    <s v="FUR-FU-10001473"/>
    <s v="Furniture"/>
    <x v="3"/>
    <s v="Eldon Executive Woodline II Desk Accessories, Mahogany"/>
    <n v="201.04"/>
    <n v="8"/>
    <n v="54.280799999999999"/>
    <s v="5- days"/>
    <x v="5"/>
  </r>
  <r>
    <s v="CA-2015-130183"/>
    <x v="18"/>
    <d v="2015-11-17T00:00:00"/>
    <x v="1"/>
    <s v="PO-18850"/>
    <s v="Patrick O'Brill"/>
    <s v="Consumer"/>
    <x v="0"/>
    <x v="6"/>
    <x v="5"/>
    <x v="3"/>
    <s v="FUR-BO-10001811"/>
    <s v="Furniture"/>
    <x v="0"/>
    <s v="Atlantic Metals Mobile 5-Shelf Bookcases, Custom Colors"/>
    <n v="613.99919999999997"/>
    <n v="3"/>
    <n v="-18.058800000000002"/>
    <s v="4- days"/>
    <x v="0"/>
  </r>
  <r>
    <s v="CA-2016-122511"/>
    <x v="237"/>
    <d v="2016-03-11T00:00:00"/>
    <x v="3"/>
    <s v="BT-11485"/>
    <s v="Brad Thomas"/>
    <s v="Home Office"/>
    <x v="0"/>
    <x v="3"/>
    <x v="3"/>
    <x v="2"/>
    <s v="FUR-FU-10001037"/>
    <s v="Furniture"/>
    <x v="3"/>
    <s v="DAX Charcoal/Nickel-Tone Document Frame, 5 x 7"/>
    <n v="30.335999999999999"/>
    <n v="4"/>
    <n v="9.48"/>
    <s v="0- days"/>
    <x v="9"/>
  </r>
  <r>
    <s v="CA-2016-161746"/>
    <x v="59"/>
    <d v="2016-10-27T00:00:00"/>
    <x v="1"/>
    <s v="CS-11950"/>
    <s v="Carlos Soltero"/>
    <s v="Consumer"/>
    <x v="0"/>
    <x v="2"/>
    <x v="2"/>
    <x v="1"/>
    <s v="FUR-CH-10004626"/>
    <s v="Furniture"/>
    <x v="1"/>
    <s v="Office Star Flex Back Scooter Chair with Aluminum Finish Frame"/>
    <n v="242.136"/>
    <n v="3"/>
    <n v="12.1068"/>
    <s v="6- days"/>
    <x v="1"/>
  </r>
  <r>
    <s v="CA-2016-161746"/>
    <x v="59"/>
    <d v="2016-10-27T00:00:00"/>
    <x v="1"/>
    <s v="CS-11950"/>
    <s v="Carlos Soltero"/>
    <s v="Consumer"/>
    <x v="0"/>
    <x v="2"/>
    <x v="2"/>
    <x v="1"/>
    <s v="FUR-FU-10003731"/>
    <s v="Furniture"/>
    <x v="3"/>
    <s v="Eldon Expressions Wood and Plastic Desk Accessories, Oak"/>
    <n v="19.96"/>
    <n v="2"/>
    <n v="5.5888"/>
    <s v="6- days"/>
    <x v="1"/>
  </r>
  <r>
    <s v="CA-2014-114251"/>
    <x v="726"/>
    <d v="2014-11-10T00:00:00"/>
    <x v="1"/>
    <s v="MD-17350"/>
    <s v="Maribeth Dona"/>
    <s v="Consumer"/>
    <x v="0"/>
    <x v="3"/>
    <x v="3"/>
    <x v="2"/>
    <s v="FUR-FU-10001468"/>
    <s v="Furniture"/>
    <x v="3"/>
    <s v="Tenex Antistatic Computer Chair Mats"/>
    <n v="273.56799999999998"/>
    <n v="2"/>
    <n v="-34.195999999999998"/>
    <s v="5- days"/>
    <x v="0"/>
  </r>
  <r>
    <s v="CA-2016-119641"/>
    <x v="710"/>
    <d v="2016-09-26T00:00:00"/>
    <x v="1"/>
    <s v="CS-12250"/>
    <s v="Chris Selesnick"/>
    <s v="Corporate"/>
    <x v="0"/>
    <x v="356"/>
    <x v="16"/>
    <x v="3"/>
    <s v="FUR-FU-10002445"/>
    <s v="Furniture"/>
    <x v="3"/>
    <s v="DAX Two-Tone Rosewood/Black Document Frame, Desktop, 5 x 7"/>
    <n v="18.96"/>
    <n v="2"/>
    <n v="7.5839999999999996"/>
    <s v="4- days"/>
    <x v="4"/>
  </r>
  <r>
    <s v="CA-2016-105781"/>
    <x v="285"/>
    <d v="2016-02-20T00:00:00"/>
    <x v="1"/>
    <s v="JF-15565"/>
    <s v="Jill Fjeld"/>
    <s v="Consumer"/>
    <x v="0"/>
    <x v="13"/>
    <x v="7"/>
    <x v="2"/>
    <s v="FUR-CH-10001802"/>
    <s v="Furniture"/>
    <x v="1"/>
    <s v="Hon Every-Day Chair Series Swivel Task Chairs"/>
    <n v="326.64600000000002"/>
    <n v="3"/>
    <n v="39.923400000000001"/>
    <s v="4- days"/>
    <x v="11"/>
  </r>
  <r>
    <s v="CA-2014-114321"/>
    <x v="663"/>
    <d v="2014-08-25T00:00:00"/>
    <x v="1"/>
    <s v="NC-18535"/>
    <s v="Nick Crebassa"/>
    <s v="Corporate"/>
    <x v="0"/>
    <x v="247"/>
    <x v="25"/>
    <x v="0"/>
    <s v="FUR-CH-10001797"/>
    <s v="Furniture"/>
    <x v="1"/>
    <s v="Safco Chair Connectors, 6/Carton"/>
    <n v="500.24"/>
    <n v="13"/>
    <n v="145.06960000000001"/>
    <s v="5- days"/>
    <x v="10"/>
  </r>
  <r>
    <s v="CA-2015-117086"/>
    <x v="428"/>
    <d v="2015-11-12T00:00:00"/>
    <x v="1"/>
    <s v="QJ-19255"/>
    <s v="Quincy Jones"/>
    <s v="Corporate"/>
    <x v="0"/>
    <x v="259"/>
    <x v="43"/>
    <x v="2"/>
    <s v="FUR-BO-10004834"/>
    <s v="Furniture"/>
    <x v="0"/>
    <s v="Riverside Palais Royal Lawyers Bookcase, Royale Cherry Finish"/>
    <n v="4404.8999999999996"/>
    <n v="5"/>
    <n v="1013.127"/>
    <s v="4- days"/>
    <x v="0"/>
  </r>
  <r>
    <s v="CA-2017-137505"/>
    <x v="241"/>
    <d v="2017-11-24T00:00:00"/>
    <x v="3"/>
    <s v="BP-11290"/>
    <s v="Beth Paige"/>
    <s v="Consumer"/>
    <x v="0"/>
    <x v="2"/>
    <x v="2"/>
    <x v="1"/>
    <s v="FUR-TA-10000617"/>
    <s v="Furniture"/>
    <x v="2"/>
    <s v="Hon Practical Foundations 30 x 60 Training Table, Light Gray/Charcoal"/>
    <n v="364.08"/>
    <n v="2"/>
    <n v="9.1020000000000003"/>
    <s v="0- days"/>
    <x v="0"/>
  </r>
  <r>
    <s v="CA-2017-137505"/>
    <x v="241"/>
    <d v="2017-11-24T00:00:00"/>
    <x v="3"/>
    <s v="BP-11290"/>
    <s v="Beth Paige"/>
    <s v="Consumer"/>
    <x v="0"/>
    <x v="2"/>
    <x v="2"/>
    <x v="1"/>
    <s v="FUR-TA-10001676"/>
    <s v="Furniture"/>
    <x v="2"/>
    <s v="Hon 61000 Series Interactive Training Tables"/>
    <n v="71.087999999999994"/>
    <n v="2"/>
    <n v="-1.7771999999999999"/>
    <s v="0- days"/>
    <x v="0"/>
  </r>
  <r>
    <s v="US-2014-140914"/>
    <x v="163"/>
    <d v="2014-11-15T00:00:00"/>
    <x v="1"/>
    <s v="BH-11710"/>
    <s v="Brosina Hoffman"/>
    <s v="Consumer"/>
    <x v="0"/>
    <x v="9"/>
    <x v="8"/>
    <x v="3"/>
    <s v="FUR-FU-10000175"/>
    <s v="Furniture"/>
    <x v="3"/>
    <s v="DAX Wood Document Frame."/>
    <n v="10.984"/>
    <n v="2"/>
    <n v="-7.9634"/>
    <s v="4- days"/>
    <x v="0"/>
  </r>
  <r>
    <s v="US-2014-140914"/>
    <x v="163"/>
    <d v="2014-11-15T00:00:00"/>
    <x v="1"/>
    <s v="BH-11710"/>
    <s v="Brosina Hoffman"/>
    <s v="Consumer"/>
    <x v="0"/>
    <x v="9"/>
    <x v="8"/>
    <x v="3"/>
    <s v="FUR-CH-10003379"/>
    <s v="Furniture"/>
    <x v="1"/>
    <s v="Global Commerce Series High-Back Swivel/Tilt Chairs"/>
    <n v="797.94399999999996"/>
    <n v="4"/>
    <n v="-56.996000000000002"/>
    <s v="4- days"/>
    <x v="0"/>
  </r>
  <r>
    <s v="CA-2017-113705"/>
    <x v="582"/>
    <d v="2017-03-29T00:00:00"/>
    <x v="0"/>
    <s v="LC-16870"/>
    <s v="Lena Cacioppo"/>
    <s v="Consumer"/>
    <x v="0"/>
    <x v="52"/>
    <x v="25"/>
    <x v="0"/>
    <s v="FUR-TA-10002533"/>
    <s v="Furniture"/>
    <x v="2"/>
    <s v="BPI Conference Tables"/>
    <n v="292.10000000000002"/>
    <n v="2"/>
    <n v="58.42"/>
    <s v="2- days"/>
    <x v="9"/>
  </r>
  <r>
    <s v="CA-2016-146913"/>
    <x v="359"/>
    <d v="2016-11-05T00:00:00"/>
    <x v="1"/>
    <s v="SF-20965"/>
    <s v="Sylvia Foulston"/>
    <s v="Corporate"/>
    <x v="0"/>
    <x v="28"/>
    <x v="2"/>
    <x v="1"/>
    <s v="FUR-CH-10001854"/>
    <s v="Furniture"/>
    <x v="1"/>
    <s v="Office Star - Professional Matrix Back Chair with 2-to-1 Synchro Tilt and Mesh Fabric Seat"/>
    <n v="1403.92"/>
    <n v="5"/>
    <n v="70.195999999999998"/>
    <s v="5- days"/>
    <x v="1"/>
  </r>
  <r>
    <s v="CA-2016-123533"/>
    <x v="243"/>
    <d v="2016-11-30T00:00:00"/>
    <x v="1"/>
    <s v="SC-20050"/>
    <s v="Sample Company A"/>
    <s v="Home Office"/>
    <x v="0"/>
    <x v="173"/>
    <x v="1"/>
    <x v="0"/>
    <s v="FUR-BO-10001619"/>
    <s v="Furniture"/>
    <x v="0"/>
    <s v="O'Sullivan Cherrywood Estates Traditional Bookcase"/>
    <n v="339.92"/>
    <n v="5"/>
    <n v="8.4979999999999993"/>
    <s v="6- days"/>
    <x v="0"/>
  </r>
  <r>
    <s v="CA-2014-169019"/>
    <x v="503"/>
    <d v="2014-07-30T00:00:00"/>
    <x v="1"/>
    <s v="LF-17185"/>
    <s v="Luke Foster"/>
    <s v="Consumer"/>
    <x v="0"/>
    <x v="21"/>
    <x v="5"/>
    <x v="3"/>
    <s v="FUR-FU-10004666"/>
    <s v="Furniture"/>
    <x v="3"/>
    <s v="DAX Clear Channel Poster Frame"/>
    <n v="17.495999999999999"/>
    <n v="3"/>
    <n v="-10.0602"/>
    <s v="4- days"/>
    <x v="3"/>
  </r>
  <r>
    <s v="CA-2015-149748"/>
    <x v="151"/>
    <d v="2015-06-02T00:00:00"/>
    <x v="0"/>
    <s v="EM-13825"/>
    <s v="Elizabeth Moffitt"/>
    <s v="Corporate"/>
    <x v="0"/>
    <x v="309"/>
    <x v="18"/>
    <x v="2"/>
    <s v="FUR-FU-10001847"/>
    <s v="Furniture"/>
    <x v="3"/>
    <s v="Eldon Image Series Black Desk Accessories"/>
    <n v="8.2799999999999994"/>
    <n v="2"/>
    <n v="2.9807999999999999"/>
    <s v="2- days"/>
    <x v="7"/>
  </r>
  <r>
    <s v="US-2014-114377"/>
    <x v="726"/>
    <d v="2014-11-05T00:00:00"/>
    <x v="3"/>
    <s v="BG-11035"/>
    <s v="Barry Gonzalez"/>
    <s v="Consumer"/>
    <x v="0"/>
    <x v="247"/>
    <x v="25"/>
    <x v="0"/>
    <s v="FUR-CH-10004754"/>
    <s v="Furniture"/>
    <x v="1"/>
    <s v="Global Stack Chair with Arms, Black"/>
    <n v="149.9"/>
    <n v="5"/>
    <n v="40.472999999999999"/>
    <s v="0- days"/>
    <x v="0"/>
  </r>
  <r>
    <s v="CA-2017-144491"/>
    <x v="582"/>
    <d v="2017-04-01T00:00:00"/>
    <x v="1"/>
    <s v="CJ-12010"/>
    <s v="Caroline Jumper"/>
    <s v="Consumer"/>
    <x v="0"/>
    <x v="6"/>
    <x v="5"/>
    <x v="3"/>
    <s v="FUR-BO-10001811"/>
    <s v="Furniture"/>
    <x v="0"/>
    <s v="Atlantic Metals Mobile 5-Shelf Bookcases, Custom Colors"/>
    <n v="1023.332"/>
    <n v="5"/>
    <n v="-30.097999999999999"/>
    <s v="5- days"/>
    <x v="9"/>
  </r>
  <r>
    <s v="CA-2017-144491"/>
    <x v="582"/>
    <d v="2017-04-01T00:00:00"/>
    <x v="1"/>
    <s v="CJ-12010"/>
    <s v="Caroline Jumper"/>
    <s v="Consumer"/>
    <x v="0"/>
    <x v="6"/>
    <x v="5"/>
    <x v="3"/>
    <s v="FUR-CH-10004063"/>
    <s v="Furniture"/>
    <x v="1"/>
    <s v="Global Deluxe High-Back Manager's Chair"/>
    <n v="600.55799999999999"/>
    <n v="3"/>
    <n v="-8.5793999999999997"/>
    <s v="5- days"/>
    <x v="9"/>
  </r>
  <r>
    <s v="CA-2017-144491"/>
    <x v="582"/>
    <d v="2017-04-01T00:00:00"/>
    <x v="1"/>
    <s v="CJ-12010"/>
    <s v="Caroline Jumper"/>
    <s v="Consumer"/>
    <x v="0"/>
    <x v="6"/>
    <x v="5"/>
    <x v="3"/>
    <s v="FUR-CH-10001714"/>
    <s v="Furniture"/>
    <x v="1"/>
    <s v="Global Leather &amp; Oak Executive Chair, Burgundy"/>
    <n v="211.24600000000001"/>
    <n v="2"/>
    <n v="-66.391599999999997"/>
    <s v="5- days"/>
    <x v="9"/>
  </r>
  <r>
    <s v="CA-2014-127166"/>
    <x v="876"/>
    <d v="2014-05-23T00:00:00"/>
    <x v="0"/>
    <s v="KH-16360"/>
    <s v="Katherine Hughes"/>
    <s v="Consumer"/>
    <x v="0"/>
    <x v="6"/>
    <x v="5"/>
    <x v="3"/>
    <s v="FUR-CH-10003396"/>
    <s v="Furniture"/>
    <x v="1"/>
    <s v="Global Deluxe Steno Chair"/>
    <n v="107.77200000000001"/>
    <n v="2"/>
    <n v="-29.252400000000002"/>
    <s v="2- days"/>
    <x v="7"/>
  </r>
  <r>
    <s v="CA-2015-122973"/>
    <x v="877"/>
    <d v="2015-07-20T00:00:00"/>
    <x v="0"/>
    <s v="PJ-19015"/>
    <s v="Pauline Johnson"/>
    <s v="Consumer"/>
    <x v="0"/>
    <x v="13"/>
    <x v="7"/>
    <x v="2"/>
    <s v="FUR-FU-10002364"/>
    <s v="Furniture"/>
    <x v="3"/>
    <s v="Eldon Expressions Wood Desk Accessories, Oak"/>
    <n v="7.38"/>
    <n v="1"/>
    <n v="2.1402000000000001"/>
    <s v="2- days"/>
    <x v="3"/>
  </r>
  <r>
    <s v="CA-2016-136322"/>
    <x v="59"/>
    <d v="2016-10-26T00:00:00"/>
    <x v="1"/>
    <s v="AP-10720"/>
    <s v="Anne Pryor"/>
    <s v="Home Office"/>
    <x v="0"/>
    <x v="1"/>
    <x v="1"/>
    <x v="0"/>
    <s v="FUR-FU-10002878"/>
    <s v="Furniture"/>
    <x v="3"/>
    <s v="Seth Thomas 14&quot; Day/Date Wall Clock"/>
    <n v="45.567999999999998"/>
    <n v="2"/>
    <n v="9.6831999999999994"/>
    <s v="5- days"/>
    <x v="1"/>
  </r>
  <r>
    <s v="CA-2017-107209"/>
    <x v="534"/>
    <d v="2017-08-01T00:00:00"/>
    <x v="0"/>
    <s v="JW-15955"/>
    <s v="Joni Wasserman"/>
    <s v="Consumer"/>
    <x v="0"/>
    <x v="168"/>
    <x v="30"/>
    <x v="0"/>
    <s v="FUR-CH-10001146"/>
    <s v="Furniture"/>
    <x v="1"/>
    <s v="Global Value Mid-Back Manager's Chair, Gray"/>
    <n v="194.84800000000001"/>
    <n v="4"/>
    <n v="12.178000000000001"/>
    <s v="5- days"/>
    <x v="3"/>
  </r>
  <r>
    <s v="CA-2015-162201"/>
    <x v="878"/>
    <d v="2015-06-12T00:00:00"/>
    <x v="1"/>
    <s v="AG-10495"/>
    <s v="Andrew Gjertsen"/>
    <s v="Corporate"/>
    <x v="0"/>
    <x v="66"/>
    <x v="1"/>
    <x v="0"/>
    <s v="FUR-FU-10001185"/>
    <s v="Furniture"/>
    <x v="3"/>
    <s v="Advantus Employee of the Month Certificate Frame, 11 x 13-1/2"/>
    <n v="173.208"/>
    <n v="7"/>
    <n v="45.467100000000002"/>
    <s v="4- days"/>
    <x v="2"/>
  </r>
  <r>
    <s v="US-2014-164406"/>
    <x v="879"/>
    <d v="2014-08-19T00:00:00"/>
    <x v="1"/>
    <s v="BD-11605"/>
    <s v="Brian Dahlen"/>
    <s v="Consumer"/>
    <x v="0"/>
    <x v="28"/>
    <x v="2"/>
    <x v="1"/>
    <s v="FUR-CH-10003833"/>
    <s v="Furniture"/>
    <x v="1"/>
    <s v="Novimex Fabric Task Chair"/>
    <n v="195.136"/>
    <n v="4"/>
    <n v="-12.196"/>
    <s v="4- days"/>
    <x v="10"/>
  </r>
  <r>
    <s v="US-2017-152842"/>
    <x v="3"/>
    <d v="2017-07-23T00:00:00"/>
    <x v="1"/>
    <s v="NF-18385"/>
    <s v="Natalie Fritzler"/>
    <s v="Consumer"/>
    <x v="0"/>
    <x v="127"/>
    <x v="30"/>
    <x v="0"/>
    <s v="FUR-CH-10004218"/>
    <s v="Furniture"/>
    <x v="1"/>
    <s v="Global Fabric Manager's Chair, Dark Gray"/>
    <n v="242.352"/>
    <n v="3"/>
    <n v="15.147"/>
    <s v="7- days"/>
    <x v="3"/>
  </r>
  <r>
    <s v="CA-2014-113257"/>
    <x v="439"/>
    <d v="2014-12-18T00:00:00"/>
    <x v="0"/>
    <s v="SC-20305"/>
    <s v="Sean Christensen"/>
    <s v="Consumer"/>
    <x v="0"/>
    <x v="365"/>
    <x v="5"/>
    <x v="3"/>
    <s v="FUR-FU-10001706"/>
    <s v="Furniture"/>
    <x v="3"/>
    <s v="Longer-Life Soft White Bulbs"/>
    <n v="8.6240000000000006"/>
    <n v="7"/>
    <n v="-2.5872000000000002"/>
    <s v="2- days"/>
    <x v="5"/>
  </r>
  <r>
    <s v="CA-2016-126627"/>
    <x v="792"/>
    <d v="2016-10-12T00:00:00"/>
    <x v="2"/>
    <s v="WB-21850"/>
    <s v="William Brown"/>
    <s v="Consumer"/>
    <x v="0"/>
    <x v="101"/>
    <x v="5"/>
    <x v="3"/>
    <s v="FUR-FU-10004963"/>
    <s v="Furniture"/>
    <x v="3"/>
    <s v="Eldon 400 Class Desk Accessories, Black Carbon"/>
    <n v="14"/>
    <n v="4"/>
    <n v="-6.3"/>
    <s v="2- days"/>
    <x v="1"/>
  </r>
  <r>
    <s v="US-2016-125402"/>
    <x v="228"/>
    <d v="2016-10-01T00:00:00"/>
    <x v="1"/>
    <s v="DL-12865"/>
    <s v="Dan Lawera"/>
    <s v="Consumer"/>
    <x v="0"/>
    <x v="62"/>
    <x v="2"/>
    <x v="1"/>
    <s v="FUR-CH-10000665"/>
    <s v="Furniture"/>
    <x v="1"/>
    <s v="Global Airflow Leather Mesh Back Chair, Black"/>
    <n v="483.13600000000002"/>
    <n v="4"/>
    <n v="60.392000000000003"/>
    <s v="6- days"/>
    <x v="4"/>
  </r>
  <r>
    <s v="CA-2014-163867"/>
    <x v="270"/>
    <d v="2014-06-06T00:00:00"/>
    <x v="2"/>
    <s v="RE-19450"/>
    <s v="Richard Eichhorn"/>
    <s v="Consumer"/>
    <x v="0"/>
    <x v="42"/>
    <x v="8"/>
    <x v="3"/>
    <s v="FUR-FU-10001475"/>
    <s v="Furniture"/>
    <x v="3"/>
    <s v="Contract Clock, 14&quot;, Brown"/>
    <n v="61.543999999999997"/>
    <n v="7"/>
    <n v="-40.003599999999999"/>
    <s v="3- days"/>
    <x v="2"/>
  </r>
  <r>
    <s v="CA-2017-169327"/>
    <x v="113"/>
    <d v="2017-09-04T00:00:00"/>
    <x v="0"/>
    <s v="MH-17290"/>
    <s v="Marc Harrigan"/>
    <s v="Home Office"/>
    <x v="0"/>
    <x v="2"/>
    <x v="2"/>
    <x v="1"/>
    <s v="FUR-FU-10004188"/>
    <s v="Furniture"/>
    <x v="3"/>
    <s v="Luxo Professional Combination Clamp-On Lamps"/>
    <n v="511.5"/>
    <n v="5"/>
    <n v="132.99"/>
    <s v="2- days"/>
    <x v="4"/>
  </r>
  <r>
    <s v="CA-2016-158155"/>
    <x v="630"/>
    <d v="2016-05-06T00:00:00"/>
    <x v="1"/>
    <s v="EH-13765"/>
    <s v="Edward Hooks"/>
    <s v="Corporate"/>
    <x v="0"/>
    <x v="13"/>
    <x v="7"/>
    <x v="2"/>
    <s v="FUR-FU-10000732"/>
    <s v="Furniture"/>
    <x v="3"/>
    <s v="Eldon 200 Class Desk Accessories"/>
    <n v="12.56"/>
    <n v="2"/>
    <n v="4.0191999999999997"/>
    <s v="4- days"/>
    <x v="7"/>
  </r>
  <r>
    <s v="CA-2016-158155"/>
    <x v="630"/>
    <d v="2016-05-06T00:00:00"/>
    <x v="1"/>
    <s v="EH-13765"/>
    <s v="Edward Hooks"/>
    <s v="Corporate"/>
    <x v="0"/>
    <x v="13"/>
    <x v="7"/>
    <x v="2"/>
    <s v="FUR-FU-10002253"/>
    <s v="Furniture"/>
    <x v="3"/>
    <s v="Howard Miller 13&quot; Diameter Pewter Finish Round Wall Clock"/>
    <n v="214.7"/>
    <n v="5"/>
    <n v="83.733000000000004"/>
    <s v="4- days"/>
    <x v="7"/>
  </r>
  <r>
    <s v="CA-2017-138870"/>
    <x v="744"/>
    <d v="2017-06-23T00:00:00"/>
    <x v="1"/>
    <s v="GA-14515"/>
    <s v="George Ashbrook"/>
    <s v="Consumer"/>
    <x v="0"/>
    <x v="28"/>
    <x v="2"/>
    <x v="1"/>
    <s v="FUR-FU-10002396"/>
    <s v="Furniture"/>
    <x v="3"/>
    <s v="DAX Copper Panel Document Frame, 5 x 7 Size"/>
    <n v="50.32"/>
    <n v="4"/>
    <n v="21.134399999999999"/>
    <s v="4- days"/>
    <x v="2"/>
  </r>
  <r>
    <s v="CA-2015-164301"/>
    <x v="880"/>
    <d v="2015-03-30T00:00:00"/>
    <x v="1"/>
    <s v="EB-13840"/>
    <s v="Ellis Ballard"/>
    <s v="Corporate"/>
    <x v="0"/>
    <x v="15"/>
    <x v="13"/>
    <x v="1"/>
    <s v="FUR-TA-10001889"/>
    <s v="Furniture"/>
    <x v="2"/>
    <s v="Bush Advantage Collection Racetrack Conference Table"/>
    <n v="3393.68"/>
    <n v="8"/>
    <n v="610.86239999999998"/>
    <s v="4- days"/>
    <x v="9"/>
  </r>
  <r>
    <s v="CA-2017-113278"/>
    <x v="881"/>
    <d v="2017-01-20T00:00:00"/>
    <x v="1"/>
    <s v="HR-14770"/>
    <s v="Hallie Redmond"/>
    <s v="Home Office"/>
    <x v="0"/>
    <x v="52"/>
    <x v="6"/>
    <x v="3"/>
    <s v="FUR-FU-10001037"/>
    <s v="Furniture"/>
    <x v="3"/>
    <s v="DAX Charcoal/Nickel-Tone Document Frame, 5 x 7"/>
    <n v="18.96"/>
    <n v="2"/>
    <n v="8.532"/>
    <s v="6- days"/>
    <x v="8"/>
  </r>
  <r>
    <s v="CA-2014-114195"/>
    <x v="770"/>
    <d v="2014-11-03T00:00:00"/>
    <x v="2"/>
    <s v="EA-14035"/>
    <s v="Erin Ashbrook"/>
    <s v="Corporate"/>
    <x v="0"/>
    <x v="366"/>
    <x v="15"/>
    <x v="2"/>
    <s v="FUR-FU-10002253"/>
    <s v="Furniture"/>
    <x v="3"/>
    <s v="Howard Miller 13&quot; Diameter Pewter Finish Round Wall Clock"/>
    <n v="68.703999999999994"/>
    <n v="2"/>
    <n v="16.3172"/>
    <s v="2- days"/>
    <x v="0"/>
  </r>
  <r>
    <s v="CA-2016-122581"/>
    <x v="650"/>
    <d v="2016-08-25T00:00:00"/>
    <x v="1"/>
    <s v="JK-15370"/>
    <s v="Jay Kimmel"/>
    <s v="Consumer"/>
    <x v="0"/>
    <x v="13"/>
    <x v="7"/>
    <x v="2"/>
    <s v="FUR-CH-10002961"/>
    <s v="Furniture"/>
    <x v="1"/>
    <s v="Leather Task Chair, Black"/>
    <n v="573.17399999999998"/>
    <n v="7"/>
    <n v="63.686"/>
    <s v="4- days"/>
    <x v="10"/>
  </r>
  <r>
    <s v="US-2016-115441"/>
    <x v="81"/>
    <d v="2016-07-28T00:00:00"/>
    <x v="0"/>
    <s v="SH-19975"/>
    <s v="Sally Hughsby"/>
    <s v="Corporate"/>
    <x v="0"/>
    <x v="79"/>
    <x v="16"/>
    <x v="3"/>
    <s v="FUR-CH-10004626"/>
    <s v="Furniture"/>
    <x v="1"/>
    <s v="Office Star Flex Back Scooter Chair with Aluminum Finish Frame"/>
    <n v="403.56"/>
    <n v="4"/>
    <n v="96.854399999999998"/>
    <s v="3- days"/>
    <x v="3"/>
  </r>
  <r>
    <s v="US-2016-115441"/>
    <x v="81"/>
    <d v="2016-07-28T00:00:00"/>
    <x v="0"/>
    <s v="SH-19975"/>
    <s v="Sally Hughsby"/>
    <s v="Corporate"/>
    <x v="0"/>
    <x v="79"/>
    <x v="16"/>
    <x v="3"/>
    <s v="FUR-FU-10001756"/>
    <s v="Furniture"/>
    <x v="3"/>
    <s v="Eldon Expressions Desk Accessory, Wood Photo Frame, Mahogany"/>
    <n v="95.2"/>
    <n v="5"/>
    <n v="27.608000000000001"/>
    <s v="3- days"/>
    <x v="3"/>
  </r>
  <r>
    <s v="CA-2016-112830"/>
    <x v="882"/>
    <d v="2016-06-10T00:00:00"/>
    <x v="1"/>
    <s v="LP-17095"/>
    <s v="Liz Preis"/>
    <s v="Consumer"/>
    <x v="0"/>
    <x v="130"/>
    <x v="15"/>
    <x v="2"/>
    <s v="FUR-FU-10004306"/>
    <s v="Furniture"/>
    <x v="3"/>
    <s v="Electrix Halogen Magnifier Lamp"/>
    <n v="466.32"/>
    <n v="3"/>
    <n v="34.973999999999997"/>
    <s v="4- days"/>
    <x v="2"/>
  </r>
  <r>
    <s v="CA-2016-112830"/>
    <x v="882"/>
    <d v="2016-06-10T00:00:00"/>
    <x v="1"/>
    <s v="LP-17095"/>
    <s v="Liz Preis"/>
    <s v="Consumer"/>
    <x v="0"/>
    <x v="130"/>
    <x v="15"/>
    <x v="2"/>
    <s v="FUR-FU-10004845"/>
    <s v="Furniture"/>
    <x v="3"/>
    <s v="Deflect-o EconoMat Nonstudded, No Bevel Mat"/>
    <n v="82.64"/>
    <n v="2"/>
    <n v="0"/>
    <s v="4- days"/>
    <x v="2"/>
  </r>
  <r>
    <s v="US-2014-117380"/>
    <x v="786"/>
    <d v="2014-04-03T00:00:00"/>
    <x v="1"/>
    <s v="MP-18175"/>
    <s v="Mike Pelletier"/>
    <s v="Home Office"/>
    <x v="0"/>
    <x v="76"/>
    <x v="15"/>
    <x v="2"/>
    <s v="FUR-TA-10000198"/>
    <s v="Furniture"/>
    <x v="2"/>
    <s v="Chromcraft Bull-Nose Wood Oval Conference Tables &amp; Bases"/>
    <n v="330.58800000000002"/>
    <n v="1"/>
    <n v="-143.25479999999999"/>
    <s v="6- days"/>
    <x v="9"/>
  </r>
  <r>
    <s v="CA-2017-117646"/>
    <x v="67"/>
    <d v="2017-08-25T00:00:00"/>
    <x v="1"/>
    <s v="SC-20845"/>
    <s v="Sung Chung"/>
    <s v="Consumer"/>
    <x v="0"/>
    <x v="74"/>
    <x v="12"/>
    <x v="1"/>
    <s v="FUR-FU-10001037"/>
    <s v="Furniture"/>
    <x v="3"/>
    <s v="DAX Charcoal/Nickel-Tone Document Frame, 5 x 7"/>
    <n v="22.751999999999999"/>
    <n v="3"/>
    <n v="7.11"/>
    <s v="4- days"/>
    <x v="10"/>
  </r>
  <r>
    <s v="CA-2014-122609"/>
    <x v="352"/>
    <d v="2014-11-18T00:00:00"/>
    <x v="1"/>
    <s v="DP-13000"/>
    <s v="Darren Powers"/>
    <s v="Consumer"/>
    <x v="0"/>
    <x v="118"/>
    <x v="5"/>
    <x v="3"/>
    <s v="FUR-FU-10004587"/>
    <s v="Furniture"/>
    <x v="3"/>
    <s v="GE General Use Halogen Bulbs, 100 Watts, 1 Bulb per Pack"/>
    <n v="25.128"/>
    <n v="3"/>
    <n v="-6.9101999999999997"/>
    <s v="6- days"/>
    <x v="0"/>
  </r>
  <r>
    <s v="US-2015-129007"/>
    <x v="615"/>
    <d v="2015-09-15T00:00:00"/>
    <x v="2"/>
    <s v="KD-16615"/>
    <s v="Ken Dana"/>
    <s v="Corporate"/>
    <x v="0"/>
    <x v="261"/>
    <x v="2"/>
    <x v="1"/>
    <s v="FUR-FU-10004973"/>
    <s v="Furniture"/>
    <x v="3"/>
    <s v="Flat Face Poster Frame"/>
    <n v="131.88"/>
    <n v="7"/>
    <n v="55.389600000000002"/>
    <s v="2- days"/>
    <x v="4"/>
  </r>
  <r>
    <s v="US-2015-129007"/>
    <x v="615"/>
    <d v="2015-09-15T00:00:00"/>
    <x v="2"/>
    <s v="KD-16615"/>
    <s v="Ken Dana"/>
    <s v="Corporate"/>
    <x v="0"/>
    <x v="261"/>
    <x v="2"/>
    <x v="1"/>
    <s v="FUR-CH-10000155"/>
    <s v="Furniture"/>
    <x v="1"/>
    <s v="Global Comet Stacking Armless Chair"/>
    <n v="717.72"/>
    <n v="3"/>
    <n v="71.772000000000006"/>
    <s v="2- days"/>
    <x v="4"/>
  </r>
  <r>
    <s v="US-2015-129007"/>
    <x v="615"/>
    <d v="2015-09-15T00:00:00"/>
    <x v="2"/>
    <s v="KD-16615"/>
    <s v="Ken Dana"/>
    <s v="Corporate"/>
    <x v="0"/>
    <x v="261"/>
    <x v="2"/>
    <x v="1"/>
    <s v="FUR-FU-10002379"/>
    <s v="Furniture"/>
    <x v="3"/>
    <s v="Eldon Econocleat Chair Mats for Low Pile Carpets"/>
    <n v="207.35"/>
    <n v="5"/>
    <n v="24.882000000000001"/>
    <s v="2- days"/>
    <x v="4"/>
  </r>
  <r>
    <s v="US-2015-129007"/>
    <x v="615"/>
    <d v="2015-09-15T00:00:00"/>
    <x v="2"/>
    <s v="KD-16615"/>
    <s v="Ken Dana"/>
    <s v="Corporate"/>
    <x v="0"/>
    <x v="261"/>
    <x v="2"/>
    <x v="1"/>
    <s v="FUR-FU-10004018"/>
    <s v="Furniture"/>
    <x v="3"/>
    <s v="Tensor Computer Mounted Lamp"/>
    <n v="44.67"/>
    <n v="3"/>
    <n v="12.0609"/>
    <s v="2- days"/>
    <x v="4"/>
  </r>
  <r>
    <s v="CA-2015-132388"/>
    <x v="883"/>
    <d v="2015-10-12T00:00:00"/>
    <x v="2"/>
    <s v="KN-16390"/>
    <s v="Katherine Nockton"/>
    <s v="Corporate"/>
    <x v="0"/>
    <x v="367"/>
    <x v="2"/>
    <x v="1"/>
    <s v="FUR-CH-10001714"/>
    <s v="Furniture"/>
    <x v="1"/>
    <s v="Global Leather &amp; Oak Executive Chair, Burgundy"/>
    <n v="362.13600000000002"/>
    <n v="3"/>
    <n v="-54.320399999999999"/>
    <s v="2- days"/>
    <x v="1"/>
  </r>
  <r>
    <s v="CA-2017-160927"/>
    <x v="884"/>
    <d v="2017-01-31T00:00:00"/>
    <x v="0"/>
    <s v="TM-21010"/>
    <s v="Tamara Manning"/>
    <s v="Consumer"/>
    <x v="0"/>
    <x v="149"/>
    <x v="26"/>
    <x v="3"/>
    <s v="FUR-FU-10000010"/>
    <s v="Furniture"/>
    <x v="3"/>
    <s v="DAX Value U-Channel Document Frames, Easel Back"/>
    <n v="14.91"/>
    <n v="3"/>
    <n v="4.6220999999999997"/>
    <s v="2- days"/>
    <x v="8"/>
  </r>
  <r>
    <s v="CA-2016-149272"/>
    <x v="775"/>
    <d v="2016-03-19T00:00:00"/>
    <x v="1"/>
    <s v="MY-18295"/>
    <s v="Muhammed Yedwab"/>
    <s v="Corporate"/>
    <x v="0"/>
    <x v="368"/>
    <x v="5"/>
    <x v="3"/>
    <s v="FUR-CH-10000863"/>
    <s v="Furniture"/>
    <x v="1"/>
    <s v="Novimex Swivel Fabric Task Chair"/>
    <n v="528.42999999999995"/>
    <n v="5"/>
    <n v="-143.43100000000001"/>
    <s v="4- days"/>
    <x v="9"/>
  </r>
  <r>
    <s v="CA-2016-129630"/>
    <x v="631"/>
    <d v="2016-09-04T00:00:00"/>
    <x v="3"/>
    <s v="IM-15055"/>
    <s v="Ionia McGrath"/>
    <s v="Consumer"/>
    <x v="0"/>
    <x v="28"/>
    <x v="2"/>
    <x v="1"/>
    <s v="FUR-FU-10000260"/>
    <s v="Furniture"/>
    <x v="3"/>
    <s v="6&quot; Cubicle Wall Clock, Black"/>
    <n v="24.27"/>
    <n v="3"/>
    <n v="8.7371999999999996"/>
    <s v="0- days"/>
    <x v="4"/>
  </r>
  <r>
    <s v="CA-2015-104948"/>
    <x v="18"/>
    <d v="2015-11-17T00:00:00"/>
    <x v="1"/>
    <s v="KH-16510"/>
    <s v="Keith Herrera"/>
    <s v="Consumer"/>
    <x v="0"/>
    <x v="369"/>
    <x v="2"/>
    <x v="1"/>
    <s v="FUR-BO-10004357"/>
    <s v="Furniture"/>
    <x v="0"/>
    <s v="O'Sullivan Living Dimensions 3-Shelf Bookcases"/>
    <n v="683.33199999999999"/>
    <n v="4"/>
    <n v="-40.195999999999998"/>
    <s v="4- days"/>
    <x v="0"/>
  </r>
  <r>
    <s v="CA-2016-164889"/>
    <x v="885"/>
    <d v="2016-06-06T00:00:00"/>
    <x v="0"/>
    <s v="CP-12340"/>
    <s v="Christine Phan"/>
    <s v="Corporate"/>
    <x v="0"/>
    <x v="2"/>
    <x v="2"/>
    <x v="1"/>
    <s v="FUR-TA-10001676"/>
    <s v="Furniture"/>
    <x v="2"/>
    <s v="Hon 61000 Series Interactive Training Tables"/>
    <n v="71.087999999999994"/>
    <n v="2"/>
    <n v="-1.7771999999999999"/>
    <s v="3- days"/>
    <x v="2"/>
  </r>
  <r>
    <s v="CA-2016-169824"/>
    <x v="574"/>
    <d v="2016-12-17T00:00:00"/>
    <x v="1"/>
    <s v="NS-18640"/>
    <s v="Noel Staavos"/>
    <s v="Corporate"/>
    <x v="0"/>
    <x v="13"/>
    <x v="7"/>
    <x v="2"/>
    <s v="FUR-FU-10004864"/>
    <s v="Furniture"/>
    <x v="3"/>
    <s v="Eldon 500 Class Desk Accessories"/>
    <n v="60.35"/>
    <n v="5"/>
    <n v="19.915500000000002"/>
    <s v="5- days"/>
    <x v="5"/>
  </r>
  <r>
    <s v="CA-2017-121559"/>
    <x v="886"/>
    <d v="2017-06-03T00:00:00"/>
    <x v="0"/>
    <s v="HW-14935"/>
    <s v="Helen Wasserman"/>
    <s v="Corporate"/>
    <x v="0"/>
    <x v="370"/>
    <x v="6"/>
    <x v="3"/>
    <s v="FUR-CH-10003746"/>
    <s v="Furniture"/>
    <x v="1"/>
    <s v="Hon 4070 Series Pagoda Round Back Stacking Chairs"/>
    <n v="1925.88"/>
    <n v="6"/>
    <n v="539.24639999999999"/>
    <s v="2- days"/>
    <x v="2"/>
  </r>
  <r>
    <s v="CA-2015-141593"/>
    <x v="646"/>
    <d v="2015-12-16T00:00:00"/>
    <x v="0"/>
    <s v="DB-12970"/>
    <s v="Darren Budd"/>
    <s v="Corporate"/>
    <x v="0"/>
    <x v="2"/>
    <x v="2"/>
    <x v="1"/>
    <s v="FUR-TA-10002622"/>
    <s v="Furniture"/>
    <x v="2"/>
    <s v="Bush Andora Conference Table, Maple/Graphite Gray Finish"/>
    <n v="273.56799999999998"/>
    <n v="2"/>
    <n v="10.258800000000001"/>
    <s v="2- days"/>
    <x v="5"/>
  </r>
  <r>
    <s v="CA-2015-168088"/>
    <x v="887"/>
    <d v="2015-03-22T00:00:00"/>
    <x v="2"/>
    <s v="CM-12655"/>
    <s v="Corinna Mitchell"/>
    <s v="Home Office"/>
    <x v="0"/>
    <x v="6"/>
    <x v="5"/>
    <x v="3"/>
    <s v="FUR-BO-10004218"/>
    <s v="Furniture"/>
    <x v="0"/>
    <s v="Bush Heritage Pine Collection 5-Shelf Bookcase, Albany Pine Finish, *Special Order"/>
    <n v="383.46559999999999"/>
    <n v="4"/>
    <n v="-67.670400000000001"/>
    <s v="3- days"/>
    <x v="9"/>
  </r>
  <r>
    <s v="CA-2016-146374"/>
    <x v="28"/>
    <d v="2016-12-10T00:00:00"/>
    <x v="0"/>
    <s v="HE-14800"/>
    <s v="Harold Engle"/>
    <s v="Corporate"/>
    <x v="0"/>
    <x v="19"/>
    <x v="14"/>
    <x v="2"/>
    <s v="FUR-FU-10002671"/>
    <s v="Furniture"/>
    <x v="3"/>
    <s v="Electrix 20W Halogen Replacement Bulb for Zoom-In Desk Lamp"/>
    <n v="13.4"/>
    <n v="1"/>
    <n v="6.4320000000000004"/>
    <s v="5- days"/>
    <x v="5"/>
  </r>
  <r>
    <s v="US-2015-151435"/>
    <x v="329"/>
    <d v="2015-09-09T00:00:00"/>
    <x v="0"/>
    <s v="SW-20455"/>
    <s v="Shaun Weien"/>
    <s v="Consumer"/>
    <x v="0"/>
    <x v="120"/>
    <x v="35"/>
    <x v="0"/>
    <s v="FUR-TA-10001039"/>
    <s v="Furniture"/>
    <x v="2"/>
    <s v="KI Adjustable-Height Table"/>
    <n v="85.98"/>
    <n v="1"/>
    <n v="22.354800000000001"/>
    <s v="3- days"/>
    <x v="4"/>
  </r>
  <r>
    <s v="CA-2014-110422"/>
    <x v="888"/>
    <d v="2014-01-23T00:00:00"/>
    <x v="0"/>
    <s v="TB-21400"/>
    <s v="Tom Boeckenhauer"/>
    <s v="Consumer"/>
    <x v="0"/>
    <x v="89"/>
    <x v="1"/>
    <x v="0"/>
    <s v="FUR-FU-10001889"/>
    <s v="Furniture"/>
    <x v="3"/>
    <s v="Ultra Door Pull Handle"/>
    <n v="25.248000000000001"/>
    <n v="3"/>
    <n v="4.1028000000000002"/>
    <s v="2- days"/>
    <x v="8"/>
  </r>
  <r>
    <s v="CA-2017-121258"/>
    <x v="194"/>
    <d v="2017-03-03T00:00:00"/>
    <x v="1"/>
    <s v="DB-13060"/>
    <s v="Dave Brooks"/>
    <s v="Consumer"/>
    <x v="0"/>
    <x v="46"/>
    <x v="2"/>
    <x v="1"/>
    <s v="FUR-FU-10000747"/>
    <s v="Furniture"/>
    <x v="3"/>
    <s v="Tenex B1-RE Series Chair Mats for Low Pile Carpets"/>
    <n v="91.96"/>
    <n v="2"/>
    <n v="15.6332"/>
    <s v="5- days"/>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6624FC-05C0-4AAA-8AA3-B1320F85295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F12" firstHeaderRow="0" firstDataRow="1" firstDataCol="1"/>
  <pivotFields count="22">
    <pivotField showAll="0"/>
    <pivotField numFmtId="165" showAll="0">
      <items count="15">
        <item x="0"/>
        <item x="1"/>
        <item x="2"/>
        <item x="3"/>
        <item x="4"/>
        <item x="5"/>
        <item x="6"/>
        <item x="7"/>
        <item x="8"/>
        <item x="9"/>
        <item x="10"/>
        <item x="11"/>
        <item x="12"/>
        <item x="13"/>
        <item t="default"/>
      </items>
    </pivotField>
    <pivotField numFmtId="165" showAll="0"/>
    <pivotField showAll="0"/>
    <pivotField showAll="0"/>
    <pivotField showAll="0"/>
    <pivotField showAll="0"/>
    <pivotField showAll="0"/>
    <pivotField showAll="0"/>
    <pivotField showAll="0"/>
    <pivotField showAll="0">
      <items count="5">
        <item x="3"/>
        <item x="2"/>
        <item x="0"/>
        <item x="1"/>
        <item t="default"/>
      </items>
    </pivotField>
    <pivotField dataField="1" showAll="0"/>
    <pivotField showAll="0"/>
    <pivotField showAll="0"/>
    <pivotField showAll="0"/>
    <pivotField dataField="1" numFmtId="164" showAll="0"/>
    <pivotField dataField="1" showAll="0"/>
    <pivotField dataField="1" numFmtId="164" showAll="0"/>
    <pivotField showAll="0"/>
    <pivotField showAll="0"/>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21"/>
  </rowFields>
  <rowItems count="5">
    <i>
      <x v="1"/>
    </i>
    <i>
      <x v="2"/>
    </i>
    <i>
      <x v="3"/>
    </i>
    <i>
      <x v="4"/>
    </i>
    <i t="grand">
      <x/>
    </i>
  </rowItems>
  <colFields count="1">
    <field x="-2"/>
  </colFields>
  <colItems count="4">
    <i>
      <x/>
    </i>
    <i i="1">
      <x v="1"/>
    </i>
    <i i="2">
      <x v="2"/>
    </i>
    <i i="3">
      <x v="3"/>
    </i>
  </colItems>
  <dataFields count="4">
    <dataField name="Sum of Sales" fld="15" baseField="0" baseItem="0" numFmtId="166"/>
    <dataField name="Sum of Quantity" fld="16" baseField="0" baseItem="0"/>
    <dataField name="Sum of Profit" fld="17" baseField="0" baseItem="0" numFmtId="166"/>
    <dataField name="Count of Product ID" fld="11" subtotal="count" baseField="0" baseItem="0"/>
  </dataFields>
  <formats count="2">
    <format dxfId="27">
      <pivotArea outline="0" collapsedLevelsAreSubtotals="1" fieldPosition="0">
        <references count="1">
          <reference field="4294967294" count="1" selected="0">
            <x v="0"/>
          </reference>
        </references>
      </pivotArea>
    </format>
    <format dxfId="26">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267E6E-243E-4B2C-A491-6517460FAA1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34:C41" firstHeaderRow="1" firstDataRow="1" firstDataCol="1"/>
  <pivotFields count="22">
    <pivotField showAll="0"/>
    <pivotField numFmtId="165" showAll="0">
      <items count="15">
        <item x="0"/>
        <item x="1"/>
        <item x="2"/>
        <item x="3"/>
        <item x="4"/>
        <item x="5"/>
        <item x="6"/>
        <item x="7"/>
        <item x="8"/>
        <item x="9"/>
        <item x="10"/>
        <item x="11"/>
        <item x="12"/>
        <item x="13"/>
        <item t="default"/>
      </items>
    </pivotField>
    <pivotField numFmtId="165" showAll="0"/>
    <pivotField showAll="0"/>
    <pivotField showAll="0"/>
    <pivotField showAll="0"/>
    <pivotField showAll="0"/>
    <pivotField showAll="0"/>
    <pivotField axis="axisRow" showAll="0" measureFilter="1">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items count="5">
        <item x="3"/>
        <item x="2"/>
        <item x="0"/>
        <item x="1"/>
        <item t="default"/>
      </items>
    </pivotField>
    <pivotField showAll="0"/>
    <pivotField showAll="0"/>
    <pivotField showAll="0">
      <items count="5">
        <item x="0"/>
        <item x="1"/>
        <item x="3"/>
        <item x="2"/>
        <item t="default"/>
      </items>
    </pivotField>
    <pivotField showAll="0"/>
    <pivotField dataField="1" numFmtId="164" showAll="0"/>
    <pivotField showAll="0"/>
    <pivotField numFmtId="164" showAll="0"/>
    <pivotField showAll="0"/>
    <pivotField showAll="0">
      <items count="13">
        <item x="8"/>
        <item x="11"/>
        <item x="9"/>
        <item x="6"/>
        <item x="7"/>
        <item x="2"/>
        <item x="3"/>
        <item x="10"/>
        <item x="4"/>
        <item x="1"/>
        <item x="0"/>
        <item x="5"/>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8"/>
  </rowFields>
  <rowItems count="7">
    <i>
      <x v="146"/>
    </i>
    <i>
      <x v="184"/>
    </i>
    <i>
      <x v="232"/>
    </i>
    <i>
      <x v="264"/>
    </i>
    <i>
      <x v="307"/>
    </i>
    <i>
      <x v="316"/>
    </i>
    <i t="grand">
      <x/>
    </i>
  </rowItems>
  <colItems count="1">
    <i/>
  </colItems>
  <dataFields count="1">
    <dataField name="Sum of Sales" fld="15" baseField="0" baseItem="0"/>
  </dataFields>
  <formats count="1">
    <format dxfId="28">
      <pivotArea collapsedLevelsAreSubtotals="1" fieldPosition="0">
        <references count="1">
          <reference field="8" count="6">
            <x v="146"/>
            <x v="184"/>
            <x v="232"/>
            <x v="264"/>
            <x v="307"/>
            <x v="316"/>
          </reference>
        </references>
      </pivotArea>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DDA82B-79DD-4B5E-A2D2-34E54DCFDBD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5:C50" firstHeaderRow="1" firstDataRow="1" firstDataCol="1"/>
  <pivotFields count="22">
    <pivotField showAll="0"/>
    <pivotField numFmtId="165" showAll="0">
      <items count="15">
        <item x="0"/>
        <item x="1"/>
        <item x="2"/>
        <item x="3"/>
        <item x="4"/>
        <item x="5"/>
        <item x="6"/>
        <item x="7"/>
        <item x="8"/>
        <item x="9"/>
        <item x="10"/>
        <item x="11"/>
        <item x="12"/>
        <item x="13"/>
        <item t="default"/>
      </items>
    </pivotField>
    <pivotField numFmtId="165" showAll="0"/>
    <pivotField axis="axisRow" dataField="1" showAll="0">
      <items count="5">
        <item x="2"/>
        <item x="3"/>
        <item x="0"/>
        <item x="1"/>
        <item t="default"/>
      </items>
    </pivotField>
    <pivotField showAll="0"/>
    <pivotField showAll="0"/>
    <pivotField showAll="0"/>
    <pivotField showAll="0"/>
    <pivotField showAll="0">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items count="5">
        <item x="3"/>
        <item x="2"/>
        <item x="0"/>
        <item x="1"/>
        <item t="default"/>
      </items>
    </pivotField>
    <pivotField showAll="0"/>
    <pivotField showAll="0"/>
    <pivotField showAll="0">
      <items count="5">
        <item x="0"/>
        <item x="1"/>
        <item x="3"/>
        <item x="2"/>
        <item t="default"/>
      </items>
    </pivotField>
    <pivotField showAll="0"/>
    <pivotField numFmtId="164" showAll="0"/>
    <pivotField showAll="0"/>
    <pivotField numFmtId="164" showAll="0"/>
    <pivotField showAll="0"/>
    <pivotField showAll="0">
      <items count="13">
        <item x="8"/>
        <item x="11"/>
        <item x="9"/>
        <item x="6"/>
        <item x="7"/>
        <item x="2"/>
        <item x="3"/>
        <item x="10"/>
        <item x="4"/>
        <item x="1"/>
        <item x="0"/>
        <item x="5"/>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3"/>
  </rowFields>
  <rowItems count="5">
    <i>
      <x/>
    </i>
    <i>
      <x v="1"/>
    </i>
    <i>
      <x v="2"/>
    </i>
    <i>
      <x v="3"/>
    </i>
    <i t="grand">
      <x/>
    </i>
  </rowItems>
  <colItems count="1">
    <i/>
  </colItems>
  <dataFields count="1">
    <dataField name="Count of Ship Mode" fld="3" subtotal="count" showDataAs="percentOfTotal" baseField="3" baseItem="1" numFmtId="9"/>
  </dataFields>
  <formats count="1">
    <format dxfId="29">
      <pivotArea outline="0" collapsedLevelsAreSubtotals="1" fieldPosition="0"/>
    </format>
  </formats>
  <chartFormats count="5">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3" count="1" selected="0">
            <x v="0"/>
          </reference>
        </references>
      </pivotArea>
    </chartFormat>
    <chartFormat chart="4" format="12">
      <pivotArea type="data" outline="0" fieldPosition="0">
        <references count="2">
          <reference field="4294967294" count="1" selected="0">
            <x v="0"/>
          </reference>
          <reference field="3" count="1" selected="0">
            <x v="1"/>
          </reference>
        </references>
      </pivotArea>
    </chartFormat>
    <chartFormat chart="4" format="13">
      <pivotArea type="data" outline="0" fieldPosition="0">
        <references count="2">
          <reference field="4294967294" count="1" selected="0">
            <x v="0"/>
          </reference>
          <reference field="3" count="1" selected="0">
            <x v="2"/>
          </reference>
        </references>
      </pivotArea>
    </chartFormat>
    <chartFormat chart="4"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A9283D-9B43-4DFB-A525-68601D61823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8:F87" firstHeaderRow="1" firstDataRow="1" firstDataCol="1"/>
  <pivotFields count="22">
    <pivotField showAll="0"/>
    <pivotField numFmtId="165" showAll="0">
      <items count="15">
        <item x="0"/>
        <item x="1"/>
        <item x="2"/>
        <item x="3"/>
        <item x="4"/>
        <item x="5"/>
        <item x="6"/>
        <item x="7"/>
        <item x="8"/>
        <item x="9"/>
        <item x="10"/>
        <item x="11"/>
        <item x="12"/>
        <item x="13"/>
        <item t="default"/>
      </items>
    </pivotField>
    <pivotField numFmtId="165" showAll="0"/>
    <pivotField showAll="0"/>
    <pivotField showAll="0"/>
    <pivotField showAll="0"/>
    <pivotField showAll="0"/>
    <pivotField showAll="0">
      <items count="2">
        <item x="0"/>
        <item t="default"/>
      </items>
    </pivotField>
    <pivotField showAll="0" measureFilter="1">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axis="axisRow" showAll="0">
      <items count="49">
        <item x="33"/>
        <item x="22"/>
        <item x="31"/>
        <item x="2"/>
        <item x="12"/>
        <item x="19"/>
        <item x="14"/>
        <item x="29"/>
        <item x="1"/>
        <item x="24"/>
        <item x="42"/>
        <item x="8"/>
        <item x="6"/>
        <item x="26"/>
        <item x="44"/>
        <item x="0"/>
        <item x="35"/>
        <item x="39"/>
        <item x="32"/>
        <item x="20"/>
        <item x="17"/>
        <item x="11"/>
        <item x="21"/>
        <item x="23"/>
        <item x="46"/>
        <item x="27"/>
        <item x="34"/>
        <item x="28"/>
        <item x="18"/>
        <item x="41"/>
        <item x="7"/>
        <item x="30"/>
        <item x="15"/>
        <item x="37"/>
        <item x="36"/>
        <item x="3"/>
        <item x="38"/>
        <item x="10"/>
        <item x="40"/>
        <item x="9"/>
        <item x="5"/>
        <item x="4"/>
        <item x="43"/>
        <item x="25"/>
        <item x="13"/>
        <item x="47"/>
        <item x="16"/>
        <item x="45"/>
        <item t="default"/>
      </items>
    </pivotField>
    <pivotField showAll="0">
      <items count="5">
        <item x="3"/>
        <item x="2"/>
        <item x="0"/>
        <item x="1"/>
        <item t="default"/>
      </items>
    </pivotField>
    <pivotField showAll="0"/>
    <pivotField showAll="0"/>
    <pivotField showAll="0">
      <items count="5">
        <item x="0"/>
        <item x="1"/>
        <item x="3"/>
        <item x="2"/>
        <item t="default"/>
      </items>
    </pivotField>
    <pivotField showAll="0"/>
    <pivotField dataField="1" numFmtId="164" showAll="0"/>
    <pivotField showAll="0"/>
    <pivotField numFmtId="164" showAll="0"/>
    <pivotField showAll="0"/>
    <pivotField showAll="0">
      <items count="13">
        <item x="8"/>
        <item x="11"/>
        <item x="9"/>
        <item x="6"/>
        <item x="7"/>
        <item x="2"/>
        <item x="3"/>
        <item x="10"/>
        <item x="4"/>
        <item x="1"/>
        <item x="0"/>
        <item x="5"/>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9"/>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Sales" fld="15" baseField="0" baseItem="0" numFmtId="166"/>
  </dataFields>
  <formats count="1">
    <format dxfId="30">
      <pivotArea outline="0" collapsedLevelsAreSubtotals="1" fieldPosition="0"/>
    </format>
  </formats>
  <pivotTableStyleInfo name="PivotStyleLight16" showRowHeaders="1" showColHeaders="1" showRowStripes="0" showColStripes="0" showLastColumn="1"/>
  <filters count="1">
    <filter fld="8"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796061-550E-460E-BF34-6A9A64BB66B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22">
    <pivotField showAll="0"/>
    <pivotField numFmtId="165" showAll="0">
      <items count="15">
        <item x="0"/>
        <item x="1"/>
        <item x="2"/>
        <item x="3"/>
        <item x="4"/>
        <item x="5"/>
        <item x="6"/>
        <item x="7"/>
        <item x="8"/>
        <item x="9"/>
        <item x="10"/>
        <item x="11"/>
        <item x="12"/>
        <item x="13"/>
        <item t="default"/>
      </items>
    </pivotField>
    <pivotField numFmtId="165" showAll="0"/>
    <pivotField showAll="0"/>
    <pivotField showAll="0"/>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dataField="1" numFmtId="164" showAll="0"/>
    <pivotField dataField="1" showAll="0"/>
    <pivotField dataField="1" numFmtId="164" showAll="0"/>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Items count="1">
    <i/>
  </rowItems>
  <colFields count="1">
    <field x="-2"/>
  </colFields>
  <colItems count="3">
    <i>
      <x/>
    </i>
    <i i="1">
      <x v="1"/>
    </i>
    <i i="2">
      <x v="2"/>
    </i>
  </colItems>
  <dataFields count="3">
    <dataField name="Sum of Sales" fld="15" baseField="0" baseItem="0"/>
    <dataField name="Sum of Quantity" fld="16" baseField="0" baseItem="0"/>
    <dataField name="Sum of Profi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21899E-CE5B-4A15-8D18-5C940B049C1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24:C29" firstHeaderRow="1" firstDataRow="1" firstDataCol="1"/>
  <pivotFields count="22">
    <pivotField showAll="0"/>
    <pivotField numFmtId="165" showAll="0">
      <items count="15">
        <item x="0"/>
        <item x="1"/>
        <item x="2"/>
        <item x="3"/>
        <item x="4"/>
        <item x="5"/>
        <item x="6"/>
        <item x="7"/>
        <item x="8"/>
        <item x="9"/>
        <item x="10"/>
        <item x="11"/>
        <item x="12"/>
        <item x="13"/>
        <item t="default"/>
      </items>
    </pivotField>
    <pivotField numFmtId="165" showAll="0"/>
    <pivotField showAll="0"/>
    <pivotField showAll="0"/>
    <pivotField showAll="0"/>
    <pivotField showAll="0"/>
    <pivotField showAll="0"/>
    <pivotField showAll="0"/>
    <pivotField showAll="0"/>
    <pivotField showAll="0">
      <items count="5">
        <item x="3"/>
        <item x="2"/>
        <item x="0"/>
        <item x="1"/>
        <item t="default"/>
      </items>
    </pivotField>
    <pivotField showAll="0"/>
    <pivotField showAll="0"/>
    <pivotField axis="axisRow" showAll="0">
      <items count="5">
        <item x="0"/>
        <item x="1"/>
        <item x="3"/>
        <item x="2"/>
        <item t="default"/>
      </items>
    </pivotField>
    <pivotField showAll="0"/>
    <pivotField dataField="1" numFmtId="164" showAll="0"/>
    <pivotField showAll="0"/>
    <pivotField numFmtId="164" showAll="0"/>
    <pivotField showAll="0"/>
    <pivotField showAll="0">
      <items count="13">
        <item x="8"/>
        <item x="11"/>
        <item x="9"/>
        <item x="6"/>
        <item x="7"/>
        <item x="2"/>
        <item x="3"/>
        <item x="10"/>
        <item x="4"/>
        <item x="1"/>
        <item x="0"/>
        <item x="5"/>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3"/>
  </rowFields>
  <rowItems count="5">
    <i>
      <x/>
    </i>
    <i>
      <x v="1"/>
    </i>
    <i>
      <x v="2"/>
    </i>
    <i>
      <x v="3"/>
    </i>
    <i t="grand">
      <x/>
    </i>
  </rowItems>
  <colItems count="1">
    <i/>
  </colItems>
  <dataFields count="1">
    <dataField name="Sum of Sales" fld="15" baseField="0" baseItem="0"/>
  </dataFields>
  <formats count="3">
    <format dxfId="33">
      <pivotArea collapsedLevelsAreSubtotals="1" fieldPosition="0">
        <references count="1">
          <reference field="13" count="1">
            <x v="0"/>
          </reference>
        </references>
      </pivotArea>
    </format>
    <format dxfId="32">
      <pivotArea collapsedLevelsAreSubtotals="1" fieldPosition="0">
        <references count="1">
          <reference field="13" count="1">
            <x v="3"/>
          </reference>
        </references>
      </pivotArea>
    </format>
    <format dxfId="31">
      <pivotArea collapsedLevelsAreSubtotals="1" fieldPosition="0">
        <references count="1">
          <reference field="13" count="1">
            <x v="2"/>
          </reference>
        </references>
      </pivotArea>
    </format>
  </format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7E59F-B36F-445B-ABFB-FD6BBFCC24E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3:J16" firstHeaderRow="1" firstDataRow="1" firstDataCol="1"/>
  <pivotFields count="22">
    <pivotField showAll="0"/>
    <pivotField numFmtId="165" showAll="0">
      <items count="15">
        <item x="0"/>
        <item x="1"/>
        <item x="2"/>
        <item x="3"/>
        <item x="4"/>
        <item x="5"/>
        <item x="6"/>
        <item x="7"/>
        <item x="8"/>
        <item x="9"/>
        <item x="10"/>
        <item x="11"/>
        <item x="12"/>
        <item x="13"/>
        <item t="default"/>
      </items>
    </pivotField>
    <pivotField numFmtId="165" showAll="0"/>
    <pivotField showAll="0"/>
    <pivotField showAll="0"/>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dataField="1" numFmtId="164" showAll="0"/>
    <pivotField showAll="0"/>
    <pivotField numFmtId="164" showAll="0"/>
    <pivotField showAll="0"/>
    <pivotField axis="axisRow" showAll="0">
      <items count="13">
        <item x="8"/>
        <item x="11"/>
        <item x="9"/>
        <item x="6"/>
        <item x="7"/>
        <item x="2"/>
        <item x="3"/>
        <item x="10"/>
        <item x="4"/>
        <item x="1"/>
        <item x="0"/>
        <item x="5"/>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9"/>
  </rowFields>
  <rowItems count="13">
    <i>
      <x/>
    </i>
    <i>
      <x v="1"/>
    </i>
    <i>
      <x v="2"/>
    </i>
    <i>
      <x v="3"/>
    </i>
    <i>
      <x v="4"/>
    </i>
    <i>
      <x v="5"/>
    </i>
    <i>
      <x v="6"/>
    </i>
    <i>
      <x v="7"/>
    </i>
    <i>
      <x v="8"/>
    </i>
    <i>
      <x v="9"/>
    </i>
    <i>
      <x v="10"/>
    </i>
    <i>
      <x v="11"/>
    </i>
    <i t="grand">
      <x/>
    </i>
  </rowItems>
  <colItems count="1">
    <i/>
  </colItems>
  <dataFields count="1">
    <dataField name="Sum of Sales" fld="15" baseField="0" baseItem="0" numFmtId="166"/>
  </dataFields>
  <formats count="1">
    <format dxfId="34">
      <pivotArea outline="0" collapsedLevelsAreSubtotals="1" fieldPosition="0"/>
    </format>
  </format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2CCECE-3FF7-4F50-9921-C4E2E4394D3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21:J34" firstHeaderRow="1" firstDataRow="1" firstDataCol="1"/>
  <pivotFields count="22">
    <pivotField showAll="0"/>
    <pivotField numFmtId="165" showAll="0">
      <items count="15">
        <item x="0"/>
        <item x="1"/>
        <item x="2"/>
        <item x="3"/>
        <item x="4"/>
        <item x="5"/>
        <item x="6"/>
        <item x="7"/>
        <item x="8"/>
        <item x="9"/>
        <item x="10"/>
        <item x="11"/>
        <item x="12"/>
        <item x="13"/>
        <item t="default"/>
      </items>
    </pivotField>
    <pivotField numFmtId="165" showAll="0"/>
    <pivotField showAll="0"/>
    <pivotField showAll="0"/>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numFmtId="164" showAll="0"/>
    <pivotField showAll="0"/>
    <pivotField dataField="1" numFmtId="164" showAll="0"/>
    <pivotField showAll="0"/>
    <pivotField axis="axisRow" showAll="0">
      <items count="13">
        <item x="8"/>
        <item x="11"/>
        <item x="9"/>
        <item x="6"/>
        <item x="7"/>
        <item x="2"/>
        <item x="3"/>
        <item x="10"/>
        <item x="4"/>
        <item x="1"/>
        <item x="0"/>
        <item x="5"/>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9"/>
  </rowFields>
  <rowItems count="13">
    <i>
      <x/>
    </i>
    <i>
      <x v="1"/>
    </i>
    <i>
      <x v="2"/>
    </i>
    <i>
      <x v="3"/>
    </i>
    <i>
      <x v="4"/>
    </i>
    <i>
      <x v="5"/>
    </i>
    <i>
      <x v="6"/>
    </i>
    <i>
      <x v="7"/>
    </i>
    <i>
      <x v="8"/>
    </i>
    <i>
      <x v="9"/>
    </i>
    <i>
      <x v="10"/>
    </i>
    <i>
      <x v="11"/>
    </i>
    <i t="grand">
      <x/>
    </i>
  </rowItems>
  <colItems count="1">
    <i/>
  </colItems>
  <dataFields count="1">
    <dataField name="Sum of Profit" fld="17" baseField="0" baseItem="0" numFmtId="166"/>
  </dataFields>
  <formats count="1">
    <format dxfId="35">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6590849-881F-4810-9E3F-4DA3DA2BEF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8" firstHeaderRow="0" firstDataRow="1" firstDataCol="1"/>
  <pivotFields count="22">
    <pivotField showAll="0"/>
    <pivotField numFmtId="165" showAll="0">
      <items count="15">
        <item sd="0" x="0"/>
        <item sd="0" x="1"/>
        <item sd="0" x="2"/>
        <item sd="0" x="3"/>
        <item sd="0" x="4"/>
        <item sd="0" x="5"/>
        <item sd="0" x="6"/>
        <item sd="0" x="7"/>
        <item sd="0" x="8"/>
        <item sd="0" x="9"/>
        <item sd="0" x="10"/>
        <item sd="0" x="11"/>
        <item sd="0" x="12"/>
        <item sd="0" x="13"/>
        <item t="default"/>
      </items>
    </pivotField>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dataField="1" showAll="0"/>
    <pivotField dataField="1" numFmtId="164" showAll="0"/>
    <pivotField showAll="0"/>
    <pivotField showAll="0"/>
    <pivotField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s>
  <rowFields count="1">
    <field x="21"/>
  </rowFields>
  <rowItems count="5">
    <i>
      <x v="1"/>
    </i>
    <i>
      <x v="2"/>
    </i>
    <i>
      <x v="3"/>
    </i>
    <i>
      <x v="4"/>
    </i>
    <i t="grand">
      <x/>
    </i>
  </rowItems>
  <colFields count="1">
    <field x="-2"/>
  </colFields>
  <colItems count="3">
    <i>
      <x/>
    </i>
    <i i="1">
      <x v="1"/>
    </i>
    <i i="2">
      <x v="2"/>
    </i>
  </colItems>
  <dataFields count="3">
    <dataField name="Sum of Sales" fld="15" baseField="0" baseItem="0" numFmtId="164"/>
    <dataField name="Sum of Quantity" fld="16" baseField="0" baseItem="0"/>
    <dataField name="Sum of Profit" fld="1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1F8CDB9-D314-46A8-9354-70C47410EDD3}" autoFormatId="16" applyNumberFormats="0" applyBorderFormats="0" applyFontFormats="0" applyPatternFormats="0" applyAlignmentFormats="0" applyWidthHeightFormats="0">
  <queryTableRefresh nextId="21">
    <queryTableFields count="19">
      <queryTableField id="1" name="Order ID" tableColumnId="1"/>
      <queryTableField id="2" name="Order Date" tableColumnId="2"/>
      <queryTableField id="3" name="Ship Date" tableColumnId="3"/>
      <queryTableField id="4" name="Ship Mode" tableColumnId="4"/>
      <queryTableField id="5" name="Customer ID" tableColumnId="5"/>
      <queryTableField id="6" name="Customer Name" tableColumnId="6"/>
      <queryTableField id="7" name="Segment" tableColumnId="7"/>
      <queryTableField id="8" name="Country" tableColumnId="8"/>
      <queryTableField id="9" name="City" tableColumnId="9"/>
      <queryTableField id="10" name="State" tableColumnId="10"/>
      <queryTableField id="11" name="Region" tableColumnId="11"/>
      <queryTableField id="12" name="Product ID" tableColumnId="12"/>
      <queryTableField id="13" name="Category" tableColumnId="13"/>
      <queryTableField id="14" name="Sub-Category" tableColumnId="14"/>
      <queryTableField id="15" name="Product Name" tableColumnId="15"/>
      <queryTableField id="16" name="Sales" tableColumnId="16"/>
      <queryTableField id="17" name="Quantity" tableColumnId="17"/>
      <queryTableField id="18" name="Profit" tableColumnId="18"/>
      <queryTableField id="20" name="Month" tableColumnId="20"/>
    </queryTableFields>
    <queryTableDeletedFields count="1">
      <deletedField name="Duration"/>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3A912B-EA31-4E05-9B17-553AB4BFED70}" sourceName="Region">
  <pivotTables>
    <pivotTable tabId="3" name="PivotTable2"/>
    <pivotTable tabId="3" name="PivotTable1"/>
    <pivotTable tabId="3" name="PivotTable3"/>
    <pivotTable tabId="3" name="PivotTable4"/>
    <pivotTable tabId="3" name="PivotTable5"/>
    <pivotTable tabId="3" name="PivotTable6"/>
    <pivotTable tabId="3" name="PivotTable7"/>
    <pivotTable tabId="3" name="PivotTable8"/>
  </pivotTables>
  <data>
    <tabular pivotCacheId="275990866">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3282BAA-D518-4468-9720-941903192148}" cache="Slicer_Region" caption="Region" columnCount="4" showCaption="0" style="SlicerStyleDark1 2"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F45D4A8-E0F5-4343-A550-F694304BC51B}" name="Table3" displayName="Table3" ref="A1:E547" totalsRowShown="0">
  <autoFilter ref="A1:E547" xr:uid="{7F45D4A8-E0F5-4343-A550-F694304BC51B}"/>
  <tableColumns count="5">
    <tableColumn id="1" xr3:uid="{89BFA024-FDC8-4CA4-A320-95732662B1B9}" name="Order Date" dataDxfId="7"/>
    <tableColumn id="2" xr3:uid="{8E231A1C-BF97-4D1B-9CC1-83EEE49EB27A}" name="Sales"/>
    <tableColumn id="3" xr3:uid="{54CF5DBA-6040-49FA-B5A4-B03DF7B03E70}" name="Forecast(Sales)" dataDxfId="6">
      <calculatedColumnFormula>_xlfn.FORECAST.ETS(A2,$B$2:$B$365,$A$2:$A$365,1,1)</calculatedColumnFormula>
    </tableColumn>
    <tableColumn id="4" xr3:uid="{D4A5777D-92DB-47B3-9C89-A561BF259FFA}" name="Lower Confidence Bound(Sales)" dataDxfId="5">
      <calculatedColumnFormula>C2-_xlfn.FORECAST.ETS.CONFINT(A2,$B$2:$B$365,$A$2:$A$365,0.95,1,1)</calculatedColumnFormula>
    </tableColumn>
    <tableColumn id="5" xr3:uid="{B6891E00-29BA-4243-835C-E9FFB3994CBA}" name="Upper Confidence Bound(Sales)" dataDxfId="4">
      <calculatedColumnFormula>C2+_xlfn.FORECAST.ETS.CONFINT(A2,$B$2:$B$365,$A$2:$A$365,0.95,1,1)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91A818E-EE06-4D0B-ACAC-A071531C0254}" name="Table5" displayName="Table5" ref="A1:E456" totalsRowShown="0">
  <autoFilter ref="A1:E456" xr:uid="{B91A818E-EE06-4D0B-ACAC-A071531C0254}"/>
  <tableColumns count="5">
    <tableColumn id="1" xr3:uid="{31755E3A-DB48-415C-8E6F-3854C87F40E3}" name="Order Date" dataDxfId="3"/>
    <tableColumn id="2" xr3:uid="{6B322BD2-CD9D-4134-AC7B-8AE976879922}" name="Sales"/>
    <tableColumn id="3" xr3:uid="{672CFF43-B1A8-4A0E-8C1F-6699F15096F5}" name="Forecast(Sales)" dataDxfId="2">
      <calculatedColumnFormula>_xlfn.FORECAST.ETS(A2,$B$2:$B$365,$A$2:$A$365,1,1)</calculatedColumnFormula>
    </tableColumn>
    <tableColumn id="4" xr3:uid="{1CCB25CE-20D3-4B08-834A-02CCFE98AF72}" name="Lower Confidence Bound(Sales)" dataDxfId="1">
      <calculatedColumnFormula>C2-_xlfn.FORECAST.ETS.CONFINT(A2,$B$2:$B$365,$A$2:$A$365,0.95,1,1)</calculatedColumnFormula>
    </tableColumn>
    <tableColumn id="5" xr3:uid="{F3F97ECE-C5B8-4DB6-8CFA-EB419F52D6F8}" name="Upper Confidence Bound(Sales)" dataDxfId="0">
      <calculatedColumnFormula>C2+_xlfn.FORECAST.ETS.CONFINT(A2,$B$2:$B$365,$A$2:$A$365,0.95,1,1)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A88730-E5A9-4183-82F6-4BD2DAE6A970}" name="Furniture_data" displayName="Furniture_data" ref="A1:S2122" tableType="queryTable" totalsRowShown="0">
  <autoFilter ref="A1:S2122" xr:uid="{96A88730-E5A9-4183-82F6-4BD2DAE6A970}">
    <filterColumn colId="1">
      <filters calendarType="gregorian">
        <dateGroupItem year="2017" dateTimeGrouping="year"/>
      </filters>
    </filterColumn>
  </autoFilter>
  <tableColumns count="19">
    <tableColumn id="1" xr3:uid="{94AE28AC-F0D1-4985-824D-9EC6B3EF8E13}" uniqueName="1" name="Order ID" queryTableFieldId="1" dataDxfId="25"/>
    <tableColumn id="2" xr3:uid="{82D4F899-6602-4742-9DB9-E48F7A340E61}" uniqueName="2" name="Order Date" queryTableFieldId="2" dataDxfId="24"/>
    <tableColumn id="3" xr3:uid="{BF3F7410-4E6E-438A-9D2C-9D2211F82887}" uniqueName="3" name="Ship Date" queryTableFieldId="3" dataDxfId="23"/>
    <tableColumn id="4" xr3:uid="{305F7ED5-5118-4F55-BB0E-E743F8F53152}" uniqueName="4" name="Ship Mode" queryTableFieldId="4" dataDxfId="22"/>
    <tableColumn id="5" xr3:uid="{B42DA399-EBB2-4288-8BB3-3287CAEF4341}" uniqueName="5" name="Customer ID" queryTableFieldId="5" dataDxfId="21"/>
    <tableColumn id="6" xr3:uid="{BDF036F8-1F18-47DE-ACB6-EA9B0F7A5AD4}" uniqueName="6" name="Customer Name" queryTableFieldId="6" dataDxfId="20"/>
    <tableColumn id="7" xr3:uid="{4A8AADDB-CEC0-4595-B6E3-C3453ED63BE0}" uniqueName="7" name="Segment" queryTableFieldId="7" dataDxfId="19"/>
    <tableColumn id="8" xr3:uid="{4C9061DC-5124-4C3A-A338-91011D7B500B}" uniqueName="8" name="Country" queryTableFieldId="8" dataDxfId="18"/>
    <tableColumn id="9" xr3:uid="{210692DA-4D44-4CDF-A16E-0BCCF9B63768}" uniqueName="9" name="City" queryTableFieldId="9" dataDxfId="17"/>
    <tableColumn id="10" xr3:uid="{1E62C4B7-53C0-4981-95CF-D9A083C04C83}" uniqueName="10" name="State" queryTableFieldId="10" dataDxfId="16"/>
    <tableColumn id="11" xr3:uid="{B42A4F6D-5B0B-4006-B76E-3A2D35EC061B}" uniqueName="11" name="Region" queryTableFieldId="11" dataDxfId="15"/>
    <tableColumn id="12" xr3:uid="{C0626D64-713E-4DEC-82D7-0A4962EF22A5}" uniqueName="12" name="Product ID" queryTableFieldId="12" dataDxfId="14"/>
    <tableColumn id="13" xr3:uid="{3454FC87-CF87-4F52-9CF4-FC79E46D6969}" uniqueName="13" name="Category" queryTableFieldId="13" dataDxfId="13"/>
    <tableColumn id="14" xr3:uid="{DD1BA8EE-FB0C-4AF7-A323-DD73AED96F12}" uniqueName="14" name="Sub-Category" queryTableFieldId="14" dataDxfId="12"/>
    <tableColumn id="15" xr3:uid="{8CD96A60-0EC6-4CF4-8DF0-006FB5611DFD}" uniqueName="15" name="Product Name" queryTableFieldId="15" dataDxfId="11"/>
    <tableColumn id="16" xr3:uid="{FF644B1D-A6C1-41C4-9DFB-2400BCC87591}" uniqueName="16" name="Sales" queryTableFieldId="16" dataDxfId="10"/>
    <tableColumn id="17" xr3:uid="{4D02EB18-9752-46C5-86A6-F77259A2A4C9}" uniqueName="17" name="Quantity" queryTableFieldId="17"/>
    <tableColumn id="18" xr3:uid="{30AA4D27-5604-4FB0-8C7A-752F892ACBD5}" uniqueName="18" name="Profit" queryTableFieldId="18" dataDxfId="9"/>
    <tableColumn id="20" xr3:uid="{E9FE4401-D2C4-43F1-ABFC-209A69197531}" uniqueName="20" name="Month" queryTableFieldId="20"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FB41A-87FF-4822-8971-3C66D4F8EFBB}">
  <dimension ref="A2:J87"/>
  <sheetViews>
    <sheetView topLeftCell="A4" zoomScale="88" zoomScaleNormal="88" workbookViewId="0">
      <selection activeCell="K14" sqref="K14"/>
    </sheetView>
  </sheetViews>
  <sheetFormatPr defaultRowHeight="14.4" x14ac:dyDescent="0.3"/>
  <cols>
    <col min="1" max="1" width="12" bestFit="1" customWidth="1"/>
    <col min="2" max="2" width="13.109375" bestFit="1" customWidth="1"/>
    <col min="3" max="3" width="18.44140625" bestFit="1" customWidth="1"/>
    <col min="4" max="4" width="15.21875" bestFit="1" customWidth="1"/>
    <col min="5" max="5" width="17.44140625" bestFit="1" customWidth="1"/>
    <col min="6" max="6" width="11.77734375" bestFit="1" customWidth="1"/>
    <col min="7" max="7" width="12" bestFit="1" customWidth="1"/>
    <col min="9" max="9" width="13" bestFit="1" customWidth="1"/>
    <col min="10" max="10" width="12.33203125" bestFit="1" customWidth="1"/>
    <col min="11" max="11" width="12.109375" bestFit="1" customWidth="1"/>
  </cols>
  <sheetData>
    <row r="2" spans="1:10" x14ac:dyDescent="0.3">
      <c r="I2" t="s">
        <v>4411</v>
      </c>
    </row>
    <row r="3" spans="1:10" x14ac:dyDescent="0.3">
      <c r="A3" t="s">
        <v>4399</v>
      </c>
      <c r="B3" t="s">
        <v>4400</v>
      </c>
      <c r="C3" t="s">
        <v>4401</v>
      </c>
      <c r="I3" s="3" t="s">
        <v>4402</v>
      </c>
      <c r="J3" t="s">
        <v>4399</v>
      </c>
    </row>
    <row r="4" spans="1:10" x14ac:dyDescent="0.3">
      <c r="A4">
        <v>741999.79529999977</v>
      </c>
      <c r="B4">
        <v>8028</v>
      </c>
      <c r="C4">
        <v>18451.272799999999</v>
      </c>
      <c r="I4" s="4" t="s">
        <v>161</v>
      </c>
      <c r="J4" s="7">
        <v>31569.241599999998</v>
      </c>
    </row>
    <row r="5" spans="1:10" x14ac:dyDescent="0.3">
      <c r="I5" s="4" t="s">
        <v>289</v>
      </c>
      <c r="J5" s="7">
        <v>15765.920399999994</v>
      </c>
    </row>
    <row r="6" spans="1:10" x14ac:dyDescent="0.3">
      <c r="I6" s="4" t="s">
        <v>187</v>
      </c>
      <c r="J6" s="7">
        <v>50768.275799999996</v>
      </c>
    </row>
    <row r="7" spans="1:10" x14ac:dyDescent="0.3">
      <c r="B7" s="3" t="s">
        <v>4402</v>
      </c>
      <c r="C7" t="s">
        <v>4399</v>
      </c>
      <c r="D7" t="s">
        <v>4400</v>
      </c>
      <c r="E7" t="s">
        <v>4401</v>
      </c>
      <c r="F7" t="s">
        <v>4418</v>
      </c>
      <c r="I7" s="4" t="s">
        <v>107</v>
      </c>
      <c r="J7" s="7">
        <v>40698.583600000013</v>
      </c>
    </row>
    <row r="8" spans="1:10" x14ac:dyDescent="0.3">
      <c r="B8" s="4" t="s">
        <v>4404</v>
      </c>
      <c r="C8" s="7">
        <v>157192.85310000001</v>
      </c>
      <c r="D8">
        <v>1623</v>
      </c>
      <c r="E8" s="7">
        <v>5457.7255000000059</v>
      </c>
      <c r="F8">
        <v>421</v>
      </c>
      <c r="I8" s="4" t="s">
        <v>153</v>
      </c>
      <c r="J8" s="7">
        <v>48365.130699999951</v>
      </c>
    </row>
    <row r="9" spans="1:10" x14ac:dyDescent="0.3">
      <c r="B9" s="4" t="s">
        <v>4405</v>
      </c>
      <c r="C9" s="7">
        <v>170518.23700000011</v>
      </c>
      <c r="D9">
        <v>1775</v>
      </c>
      <c r="E9" s="7">
        <v>3015.2028999999993</v>
      </c>
      <c r="F9">
        <v>452</v>
      </c>
      <c r="I9" s="4" t="s">
        <v>55</v>
      </c>
      <c r="J9" s="7">
        <v>52999.463299999974</v>
      </c>
    </row>
    <row r="10" spans="1:10" x14ac:dyDescent="0.3">
      <c r="B10" s="4" t="s">
        <v>4406</v>
      </c>
      <c r="C10" s="7">
        <v>198901.43600000019</v>
      </c>
      <c r="D10">
        <v>2193</v>
      </c>
      <c r="E10" s="7">
        <v>6959.9530999999979</v>
      </c>
      <c r="F10">
        <v>562</v>
      </c>
      <c r="I10" s="4" t="s">
        <v>66</v>
      </c>
      <c r="J10" s="7">
        <v>49377.011999999966</v>
      </c>
    </row>
    <row r="11" spans="1:10" x14ac:dyDescent="0.3">
      <c r="B11" s="4" t="s">
        <v>4407</v>
      </c>
      <c r="C11" s="7">
        <v>215387.26920000004</v>
      </c>
      <c r="D11">
        <v>2437</v>
      </c>
      <c r="E11" s="7">
        <v>3018.3912999999957</v>
      </c>
      <c r="F11">
        <v>686</v>
      </c>
      <c r="I11" s="4" t="s">
        <v>245</v>
      </c>
      <c r="J11" s="7">
        <v>44884.044999999991</v>
      </c>
    </row>
    <row r="12" spans="1:10" x14ac:dyDescent="0.3">
      <c r="B12" s="4" t="s">
        <v>4403</v>
      </c>
      <c r="C12" s="7">
        <v>741999.79529999848</v>
      </c>
      <c r="D12">
        <v>8028</v>
      </c>
      <c r="E12" s="7">
        <v>18451.27280000005</v>
      </c>
      <c r="F12">
        <v>2121</v>
      </c>
      <c r="I12" s="4" t="s">
        <v>72</v>
      </c>
      <c r="J12" s="7">
        <v>106380.59069999997</v>
      </c>
    </row>
    <row r="13" spans="1:10" x14ac:dyDescent="0.3">
      <c r="I13" s="4" t="s">
        <v>45</v>
      </c>
      <c r="J13" s="7">
        <v>58087.515699999982</v>
      </c>
    </row>
    <row r="14" spans="1:10" x14ac:dyDescent="0.3">
      <c r="I14" s="4" t="s">
        <v>32</v>
      </c>
      <c r="J14" s="7">
        <v>121286.04899999996</v>
      </c>
    </row>
    <row r="15" spans="1:10" x14ac:dyDescent="0.3">
      <c r="C15" t="s">
        <v>4408</v>
      </c>
      <c r="D15" t="s">
        <v>4409</v>
      </c>
      <c r="E15" t="s">
        <v>4410</v>
      </c>
      <c r="I15" s="4" t="s">
        <v>90</v>
      </c>
      <c r="J15" s="7">
        <v>121817.96749999993</v>
      </c>
    </row>
    <row r="16" spans="1:10" x14ac:dyDescent="0.3">
      <c r="B16" t="s">
        <v>15</v>
      </c>
      <c r="C16" s="7">
        <f>GETPIVOTDATA("Sum of Sales",$B$7,"Years",2017)</f>
        <v>215387.26920000004</v>
      </c>
      <c r="D16" s="7">
        <f>GETPIVOTDATA("Sum of Sales",$B$7,"Years",2016)</f>
        <v>198901.43600000019</v>
      </c>
      <c r="E16" s="5">
        <f>(C16-D16)/D16</f>
        <v>8.2884435283814811E-2</v>
      </c>
      <c r="F16" t="str">
        <f>IF(E16&gt;0,"▲","▼")&amp;TEXT(ABS(E16),"0%")&amp;"YoY"</f>
        <v>▲8%YoY</v>
      </c>
      <c r="I16" s="4" t="s">
        <v>4403</v>
      </c>
      <c r="J16" s="7">
        <v>741999.79529999977</v>
      </c>
    </row>
    <row r="17" spans="2:10" x14ac:dyDescent="0.3">
      <c r="B17" t="s">
        <v>17</v>
      </c>
      <c r="C17" s="7">
        <f>GETPIVOTDATA("Sum of Profit",$B$7,"Years",2017)</f>
        <v>3018.3912999999957</v>
      </c>
      <c r="D17" s="7">
        <f>GETPIVOTDATA("Sum of Profit",$B$7,"Years",2016)</f>
        <v>6959.9530999999979</v>
      </c>
      <c r="E17" s="5">
        <f t="shared" ref="E17:E19" si="0">(C17-D17)/D17</f>
        <v>-0.56632016672641128</v>
      </c>
      <c r="F17" t="str">
        <f t="shared" ref="F17:F19" si="1">IF(E17&gt;0,"▲","▼")&amp;TEXT(ABS(E17),"0%")&amp;"YoY"</f>
        <v>▼57%YoY</v>
      </c>
    </row>
    <row r="18" spans="2:10" x14ac:dyDescent="0.3">
      <c r="B18" t="s">
        <v>16</v>
      </c>
      <c r="C18">
        <f>GETPIVOTDATA("Sum of Quantity",$B$7,"Years",2017)</f>
        <v>2437</v>
      </c>
      <c r="D18">
        <f>GETPIVOTDATA("Sum of Quantity",$B$7,"Years",2016)</f>
        <v>2193</v>
      </c>
      <c r="E18" s="5">
        <f t="shared" si="0"/>
        <v>0.11126310989512084</v>
      </c>
      <c r="F18" t="str">
        <f t="shared" si="1"/>
        <v>▲11%YoY</v>
      </c>
    </row>
    <row r="19" spans="2:10" x14ac:dyDescent="0.3">
      <c r="B19" t="s">
        <v>4419</v>
      </c>
      <c r="C19">
        <f>GETPIVOTDATA("Count of Product ID",$B$7,"Years",2017)</f>
        <v>686</v>
      </c>
      <c r="D19">
        <f>GETPIVOTDATA("Count of Product ID",$B$7,"Years",2016)</f>
        <v>562</v>
      </c>
      <c r="E19" s="5">
        <f t="shared" si="0"/>
        <v>0.2206405693950178</v>
      </c>
      <c r="F19" t="str">
        <f t="shared" si="1"/>
        <v>▲22%YoY</v>
      </c>
    </row>
    <row r="20" spans="2:10" x14ac:dyDescent="0.3">
      <c r="I20" t="s">
        <v>4412</v>
      </c>
    </row>
    <row r="21" spans="2:10" x14ac:dyDescent="0.3">
      <c r="I21" s="3" t="s">
        <v>4402</v>
      </c>
      <c r="J21" t="s">
        <v>4401</v>
      </c>
    </row>
    <row r="22" spans="2:10" x14ac:dyDescent="0.3">
      <c r="I22" s="4" t="s">
        <v>161</v>
      </c>
      <c r="J22" s="7">
        <v>-1944.2130000000002</v>
      </c>
    </row>
    <row r="23" spans="2:10" x14ac:dyDescent="0.3">
      <c r="B23" t="s">
        <v>4413</v>
      </c>
      <c r="I23" s="4" t="s">
        <v>289</v>
      </c>
      <c r="J23" s="7">
        <v>693.57959999999969</v>
      </c>
    </row>
    <row r="24" spans="2:10" x14ac:dyDescent="0.3">
      <c r="B24" s="3" t="s">
        <v>4402</v>
      </c>
      <c r="C24" t="s">
        <v>4399</v>
      </c>
      <c r="I24" s="4" t="s">
        <v>187</v>
      </c>
      <c r="J24" s="7">
        <v>771.98750000000041</v>
      </c>
    </row>
    <row r="25" spans="2:10" x14ac:dyDescent="0.3">
      <c r="B25" s="4" t="s">
        <v>30</v>
      </c>
      <c r="C25" s="7">
        <v>114879.99629999997</v>
      </c>
      <c r="D25" s="7"/>
      <c r="I25" s="4" t="s">
        <v>107</v>
      </c>
      <c r="J25" s="7">
        <v>1460.3261000000007</v>
      </c>
    </row>
    <row r="26" spans="2:10" x14ac:dyDescent="0.3">
      <c r="B26" s="4" t="s">
        <v>34</v>
      </c>
      <c r="C26">
        <v>328449.10300000076</v>
      </c>
      <c r="D26" s="7"/>
      <c r="I26" s="4" t="s">
        <v>153</v>
      </c>
      <c r="J26" s="7">
        <v>2302.2980999999968</v>
      </c>
    </row>
    <row r="27" spans="2:10" x14ac:dyDescent="0.3">
      <c r="B27" s="4" t="s">
        <v>53</v>
      </c>
      <c r="C27" s="7">
        <v>91705.164000000048</v>
      </c>
      <c r="I27" s="4" t="s">
        <v>55</v>
      </c>
      <c r="J27" s="7">
        <v>982.38469999999984</v>
      </c>
    </row>
    <row r="28" spans="2:10" x14ac:dyDescent="0.3">
      <c r="B28" s="4" t="s">
        <v>43</v>
      </c>
      <c r="C28" s="7">
        <v>206965.53200000009</v>
      </c>
      <c r="I28" s="4" t="s">
        <v>66</v>
      </c>
      <c r="J28" s="7">
        <v>1412.6846</v>
      </c>
    </row>
    <row r="29" spans="2:10" x14ac:dyDescent="0.3">
      <c r="B29" s="4" t="s">
        <v>4403</v>
      </c>
      <c r="C29">
        <v>741999.79530000081</v>
      </c>
      <c r="I29" s="4" t="s">
        <v>245</v>
      </c>
      <c r="J29" s="7">
        <v>4.0941000000005454</v>
      </c>
    </row>
    <row r="30" spans="2:10" x14ac:dyDescent="0.3">
      <c r="I30" s="4" t="s">
        <v>72</v>
      </c>
      <c r="J30" s="7">
        <v>5460.002300000001</v>
      </c>
    </row>
    <row r="31" spans="2:10" x14ac:dyDescent="0.3">
      <c r="I31" s="4" t="s">
        <v>45</v>
      </c>
      <c r="J31" s="7">
        <v>-3027.9320999999995</v>
      </c>
    </row>
    <row r="32" spans="2:10" x14ac:dyDescent="0.3">
      <c r="I32" s="4" t="s">
        <v>32</v>
      </c>
      <c r="J32" s="7">
        <v>3920.0007000000023</v>
      </c>
    </row>
    <row r="33" spans="2:10" x14ac:dyDescent="0.3">
      <c r="B33" t="s">
        <v>4415</v>
      </c>
      <c r="I33" s="4" t="s">
        <v>90</v>
      </c>
      <c r="J33" s="7">
        <v>6416.0602000000035</v>
      </c>
    </row>
    <row r="34" spans="2:10" x14ac:dyDescent="0.3">
      <c r="B34" s="3" t="s">
        <v>4402</v>
      </c>
      <c r="C34" t="s">
        <v>4399</v>
      </c>
      <c r="I34" s="4" t="s">
        <v>4403</v>
      </c>
      <c r="J34" s="7">
        <v>18451.272800000002</v>
      </c>
    </row>
    <row r="35" spans="2:10" x14ac:dyDescent="0.3">
      <c r="B35" s="4" t="s">
        <v>95</v>
      </c>
      <c r="C35" s="7">
        <v>23183.214400000001</v>
      </c>
    </row>
    <row r="36" spans="2:10" x14ac:dyDescent="0.3">
      <c r="B36" s="4" t="s">
        <v>49</v>
      </c>
      <c r="C36" s="7">
        <v>54000.040999999976</v>
      </c>
    </row>
    <row r="37" spans="2:10" x14ac:dyDescent="0.3">
      <c r="B37" s="4" t="s">
        <v>165</v>
      </c>
      <c r="C37" s="7">
        <v>75691.049000000014</v>
      </c>
      <c r="E37" t="s">
        <v>4417</v>
      </c>
    </row>
    <row r="38" spans="2:10" x14ac:dyDescent="0.3">
      <c r="B38" s="4" t="s">
        <v>61</v>
      </c>
      <c r="C38" s="7">
        <v>36495.541000000012</v>
      </c>
      <c r="E38" s="3" t="s">
        <v>4402</v>
      </c>
      <c r="F38" t="s">
        <v>4399</v>
      </c>
      <c r="G38" t="s">
        <v>9</v>
      </c>
      <c r="H38" t="s">
        <v>15</v>
      </c>
    </row>
    <row r="39" spans="2:10" x14ac:dyDescent="0.3">
      <c r="B39" s="4" t="s">
        <v>320</v>
      </c>
      <c r="C39" s="7">
        <v>36357.307999999997</v>
      </c>
      <c r="E39" s="4" t="s">
        <v>1267</v>
      </c>
      <c r="F39" s="7">
        <v>6332.48</v>
      </c>
      <c r="G39" s="4" t="s">
        <v>1267</v>
      </c>
      <c r="H39" s="7">
        <v>6332.48</v>
      </c>
    </row>
    <row r="40" spans="2:10" x14ac:dyDescent="0.3">
      <c r="B40" s="4" t="s">
        <v>183</v>
      </c>
      <c r="C40" s="7">
        <v>40995.877999999997</v>
      </c>
      <c r="E40" s="4" t="s">
        <v>511</v>
      </c>
      <c r="F40" s="7">
        <v>13525.291000000001</v>
      </c>
      <c r="G40" s="4" t="s">
        <v>511</v>
      </c>
      <c r="H40" s="7">
        <v>13525.291000000001</v>
      </c>
    </row>
    <row r="41" spans="2:10" x14ac:dyDescent="0.3">
      <c r="B41" s="4" t="s">
        <v>4403</v>
      </c>
      <c r="C41">
        <v>266723.03139999998</v>
      </c>
      <c r="E41" s="4" t="s">
        <v>1049</v>
      </c>
      <c r="F41" s="7">
        <v>3187.55</v>
      </c>
      <c r="G41" s="4" t="s">
        <v>1049</v>
      </c>
      <c r="H41" s="7">
        <v>3187.55</v>
      </c>
    </row>
    <row r="42" spans="2:10" x14ac:dyDescent="0.3">
      <c r="E42" s="4" t="s">
        <v>50</v>
      </c>
      <c r="F42" s="7">
        <v>156064.60149999999</v>
      </c>
      <c r="G42" s="4" t="s">
        <v>50</v>
      </c>
      <c r="H42" s="7">
        <v>156064.60149999999</v>
      </c>
    </row>
    <row r="43" spans="2:10" x14ac:dyDescent="0.3">
      <c r="E43" s="4" t="s">
        <v>172</v>
      </c>
      <c r="F43" s="7">
        <v>13243.037</v>
      </c>
      <c r="G43" s="4" t="s">
        <v>172</v>
      </c>
      <c r="H43" s="7">
        <v>13243.037</v>
      </c>
    </row>
    <row r="44" spans="2:10" x14ac:dyDescent="0.3">
      <c r="B44" s="4" t="s">
        <v>4416</v>
      </c>
      <c r="E44" s="4" t="s">
        <v>421</v>
      </c>
      <c r="F44" s="7">
        <v>5174.9870000000001</v>
      </c>
      <c r="G44" s="4" t="s">
        <v>421</v>
      </c>
      <c r="H44" s="7">
        <v>5174.9870000000001</v>
      </c>
    </row>
    <row r="45" spans="2:10" x14ac:dyDescent="0.3">
      <c r="B45" s="3" t="s">
        <v>4402</v>
      </c>
      <c r="C45" t="s">
        <v>4414</v>
      </c>
      <c r="E45" s="4" t="s">
        <v>192</v>
      </c>
      <c r="F45" s="7">
        <v>4759.3189999999995</v>
      </c>
      <c r="G45" s="4" t="s">
        <v>192</v>
      </c>
      <c r="H45" s="7">
        <v>4759.3189999999995</v>
      </c>
    </row>
    <row r="46" spans="2:10" x14ac:dyDescent="0.3">
      <c r="B46" s="4" t="s">
        <v>81</v>
      </c>
      <c r="C46" s="6">
        <v>0.15417256011315417</v>
      </c>
      <c r="E46" s="4" t="s">
        <v>971</v>
      </c>
      <c r="F46" s="7">
        <v>1346.58</v>
      </c>
      <c r="G46" s="4" t="s">
        <v>971</v>
      </c>
      <c r="H46" s="7">
        <v>1346.58</v>
      </c>
    </row>
    <row r="47" spans="2:10" x14ac:dyDescent="0.3">
      <c r="B47" s="4" t="s">
        <v>417</v>
      </c>
      <c r="C47" s="6">
        <v>5.6105610561056105E-2</v>
      </c>
      <c r="E47" s="4" t="s">
        <v>41</v>
      </c>
      <c r="F47" s="7">
        <v>22987.03799999999</v>
      </c>
      <c r="G47" s="4" t="s">
        <v>41</v>
      </c>
      <c r="H47" s="7">
        <v>22987.03799999999</v>
      </c>
    </row>
    <row r="48" spans="2:10" x14ac:dyDescent="0.3">
      <c r="B48" s="4" t="s">
        <v>20</v>
      </c>
      <c r="C48" s="6">
        <v>0.20132013201320131</v>
      </c>
      <c r="E48" s="4" t="s">
        <v>658</v>
      </c>
      <c r="F48" s="7">
        <v>8321.48</v>
      </c>
      <c r="G48" s="4" t="s">
        <v>658</v>
      </c>
      <c r="H48" s="7">
        <v>8321.48</v>
      </c>
    </row>
    <row r="49" spans="2:8" x14ac:dyDescent="0.3">
      <c r="B49" s="4" t="s">
        <v>37</v>
      </c>
      <c r="C49" s="6">
        <v>0.5884016973125884</v>
      </c>
      <c r="E49" s="4" t="s">
        <v>2271</v>
      </c>
      <c r="F49" s="7">
        <v>2595.482</v>
      </c>
      <c r="G49" s="4" t="s">
        <v>2271</v>
      </c>
      <c r="H49" s="7">
        <v>2595.482</v>
      </c>
    </row>
    <row r="50" spans="2:8" x14ac:dyDescent="0.3">
      <c r="B50" s="4" t="s">
        <v>4403</v>
      </c>
      <c r="C50" s="6">
        <v>1</v>
      </c>
      <c r="E50" s="4" t="s">
        <v>126</v>
      </c>
      <c r="F50" s="7">
        <v>28274.522000000008</v>
      </c>
      <c r="G50" s="4" t="s">
        <v>126</v>
      </c>
      <c r="H50" s="7">
        <v>28274.522000000008</v>
      </c>
    </row>
    <row r="51" spans="2:8" x14ac:dyDescent="0.3">
      <c r="E51" s="4" t="s">
        <v>104</v>
      </c>
      <c r="F51" s="7">
        <v>11496.71</v>
      </c>
      <c r="G51" s="4" t="s">
        <v>104</v>
      </c>
      <c r="H51" s="7">
        <v>11496.71</v>
      </c>
    </row>
    <row r="52" spans="2:8" x14ac:dyDescent="0.3">
      <c r="E52" s="4" t="s">
        <v>792</v>
      </c>
      <c r="F52" s="7">
        <v>2642.3099999999995</v>
      </c>
      <c r="G52" s="4" t="s">
        <v>792</v>
      </c>
      <c r="H52" s="7">
        <v>2642.3099999999995</v>
      </c>
    </row>
    <row r="53" spans="2:8" x14ac:dyDescent="0.3">
      <c r="E53" s="4" t="s">
        <v>3126</v>
      </c>
      <c r="F53" s="7">
        <v>111.12</v>
      </c>
      <c r="G53" s="4" t="s">
        <v>3126</v>
      </c>
      <c r="H53" s="7">
        <v>111.12</v>
      </c>
    </row>
    <row r="54" spans="2:8" x14ac:dyDescent="0.3">
      <c r="E54" s="4" t="s">
        <v>26</v>
      </c>
      <c r="F54" s="7">
        <v>12126.84</v>
      </c>
      <c r="G54" s="4" t="s">
        <v>26</v>
      </c>
      <c r="H54" s="7">
        <v>12126.84</v>
      </c>
    </row>
    <row r="55" spans="2:8" x14ac:dyDescent="0.3">
      <c r="E55" s="4" t="s">
        <v>1397</v>
      </c>
      <c r="F55" s="7">
        <v>2963.03</v>
      </c>
      <c r="G55" s="4" t="s">
        <v>1397</v>
      </c>
      <c r="H55" s="7">
        <v>2963.03</v>
      </c>
    </row>
    <row r="56" spans="2:8" x14ac:dyDescent="0.3">
      <c r="E56" s="4" t="s">
        <v>1779</v>
      </c>
      <c r="F56" s="7">
        <v>109.48</v>
      </c>
      <c r="G56" s="4" t="s">
        <v>1779</v>
      </c>
      <c r="H56" s="7">
        <v>109.48</v>
      </c>
    </row>
    <row r="57" spans="2:8" x14ac:dyDescent="0.3">
      <c r="E57" s="4" t="s">
        <v>1080</v>
      </c>
      <c r="F57" s="7">
        <v>9149.2529999999988</v>
      </c>
      <c r="G57" s="4" t="s">
        <v>1080</v>
      </c>
      <c r="H57" s="7">
        <v>9149.2529999999988</v>
      </c>
    </row>
    <row r="58" spans="2:8" x14ac:dyDescent="0.3">
      <c r="E58" s="4" t="s">
        <v>425</v>
      </c>
      <c r="F58" s="7">
        <v>10919.063999999997</v>
      </c>
      <c r="G58" s="4" t="s">
        <v>425</v>
      </c>
      <c r="H58" s="7">
        <v>10919.063999999997</v>
      </c>
    </row>
    <row r="59" spans="2:8" x14ac:dyDescent="0.3">
      <c r="E59" s="4" t="s">
        <v>281</v>
      </c>
      <c r="F59" s="7">
        <v>22321.099999999995</v>
      </c>
      <c r="G59" s="4" t="s">
        <v>281</v>
      </c>
      <c r="H59" s="7">
        <v>22321.099999999995</v>
      </c>
    </row>
    <row r="60" spans="2:8" x14ac:dyDescent="0.3">
      <c r="E60" s="4" t="s">
        <v>158</v>
      </c>
      <c r="F60" s="7">
        <v>7611.35</v>
      </c>
      <c r="G60" s="4" t="s">
        <v>158</v>
      </c>
      <c r="H60" s="7">
        <v>7611.35</v>
      </c>
    </row>
    <row r="61" spans="2:8" x14ac:dyDescent="0.3">
      <c r="E61" s="4" t="s">
        <v>469</v>
      </c>
      <c r="F61" s="7">
        <v>4317.8499999999995</v>
      </c>
      <c r="G61" s="4" t="s">
        <v>469</v>
      </c>
      <c r="H61" s="7">
        <v>4317.8499999999995</v>
      </c>
    </row>
    <row r="62" spans="2:8" x14ac:dyDescent="0.3">
      <c r="E62" s="4" t="s">
        <v>556</v>
      </c>
      <c r="F62" s="7">
        <v>2936.45</v>
      </c>
      <c r="G62" s="4" t="s">
        <v>556</v>
      </c>
      <c r="H62" s="7">
        <v>2936.45</v>
      </c>
    </row>
    <row r="63" spans="2:8" x14ac:dyDescent="0.3">
      <c r="E63" s="4" t="s">
        <v>3692</v>
      </c>
      <c r="F63" s="7">
        <v>63.98</v>
      </c>
      <c r="G63" s="4" t="s">
        <v>3692</v>
      </c>
      <c r="H63" s="7">
        <v>63.98</v>
      </c>
    </row>
    <row r="64" spans="2:8" x14ac:dyDescent="0.3">
      <c r="E64" s="4" t="s">
        <v>832</v>
      </c>
      <c r="F64" s="7">
        <v>1944.7</v>
      </c>
      <c r="G64" s="4" t="s">
        <v>832</v>
      </c>
      <c r="H64" s="7">
        <v>1944.7</v>
      </c>
    </row>
    <row r="65" spans="5:8" x14ac:dyDescent="0.3">
      <c r="E65" s="4" t="s">
        <v>1331</v>
      </c>
      <c r="F65" s="7">
        <v>4635.1720000000005</v>
      </c>
      <c r="G65" s="4" t="s">
        <v>1331</v>
      </c>
      <c r="H65" s="7">
        <v>4635.1720000000005</v>
      </c>
    </row>
    <row r="66" spans="5:8" x14ac:dyDescent="0.3">
      <c r="E66" s="4" t="s">
        <v>875</v>
      </c>
      <c r="F66" s="7">
        <v>1886.4739999999999</v>
      </c>
      <c r="G66" s="4" t="s">
        <v>875</v>
      </c>
      <c r="H66" s="7">
        <v>1886.4739999999999</v>
      </c>
    </row>
    <row r="67" spans="5:8" x14ac:dyDescent="0.3">
      <c r="E67" s="4" t="s">
        <v>354</v>
      </c>
      <c r="F67" s="7">
        <v>6307.0419999999995</v>
      </c>
      <c r="G67" s="4" t="s">
        <v>354</v>
      </c>
      <c r="H67" s="7">
        <v>6307.0419999999995</v>
      </c>
    </row>
    <row r="68" spans="5:8" x14ac:dyDescent="0.3">
      <c r="E68" s="4" t="s">
        <v>1887</v>
      </c>
      <c r="F68" s="7">
        <v>1701.412</v>
      </c>
      <c r="G68" s="4" t="s">
        <v>1887</v>
      </c>
      <c r="H68" s="7">
        <v>1701.412</v>
      </c>
    </row>
    <row r="69" spans="5:8" x14ac:dyDescent="0.3">
      <c r="E69" s="4" t="s">
        <v>114</v>
      </c>
      <c r="F69" s="7">
        <v>93372.728999999978</v>
      </c>
      <c r="G69" s="4" t="s">
        <v>114</v>
      </c>
      <c r="H69" s="7">
        <v>93372.728999999978</v>
      </c>
    </row>
    <row r="70" spans="5:8" x14ac:dyDescent="0.3">
      <c r="E70" s="4" t="s">
        <v>1027</v>
      </c>
      <c r="F70" s="7">
        <v>15155.483999999999</v>
      </c>
      <c r="G70" s="4" t="s">
        <v>1027</v>
      </c>
      <c r="H70" s="7">
        <v>15155.483999999999</v>
      </c>
    </row>
    <row r="71" spans="5:8" x14ac:dyDescent="0.3">
      <c r="E71" s="4" t="s">
        <v>223</v>
      </c>
      <c r="F71" s="7">
        <v>24199.144999999993</v>
      </c>
      <c r="G71" s="4" t="s">
        <v>223</v>
      </c>
      <c r="H71" s="7">
        <v>24199.144999999993</v>
      </c>
    </row>
    <row r="72" spans="5:8" x14ac:dyDescent="0.3">
      <c r="E72" s="4" t="s">
        <v>1513</v>
      </c>
      <c r="F72" s="7">
        <v>8284.1</v>
      </c>
      <c r="G72" s="4" t="s">
        <v>1513</v>
      </c>
      <c r="H72" s="7">
        <v>8284.1</v>
      </c>
    </row>
    <row r="73" spans="5:8" x14ac:dyDescent="0.3">
      <c r="E73" s="4" t="s">
        <v>1508</v>
      </c>
      <c r="F73" s="7">
        <v>6338.1299999999992</v>
      </c>
      <c r="G73" s="4" t="s">
        <v>1508</v>
      </c>
      <c r="H73" s="7">
        <v>6338.1299999999992</v>
      </c>
    </row>
    <row r="74" spans="5:8" x14ac:dyDescent="0.3">
      <c r="E74" s="4" t="s">
        <v>62</v>
      </c>
      <c r="F74" s="7">
        <v>39354.931000000004</v>
      </c>
      <c r="G74" s="4" t="s">
        <v>62</v>
      </c>
      <c r="H74" s="7">
        <v>39354.931000000004</v>
      </c>
    </row>
    <row r="75" spans="5:8" x14ac:dyDescent="0.3">
      <c r="E75" s="4" t="s">
        <v>1636</v>
      </c>
      <c r="F75" s="7">
        <v>5918.7560000000003</v>
      </c>
      <c r="G75" s="4" t="s">
        <v>1636</v>
      </c>
      <c r="H75" s="7">
        <v>5918.7560000000003</v>
      </c>
    </row>
    <row r="76" spans="5:8" x14ac:dyDescent="0.3">
      <c r="E76" s="4" t="s">
        <v>150</v>
      </c>
      <c r="F76" s="7">
        <v>3078.25</v>
      </c>
      <c r="G76" s="4" t="s">
        <v>150</v>
      </c>
      <c r="H76" s="7">
        <v>3078.25</v>
      </c>
    </row>
    <row r="77" spans="5:8" x14ac:dyDescent="0.3">
      <c r="E77" s="4" t="s">
        <v>1817</v>
      </c>
      <c r="F77" s="7">
        <v>324.89999999999998</v>
      </c>
      <c r="G77" s="4" t="s">
        <v>1817</v>
      </c>
      <c r="H77" s="7">
        <v>324.89999999999998</v>
      </c>
    </row>
    <row r="78" spans="5:8" x14ac:dyDescent="0.3">
      <c r="E78" s="4" t="s">
        <v>133</v>
      </c>
      <c r="F78" s="7">
        <v>13506.732</v>
      </c>
      <c r="G78" s="4" t="s">
        <v>133</v>
      </c>
      <c r="H78" s="7">
        <v>13506.732</v>
      </c>
    </row>
    <row r="79" spans="5:8" x14ac:dyDescent="0.3">
      <c r="E79" s="4" t="s">
        <v>86</v>
      </c>
      <c r="F79" s="7">
        <v>60593.291799999992</v>
      </c>
      <c r="G79" s="4" t="s">
        <v>86</v>
      </c>
      <c r="H79" s="7">
        <v>60593.291799999992</v>
      </c>
    </row>
    <row r="80" spans="5:8" x14ac:dyDescent="0.3">
      <c r="E80" s="4" t="s">
        <v>71</v>
      </c>
      <c r="F80" s="7">
        <v>4822.3499999999995</v>
      </c>
      <c r="G80" s="4" t="s">
        <v>71</v>
      </c>
      <c r="H80" s="7">
        <v>4822.3499999999995</v>
      </c>
    </row>
    <row r="81" spans="5:8" x14ac:dyDescent="0.3">
      <c r="E81" s="4" t="s">
        <v>3097</v>
      </c>
      <c r="F81" s="7">
        <v>5120.0999999999995</v>
      </c>
      <c r="G81" s="4" t="s">
        <v>3097</v>
      </c>
      <c r="H81" s="7">
        <v>5120.0999999999995</v>
      </c>
    </row>
    <row r="82" spans="5:8" x14ac:dyDescent="0.3">
      <c r="E82" s="4" t="s">
        <v>707</v>
      </c>
      <c r="F82" s="7">
        <v>25321.949999999993</v>
      </c>
      <c r="G82" s="4" t="s">
        <v>707</v>
      </c>
      <c r="H82" s="7">
        <v>25321.949999999993</v>
      </c>
    </row>
    <row r="83" spans="5:8" x14ac:dyDescent="0.3">
      <c r="E83" s="4" t="s">
        <v>184</v>
      </c>
      <c r="F83" s="7">
        <v>48020.151999999973</v>
      </c>
      <c r="G83" s="4" t="s">
        <v>184</v>
      </c>
      <c r="H83" s="7">
        <v>48020.151999999973</v>
      </c>
    </row>
    <row r="84" spans="5:8" x14ac:dyDescent="0.3">
      <c r="E84" s="4" t="s">
        <v>4277</v>
      </c>
      <c r="F84" s="7">
        <v>673.34400000000005</v>
      </c>
      <c r="G84" s="4" t="s">
        <v>4277</v>
      </c>
      <c r="H84" s="7">
        <v>673.34400000000005</v>
      </c>
    </row>
    <row r="85" spans="5:8" x14ac:dyDescent="0.3">
      <c r="E85" s="4" t="s">
        <v>230</v>
      </c>
      <c r="F85" s="7">
        <v>17256.609999999997</v>
      </c>
      <c r="G85" s="4" t="s">
        <v>230</v>
      </c>
      <c r="H85" s="7">
        <v>17256.609999999997</v>
      </c>
    </row>
    <row r="86" spans="5:8" x14ac:dyDescent="0.3">
      <c r="E86" s="4" t="s">
        <v>3302</v>
      </c>
      <c r="F86" s="7">
        <v>1603.136</v>
      </c>
      <c r="G86" s="4" t="s">
        <v>3302</v>
      </c>
      <c r="H86" s="7">
        <v>1603.136</v>
      </c>
    </row>
    <row r="87" spans="5:8" x14ac:dyDescent="0.3">
      <c r="E87" s="4" t="s">
        <v>4403</v>
      </c>
      <c r="F87" s="7">
        <v>741999.79530000011</v>
      </c>
      <c r="G87" s="9" t="s">
        <v>4403</v>
      </c>
      <c r="H87" s="10">
        <v>741999.79530000011</v>
      </c>
    </row>
  </sheetData>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DB6D5-0733-4DAA-A30F-FFCA49C2DB46}">
  <dimension ref="H37"/>
  <sheetViews>
    <sheetView showGridLines="0" zoomScale="70" zoomScaleNormal="70" workbookViewId="0">
      <selection activeCell="Y7" sqref="Y7"/>
    </sheetView>
  </sheetViews>
  <sheetFormatPr defaultRowHeight="14.4" x14ac:dyDescent="0.3"/>
  <cols>
    <col min="1" max="16384" width="8.88671875" style="8"/>
  </cols>
  <sheetData>
    <row r="37" spans="8:8" x14ac:dyDescent="0.3">
      <c r="H37" s="8" t="s">
        <v>4420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239EE-3A4F-4947-86F3-F7435C5554F4}">
  <dimension ref="A3:F14"/>
  <sheetViews>
    <sheetView workbookViewId="0">
      <selection activeCell="J16" sqref="J16"/>
    </sheetView>
  </sheetViews>
  <sheetFormatPr defaultRowHeight="14.4" x14ac:dyDescent="0.3"/>
  <cols>
    <col min="1" max="1" width="12.5546875" bestFit="1" customWidth="1"/>
    <col min="2" max="2" width="11.6640625" bestFit="1" customWidth="1"/>
    <col min="3" max="3" width="14.88671875" bestFit="1" customWidth="1"/>
    <col min="4" max="4" width="12.109375" bestFit="1" customWidth="1"/>
    <col min="5" max="5" width="19.109375" customWidth="1"/>
    <col min="6" max="6" width="24.77734375" customWidth="1"/>
  </cols>
  <sheetData>
    <row r="3" spans="1:6" x14ac:dyDescent="0.3">
      <c r="A3" s="3" t="s">
        <v>4402</v>
      </c>
      <c r="B3" t="s">
        <v>4399</v>
      </c>
      <c r="C3" t="s">
        <v>4400</v>
      </c>
      <c r="D3" t="s">
        <v>4401</v>
      </c>
    </row>
    <row r="4" spans="1:6" x14ac:dyDescent="0.3">
      <c r="A4" s="4" t="s">
        <v>4404</v>
      </c>
      <c r="B4" s="1">
        <v>157192.85310000001</v>
      </c>
      <c r="C4">
        <v>1623</v>
      </c>
      <c r="D4" s="1">
        <v>5457.7255000000059</v>
      </c>
    </row>
    <row r="5" spans="1:6" x14ac:dyDescent="0.3">
      <c r="A5" s="4" t="s">
        <v>4405</v>
      </c>
      <c r="B5" s="1">
        <v>170518.23700000011</v>
      </c>
      <c r="C5">
        <v>1775</v>
      </c>
      <c r="D5" s="1">
        <v>3015.2028999999993</v>
      </c>
    </row>
    <row r="6" spans="1:6" x14ac:dyDescent="0.3">
      <c r="A6" s="4" t="s">
        <v>4406</v>
      </c>
      <c r="B6" s="1">
        <v>198901.43600000019</v>
      </c>
      <c r="C6">
        <v>2193</v>
      </c>
      <c r="D6" s="1">
        <v>6959.9530999999979</v>
      </c>
    </row>
    <row r="7" spans="1:6" x14ac:dyDescent="0.3">
      <c r="A7" s="4" t="s">
        <v>4407</v>
      </c>
      <c r="B7" s="1">
        <v>215387.26920000004</v>
      </c>
      <c r="C7">
        <v>2437</v>
      </c>
      <c r="D7" s="1">
        <v>3018.3912999999957</v>
      </c>
    </row>
    <row r="8" spans="1:6" x14ac:dyDescent="0.3">
      <c r="A8" s="4" t="s">
        <v>4403</v>
      </c>
      <c r="B8" s="1">
        <v>741999.79530000035</v>
      </c>
      <c r="C8">
        <v>8028</v>
      </c>
      <c r="D8" s="1">
        <v>18451.272799999999</v>
      </c>
    </row>
    <row r="11" spans="1:6" x14ac:dyDescent="0.3">
      <c r="C11" t="s">
        <v>4421</v>
      </c>
      <c r="D11" t="s">
        <v>4422</v>
      </c>
      <c r="E11" t="s">
        <v>4423</v>
      </c>
    </row>
    <row r="12" spans="1:6" x14ac:dyDescent="0.3">
      <c r="B12" t="s">
        <v>15</v>
      </c>
      <c r="C12">
        <f>GETPIVOTDATA("Sum of Sales",$A$3,"Years",2017)</f>
        <v>215387.26920000004</v>
      </c>
      <c r="D12">
        <f>GETPIVOTDATA("Sum of Sales",$A$3,"Years",2016)</f>
        <v>198901.43600000019</v>
      </c>
      <c r="E12" s="5">
        <f>(C12-D12)/D12</f>
        <v>8.2884435283814811E-2</v>
      </c>
      <c r="F12" t="str">
        <f>IF(E12&gt;0,"▲","▼") &amp; TEXT(ABS(E12),"0%") &amp; "YoY"</f>
        <v>▲8%YoY</v>
      </c>
    </row>
    <row r="13" spans="1:6" x14ac:dyDescent="0.3">
      <c r="B13" t="s">
        <v>17</v>
      </c>
      <c r="C13">
        <f>GETPIVOTDATA("Sum of Profit",$A$3,"Years",2017)</f>
        <v>3018.3912999999957</v>
      </c>
      <c r="D13">
        <f>GETPIVOTDATA("Sum of Profit",$A$3,"Years",2016)</f>
        <v>6959.9530999999979</v>
      </c>
      <c r="E13" s="5">
        <f t="shared" ref="E13:E14" si="0">(C13-D13)/D13</f>
        <v>-0.56632016672641128</v>
      </c>
      <c r="F13" t="str">
        <f t="shared" ref="F13:F14" si="1">IF(E13&gt;0,"▲","▼") &amp; TEXT(ABS(E13),"0%") &amp; "YoY"</f>
        <v>▼57%YoY</v>
      </c>
    </row>
    <row r="14" spans="1:6" x14ac:dyDescent="0.3">
      <c r="B14" t="s">
        <v>16</v>
      </c>
      <c r="C14">
        <f>GETPIVOTDATA("Sum of Quantity",$A$3,"Years",2017)</f>
        <v>2437</v>
      </c>
      <c r="D14">
        <f>GETPIVOTDATA("Sum of Quantity",$A$3,"Years",2016)</f>
        <v>2193</v>
      </c>
      <c r="E14" s="5">
        <f t="shared" si="0"/>
        <v>0.11126310989512084</v>
      </c>
      <c r="F14" t="str">
        <f t="shared" si="1"/>
        <v>▲11%YoY</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78043-42B2-400F-9CB5-832C42F4CE85}">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EA425-EEDF-4C6C-AB9A-876226F7F33D}">
  <dimension ref="A1:E547"/>
  <sheetViews>
    <sheetView topLeftCell="A529" workbookViewId="0"/>
  </sheetViews>
  <sheetFormatPr defaultRowHeight="14.4" x14ac:dyDescent="0.3"/>
  <cols>
    <col min="1" max="1" width="12" customWidth="1"/>
    <col min="2" max="2" width="9" bestFit="1" customWidth="1"/>
    <col min="3" max="3" width="15.44140625" customWidth="1"/>
    <col min="4" max="4" width="29.5546875" customWidth="1"/>
    <col min="5" max="5" width="29.6640625" customWidth="1"/>
  </cols>
  <sheetData>
    <row r="1" spans="1:5" x14ac:dyDescent="0.3">
      <c r="A1" t="s">
        <v>1</v>
      </c>
      <c r="B1" t="s">
        <v>15</v>
      </c>
      <c r="C1" t="s">
        <v>4424</v>
      </c>
      <c r="D1" t="s">
        <v>4425</v>
      </c>
      <c r="E1" t="s">
        <v>4426</v>
      </c>
    </row>
    <row r="2" spans="1:5" x14ac:dyDescent="0.3">
      <c r="A2" s="2">
        <v>42736</v>
      </c>
      <c r="B2" s="1">
        <v>243.8725</v>
      </c>
    </row>
    <row r="3" spans="1:5" x14ac:dyDescent="0.3">
      <c r="A3" s="2">
        <v>42737</v>
      </c>
      <c r="B3" s="1">
        <v>913.43</v>
      </c>
    </row>
    <row r="4" spans="1:5" x14ac:dyDescent="0.3">
      <c r="A4" s="2">
        <v>42738</v>
      </c>
      <c r="B4" s="1">
        <v>910.02166666666665</v>
      </c>
    </row>
    <row r="5" spans="1:5" x14ac:dyDescent="0.3">
      <c r="A5" s="2">
        <v>42739</v>
      </c>
      <c r="B5" s="1">
        <v>906.61333333333334</v>
      </c>
    </row>
    <row r="6" spans="1:5" x14ac:dyDescent="0.3">
      <c r="A6" s="2">
        <v>42740</v>
      </c>
      <c r="B6" s="1">
        <v>903.20499999999993</v>
      </c>
    </row>
    <row r="7" spans="1:5" x14ac:dyDescent="0.3">
      <c r="A7" s="2">
        <v>42741</v>
      </c>
      <c r="B7" s="1">
        <v>899.79666666666662</v>
      </c>
    </row>
    <row r="8" spans="1:5" x14ac:dyDescent="0.3">
      <c r="A8" s="2">
        <v>42742</v>
      </c>
      <c r="B8" s="1">
        <v>896.38833333333332</v>
      </c>
    </row>
    <row r="9" spans="1:5" x14ac:dyDescent="0.3">
      <c r="A9" s="2">
        <v>42743</v>
      </c>
      <c r="B9" s="1">
        <v>892.98</v>
      </c>
    </row>
    <row r="10" spans="1:5" x14ac:dyDescent="0.3">
      <c r="A10" s="2">
        <v>42744</v>
      </c>
      <c r="B10" s="1">
        <v>679.15499999999997</v>
      </c>
    </row>
    <row r="11" spans="1:5" x14ac:dyDescent="0.3">
      <c r="A11" s="2">
        <v>42745</v>
      </c>
      <c r="B11" s="1">
        <v>465.33</v>
      </c>
    </row>
    <row r="12" spans="1:5" x14ac:dyDescent="0.3">
      <c r="A12" s="2">
        <v>42746</v>
      </c>
      <c r="B12" s="1">
        <v>251.505</v>
      </c>
    </row>
    <row r="13" spans="1:5" x14ac:dyDescent="0.3">
      <c r="A13" s="2">
        <v>42747</v>
      </c>
      <c r="B13" s="1">
        <v>37.68</v>
      </c>
    </row>
    <row r="14" spans="1:5" x14ac:dyDescent="0.3">
      <c r="A14" s="2">
        <v>42748</v>
      </c>
      <c r="B14" s="1">
        <v>212.94</v>
      </c>
    </row>
    <row r="15" spans="1:5" x14ac:dyDescent="0.3">
      <c r="A15" s="2">
        <v>42749</v>
      </c>
      <c r="B15" s="1">
        <v>18.96</v>
      </c>
    </row>
    <row r="16" spans="1:5" x14ac:dyDescent="0.3">
      <c r="A16" s="2">
        <v>42750</v>
      </c>
      <c r="B16" s="1">
        <v>131.19033333333334</v>
      </c>
    </row>
    <row r="17" spans="1:2" x14ac:dyDescent="0.3">
      <c r="A17" s="2">
        <v>42751</v>
      </c>
      <c r="B17" s="1">
        <v>243.42066666666668</v>
      </c>
    </row>
    <row r="18" spans="1:2" x14ac:dyDescent="0.3">
      <c r="A18" s="2">
        <v>42752</v>
      </c>
      <c r="B18" s="1">
        <v>315.48694444444442</v>
      </c>
    </row>
    <row r="19" spans="1:2" x14ac:dyDescent="0.3">
      <c r="A19" s="2">
        <v>42753</v>
      </c>
      <c r="B19" s="1">
        <v>387.55322222222219</v>
      </c>
    </row>
    <row r="20" spans="1:2" x14ac:dyDescent="0.3">
      <c r="A20" s="2">
        <v>42754</v>
      </c>
      <c r="B20" s="1">
        <v>459.61949999999996</v>
      </c>
    </row>
    <row r="21" spans="1:2" x14ac:dyDescent="0.3">
      <c r="A21" s="2">
        <v>42755</v>
      </c>
      <c r="B21" s="1">
        <v>207.846</v>
      </c>
    </row>
    <row r="22" spans="1:2" x14ac:dyDescent="0.3">
      <c r="A22" s="2">
        <v>42756</v>
      </c>
      <c r="B22" s="1">
        <v>84.98</v>
      </c>
    </row>
    <row r="23" spans="1:2" x14ac:dyDescent="0.3">
      <c r="A23" s="2">
        <v>42757</v>
      </c>
      <c r="B23" s="1">
        <v>147.97999999999999</v>
      </c>
    </row>
    <row r="24" spans="1:2" x14ac:dyDescent="0.3">
      <c r="A24" s="2">
        <v>42758</v>
      </c>
      <c r="B24" s="1">
        <v>210.98</v>
      </c>
    </row>
    <row r="25" spans="1:2" x14ac:dyDescent="0.3">
      <c r="A25" s="2">
        <v>42759</v>
      </c>
      <c r="B25" s="1">
        <v>161.56</v>
      </c>
    </row>
    <row r="26" spans="1:2" x14ac:dyDescent="0.3">
      <c r="A26" s="2">
        <v>42760</v>
      </c>
      <c r="B26" s="1">
        <v>112.14</v>
      </c>
    </row>
    <row r="27" spans="1:2" x14ac:dyDescent="0.3">
      <c r="A27" s="2">
        <v>42761</v>
      </c>
      <c r="B27" s="1">
        <v>62.72</v>
      </c>
    </row>
    <row r="28" spans="1:2" x14ac:dyDescent="0.3">
      <c r="A28" s="2">
        <v>42762</v>
      </c>
      <c r="B28" s="1">
        <v>50.230000000000004</v>
      </c>
    </row>
    <row r="29" spans="1:2" x14ac:dyDescent="0.3">
      <c r="A29" s="2">
        <v>42763</v>
      </c>
      <c r="B29" s="1">
        <v>37.74</v>
      </c>
    </row>
    <row r="30" spans="1:2" x14ac:dyDescent="0.3">
      <c r="A30" s="2">
        <v>42764</v>
      </c>
      <c r="B30" s="1">
        <v>14.91</v>
      </c>
    </row>
    <row r="31" spans="1:2" x14ac:dyDescent="0.3">
      <c r="A31" s="2">
        <v>42765</v>
      </c>
      <c r="B31" s="1">
        <v>160.96875</v>
      </c>
    </row>
    <row r="32" spans="1:2" x14ac:dyDescent="0.3">
      <c r="A32" s="2">
        <v>42766</v>
      </c>
      <c r="B32" s="1">
        <v>156.78583333333333</v>
      </c>
    </row>
    <row r="33" spans="1:2" x14ac:dyDescent="0.3">
      <c r="A33" s="2">
        <v>42767</v>
      </c>
      <c r="B33" s="1">
        <v>152.60291666666669</v>
      </c>
    </row>
    <row r="34" spans="1:2" x14ac:dyDescent="0.3">
      <c r="A34" s="2">
        <v>42768</v>
      </c>
      <c r="B34" s="1">
        <v>148.42000000000002</v>
      </c>
    </row>
    <row r="35" spans="1:2" x14ac:dyDescent="0.3">
      <c r="A35" s="2">
        <v>42769</v>
      </c>
      <c r="B35" s="1">
        <v>22.2</v>
      </c>
    </row>
    <row r="36" spans="1:2" x14ac:dyDescent="0.3">
      <c r="A36" s="2">
        <v>42770</v>
      </c>
      <c r="B36" s="1">
        <v>114.92566666666667</v>
      </c>
    </row>
    <row r="37" spans="1:2" x14ac:dyDescent="0.3">
      <c r="A37" s="2">
        <v>42771</v>
      </c>
      <c r="B37" s="1">
        <v>207.65133333333333</v>
      </c>
    </row>
    <row r="38" spans="1:2" x14ac:dyDescent="0.3">
      <c r="A38" s="2">
        <v>42772</v>
      </c>
      <c r="B38" s="1">
        <v>300.37700000000001</v>
      </c>
    </row>
    <row r="39" spans="1:2" x14ac:dyDescent="0.3">
      <c r="A39" s="2">
        <v>42773</v>
      </c>
      <c r="B39" s="1">
        <v>204.43533333333335</v>
      </c>
    </row>
    <row r="40" spans="1:2" x14ac:dyDescent="0.3">
      <c r="A40" s="2">
        <v>42774</v>
      </c>
      <c r="B40" s="1">
        <v>108.49366666666668</v>
      </c>
    </row>
    <row r="41" spans="1:2" x14ac:dyDescent="0.3">
      <c r="A41" s="2">
        <v>42775</v>
      </c>
      <c r="B41" s="1">
        <v>12.552</v>
      </c>
    </row>
    <row r="42" spans="1:2" x14ac:dyDescent="0.3">
      <c r="A42" s="2">
        <v>42776</v>
      </c>
      <c r="B42" s="1">
        <v>203.983</v>
      </c>
    </row>
    <row r="43" spans="1:2" x14ac:dyDescent="0.3">
      <c r="A43" s="2">
        <v>42777</v>
      </c>
      <c r="B43" s="1">
        <v>555.35199999999998</v>
      </c>
    </row>
    <row r="44" spans="1:2" x14ac:dyDescent="0.3">
      <c r="A44" s="2">
        <v>42778</v>
      </c>
      <c r="B44" s="1">
        <v>331.44099999999997</v>
      </c>
    </row>
    <row r="45" spans="1:2" x14ac:dyDescent="0.3">
      <c r="A45" s="2">
        <v>42779</v>
      </c>
      <c r="B45" s="1">
        <v>107.53</v>
      </c>
    </row>
    <row r="46" spans="1:2" x14ac:dyDescent="0.3">
      <c r="A46" s="2">
        <v>42780</v>
      </c>
      <c r="B46" s="1">
        <v>173.06166666666667</v>
      </c>
    </row>
    <row r="47" spans="1:2" x14ac:dyDescent="0.3">
      <c r="A47" s="2">
        <v>42781</v>
      </c>
      <c r="B47" s="1">
        <v>238.59333333333333</v>
      </c>
    </row>
    <row r="48" spans="1:2" x14ac:dyDescent="0.3">
      <c r="A48" s="2">
        <v>42782</v>
      </c>
      <c r="B48" s="1">
        <v>304.125</v>
      </c>
    </row>
    <row r="49" spans="1:2" x14ac:dyDescent="0.3">
      <c r="A49" s="2">
        <v>42783</v>
      </c>
      <c r="B49" s="1">
        <v>391.11408</v>
      </c>
    </row>
    <row r="50" spans="1:2" x14ac:dyDescent="0.3">
      <c r="A50" s="2">
        <v>42784</v>
      </c>
      <c r="B50" s="1">
        <v>217.89204000000001</v>
      </c>
    </row>
    <row r="51" spans="1:2" x14ac:dyDescent="0.3">
      <c r="A51" s="2">
        <v>42785</v>
      </c>
      <c r="B51" s="1">
        <v>44.67</v>
      </c>
    </row>
    <row r="52" spans="1:2" x14ac:dyDescent="0.3">
      <c r="A52" s="2">
        <v>42786</v>
      </c>
      <c r="B52" s="1">
        <v>159.28133333333335</v>
      </c>
    </row>
    <row r="53" spans="1:2" x14ac:dyDescent="0.3">
      <c r="A53" s="2">
        <v>42787</v>
      </c>
      <c r="B53" s="1">
        <v>170.29546666666667</v>
      </c>
    </row>
    <row r="54" spans="1:2" x14ac:dyDescent="0.3">
      <c r="A54" s="2">
        <v>42788</v>
      </c>
      <c r="B54" s="1">
        <v>181.30959999999999</v>
      </c>
    </row>
    <row r="55" spans="1:2" x14ac:dyDescent="0.3">
      <c r="A55" s="2">
        <v>42789</v>
      </c>
      <c r="B55" s="1">
        <v>192.32373333333334</v>
      </c>
    </row>
    <row r="56" spans="1:2" x14ac:dyDescent="0.3">
      <c r="A56" s="2">
        <v>42790</v>
      </c>
      <c r="B56" s="1">
        <v>203.33786666666666</v>
      </c>
    </row>
    <row r="57" spans="1:2" x14ac:dyDescent="0.3">
      <c r="A57" s="2">
        <v>42791</v>
      </c>
      <c r="B57" s="1">
        <v>214.35199999999998</v>
      </c>
    </row>
    <row r="58" spans="1:2" x14ac:dyDescent="0.3">
      <c r="A58" s="2">
        <v>42792</v>
      </c>
      <c r="B58" s="1">
        <v>492.09200000000004</v>
      </c>
    </row>
    <row r="59" spans="1:2" x14ac:dyDescent="0.3">
      <c r="A59" s="2">
        <v>42793</v>
      </c>
      <c r="B59" s="1">
        <v>479.55900000000003</v>
      </c>
    </row>
    <row r="60" spans="1:2" x14ac:dyDescent="0.3">
      <c r="A60" s="2">
        <v>42794</v>
      </c>
      <c r="B60" s="1">
        <v>467.02600000000001</v>
      </c>
    </row>
    <row r="61" spans="1:2" x14ac:dyDescent="0.3">
      <c r="A61" s="2">
        <v>42795</v>
      </c>
      <c r="B61" s="1">
        <v>454.49299999999999</v>
      </c>
    </row>
    <row r="62" spans="1:2" x14ac:dyDescent="0.3">
      <c r="A62" s="2">
        <v>42796</v>
      </c>
      <c r="B62" s="1">
        <v>441.96</v>
      </c>
    </row>
    <row r="63" spans="1:2" x14ac:dyDescent="0.3">
      <c r="A63" s="2">
        <v>42797</v>
      </c>
      <c r="B63" s="1">
        <v>250.33466666666666</v>
      </c>
    </row>
    <row r="64" spans="1:2" x14ac:dyDescent="0.3">
      <c r="A64" s="2">
        <v>42798</v>
      </c>
      <c r="B64" s="1">
        <v>103.5</v>
      </c>
    </row>
    <row r="65" spans="1:2" x14ac:dyDescent="0.3">
      <c r="A65" s="2">
        <v>42799</v>
      </c>
      <c r="B65" s="1">
        <v>87.734999999999999</v>
      </c>
    </row>
    <row r="66" spans="1:2" x14ac:dyDescent="0.3">
      <c r="A66" s="2">
        <v>42800</v>
      </c>
      <c r="B66" s="1">
        <v>71.97</v>
      </c>
    </row>
    <row r="67" spans="1:2" x14ac:dyDescent="0.3">
      <c r="A67" s="2">
        <v>42801</v>
      </c>
      <c r="B67" s="1">
        <v>135.97550000000001</v>
      </c>
    </row>
    <row r="68" spans="1:2" x14ac:dyDescent="0.3">
      <c r="A68" s="2">
        <v>42802</v>
      </c>
      <c r="B68" s="1">
        <v>199.98100000000002</v>
      </c>
    </row>
    <row r="69" spans="1:2" x14ac:dyDescent="0.3">
      <c r="A69" s="2">
        <v>42803</v>
      </c>
      <c r="B69" s="1">
        <v>263.98650000000004</v>
      </c>
    </row>
    <row r="70" spans="1:2" x14ac:dyDescent="0.3">
      <c r="A70" s="2">
        <v>42804</v>
      </c>
      <c r="B70" s="1">
        <v>327.99200000000002</v>
      </c>
    </row>
    <row r="71" spans="1:2" x14ac:dyDescent="0.3">
      <c r="A71" s="2">
        <v>42805</v>
      </c>
      <c r="B71" s="1">
        <v>90.742000000000004</v>
      </c>
    </row>
    <row r="72" spans="1:2" x14ac:dyDescent="0.3">
      <c r="A72" s="2">
        <v>42806</v>
      </c>
      <c r="B72" s="1">
        <v>90.254999999999995</v>
      </c>
    </row>
    <row r="73" spans="1:2" x14ac:dyDescent="0.3">
      <c r="A73" s="2">
        <v>42807</v>
      </c>
      <c r="B73" s="1">
        <v>89.768000000000001</v>
      </c>
    </row>
    <row r="74" spans="1:2" x14ac:dyDescent="0.3">
      <c r="A74" s="2">
        <v>42808</v>
      </c>
      <c r="B74" s="1">
        <v>76.933333333333337</v>
      </c>
    </row>
    <row r="75" spans="1:2" x14ac:dyDescent="0.3">
      <c r="A75" s="2">
        <v>42809</v>
      </c>
      <c r="B75" s="1">
        <v>64.098666666666674</v>
      </c>
    </row>
    <row r="76" spans="1:2" x14ac:dyDescent="0.3">
      <c r="A76" s="2">
        <v>42810</v>
      </c>
      <c r="B76" s="1">
        <v>51.264000000000003</v>
      </c>
    </row>
    <row r="77" spans="1:2" x14ac:dyDescent="0.3">
      <c r="A77" s="2">
        <v>42811</v>
      </c>
      <c r="B77" s="1">
        <v>66.894000000000005</v>
      </c>
    </row>
    <row r="78" spans="1:2" x14ac:dyDescent="0.3">
      <c r="A78" s="2">
        <v>42812</v>
      </c>
      <c r="B78" s="1">
        <v>82.524000000000001</v>
      </c>
    </row>
    <row r="79" spans="1:2" x14ac:dyDescent="0.3">
      <c r="A79" s="2">
        <v>42813</v>
      </c>
      <c r="B79" s="1">
        <v>364.04499999999996</v>
      </c>
    </row>
    <row r="80" spans="1:2" x14ac:dyDescent="0.3">
      <c r="A80" s="2">
        <v>42814</v>
      </c>
      <c r="B80" s="1">
        <v>2.91</v>
      </c>
    </row>
    <row r="81" spans="1:2" x14ac:dyDescent="0.3">
      <c r="A81" s="2">
        <v>42815</v>
      </c>
      <c r="B81" s="1">
        <v>914.0100000000001</v>
      </c>
    </row>
    <row r="82" spans="1:2" x14ac:dyDescent="0.3">
      <c r="A82" s="2">
        <v>42816</v>
      </c>
      <c r="B82" s="1">
        <v>562.92500000000007</v>
      </c>
    </row>
    <row r="83" spans="1:2" x14ac:dyDescent="0.3">
      <c r="A83" s="2">
        <v>42817</v>
      </c>
      <c r="B83" s="1">
        <v>211.84</v>
      </c>
    </row>
    <row r="84" spans="1:2" x14ac:dyDescent="0.3">
      <c r="A84" s="2">
        <v>42818</v>
      </c>
      <c r="B84" s="1">
        <v>239.80500000000001</v>
      </c>
    </row>
    <row r="85" spans="1:2" x14ac:dyDescent="0.3">
      <c r="A85" s="2">
        <v>42819</v>
      </c>
      <c r="B85" s="1">
        <v>662.17333333333329</v>
      </c>
    </row>
    <row r="86" spans="1:2" x14ac:dyDescent="0.3">
      <c r="A86" s="2">
        <v>42820</v>
      </c>
      <c r="B86" s="1">
        <v>159.20400000000001</v>
      </c>
    </row>
    <row r="87" spans="1:2" x14ac:dyDescent="0.3">
      <c r="A87" s="2">
        <v>42821</v>
      </c>
      <c r="B87" s="1">
        <v>428.44880000000001</v>
      </c>
    </row>
    <row r="88" spans="1:2" x14ac:dyDescent="0.3">
      <c r="A88" s="2">
        <v>42822</v>
      </c>
      <c r="B88" s="1">
        <v>24.02</v>
      </c>
    </row>
    <row r="89" spans="1:2" x14ac:dyDescent="0.3">
      <c r="A89" s="2">
        <v>42823</v>
      </c>
      <c r="B89" s="1">
        <v>59.11</v>
      </c>
    </row>
    <row r="90" spans="1:2" x14ac:dyDescent="0.3">
      <c r="A90" s="2">
        <v>42824</v>
      </c>
      <c r="B90" s="1">
        <v>94.2</v>
      </c>
    </row>
    <row r="91" spans="1:2" x14ac:dyDescent="0.3">
      <c r="A91" s="2">
        <v>42825</v>
      </c>
      <c r="B91" s="1">
        <v>98.704266666666669</v>
      </c>
    </row>
    <row r="92" spans="1:2" x14ac:dyDescent="0.3">
      <c r="A92" s="2">
        <v>42826</v>
      </c>
      <c r="B92" s="1">
        <v>276.322</v>
      </c>
    </row>
    <row r="93" spans="1:2" x14ac:dyDescent="0.3">
      <c r="A93" s="2">
        <v>42827</v>
      </c>
      <c r="B93" s="1">
        <v>218.45500000000001</v>
      </c>
    </row>
    <row r="94" spans="1:2" x14ac:dyDescent="0.3">
      <c r="A94" s="2">
        <v>42828</v>
      </c>
      <c r="B94" s="1">
        <v>25.472000000000001</v>
      </c>
    </row>
    <row r="95" spans="1:2" x14ac:dyDescent="0.3">
      <c r="A95" s="2">
        <v>42829</v>
      </c>
      <c r="B95" s="1">
        <v>111.81620833333332</v>
      </c>
    </row>
    <row r="96" spans="1:2" x14ac:dyDescent="0.3">
      <c r="A96" s="2">
        <v>42830</v>
      </c>
      <c r="B96" s="1">
        <v>198.16041666666666</v>
      </c>
    </row>
    <row r="97" spans="1:2" x14ac:dyDescent="0.3">
      <c r="A97" s="2">
        <v>42831</v>
      </c>
      <c r="B97" s="1">
        <v>284.50462499999998</v>
      </c>
    </row>
    <row r="98" spans="1:2" x14ac:dyDescent="0.3">
      <c r="A98" s="2">
        <v>42832</v>
      </c>
      <c r="B98" s="1">
        <v>370.84883333333329</v>
      </c>
    </row>
    <row r="99" spans="1:2" x14ac:dyDescent="0.3">
      <c r="A99" s="2">
        <v>42833</v>
      </c>
      <c r="B99" s="1">
        <v>212.38</v>
      </c>
    </row>
    <row r="100" spans="1:2" x14ac:dyDescent="0.3">
      <c r="A100" s="2">
        <v>42834</v>
      </c>
      <c r="B100" s="1">
        <v>118.438</v>
      </c>
    </row>
    <row r="101" spans="1:2" x14ac:dyDescent="0.3">
      <c r="A101" s="2">
        <v>42835</v>
      </c>
      <c r="B101" s="1">
        <v>24.495999999999999</v>
      </c>
    </row>
    <row r="102" spans="1:2" x14ac:dyDescent="0.3">
      <c r="A102" s="2">
        <v>42836</v>
      </c>
      <c r="B102" s="1">
        <v>161.89866666666668</v>
      </c>
    </row>
    <row r="103" spans="1:2" x14ac:dyDescent="0.3">
      <c r="A103" s="2">
        <v>42837</v>
      </c>
      <c r="B103" s="1">
        <v>299.30133333333333</v>
      </c>
    </row>
    <row r="104" spans="1:2" x14ac:dyDescent="0.3">
      <c r="A104" s="2">
        <v>42838</v>
      </c>
      <c r="B104" s="1">
        <v>436.70400000000001</v>
      </c>
    </row>
    <row r="105" spans="1:2" x14ac:dyDescent="0.3">
      <c r="A105" s="2">
        <v>42839</v>
      </c>
      <c r="B105" s="1">
        <v>171.69133333333335</v>
      </c>
    </row>
    <row r="106" spans="1:2" x14ac:dyDescent="0.3">
      <c r="A106" s="2">
        <v>42840</v>
      </c>
      <c r="B106" s="1">
        <v>196.45</v>
      </c>
    </row>
    <row r="107" spans="1:2" x14ac:dyDescent="0.3">
      <c r="A107" s="2">
        <v>42841</v>
      </c>
      <c r="B107" s="1">
        <v>102.833</v>
      </c>
    </row>
    <row r="108" spans="1:2" x14ac:dyDescent="0.3">
      <c r="A108" s="2">
        <v>42842</v>
      </c>
      <c r="B108" s="1">
        <v>139.33199999999999</v>
      </c>
    </row>
    <row r="109" spans="1:2" x14ac:dyDescent="0.3">
      <c r="A109" s="2">
        <v>42843</v>
      </c>
      <c r="B109" s="1">
        <v>124.24759999999999</v>
      </c>
    </row>
    <row r="110" spans="1:2" x14ac:dyDescent="0.3">
      <c r="A110" s="2">
        <v>42844</v>
      </c>
      <c r="B110" s="1">
        <v>109.1632</v>
      </c>
    </row>
    <row r="111" spans="1:2" x14ac:dyDescent="0.3">
      <c r="A111" s="2">
        <v>42845</v>
      </c>
      <c r="B111" s="1">
        <v>94.078800000000001</v>
      </c>
    </row>
    <row r="112" spans="1:2" x14ac:dyDescent="0.3">
      <c r="A112" s="2">
        <v>42846</v>
      </c>
      <c r="B112" s="1">
        <v>535.71</v>
      </c>
    </row>
    <row r="113" spans="1:2" x14ac:dyDescent="0.3">
      <c r="A113" s="2">
        <v>42847</v>
      </c>
      <c r="B113" s="1">
        <v>136.316</v>
      </c>
    </row>
    <row r="114" spans="1:2" x14ac:dyDescent="0.3">
      <c r="A114" s="2">
        <v>42848</v>
      </c>
      <c r="B114" s="1">
        <v>113.45040000000002</v>
      </c>
    </row>
    <row r="115" spans="1:2" x14ac:dyDescent="0.3">
      <c r="A115" s="2">
        <v>42849</v>
      </c>
      <c r="B115" s="1">
        <v>229.21570000000003</v>
      </c>
    </row>
    <row r="116" spans="1:2" x14ac:dyDescent="0.3">
      <c r="A116" s="2">
        <v>42850</v>
      </c>
      <c r="B116" s="1">
        <v>344.98099999999999</v>
      </c>
    </row>
    <row r="117" spans="1:2" x14ac:dyDescent="0.3">
      <c r="A117" s="2">
        <v>42851</v>
      </c>
      <c r="B117" s="1">
        <v>1.988</v>
      </c>
    </row>
    <row r="118" spans="1:2" x14ac:dyDescent="0.3">
      <c r="A118" s="2">
        <v>42852</v>
      </c>
      <c r="B118" s="1">
        <v>179.9228</v>
      </c>
    </row>
    <row r="119" spans="1:2" x14ac:dyDescent="0.3">
      <c r="A119" s="2">
        <v>42853</v>
      </c>
      <c r="B119" s="1">
        <v>614.13639999999987</v>
      </c>
    </row>
    <row r="120" spans="1:2" x14ac:dyDescent="0.3">
      <c r="A120" s="2">
        <v>42854</v>
      </c>
      <c r="B120" s="1">
        <v>1048.3499999999999</v>
      </c>
    </row>
    <row r="121" spans="1:2" x14ac:dyDescent="0.3">
      <c r="A121" s="2">
        <v>42855</v>
      </c>
      <c r="B121" s="1">
        <v>103.11466666666666</v>
      </c>
    </row>
    <row r="122" spans="1:2" x14ac:dyDescent="0.3">
      <c r="A122" s="2">
        <v>42856</v>
      </c>
      <c r="B122" s="1">
        <v>1350.5113333333334</v>
      </c>
    </row>
    <row r="123" spans="1:2" x14ac:dyDescent="0.3">
      <c r="A123" s="2">
        <v>42857</v>
      </c>
      <c r="B123" s="1">
        <v>129.93</v>
      </c>
    </row>
    <row r="124" spans="1:2" x14ac:dyDescent="0.3">
      <c r="A124" s="2">
        <v>42858</v>
      </c>
      <c r="B124" s="1">
        <v>202.959</v>
      </c>
    </row>
    <row r="125" spans="1:2" x14ac:dyDescent="0.3">
      <c r="A125" s="2">
        <v>42859</v>
      </c>
      <c r="B125" s="1">
        <v>300.904</v>
      </c>
    </row>
    <row r="126" spans="1:2" x14ac:dyDescent="0.3">
      <c r="A126" s="2">
        <v>42860</v>
      </c>
      <c r="B126" s="1">
        <v>89.991</v>
      </c>
    </row>
    <row r="127" spans="1:2" x14ac:dyDescent="0.3">
      <c r="A127" s="2">
        <v>42861</v>
      </c>
      <c r="B127" s="1">
        <v>623.46479999999997</v>
      </c>
    </row>
    <row r="128" spans="1:2" x14ac:dyDescent="0.3">
      <c r="A128" s="2">
        <v>42862</v>
      </c>
      <c r="B128" s="1">
        <v>654.03000000000009</v>
      </c>
    </row>
    <row r="129" spans="1:2" x14ac:dyDescent="0.3">
      <c r="A129" s="2">
        <v>42863</v>
      </c>
      <c r="B129" s="1">
        <v>88.024999999999991</v>
      </c>
    </row>
    <row r="130" spans="1:2" x14ac:dyDescent="0.3">
      <c r="A130" s="2">
        <v>42864</v>
      </c>
      <c r="B130" s="1">
        <v>246.92500000000001</v>
      </c>
    </row>
    <row r="131" spans="1:2" x14ac:dyDescent="0.3">
      <c r="A131" s="2">
        <v>42865</v>
      </c>
      <c r="B131" s="1">
        <v>177.95625000000001</v>
      </c>
    </row>
    <row r="132" spans="1:2" x14ac:dyDescent="0.3">
      <c r="A132" s="2">
        <v>42866</v>
      </c>
      <c r="B132" s="1">
        <v>108.98750000000001</v>
      </c>
    </row>
    <row r="133" spans="1:2" x14ac:dyDescent="0.3">
      <c r="A133" s="2">
        <v>42867</v>
      </c>
      <c r="B133" s="1">
        <v>164.16500000000002</v>
      </c>
    </row>
    <row r="134" spans="1:2" x14ac:dyDescent="0.3">
      <c r="A134" s="2">
        <v>42868</v>
      </c>
      <c r="B134" s="1">
        <v>458.43</v>
      </c>
    </row>
    <row r="135" spans="1:2" x14ac:dyDescent="0.3">
      <c r="A135" s="2">
        <v>42869</v>
      </c>
      <c r="B135" s="1">
        <v>393.22333333333336</v>
      </c>
    </row>
    <row r="136" spans="1:2" x14ac:dyDescent="0.3">
      <c r="A136" s="2">
        <v>42870</v>
      </c>
      <c r="B136" s="1">
        <v>101.18133333333334</v>
      </c>
    </row>
    <row r="137" spans="1:2" x14ac:dyDescent="0.3">
      <c r="A137" s="2">
        <v>42871</v>
      </c>
      <c r="B137" s="1">
        <v>95.954222222222228</v>
      </c>
    </row>
    <row r="138" spans="1:2" x14ac:dyDescent="0.3">
      <c r="A138" s="2">
        <v>42872</v>
      </c>
      <c r="B138" s="1">
        <v>90.727111111111114</v>
      </c>
    </row>
    <row r="139" spans="1:2" x14ac:dyDescent="0.3">
      <c r="A139" s="2">
        <v>42873</v>
      </c>
      <c r="B139" s="1">
        <v>85.5</v>
      </c>
    </row>
    <row r="140" spans="1:2" x14ac:dyDescent="0.3">
      <c r="A140" s="2">
        <v>42874</v>
      </c>
      <c r="B140" s="1">
        <v>874.86</v>
      </c>
    </row>
    <row r="141" spans="1:2" x14ac:dyDescent="0.3">
      <c r="A141" s="2">
        <v>42875</v>
      </c>
      <c r="B141" s="1">
        <v>262.62600000000003</v>
      </c>
    </row>
    <row r="142" spans="1:2" x14ac:dyDescent="0.3">
      <c r="A142" s="2">
        <v>42876</v>
      </c>
      <c r="B142" s="1">
        <v>520.04999999999995</v>
      </c>
    </row>
    <row r="143" spans="1:2" x14ac:dyDescent="0.3">
      <c r="A143" s="2">
        <v>42877</v>
      </c>
      <c r="B143" s="1">
        <v>181.98599999999999</v>
      </c>
    </row>
    <row r="144" spans="1:2" x14ac:dyDescent="0.3">
      <c r="A144" s="2">
        <v>42878</v>
      </c>
      <c r="B144" s="1">
        <v>171.28800000000001</v>
      </c>
    </row>
    <row r="145" spans="1:2" x14ac:dyDescent="0.3">
      <c r="A145" s="2">
        <v>42879</v>
      </c>
      <c r="B145" s="1">
        <v>95.064000000000007</v>
      </c>
    </row>
    <row r="146" spans="1:2" x14ac:dyDescent="0.3">
      <c r="A146" s="2">
        <v>42880</v>
      </c>
      <c r="B146" s="1">
        <v>18.84</v>
      </c>
    </row>
    <row r="147" spans="1:2" x14ac:dyDescent="0.3">
      <c r="A147" s="2">
        <v>42881</v>
      </c>
      <c r="B147" s="1">
        <v>137.49499999999998</v>
      </c>
    </row>
    <row r="148" spans="1:2" x14ac:dyDescent="0.3">
      <c r="A148" s="2">
        <v>42882</v>
      </c>
      <c r="B148" s="1">
        <v>256.14999999999998</v>
      </c>
    </row>
    <row r="149" spans="1:2" x14ac:dyDescent="0.3">
      <c r="A149" s="2">
        <v>42883</v>
      </c>
      <c r="B149" s="1">
        <v>159.93780000000001</v>
      </c>
    </row>
    <row r="150" spans="1:2" x14ac:dyDescent="0.3">
      <c r="A150" s="2">
        <v>42884</v>
      </c>
      <c r="B150" s="1">
        <v>35.832000000000001</v>
      </c>
    </row>
    <row r="151" spans="1:2" x14ac:dyDescent="0.3">
      <c r="A151" s="2">
        <v>42885</v>
      </c>
      <c r="B151" s="1">
        <v>117.05710000000001</v>
      </c>
    </row>
    <row r="152" spans="1:2" x14ac:dyDescent="0.3">
      <c r="A152" s="2">
        <v>42886</v>
      </c>
      <c r="B152" s="1">
        <v>1021.4685500000001</v>
      </c>
    </row>
    <row r="153" spans="1:2" x14ac:dyDescent="0.3">
      <c r="A153" s="2">
        <v>42887</v>
      </c>
      <c r="B153" s="1">
        <v>1925.88</v>
      </c>
    </row>
    <row r="154" spans="1:2" x14ac:dyDescent="0.3">
      <c r="A154" s="2">
        <v>42888</v>
      </c>
      <c r="B154" s="1">
        <v>1073.1906666666669</v>
      </c>
    </row>
    <row r="155" spans="1:2" x14ac:dyDescent="0.3">
      <c r="A155" s="2">
        <v>42889</v>
      </c>
      <c r="B155" s="1">
        <v>220.50133333333329</v>
      </c>
    </row>
    <row r="156" spans="1:2" x14ac:dyDescent="0.3">
      <c r="A156" s="2">
        <v>42890</v>
      </c>
      <c r="B156" s="1">
        <v>31.16</v>
      </c>
    </row>
    <row r="157" spans="1:2" x14ac:dyDescent="0.3">
      <c r="A157" s="2">
        <v>42891</v>
      </c>
      <c r="B157" s="1">
        <v>18.055</v>
      </c>
    </row>
    <row r="158" spans="1:2" x14ac:dyDescent="0.3">
      <c r="A158" s="2">
        <v>42892</v>
      </c>
      <c r="B158" s="1">
        <v>4.95</v>
      </c>
    </row>
    <row r="159" spans="1:2" x14ac:dyDescent="0.3">
      <c r="A159" s="2">
        <v>42893</v>
      </c>
      <c r="B159" s="1">
        <v>751.30799999999999</v>
      </c>
    </row>
    <row r="160" spans="1:2" x14ac:dyDescent="0.3">
      <c r="A160" s="2">
        <v>42894</v>
      </c>
      <c r="B160" s="1">
        <v>1497.6659999999999</v>
      </c>
    </row>
    <row r="161" spans="1:2" x14ac:dyDescent="0.3">
      <c r="A161" s="2">
        <v>42895</v>
      </c>
      <c r="B161" s="1">
        <v>66.450500000000005</v>
      </c>
    </row>
    <row r="162" spans="1:2" x14ac:dyDescent="0.3">
      <c r="A162" s="2">
        <v>42896</v>
      </c>
      <c r="B162" s="1">
        <v>514.16499999999996</v>
      </c>
    </row>
    <row r="163" spans="1:2" x14ac:dyDescent="0.3">
      <c r="A163" s="2">
        <v>42897</v>
      </c>
      <c r="B163" s="1">
        <v>227.60599999999999</v>
      </c>
    </row>
    <row r="164" spans="1:2" x14ac:dyDescent="0.3">
      <c r="A164" s="2">
        <v>42898</v>
      </c>
      <c r="B164" s="1">
        <v>334.28100000000001</v>
      </c>
    </row>
    <row r="165" spans="1:2" x14ac:dyDescent="0.3">
      <c r="A165" s="2">
        <v>42899</v>
      </c>
      <c r="B165" s="1">
        <v>380.71900000000005</v>
      </c>
    </row>
    <row r="166" spans="1:2" x14ac:dyDescent="0.3">
      <c r="A166" s="2">
        <v>42900</v>
      </c>
      <c r="B166" s="1">
        <v>306.38550000000004</v>
      </c>
    </row>
    <row r="167" spans="1:2" x14ac:dyDescent="0.3">
      <c r="A167" s="2">
        <v>42901</v>
      </c>
      <c r="B167" s="1">
        <v>232.05199999999999</v>
      </c>
    </row>
    <row r="168" spans="1:2" x14ac:dyDescent="0.3">
      <c r="A168" s="2">
        <v>42902</v>
      </c>
      <c r="B168" s="1">
        <v>757.46</v>
      </c>
    </row>
    <row r="169" spans="1:2" x14ac:dyDescent="0.3">
      <c r="A169" s="2">
        <v>42903</v>
      </c>
      <c r="B169" s="1">
        <v>155.25</v>
      </c>
    </row>
    <row r="170" spans="1:2" x14ac:dyDescent="0.3">
      <c r="A170" s="2">
        <v>42904</v>
      </c>
      <c r="B170" s="1">
        <v>917.92349999999999</v>
      </c>
    </row>
    <row r="171" spans="1:2" x14ac:dyDescent="0.3">
      <c r="A171" s="2">
        <v>42905</v>
      </c>
      <c r="B171" s="1">
        <v>326.67624999999998</v>
      </c>
    </row>
    <row r="172" spans="1:2" x14ac:dyDescent="0.3">
      <c r="A172" s="2">
        <v>42906</v>
      </c>
      <c r="B172" s="1">
        <v>172.298125</v>
      </c>
    </row>
    <row r="173" spans="1:2" x14ac:dyDescent="0.3">
      <c r="A173" s="2">
        <v>42907</v>
      </c>
      <c r="B173" s="1">
        <v>17.920000000000002</v>
      </c>
    </row>
    <row r="174" spans="1:2" x14ac:dyDescent="0.3">
      <c r="A174" s="2">
        <v>42908</v>
      </c>
      <c r="B174" s="1">
        <v>487.96</v>
      </c>
    </row>
    <row r="175" spans="1:2" x14ac:dyDescent="0.3">
      <c r="A175" s="2">
        <v>42909</v>
      </c>
      <c r="B175" s="1">
        <v>356.34350000000001</v>
      </c>
    </row>
    <row r="176" spans="1:2" x14ac:dyDescent="0.3">
      <c r="A176" s="2">
        <v>42910</v>
      </c>
      <c r="B176" s="1">
        <v>224.727</v>
      </c>
    </row>
    <row r="177" spans="1:2" x14ac:dyDescent="0.3">
      <c r="A177" s="2">
        <v>42911</v>
      </c>
      <c r="B177" s="1">
        <v>636.09199999999998</v>
      </c>
    </row>
    <row r="178" spans="1:2" x14ac:dyDescent="0.3">
      <c r="A178" s="2">
        <v>42912</v>
      </c>
      <c r="B178" s="1">
        <v>400.00100000000003</v>
      </c>
    </row>
    <row r="179" spans="1:2" x14ac:dyDescent="0.3">
      <c r="A179" s="2">
        <v>42913</v>
      </c>
      <c r="B179" s="1">
        <v>158.97299999999998</v>
      </c>
    </row>
    <row r="180" spans="1:2" x14ac:dyDescent="0.3">
      <c r="A180" s="2">
        <v>42914</v>
      </c>
      <c r="B180" s="1">
        <v>252.14814999999999</v>
      </c>
    </row>
    <row r="181" spans="1:2" x14ac:dyDescent="0.3">
      <c r="A181" s="2">
        <v>42915</v>
      </c>
      <c r="B181" s="1">
        <v>345.32330000000002</v>
      </c>
    </row>
    <row r="182" spans="1:2" x14ac:dyDescent="0.3">
      <c r="A182" s="2">
        <v>42916</v>
      </c>
      <c r="B182" s="1">
        <v>350.94350000000003</v>
      </c>
    </row>
    <row r="183" spans="1:2" x14ac:dyDescent="0.3">
      <c r="A183" s="2">
        <v>42917</v>
      </c>
      <c r="B183" s="1">
        <v>301.7408666666667</v>
      </c>
    </row>
    <row r="184" spans="1:2" x14ac:dyDescent="0.3">
      <c r="A184" s="2">
        <v>42918</v>
      </c>
      <c r="B184" s="1">
        <v>252.53823333333332</v>
      </c>
    </row>
    <row r="185" spans="1:2" x14ac:dyDescent="0.3">
      <c r="A185" s="2">
        <v>42919</v>
      </c>
      <c r="B185" s="1">
        <v>203.3356</v>
      </c>
    </row>
    <row r="186" spans="1:2" x14ac:dyDescent="0.3">
      <c r="A186" s="2">
        <v>42920</v>
      </c>
      <c r="B186" s="1">
        <v>267.68180000000001</v>
      </c>
    </row>
    <row r="187" spans="1:2" x14ac:dyDescent="0.3">
      <c r="A187" s="2">
        <v>42921</v>
      </c>
      <c r="B187" s="1">
        <v>332.02800000000002</v>
      </c>
    </row>
    <row r="188" spans="1:2" x14ac:dyDescent="0.3">
      <c r="A188" s="2">
        <v>42922</v>
      </c>
      <c r="B188" s="1">
        <v>180.68799999999999</v>
      </c>
    </row>
    <row r="189" spans="1:2" x14ac:dyDescent="0.3">
      <c r="A189" s="2">
        <v>42923</v>
      </c>
      <c r="B189" s="1">
        <v>87.21</v>
      </c>
    </row>
    <row r="190" spans="1:2" x14ac:dyDescent="0.3">
      <c r="A190" s="2">
        <v>42924</v>
      </c>
      <c r="B190" s="1">
        <v>96.820000000000007</v>
      </c>
    </row>
    <row r="191" spans="1:2" x14ac:dyDescent="0.3">
      <c r="A191" s="2">
        <v>42925</v>
      </c>
      <c r="B191" s="1">
        <v>526.45000000000005</v>
      </c>
    </row>
    <row r="192" spans="1:2" x14ac:dyDescent="0.3">
      <c r="A192" s="2">
        <v>42926</v>
      </c>
      <c r="B192" s="1">
        <v>18.84</v>
      </c>
    </row>
    <row r="193" spans="1:2" x14ac:dyDescent="0.3">
      <c r="A193" s="2">
        <v>42927</v>
      </c>
      <c r="B193" s="1">
        <v>42.896000000000001</v>
      </c>
    </row>
    <row r="194" spans="1:2" x14ac:dyDescent="0.3">
      <c r="A194" s="2">
        <v>42928</v>
      </c>
      <c r="B194" s="1">
        <v>66.951999999999998</v>
      </c>
    </row>
    <row r="195" spans="1:2" x14ac:dyDescent="0.3">
      <c r="A195" s="2">
        <v>42929</v>
      </c>
      <c r="B195" s="1">
        <v>91.007999999999996</v>
      </c>
    </row>
    <row r="196" spans="1:2" x14ac:dyDescent="0.3">
      <c r="A196" s="2">
        <v>42930</v>
      </c>
      <c r="B196" s="1">
        <v>230.81666666666669</v>
      </c>
    </row>
    <row r="197" spans="1:2" x14ac:dyDescent="0.3">
      <c r="A197" s="2">
        <v>42931</v>
      </c>
      <c r="B197" s="1">
        <v>615.84299999999996</v>
      </c>
    </row>
    <row r="198" spans="1:2" x14ac:dyDescent="0.3">
      <c r="A198" s="2">
        <v>42932</v>
      </c>
      <c r="B198" s="1">
        <v>156.86199999999999</v>
      </c>
    </row>
    <row r="199" spans="1:2" x14ac:dyDescent="0.3">
      <c r="A199" s="2">
        <v>42933</v>
      </c>
      <c r="B199" s="1">
        <v>413.7163333333333</v>
      </c>
    </row>
    <row r="200" spans="1:2" x14ac:dyDescent="0.3">
      <c r="A200" s="2">
        <v>42934</v>
      </c>
      <c r="B200" s="1">
        <v>368.47199999999998</v>
      </c>
    </row>
    <row r="201" spans="1:2" x14ac:dyDescent="0.3">
      <c r="A201" s="2">
        <v>42935</v>
      </c>
      <c r="B201" s="1">
        <v>251.66299999999998</v>
      </c>
    </row>
    <row r="202" spans="1:2" x14ac:dyDescent="0.3">
      <c r="A202" s="2">
        <v>42936</v>
      </c>
      <c r="B202" s="1">
        <v>134.85399999999998</v>
      </c>
    </row>
    <row r="203" spans="1:2" x14ac:dyDescent="0.3">
      <c r="A203" s="2">
        <v>42937</v>
      </c>
      <c r="B203" s="1">
        <v>165.35999999999999</v>
      </c>
    </row>
    <row r="204" spans="1:2" x14ac:dyDescent="0.3">
      <c r="A204" s="2">
        <v>42938</v>
      </c>
      <c r="B204" s="1">
        <v>526.34400000000005</v>
      </c>
    </row>
    <row r="205" spans="1:2" x14ac:dyDescent="0.3">
      <c r="A205" s="2">
        <v>42939</v>
      </c>
      <c r="B205" s="1">
        <v>401.6515555555556</v>
      </c>
    </row>
    <row r="206" spans="1:2" x14ac:dyDescent="0.3">
      <c r="A206" s="2">
        <v>42940</v>
      </c>
      <c r="B206" s="1">
        <v>276.95911111111116</v>
      </c>
    </row>
    <row r="207" spans="1:2" x14ac:dyDescent="0.3">
      <c r="A207" s="2">
        <v>42941</v>
      </c>
      <c r="B207" s="1">
        <v>152.26666666666665</v>
      </c>
    </row>
    <row r="208" spans="1:2" x14ac:dyDescent="0.3">
      <c r="A208" s="2">
        <v>42942</v>
      </c>
      <c r="B208" s="1">
        <v>362.35199999999998</v>
      </c>
    </row>
    <row r="209" spans="1:2" x14ac:dyDescent="0.3">
      <c r="A209" s="2">
        <v>42943</v>
      </c>
      <c r="B209" s="1">
        <v>81.162499999999994</v>
      </c>
    </row>
    <row r="210" spans="1:2" x14ac:dyDescent="0.3">
      <c r="A210" s="2">
        <v>42944</v>
      </c>
      <c r="B210" s="1">
        <v>145.23874999999998</v>
      </c>
    </row>
    <row r="211" spans="1:2" x14ac:dyDescent="0.3">
      <c r="A211" s="2">
        <v>42945</v>
      </c>
      <c r="B211" s="1">
        <v>209.315</v>
      </c>
    </row>
    <row r="212" spans="1:2" x14ac:dyDescent="0.3">
      <c r="A212" s="2">
        <v>42946</v>
      </c>
      <c r="B212" s="1">
        <v>123.1375</v>
      </c>
    </row>
    <row r="213" spans="1:2" x14ac:dyDescent="0.3">
      <c r="A213" s="2">
        <v>42947</v>
      </c>
      <c r="B213" s="1">
        <v>36.96</v>
      </c>
    </row>
    <row r="214" spans="1:2" x14ac:dyDescent="0.3">
      <c r="A214" s="2">
        <v>42948</v>
      </c>
      <c r="B214" s="1">
        <v>75.861999999999995</v>
      </c>
    </row>
    <row r="215" spans="1:2" x14ac:dyDescent="0.3">
      <c r="A215" s="2">
        <v>42949</v>
      </c>
      <c r="B215" s="1">
        <v>114.76399999999998</v>
      </c>
    </row>
    <row r="216" spans="1:2" x14ac:dyDescent="0.3">
      <c r="A216" s="2">
        <v>42950</v>
      </c>
      <c r="B216" s="1">
        <v>153.666</v>
      </c>
    </row>
    <row r="217" spans="1:2" x14ac:dyDescent="0.3">
      <c r="A217" s="2">
        <v>42951</v>
      </c>
      <c r="B217" s="1">
        <v>129.30066666666667</v>
      </c>
    </row>
    <row r="218" spans="1:2" x14ac:dyDescent="0.3">
      <c r="A218" s="2">
        <v>42952</v>
      </c>
      <c r="B218" s="1">
        <v>104.93533333333335</v>
      </c>
    </row>
    <row r="219" spans="1:2" x14ac:dyDescent="0.3">
      <c r="A219" s="2">
        <v>42953</v>
      </c>
      <c r="B219" s="1">
        <v>80.570000000000007</v>
      </c>
    </row>
    <row r="220" spans="1:2" x14ac:dyDescent="0.3">
      <c r="A220" s="2">
        <v>42954</v>
      </c>
      <c r="B220" s="1">
        <v>129.46699999999998</v>
      </c>
    </row>
    <row r="221" spans="1:2" x14ac:dyDescent="0.3">
      <c r="A221" s="2">
        <v>42955</v>
      </c>
      <c r="B221" s="1">
        <v>126.74466666666666</v>
      </c>
    </row>
    <row r="222" spans="1:2" x14ac:dyDescent="0.3">
      <c r="A222" s="2">
        <v>42956</v>
      </c>
      <c r="B222" s="1">
        <v>124.02233333333332</v>
      </c>
    </row>
    <row r="223" spans="1:2" x14ac:dyDescent="0.3">
      <c r="A223" s="2">
        <v>42957</v>
      </c>
      <c r="B223" s="1">
        <v>121.3</v>
      </c>
    </row>
    <row r="224" spans="1:2" x14ac:dyDescent="0.3">
      <c r="A224" s="2">
        <v>42958</v>
      </c>
      <c r="B224" s="1">
        <v>519.35500000000002</v>
      </c>
    </row>
    <row r="225" spans="1:2" x14ac:dyDescent="0.3">
      <c r="A225" s="2">
        <v>42959</v>
      </c>
      <c r="B225" s="1">
        <v>917.41000000000008</v>
      </c>
    </row>
    <row r="226" spans="1:2" x14ac:dyDescent="0.3">
      <c r="A226" s="2">
        <v>42960</v>
      </c>
      <c r="B226" s="1">
        <v>227.816</v>
      </c>
    </row>
    <row r="227" spans="1:2" x14ac:dyDescent="0.3">
      <c r="A227" s="2">
        <v>42961</v>
      </c>
      <c r="B227" s="1">
        <v>418.29599999999999</v>
      </c>
    </row>
    <row r="228" spans="1:2" x14ac:dyDescent="0.3">
      <c r="A228" s="2">
        <v>42962</v>
      </c>
      <c r="B228" s="1">
        <v>693.04016666666666</v>
      </c>
    </row>
    <row r="229" spans="1:2" x14ac:dyDescent="0.3">
      <c r="A229" s="2">
        <v>42963</v>
      </c>
      <c r="B229" s="1">
        <v>967.78433333333328</v>
      </c>
    </row>
    <row r="230" spans="1:2" x14ac:dyDescent="0.3">
      <c r="A230" s="2">
        <v>42964</v>
      </c>
      <c r="B230" s="1">
        <v>1242.5284999999999</v>
      </c>
    </row>
    <row r="231" spans="1:2" x14ac:dyDescent="0.3">
      <c r="A231" s="2">
        <v>42965</v>
      </c>
      <c r="B231" s="1">
        <v>51.094999999999999</v>
      </c>
    </row>
    <row r="232" spans="1:2" x14ac:dyDescent="0.3">
      <c r="A232" s="2">
        <v>42966</v>
      </c>
      <c r="B232" s="1">
        <v>133.7578095238095</v>
      </c>
    </row>
    <row r="233" spans="1:2" x14ac:dyDescent="0.3">
      <c r="A233" s="2">
        <v>42967</v>
      </c>
      <c r="B233" s="1">
        <v>216.42061904761903</v>
      </c>
    </row>
    <row r="234" spans="1:2" x14ac:dyDescent="0.3">
      <c r="A234" s="2">
        <v>42968</v>
      </c>
      <c r="B234" s="1">
        <v>299.08342857142856</v>
      </c>
    </row>
    <row r="235" spans="1:2" x14ac:dyDescent="0.3">
      <c r="A235" s="2">
        <v>42969</v>
      </c>
      <c r="B235" s="1">
        <v>262.27</v>
      </c>
    </row>
    <row r="236" spans="1:2" x14ac:dyDescent="0.3">
      <c r="A236" s="2">
        <v>42970</v>
      </c>
      <c r="B236" s="1">
        <v>2.7839999999999998</v>
      </c>
    </row>
    <row r="237" spans="1:2" x14ac:dyDescent="0.3">
      <c r="A237" s="2">
        <v>42971</v>
      </c>
      <c r="B237" s="1">
        <v>66.882000000000005</v>
      </c>
    </row>
    <row r="238" spans="1:2" x14ac:dyDescent="0.3">
      <c r="A238" s="2">
        <v>42972</v>
      </c>
      <c r="B238" s="1">
        <v>130.97999999999999</v>
      </c>
    </row>
    <row r="239" spans="1:2" x14ac:dyDescent="0.3">
      <c r="A239" s="2">
        <v>42973</v>
      </c>
      <c r="B239" s="1">
        <v>64.959999999999994</v>
      </c>
    </row>
    <row r="240" spans="1:2" x14ac:dyDescent="0.3">
      <c r="A240" s="2">
        <v>42974</v>
      </c>
      <c r="B240" s="1">
        <v>509.435</v>
      </c>
    </row>
    <row r="241" spans="1:2" x14ac:dyDescent="0.3">
      <c r="A241" s="2">
        <v>42975</v>
      </c>
      <c r="B241" s="1">
        <v>1137.75</v>
      </c>
    </row>
    <row r="242" spans="1:2" x14ac:dyDescent="0.3">
      <c r="A242" s="2">
        <v>42976</v>
      </c>
      <c r="B242" s="1">
        <v>148.02000000000001</v>
      </c>
    </row>
    <row r="243" spans="1:2" x14ac:dyDescent="0.3">
      <c r="A243" s="2">
        <v>42977</v>
      </c>
      <c r="B243" s="1">
        <v>358.79399999999998</v>
      </c>
    </row>
    <row r="244" spans="1:2" x14ac:dyDescent="0.3">
      <c r="A244" s="2">
        <v>42978</v>
      </c>
      <c r="B244" s="1">
        <v>569.56799999999998</v>
      </c>
    </row>
    <row r="245" spans="1:2" x14ac:dyDescent="0.3">
      <c r="A245" s="2">
        <v>42979</v>
      </c>
      <c r="B245" s="1">
        <v>298.90666666666664</v>
      </c>
    </row>
    <row r="246" spans="1:2" x14ac:dyDescent="0.3">
      <c r="A246" s="2">
        <v>42980</v>
      </c>
      <c r="B246" s="1">
        <v>361.07885714285709</v>
      </c>
    </row>
    <row r="247" spans="1:2" x14ac:dyDescent="0.3">
      <c r="A247" s="2">
        <v>42981</v>
      </c>
      <c r="B247" s="1">
        <v>155.15775000000002</v>
      </c>
    </row>
    <row r="248" spans="1:2" x14ac:dyDescent="0.3">
      <c r="A248" s="2">
        <v>42982</v>
      </c>
      <c r="B248" s="1">
        <v>930.74549999999999</v>
      </c>
    </row>
    <row r="249" spans="1:2" x14ac:dyDescent="0.3">
      <c r="A249" s="2">
        <v>42983</v>
      </c>
      <c r="B249" s="1">
        <v>646.64633333333336</v>
      </c>
    </row>
    <row r="250" spans="1:2" x14ac:dyDescent="0.3">
      <c r="A250" s="2">
        <v>42984</v>
      </c>
      <c r="B250" s="1">
        <v>362.54716666666661</v>
      </c>
    </row>
    <row r="251" spans="1:2" x14ac:dyDescent="0.3">
      <c r="A251" s="2">
        <v>42985</v>
      </c>
      <c r="B251" s="1">
        <v>78.447999999999993</v>
      </c>
    </row>
    <row r="252" spans="1:2" x14ac:dyDescent="0.3">
      <c r="A252" s="2">
        <v>42986</v>
      </c>
      <c r="B252" s="1">
        <v>333.41300000000001</v>
      </c>
    </row>
    <row r="253" spans="1:2" x14ac:dyDescent="0.3">
      <c r="A253" s="2">
        <v>42987</v>
      </c>
      <c r="B253" s="1">
        <v>96.512799999999999</v>
      </c>
    </row>
    <row r="254" spans="1:2" x14ac:dyDescent="0.3">
      <c r="A254" s="2">
        <v>42988</v>
      </c>
      <c r="B254" s="1">
        <v>362.35199999999998</v>
      </c>
    </row>
    <row r="255" spans="1:2" x14ac:dyDescent="0.3">
      <c r="A255" s="2">
        <v>42989</v>
      </c>
      <c r="B255" s="1">
        <v>562.17880000000002</v>
      </c>
    </row>
    <row r="256" spans="1:2" x14ac:dyDescent="0.3">
      <c r="A256" s="2">
        <v>42990</v>
      </c>
      <c r="B256" s="1">
        <v>8.36</v>
      </c>
    </row>
    <row r="257" spans="1:2" x14ac:dyDescent="0.3">
      <c r="A257" s="2">
        <v>42991</v>
      </c>
      <c r="B257" s="1">
        <v>142.63299999999998</v>
      </c>
    </row>
    <row r="258" spans="1:2" x14ac:dyDescent="0.3">
      <c r="A258" s="2">
        <v>42992</v>
      </c>
      <c r="B258" s="1">
        <v>276.90600000000001</v>
      </c>
    </row>
    <row r="259" spans="1:2" x14ac:dyDescent="0.3">
      <c r="A259" s="2">
        <v>42993</v>
      </c>
      <c r="B259" s="1">
        <v>326.596</v>
      </c>
    </row>
    <row r="260" spans="1:2" x14ac:dyDescent="0.3">
      <c r="A260" s="2">
        <v>42994</v>
      </c>
      <c r="B260" s="1">
        <v>22.512</v>
      </c>
    </row>
    <row r="261" spans="1:2" x14ac:dyDescent="0.3">
      <c r="A261" s="2">
        <v>42995</v>
      </c>
      <c r="B261" s="1">
        <v>778.43</v>
      </c>
    </row>
    <row r="262" spans="1:2" x14ac:dyDescent="0.3">
      <c r="A262" s="2">
        <v>42996</v>
      </c>
      <c r="B262" s="1">
        <v>15.07</v>
      </c>
    </row>
    <row r="263" spans="1:2" x14ac:dyDescent="0.3">
      <c r="A263" s="2">
        <v>42997</v>
      </c>
      <c r="B263" s="1">
        <v>240.90199999999999</v>
      </c>
    </row>
    <row r="264" spans="1:2" x14ac:dyDescent="0.3">
      <c r="A264" s="2">
        <v>42998</v>
      </c>
      <c r="B264" s="1">
        <v>1374.0435</v>
      </c>
    </row>
    <row r="265" spans="1:2" x14ac:dyDescent="0.3">
      <c r="A265" s="2">
        <v>42999</v>
      </c>
      <c r="B265" s="1">
        <v>750.52925000000005</v>
      </c>
    </row>
    <row r="266" spans="1:2" x14ac:dyDescent="0.3">
      <c r="A266" s="2">
        <v>43000</v>
      </c>
      <c r="B266" s="1">
        <v>127.015</v>
      </c>
    </row>
    <row r="267" spans="1:2" x14ac:dyDescent="0.3">
      <c r="A267" s="2">
        <v>43001</v>
      </c>
      <c r="B267" s="1">
        <v>268.24399999999997</v>
      </c>
    </row>
    <row r="268" spans="1:2" x14ac:dyDescent="0.3">
      <c r="A268" s="2">
        <v>43002</v>
      </c>
      <c r="B268" s="1">
        <v>356.81</v>
      </c>
    </row>
    <row r="269" spans="1:2" x14ac:dyDescent="0.3">
      <c r="A269" s="2">
        <v>43003</v>
      </c>
      <c r="B269" s="1">
        <v>268.57866666666666</v>
      </c>
    </row>
    <row r="270" spans="1:2" x14ac:dyDescent="0.3">
      <c r="A270" s="2">
        <v>43004</v>
      </c>
      <c r="B270" s="1">
        <v>214.18800000000002</v>
      </c>
    </row>
    <row r="271" spans="1:2" x14ac:dyDescent="0.3">
      <c r="A271" s="2">
        <v>43005</v>
      </c>
      <c r="B271" s="1">
        <v>117.59800000000001</v>
      </c>
    </row>
    <row r="272" spans="1:2" x14ac:dyDescent="0.3">
      <c r="A272" s="2">
        <v>43006</v>
      </c>
      <c r="B272" s="1">
        <v>21.008000000000003</v>
      </c>
    </row>
    <row r="273" spans="1:2" x14ac:dyDescent="0.3">
      <c r="A273" s="2">
        <v>43007</v>
      </c>
      <c r="B273" s="1">
        <v>110.73760000000001</v>
      </c>
    </row>
    <row r="274" spans="1:2" x14ac:dyDescent="0.3">
      <c r="A274" s="2">
        <v>43008</v>
      </c>
      <c r="B274" s="1">
        <v>195.30880000000002</v>
      </c>
    </row>
    <row r="275" spans="1:2" x14ac:dyDescent="0.3">
      <c r="A275" s="2">
        <v>43009</v>
      </c>
      <c r="B275" s="1">
        <v>279.88</v>
      </c>
    </row>
    <row r="276" spans="1:2" x14ac:dyDescent="0.3">
      <c r="A276" s="2">
        <v>43010</v>
      </c>
      <c r="B276" s="1">
        <v>344.80799999999999</v>
      </c>
    </row>
    <row r="277" spans="1:2" x14ac:dyDescent="0.3">
      <c r="A277" s="2">
        <v>43011</v>
      </c>
      <c r="B277" s="1">
        <v>127.60400000000001</v>
      </c>
    </row>
    <row r="278" spans="1:2" x14ac:dyDescent="0.3">
      <c r="A278" s="2">
        <v>43012</v>
      </c>
      <c r="B278" s="1">
        <v>19.98</v>
      </c>
    </row>
    <row r="279" spans="1:2" x14ac:dyDescent="0.3">
      <c r="A279" s="2">
        <v>43013</v>
      </c>
      <c r="B279" s="1">
        <v>233.95050000000001</v>
      </c>
    </row>
    <row r="280" spans="1:2" x14ac:dyDescent="0.3">
      <c r="A280" s="2">
        <v>43014</v>
      </c>
      <c r="B280" s="1">
        <v>41.96</v>
      </c>
    </row>
    <row r="281" spans="1:2" x14ac:dyDescent="0.3">
      <c r="A281" s="2">
        <v>43015</v>
      </c>
      <c r="B281" s="1">
        <v>231.215</v>
      </c>
    </row>
    <row r="282" spans="1:2" x14ac:dyDescent="0.3">
      <c r="A282" s="2">
        <v>43016</v>
      </c>
      <c r="B282" s="1">
        <v>145.76400000000001</v>
      </c>
    </row>
    <row r="283" spans="1:2" x14ac:dyDescent="0.3">
      <c r="A283" s="2">
        <v>43017</v>
      </c>
      <c r="B283" s="1">
        <v>266.67860000000002</v>
      </c>
    </row>
    <row r="284" spans="1:2" x14ac:dyDescent="0.3">
      <c r="A284" s="2">
        <v>43018</v>
      </c>
      <c r="B284" s="1">
        <v>239.358</v>
      </c>
    </row>
    <row r="285" spans="1:2" x14ac:dyDescent="0.3">
      <c r="A285" s="2">
        <v>43019</v>
      </c>
      <c r="B285" s="1">
        <v>510.09499999999997</v>
      </c>
    </row>
    <row r="286" spans="1:2" x14ac:dyDescent="0.3">
      <c r="A286" s="2">
        <v>43020</v>
      </c>
      <c r="B286" s="1">
        <v>780.83199999999999</v>
      </c>
    </row>
    <row r="287" spans="1:2" x14ac:dyDescent="0.3">
      <c r="A287" s="2">
        <v>43021</v>
      </c>
      <c r="B287" s="1">
        <v>757.49800000000005</v>
      </c>
    </row>
    <row r="288" spans="1:2" x14ac:dyDescent="0.3">
      <c r="A288" s="2">
        <v>43022</v>
      </c>
      <c r="B288" s="1">
        <v>9.4600000000000009</v>
      </c>
    </row>
    <row r="289" spans="1:2" x14ac:dyDescent="0.3">
      <c r="A289" s="2">
        <v>43023</v>
      </c>
      <c r="B289" s="1">
        <v>266.48</v>
      </c>
    </row>
    <row r="290" spans="1:2" x14ac:dyDescent="0.3">
      <c r="A290" s="2">
        <v>43024</v>
      </c>
      <c r="B290" s="1">
        <v>1211.279</v>
      </c>
    </row>
    <row r="291" spans="1:2" x14ac:dyDescent="0.3">
      <c r="A291" s="2">
        <v>43025</v>
      </c>
      <c r="B291" s="1">
        <v>842.93014666666659</v>
      </c>
    </row>
    <row r="292" spans="1:2" x14ac:dyDescent="0.3">
      <c r="A292" s="2">
        <v>43026</v>
      </c>
      <c r="B292" s="1">
        <v>474.58129333333329</v>
      </c>
    </row>
    <row r="293" spans="1:2" x14ac:dyDescent="0.3">
      <c r="A293" s="2">
        <v>43027</v>
      </c>
      <c r="B293" s="1">
        <v>106.23244</v>
      </c>
    </row>
    <row r="294" spans="1:2" x14ac:dyDescent="0.3">
      <c r="A294" s="2">
        <v>43028</v>
      </c>
      <c r="B294" s="1">
        <v>164.14999999999998</v>
      </c>
    </row>
    <row r="295" spans="1:2" x14ac:dyDescent="0.3">
      <c r="A295" s="2">
        <v>43029</v>
      </c>
      <c r="B295" s="1">
        <v>367.55950000000001</v>
      </c>
    </row>
    <row r="296" spans="1:2" x14ac:dyDescent="0.3">
      <c r="A296" s="2">
        <v>43030</v>
      </c>
      <c r="B296" s="1">
        <v>335.11366666666663</v>
      </c>
    </row>
    <row r="297" spans="1:2" x14ac:dyDescent="0.3">
      <c r="A297" s="2">
        <v>43031</v>
      </c>
      <c r="B297" s="1">
        <v>238.68</v>
      </c>
    </row>
    <row r="298" spans="1:2" x14ac:dyDescent="0.3">
      <c r="A298" s="2">
        <v>43032</v>
      </c>
      <c r="B298" s="1">
        <v>517.40499999999997</v>
      </c>
    </row>
    <row r="299" spans="1:2" x14ac:dyDescent="0.3">
      <c r="A299" s="2">
        <v>43033</v>
      </c>
      <c r="B299" s="1">
        <v>437.1275</v>
      </c>
    </row>
    <row r="300" spans="1:2" x14ac:dyDescent="0.3">
      <c r="A300" s="2">
        <v>43034</v>
      </c>
      <c r="B300" s="1">
        <v>356.85</v>
      </c>
    </row>
    <row r="301" spans="1:2" x14ac:dyDescent="0.3">
      <c r="A301" s="2">
        <v>43035</v>
      </c>
      <c r="B301" s="1">
        <v>373.12049999999999</v>
      </c>
    </row>
    <row r="302" spans="1:2" x14ac:dyDescent="0.3">
      <c r="A302" s="2">
        <v>43036</v>
      </c>
      <c r="B302" s="1">
        <v>77.951999999999998</v>
      </c>
    </row>
    <row r="303" spans="1:2" x14ac:dyDescent="0.3">
      <c r="A303" s="2">
        <v>43037</v>
      </c>
      <c r="B303" s="1">
        <v>111.2958888888889</v>
      </c>
    </row>
    <row r="304" spans="1:2" x14ac:dyDescent="0.3">
      <c r="A304" s="2">
        <v>43038</v>
      </c>
      <c r="B304" s="1">
        <v>144.63977777777779</v>
      </c>
    </row>
    <row r="305" spans="1:2" x14ac:dyDescent="0.3">
      <c r="A305" s="2">
        <v>43039</v>
      </c>
      <c r="B305" s="1">
        <v>1405.1298888888887</v>
      </c>
    </row>
    <row r="306" spans="1:2" x14ac:dyDescent="0.3">
      <c r="A306" s="2">
        <v>43040</v>
      </c>
      <c r="B306" s="1">
        <v>2665.62</v>
      </c>
    </row>
    <row r="307" spans="1:2" x14ac:dyDescent="0.3">
      <c r="A307" s="2">
        <v>43041</v>
      </c>
      <c r="B307" s="1">
        <v>289.90600000000001</v>
      </c>
    </row>
    <row r="308" spans="1:2" x14ac:dyDescent="0.3">
      <c r="A308" s="2">
        <v>43042</v>
      </c>
      <c r="B308" s="1">
        <v>504.81000000000006</v>
      </c>
    </row>
    <row r="309" spans="1:2" x14ac:dyDescent="0.3">
      <c r="A309" s="2">
        <v>43043</v>
      </c>
      <c r="B309" s="1">
        <v>523.76400000000001</v>
      </c>
    </row>
    <row r="310" spans="1:2" x14ac:dyDescent="0.3">
      <c r="A310" s="2">
        <v>43044</v>
      </c>
      <c r="B310" s="1">
        <v>132.00800000000001</v>
      </c>
    </row>
    <row r="311" spans="1:2" x14ac:dyDescent="0.3">
      <c r="A311" s="2">
        <v>43045</v>
      </c>
      <c r="B311" s="1">
        <v>446.8936666666666</v>
      </c>
    </row>
    <row r="312" spans="1:2" x14ac:dyDescent="0.3">
      <c r="A312" s="2">
        <v>43046</v>
      </c>
      <c r="B312" s="1">
        <v>311.661</v>
      </c>
    </row>
    <row r="313" spans="1:2" x14ac:dyDescent="0.3">
      <c r="A313" s="2">
        <v>43047</v>
      </c>
      <c r="B313" s="1">
        <v>274.2</v>
      </c>
    </row>
    <row r="314" spans="1:2" x14ac:dyDescent="0.3">
      <c r="A314" s="2">
        <v>43048</v>
      </c>
      <c r="B314" s="1">
        <v>220.75450000000001</v>
      </c>
    </row>
    <row r="315" spans="1:2" x14ac:dyDescent="0.3">
      <c r="A315" s="2">
        <v>43049</v>
      </c>
      <c r="B315" s="1">
        <v>494.17333333333335</v>
      </c>
    </row>
    <row r="316" spans="1:2" x14ac:dyDescent="0.3">
      <c r="A316" s="2">
        <v>43050</v>
      </c>
      <c r="B316" s="1">
        <v>61.92</v>
      </c>
    </row>
    <row r="317" spans="1:2" x14ac:dyDescent="0.3">
      <c r="A317" s="2">
        <v>43051</v>
      </c>
      <c r="B317" s="1">
        <v>83.434666666666672</v>
      </c>
    </row>
    <row r="318" spans="1:2" x14ac:dyDescent="0.3">
      <c r="A318" s="2">
        <v>43052</v>
      </c>
      <c r="B318" s="1">
        <v>921.88440000000003</v>
      </c>
    </row>
    <row r="319" spans="1:2" x14ac:dyDescent="0.3">
      <c r="A319" s="2">
        <v>43053</v>
      </c>
      <c r="B319" s="1">
        <v>321.56799999999998</v>
      </c>
    </row>
    <row r="320" spans="1:2" x14ac:dyDescent="0.3">
      <c r="A320" s="2">
        <v>43054</v>
      </c>
      <c r="B320" s="1">
        <v>279.60000000000002</v>
      </c>
    </row>
    <row r="321" spans="1:2" x14ac:dyDescent="0.3">
      <c r="A321" s="2">
        <v>43055</v>
      </c>
      <c r="B321" s="1">
        <v>72.397499999999994</v>
      </c>
    </row>
    <row r="322" spans="1:2" x14ac:dyDescent="0.3">
      <c r="A322" s="2">
        <v>43056</v>
      </c>
      <c r="B322" s="1">
        <v>257.74639999999999</v>
      </c>
    </row>
    <row r="323" spans="1:2" x14ac:dyDescent="0.3">
      <c r="A323" s="2">
        <v>43057</v>
      </c>
      <c r="B323" s="1">
        <v>50.988666666666667</v>
      </c>
    </row>
    <row r="324" spans="1:2" x14ac:dyDescent="0.3">
      <c r="A324" s="2">
        <v>43058</v>
      </c>
      <c r="B324" s="1">
        <v>289.24055555555555</v>
      </c>
    </row>
    <row r="325" spans="1:2" x14ac:dyDescent="0.3">
      <c r="A325" s="2">
        <v>43059</v>
      </c>
      <c r="B325" s="1">
        <v>110.10775000000001</v>
      </c>
    </row>
    <row r="326" spans="1:2" x14ac:dyDescent="0.3">
      <c r="A326" s="2">
        <v>43060</v>
      </c>
      <c r="B326" s="1">
        <v>49.2</v>
      </c>
    </row>
    <row r="327" spans="1:2" x14ac:dyDescent="0.3">
      <c r="A327" s="2">
        <v>43061</v>
      </c>
      <c r="B327" s="1">
        <v>47.937125000000002</v>
      </c>
    </row>
    <row r="328" spans="1:2" x14ac:dyDescent="0.3">
      <c r="A328" s="2">
        <v>43062</v>
      </c>
      <c r="B328" s="1">
        <v>46.674250000000001</v>
      </c>
    </row>
    <row r="329" spans="1:2" x14ac:dyDescent="0.3">
      <c r="A329" s="2">
        <v>43063</v>
      </c>
      <c r="B329" s="1">
        <v>433.50700000000001</v>
      </c>
    </row>
    <row r="330" spans="1:2" x14ac:dyDescent="0.3">
      <c r="A330" s="2">
        <v>43064</v>
      </c>
      <c r="B330" s="1">
        <v>659.82725000000005</v>
      </c>
    </row>
    <row r="331" spans="1:2" x14ac:dyDescent="0.3">
      <c r="A331" s="2">
        <v>43065</v>
      </c>
      <c r="B331" s="1">
        <v>275.12</v>
      </c>
    </row>
    <row r="332" spans="1:2" x14ac:dyDescent="0.3">
      <c r="A332" s="2">
        <v>43066</v>
      </c>
      <c r="B332" s="1">
        <v>32.89</v>
      </c>
    </row>
    <row r="333" spans="1:2" x14ac:dyDescent="0.3">
      <c r="A333" s="2">
        <v>43067</v>
      </c>
      <c r="B333" s="1">
        <v>931.82800000000009</v>
      </c>
    </row>
    <row r="334" spans="1:2" x14ac:dyDescent="0.3">
      <c r="A334" s="2">
        <v>43068</v>
      </c>
      <c r="B334" s="1">
        <v>245.94399999999999</v>
      </c>
    </row>
    <row r="335" spans="1:2" x14ac:dyDescent="0.3">
      <c r="A335" s="2">
        <v>43069</v>
      </c>
      <c r="B335" s="1">
        <v>1032.432</v>
      </c>
    </row>
    <row r="336" spans="1:2" x14ac:dyDescent="0.3">
      <c r="A336" s="2">
        <v>43070</v>
      </c>
      <c r="B336" s="1">
        <v>317.78649999999993</v>
      </c>
    </row>
    <row r="337" spans="1:2" x14ac:dyDescent="0.3">
      <c r="A337" s="2">
        <v>43071</v>
      </c>
      <c r="B337" s="1">
        <v>587.91733333333343</v>
      </c>
    </row>
    <row r="338" spans="1:2" x14ac:dyDescent="0.3">
      <c r="A338" s="2">
        <v>43072</v>
      </c>
      <c r="B338" s="1">
        <v>118.36800000000001</v>
      </c>
    </row>
    <row r="339" spans="1:2" x14ac:dyDescent="0.3">
      <c r="A339" s="2">
        <v>43073</v>
      </c>
      <c r="B339" s="1">
        <v>141.82599999999999</v>
      </c>
    </row>
    <row r="340" spans="1:2" x14ac:dyDescent="0.3">
      <c r="A340" s="2">
        <v>43074</v>
      </c>
      <c r="B340" s="1">
        <v>80.37</v>
      </c>
    </row>
    <row r="341" spans="1:2" x14ac:dyDescent="0.3">
      <c r="A341" s="2">
        <v>43075</v>
      </c>
      <c r="B341" s="1">
        <v>81.375</v>
      </c>
    </row>
    <row r="342" spans="1:2" x14ac:dyDescent="0.3">
      <c r="A342" s="2">
        <v>43076</v>
      </c>
      <c r="B342" s="1">
        <v>82.38</v>
      </c>
    </row>
    <row r="343" spans="1:2" x14ac:dyDescent="0.3">
      <c r="A343" s="2">
        <v>43077</v>
      </c>
      <c r="B343" s="1">
        <v>481.18071428571426</v>
      </c>
    </row>
    <row r="344" spans="1:2" x14ac:dyDescent="0.3">
      <c r="A344" s="2">
        <v>43078</v>
      </c>
      <c r="B344" s="1">
        <v>481.80825000000004</v>
      </c>
    </row>
    <row r="345" spans="1:2" x14ac:dyDescent="0.3">
      <c r="A345" s="2">
        <v>43079</v>
      </c>
      <c r="B345" s="1">
        <v>420.45279999999991</v>
      </c>
    </row>
    <row r="346" spans="1:2" x14ac:dyDescent="0.3">
      <c r="A346" s="2">
        <v>43080</v>
      </c>
      <c r="B346" s="1">
        <v>289.70580000000001</v>
      </c>
    </row>
    <row r="347" spans="1:2" x14ac:dyDescent="0.3">
      <c r="A347" s="2">
        <v>43081</v>
      </c>
      <c r="B347" s="1">
        <v>267.1069</v>
      </c>
    </row>
    <row r="348" spans="1:2" x14ac:dyDescent="0.3">
      <c r="A348" s="2">
        <v>43082</v>
      </c>
      <c r="B348" s="1">
        <v>244.50799999999998</v>
      </c>
    </row>
    <row r="349" spans="1:2" x14ac:dyDescent="0.3">
      <c r="A349" s="2">
        <v>43083</v>
      </c>
      <c r="B349" s="1">
        <v>308.75533333333334</v>
      </c>
    </row>
    <row r="350" spans="1:2" x14ac:dyDescent="0.3">
      <c r="A350" s="2">
        <v>43084</v>
      </c>
      <c r="B350" s="1">
        <v>22.77</v>
      </c>
    </row>
    <row r="351" spans="1:2" x14ac:dyDescent="0.3">
      <c r="A351" s="2">
        <v>43085</v>
      </c>
      <c r="B351" s="1">
        <v>65.904000000000011</v>
      </c>
    </row>
    <row r="352" spans="1:2" x14ac:dyDescent="0.3">
      <c r="A352" s="2">
        <v>43086</v>
      </c>
      <c r="B352" s="1">
        <v>314.63</v>
      </c>
    </row>
    <row r="353" spans="1:5" x14ac:dyDescent="0.3">
      <c r="A353" s="2">
        <v>43087</v>
      </c>
      <c r="B353" s="1">
        <v>345.17025000000007</v>
      </c>
    </row>
    <row r="354" spans="1:5" x14ac:dyDescent="0.3">
      <c r="A354" s="2">
        <v>43088</v>
      </c>
      <c r="B354" s="1">
        <v>57.689</v>
      </c>
    </row>
    <row r="355" spans="1:5" x14ac:dyDescent="0.3">
      <c r="A355" s="2">
        <v>43089</v>
      </c>
      <c r="B355" s="1">
        <v>36.804500000000004</v>
      </c>
    </row>
    <row r="356" spans="1:5" x14ac:dyDescent="0.3">
      <c r="A356" s="2">
        <v>43090</v>
      </c>
      <c r="B356" s="1">
        <v>15.92</v>
      </c>
    </row>
    <row r="357" spans="1:5" x14ac:dyDescent="0.3">
      <c r="A357" s="2">
        <v>43091</v>
      </c>
      <c r="B357" s="1">
        <v>583.77942857142864</v>
      </c>
    </row>
    <row r="358" spans="1:5" x14ac:dyDescent="0.3">
      <c r="A358" s="2">
        <v>43092</v>
      </c>
      <c r="B358" s="1">
        <v>94.037999999999997</v>
      </c>
    </row>
    <row r="359" spans="1:5" x14ac:dyDescent="0.3">
      <c r="A359" s="2">
        <v>43093</v>
      </c>
      <c r="B359" s="1">
        <v>278.69880000000001</v>
      </c>
    </row>
    <row r="360" spans="1:5" x14ac:dyDescent="0.3">
      <c r="A360" s="2">
        <v>43094</v>
      </c>
      <c r="B360" s="1">
        <v>166.49080000000001</v>
      </c>
    </row>
    <row r="361" spans="1:5" x14ac:dyDescent="0.3">
      <c r="A361" s="2">
        <v>43095</v>
      </c>
      <c r="B361" s="1">
        <v>141.61924444444446</v>
      </c>
    </row>
    <row r="362" spans="1:5" x14ac:dyDescent="0.3">
      <c r="A362" s="2">
        <v>43096</v>
      </c>
      <c r="B362" s="1">
        <v>116.74768888888889</v>
      </c>
    </row>
    <row r="363" spans="1:5" x14ac:dyDescent="0.3">
      <c r="A363" s="2">
        <v>43097</v>
      </c>
      <c r="B363" s="1">
        <v>91.876133333333328</v>
      </c>
    </row>
    <row r="364" spans="1:5" x14ac:dyDescent="0.3">
      <c r="A364" s="2">
        <v>43098</v>
      </c>
      <c r="B364" s="1">
        <v>388.45299999999997</v>
      </c>
    </row>
    <row r="365" spans="1:5" x14ac:dyDescent="0.3">
      <c r="A365" s="2">
        <v>43099</v>
      </c>
      <c r="B365" s="1">
        <v>323.13600000000002</v>
      </c>
      <c r="C365" s="1">
        <v>323.13600000000002</v>
      </c>
      <c r="D365" s="1">
        <v>323.13600000000002</v>
      </c>
      <c r="E365" s="1">
        <v>323.13600000000002</v>
      </c>
    </row>
    <row r="366" spans="1:5" x14ac:dyDescent="0.3">
      <c r="A366" s="2">
        <v>43100</v>
      </c>
      <c r="C366" s="1">
        <f>_xlfn.FORECAST.ETS(A366,$B$2:$B$365,$A$2:$A$365,1,1)</f>
        <v>383.47334529570469</v>
      </c>
      <c r="D366" s="1">
        <f>C366-_xlfn.FORECAST.ETS.CONFINT(A366,$B$2:$B$365,$A$2:$A$365,0.95,1,1)</f>
        <v>-232.89666299422231</v>
      </c>
      <c r="E366" s="1">
        <f>C366+_xlfn.FORECAST.ETS.CONFINT(A366,$B$2:$B$365,$A$2:$A$365,0.95,1,1)</f>
        <v>999.84335358563169</v>
      </c>
    </row>
    <row r="367" spans="1:5" x14ac:dyDescent="0.3">
      <c r="A367" s="2">
        <v>43101</v>
      </c>
      <c r="C367" s="1">
        <f>_xlfn.FORECAST.ETS(A367,$B$2:$B$365,$A$2:$A$365,1,1)</f>
        <v>632.77161393248969</v>
      </c>
      <c r="D367" s="1">
        <f>C367-_xlfn.FORECAST.ETS.CONFINT(A367,$B$2:$B$365,$A$2:$A$365,0.95,1,1)</f>
        <v>11.450772853122317</v>
      </c>
      <c r="E367" s="1">
        <f>C367+_xlfn.FORECAST.ETS.CONFINT(A367,$B$2:$B$365,$A$2:$A$365,0.95,1,1)</f>
        <v>1254.0924550118571</v>
      </c>
    </row>
    <row r="368" spans="1:5" x14ac:dyDescent="0.3">
      <c r="A368" s="2">
        <v>43102</v>
      </c>
      <c r="C368" s="1">
        <f>_xlfn.FORECAST.ETS(A368,$B$2:$B$365,$A$2:$A$365,1,1)</f>
        <v>474.58273826410101</v>
      </c>
      <c r="D368" s="1">
        <f>C368-_xlfn.FORECAST.ETS.CONFINT(A368,$B$2:$B$365,$A$2:$A$365,0.95,1,1)</f>
        <v>-151.72714155301895</v>
      </c>
      <c r="E368" s="1">
        <f>C368+_xlfn.FORECAST.ETS.CONFINT(A368,$B$2:$B$365,$A$2:$A$365,0.95,1,1)</f>
        <v>1100.8926180812209</v>
      </c>
    </row>
    <row r="369" spans="1:5" x14ac:dyDescent="0.3">
      <c r="A369" s="2">
        <v>43103</v>
      </c>
      <c r="C369" s="1">
        <f>_xlfn.FORECAST.ETS(A369,$B$2:$B$365,$A$2:$A$365,1,1)</f>
        <v>589.52441256762381</v>
      </c>
      <c r="D369" s="1">
        <f>C369-_xlfn.FORECAST.ETS.CONFINT(A369,$B$2:$B$365,$A$2:$A$365,0.95,1,1)</f>
        <v>-41.812407944365646</v>
      </c>
      <c r="E369" s="1">
        <f>C369+_xlfn.FORECAST.ETS.CONFINT(A369,$B$2:$B$365,$A$2:$A$365,0.95,1,1)</f>
        <v>1220.8612330796132</v>
      </c>
    </row>
    <row r="370" spans="1:5" x14ac:dyDescent="0.3">
      <c r="A370" s="2">
        <v>43104</v>
      </c>
      <c r="C370" s="1">
        <f>_xlfn.FORECAST.ETS(A370,$B$2:$B$365,$A$2:$A$365,1,1)</f>
        <v>550.32146630777265</v>
      </c>
      <c r="D370" s="1">
        <f>C370-_xlfn.FORECAST.ETS.CONFINT(A370,$B$2:$B$365,$A$2:$A$365,0.95,1,1)</f>
        <v>-86.079895661625187</v>
      </c>
      <c r="E370" s="1">
        <f>C370+_xlfn.FORECAST.ETS.CONFINT(A370,$B$2:$B$365,$A$2:$A$365,0.95,1,1)</f>
        <v>1186.7228282771705</v>
      </c>
    </row>
    <row r="371" spans="1:5" x14ac:dyDescent="0.3">
      <c r="A371" s="2">
        <v>43105</v>
      </c>
      <c r="C371" s="1">
        <f>_xlfn.FORECAST.ETS(A371,$B$2:$B$365,$A$2:$A$365,1,1)</f>
        <v>600.32095219189773</v>
      </c>
      <c r="D371" s="1">
        <f>C371-_xlfn.FORECAST.ETS.CONFINT(A371,$B$2:$B$365,$A$2:$A$365,0.95,1,1)</f>
        <v>-41.182253667168425</v>
      </c>
      <c r="E371" s="1">
        <f>C371+_xlfn.FORECAST.ETS.CONFINT(A371,$B$2:$B$365,$A$2:$A$365,0.95,1,1)</f>
        <v>1241.8241580509639</v>
      </c>
    </row>
    <row r="372" spans="1:5" x14ac:dyDescent="0.3">
      <c r="A372" s="2">
        <v>43106</v>
      </c>
      <c r="C372" s="1">
        <f>_xlfn.FORECAST.ETS(A372,$B$2:$B$365,$A$2:$A$365,1,1)</f>
        <v>772.67084494630956</v>
      </c>
      <c r="D372" s="1">
        <f>C372-_xlfn.FORECAST.ETS.CONFINT(A372,$B$2:$B$365,$A$2:$A$365,0.95,1,1)</f>
        <v>126.02878817067244</v>
      </c>
      <c r="E372" s="1">
        <f>C372+_xlfn.FORECAST.ETS.CONFINT(A372,$B$2:$B$365,$A$2:$A$365,0.95,1,1)</f>
        <v>1419.3129017219467</v>
      </c>
    </row>
    <row r="373" spans="1:5" x14ac:dyDescent="0.3">
      <c r="A373" s="2">
        <v>43107</v>
      </c>
      <c r="C373" s="1">
        <f>_xlfn.FORECAST.ETS(A373,$B$2:$B$365,$A$2:$A$365,1,1)</f>
        <v>627.87299690179714</v>
      </c>
      <c r="D373" s="1">
        <f>C373-_xlfn.FORECAST.ETS.CONFINT(A373,$B$2:$B$365,$A$2:$A$365,0.95,1,1)</f>
        <v>-23.944625390804049</v>
      </c>
      <c r="E373" s="1">
        <f>C373+_xlfn.FORECAST.ETS.CONFINT(A373,$B$2:$B$365,$A$2:$A$365,0.95,1,1)</f>
        <v>1279.6906191943983</v>
      </c>
    </row>
    <row r="374" spans="1:5" x14ac:dyDescent="0.3">
      <c r="A374" s="2">
        <v>43108</v>
      </c>
      <c r="C374" s="1">
        <f>_xlfn.FORECAST.ETS(A374,$B$2:$B$365,$A$2:$A$365,1,1)</f>
        <v>812.90281950790109</v>
      </c>
      <c r="D374" s="1">
        <f>C374-_xlfn.FORECAST.ETS.CONFINT(A374,$B$2:$B$365,$A$2:$A$365,0.95,1,1)</f>
        <v>155.87320649803462</v>
      </c>
      <c r="E374" s="1">
        <f>C374+_xlfn.FORECAST.ETS.CONFINT(A374,$B$2:$B$365,$A$2:$A$365,0.95,1,1)</f>
        <v>1469.9324325177677</v>
      </c>
    </row>
    <row r="375" spans="1:5" x14ac:dyDescent="0.3">
      <c r="A375" s="2">
        <v>43109</v>
      </c>
      <c r="C375" s="1">
        <f>_xlfn.FORECAST.ETS(A375,$B$2:$B$365,$A$2:$A$365,1,1)</f>
        <v>438.59611203506046</v>
      </c>
      <c r="D375" s="1">
        <f>C375-_xlfn.FORECAST.ETS.CONFINT(A375,$B$2:$B$365,$A$2:$A$365,0.95,1,1)</f>
        <v>-223.68163056025327</v>
      </c>
      <c r="E375" s="1">
        <f>C375+_xlfn.FORECAST.ETS.CONFINT(A375,$B$2:$B$365,$A$2:$A$365,0.95,1,1)</f>
        <v>1100.8738546303741</v>
      </c>
    </row>
    <row r="376" spans="1:5" x14ac:dyDescent="0.3">
      <c r="A376" s="2">
        <v>43110</v>
      </c>
      <c r="C376" s="1">
        <f>_xlfn.FORECAST.ETS(A376,$B$2:$B$365,$A$2:$A$365,1,1)</f>
        <v>366.17319854152771</v>
      </c>
      <c r="D376" s="1">
        <f>C376-_xlfn.FORECAST.ETS.CONFINT(A376,$B$2:$B$365,$A$2:$A$365,0.95,1,1)</f>
        <v>-301.38852927913121</v>
      </c>
      <c r="E376" s="1">
        <f>C376+_xlfn.FORECAST.ETS.CONFINT(A376,$B$2:$B$365,$A$2:$A$365,0.95,1,1)</f>
        <v>1033.7349263621866</v>
      </c>
    </row>
    <row r="377" spans="1:5" x14ac:dyDescent="0.3">
      <c r="A377" s="2">
        <v>43111</v>
      </c>
      <c r="C377" s="1">
        <f>_xlfn.FORECAST.ETS(A377,$B$2:$B$365,$A$2:$A$365,1,1)</f>
        <v>413.15339376128355</v>
      </c>
      <c r="D377" s="1">
        <f>C377-_xlfn.FORECAST.ETS.CONFINT(A377,$B$2:$B$365,$A$2:$A$365,0.95,1,1)</f>
        <v>-259.72789483065384</v>
      </c>
      <c r="E377" s="1">
        <f>C377+_xlfn.FORECAST.ETS.CONFINT(A377,$B$2:$B$365,$A$2:$A$365,0.95,1,1)</f>
        <v>1086.0346823532209</v>
      </c>
    </row>
    <row r="378" spans="1:5" x14ac:dyDescent="0.3">
      <c r="A378" s="2">
        <v>43112</v>
      </c>
      <c r="C378" s="1">
        <f>_xlfn.FORECAST.ETS(A378,$B$2:$B$365,$A$2:$A$365,1,1)</f>
        <v>358.98621783910414</v>
      </c>
      <c r="D378" s="1">
        <f>C378-_xlfn.FORECAST.ETS.CONFINT(A378,$B$2:$B$365,$A$2:$A$365,0.95,1,1)</f>
        <v>-319.24993013580774</v>
      </c>
      <c r="E378" s="1">
        <f>C378+_xlfn.FORECAST.ETS.CONFINT(A378,$B$2:$B$365,$A$2:$A$365,0.95,1,1)</f>
        <v>1037.222365814016</v>
      </c>
    </row>
    <row r="379" spans="1:5" x14ac:dyDescent="0.3">
      <c r="A379" s="2">
        <v>43113</v>
      </c>
      <c r="C379" s="1">
        <f>_xlfn.FORECAST.ETS(A379,$B$2:$B$365,$A$2:$A$365,1,1)</f>
        <v>484.41567644012332</v>
      </c>
      <c r="D379" s="1">
        <f>C379-_xlfn.FORECAST.ETS.CONFINT(A379,$B$2:$B$365,$A$2:$A$365,0.95,1,1)</f>
        <v>-199.21035577557507</v>
      </c>
      <c r="E379" s="1">
        <f>C379+_xlfn.FORECAST.ETS.CONFINT(A379,$B$2:$B$365,$A$2:$A$365,0.95,1,1)</f>
        <v>1168.0417086558218</v>
      </c>
    </row>
    <row r="380" spans="1:5" x14ac:dyDescent="0.3">
      <c r="A380" s="2">
        <v>43114</v>
      </c>
      <c r="C380" s="1">
        <f>_xlfn.FORECAST.ETS(A380,$B$2:$B$365,$A$2:$A$365,1,1)</f>
        <v>572.80113491399402</v>
      </c>
      <c r="D380" s="1">
        <f>C380-_xlfn.FORECAST.ETS.CONFINT(A380,$B$2:$B$365,$A$2:$A$365,0.95,1,1)</f>
        <v>-116.24953584289437</v>
      </c>
      <c r="E380" s="1">
        <f>C380+_xlfn.FORECAST.ETS.CONFINT(A380,$B$2:$B$365,$A$2:$A$365,0.95,1,1)</f>
        <v>1261.8518056708824</v>
      </c>
    </row>
    <row r="381" spans="1:5" x14ac:dyDescent="0.3">
      <c r="A381" s="2">
        <v>43115</v>
      </c>
      <c r="C381" s="1">
        <f>_xlfn.FORECAST.ETS(A381,$B$2:$B$365,$A$2:$A$365,1,1)</f>
        <v>477.80780757280576</v>
      </c>
      <c r="D381" s="1">
        <f>C381-_xlfn.FORECAST.ETS.CONFINT(A381,$B$2:$B$365,$A$2:$A$365,0.95,1,1)</f>
        <v>-216.70198867663311</v>
      </c>
      <c r="E381" s="1">
        <f>C381+_xlfn.FORECAST.ETS.CONFINT(A381,$B$2:$B$365,$A$2:$A$365,0.95,1,1)</f>
        <v>1172.3176038222446</v>
      </c>
    </row>
    <row r="382" spans="1:5" x14ac:dyDescent="0.3">
      <c r="A382" s="2">
        <v>43116</v>
      </c>
      <c r="C382" s="1">
        <f>_xlfn.FORECAST.ETS(A382,$B$2:$B$365,$A$2:$A$365,1,1)</f>
        <v>466.10790396805959</v>
      </c>
      <c r="D382" s="1">
        <f>C382-_xlfn.FORECAST.ETS.CONFINT(A382,$B$2:$B$365,$A$2:$A$365,0.95,1,1)</f>
        <v>-233.89524059252818</v>
      </c>
      <c r="E382" s="1">
        <f>C382+_xlfn.FORECAST.ETS.CONFINT(A382,$B$2:$B$365,$A$2:$A$365,0.95,1,1)</f>
        <v>1166.1110485286474</v>
      </c>
    </row>
    <row r="383" spans="1:5" x14ac:dyDescent="0.3">
      <c r="A383" s="2">
        <v>43117</v>
      </c>
      <c r="C383" s="1">
        <f>_xlfn.FORECAST.ETS(A383,$B$2:$B$365,$A$2:$A$365,1,1)</f>
        <v>514.75973136076459</v>
      </c>
      <c r="D383" s="1">
        <f>C383-_xlfn.FORECAST.ETS.CONFINT(A383,$B$2:$B$365,$A$2:$A$365,0.95,1,1)</f>
        <v>-190.7707234172799</v>
      </c>
      <c r="E383" s="1">
        <f>C383+_xlfn.FORECAST.ETS.CONFINT(A383,$B$2:$B$365,$A$2:$A$365,0.95,1,1)</f>
        <v>1220.2901861388091</v>
      </c>
    </row>
    <row r="384" spans="1:5" x14ac:dyDescent="0.3">
      <c r="A384" s="2">
        <v>43118</v>
      </c>
      <c r="C384" s="1">
        <f>_xlfn.FORECAST.ETS(A384,$B$2:$B$365,$A$2:$A$365,1,1)</f>
        <v>565.91687083635998</v>
      </c>
      <c r="D384" s="1">
        <f>C384-_xlfn.FORECAST.ETS.CONFINT(A384,$B$2:$B$365,$A$2:$A$365,0.95,1,1)</f>
        <v>-145.17459837433205</v>
      </c>
      <c r="E384" s="1">
        <f>C384+_xlfn.FORECAST.ETS.CONFINT(A384,$B$2:$B$365,$A$2:$A$365,0.95,1,1)</f>
        <v>1277.0083400470521</v>
      </c>
    </row>
    <row r="385" spans="1:5" x14ac:dyDescent="0.3">
      <c r="A385" s="2">
        <v>43119</v>
      </c>
      <c r="C385" s="1">
        <f>_xlfn.FORECAST.ETS(A385,$B$2:$B$365,$A$2:$A$365,1,1)</f>
        <v>579.04196796377187</v>
      </c>
      <c r="D385" s="1">
        <f>C385-_xlfn.FORECAST.ETS.CONFINT(A385,$B$2:$B$365,$A$2:$A$365,0.95,1,1)</f>
        <v>-137.64396542225768</v>
      </c>
      <c r="E385" s="1">
        <f>C385+_xlfn.FORECAST.ETS.CONFINT(A385,$B$2:$B$365,$A$2:$A$365,0.95,1,1)</f>
        <v>1295.7279013498014</v>
      </c>
    </row>
    <row r="386" spans="1:5" x14ac:dyDescent="0.3">
      <c r="A386" s="2">
        <v>43120</v>
      </c>
      <c r="C386" s="1">
        <f>_xlfn.FORECAST.ETS(A386,$B$2:$B$365,$A$2:$A$365,1,1)</f>
        <v>586.21652191111366</v>
      </c>
      <c r="D386" s="1">
        <f>C386-_xlfn.FORECAST.ETS.CONFINT(A386,$B$2:$B$365,$A$2:$A$365,0.95,1,1)</f>
        <v>-136.09707413345745</v>
      </c>
      <c r="E386" s="1">
        <f>C386+_xlfn.FORECAST.ETS.CONFINT(A386,$B$2:$B$365,$A$2:$A$365,0.95,1,1)</f>
        <v>1308.5301179556848</v>
      </c>
    </row>
    <row r="387" spans="1:5" x14ac:dyDescent="0.3">
      <c r="A387" s="2">
        <v>43121</v>
      </c>
      <c r="C387" s="1">
        <f>_xlfn.FORECAST.ETS(A387,$B$2:$B$365,$A$2:$A$365,1,1)</f>
        <v>449.99381262839904</v>
      </c>
      <c r="D387" s="1">
        <f>C387-_xlfn.FORECAST.ETS.CONFINT(A387,$B$2:$B$365,$A$2:$A$365,0.95,1,1)</f>
        <v>-277.98039650301064</v>
      </c>
      <c r="E387" s="1">
        <f>C387+_xlfn.FORECAST.ETS.CONFINT(A387,$B$2:$B$365,$A$2:$A$365,0.95,1,1)</f>
        <v>1177.9680217598088</v>
      </c>
    </row>
    <row r="388" spans="1:5" x14ac:dyDescent="0.3">
      <c r="A388" s="2">
        <v>43122</v>
      </c>
      <c r="C388" s="1">
        <f>_xlfn.FORECAST.ETS(A388,$B$2:$B$365,$A$2:$A$365,1,1)</f>
        <v>364.09879590192276</v>
      </c>
      <c r="D388" s="1">
        <f>C388-_xlfn.FORECAST.ETS.CONFINT(A388,$B$2:$B$365,$A$2:$A$365,0.95,1,1)</f>
        <v>-369.56873188321987</v>
      </c>
      <c r="E388" s="1">
        <f>C388+_xlfn.FORECAST.ETS.CONFINT(A388,$B$2:$B$365,$A$2:$A$365,0.95,1,1)</f>
        <v>1097.7663236870653</v>
      </c>
    </row>
    <row r="389" spans="1:5" x14ac:dyDescent="0.3">
      <c r="A389" s="2">
        <v>43123</v>
      </c>
      <c r="C389" s="1">
        <f>_xlfn.FORECAST.ETS(A389,$B$2:$B$365,$A$2:$A$365,1,1)</f>
        <v>322.73402894943047</v>
      </c>
      <c r="D389" s="1">
        <f>C389-_xlfn.FORECAST.ETS.CONFINT(A389,$B$2:$B$365,$A$2:$A$365,0.95,1,1)</f>
        <v>-416.65928137491858</v>
      </c>
      <c r="E389" s="1">
        <f>C389+_xlfn.FORECAST.ETS.CONFINT(A389,$B$2:$B$365,$A$2:$A$365,0.95,1,1)</f>
        <v>1062.1273392737794</v>
      </c>
    </row>
    <row r="390" spans="1:5" x14ac:dyDescent="0.3">
      <c r="A390" s="2">
        <v>43124</v>
      </c>
      <c r="C390" s="1">
        <f>_xlfn.FORECAST.ETS(A390,$B$2:$B$365,$A$2:$A$365,1,1)</f>
        <v>354.26969788341626</v>
      </c>
      <c r="D390" s="1">
        <f>C390-_xlfn.FORECAST.ETS.CONFINT(A390,$B$2:$B$365,$A$2:$A$365,0.95,1,1)</f>
        <v>-390.88162034838024</v>
      </c>
      <c r="E390" s="1">
        <f>C390+_xlfn.FORECAST.ETS.CONFINT(A390,$B$2:$B$365,$A$2:$A$365,0.95,1,1)</f>
        <v>1099.4210161152128</v>
      </c>
    </row>
    <row r="391" spans="1:5" x14ac:dyDescent="0.3">
      <c r="A391" s="2">
        <v>43125</v>
      </c>
      <c r="C391" s="1">
        <f>_xlfn.FORECAST.ETS(A391,$B$2:$B$365,$A$2:$A$365,1,1)</f>
        <v>469.98799108262722</v>
      </c>
      <c r="D391" s="1">
        <f>C391-_xlfn.FORECAST.ETS.CONFINT(A391,$B$2:$B$365,$A$2:$A$365,0.95,1,1)</f>
        <v>-280.95332505392128</v>
      </c>
      <c r="E391" s="1">
        <f>C391+_xlfn.FORECAST.ETS.CONFINT(A391,$B$2:$B$365,$A$2:$A$365,0.95,1,1)</f>
        <v>1220.9293072191758</v>
      </c>
    </row>
    <row r="392" spans="1:5" x14ac:dyDescent="0.3">
      <c r="A392" s="2">
        <v>43126</v>
      </c>
      <c r="C392" s="1">
        <f>_xlfn.FORECAST.ETS(A392,$B$2:$B$365,$A$2:$A$365,1,1)</f>
        <v>532.57279713930905</v>
      </c>
      <c r="D392" s="1">
        <f>C392-_xlfn.FORECAST.ETS.CONFINT(A392,$B$2:$B$365,$A$2:$A$365,0.95,1,1)</f>
        <v>-224.19027465482691</v>
      </c>
      <c r="E392" s="1">
        <f>C392+_xlfn.FORECAST.ETS.CONFINT(A392,$B$2:$B$365,$A$2:$A$365,0.95,1,1)</f>
        <v>1289.335868933445</v>
      </c>
    </row>
    <row r="393" spans="1:5" x14ac:dyDescent="0.3">
      <c r="A393" s="2">
        <v>43127</v>
      </c>
      <c r="C393" s="1">
        <f>_xlfn.FORECAST.ETS(A393,$B$2:$B$365,$A$2:$A$365,1,1)</f>
        <v>461.1401029228997</v>
      </c>
      <c r="D393" s="1">
        <f>C393-_xlfn.FORECAST.ETS.CONFINT(A393,$B$2:$B$365,$A$2:$A$365,0.95,1,1)</f>
        <v>-301.4762531420439</v>
      </c>
      <c r="E393" s="1">
        <f>C393+_xlfn.FORECAST.ETS.CONFINT(A393,$B$2:$B$365,$A$2:$A$365,0.95,1,1)</f>
        <v>1223.7564589878434</v>
      </c>
    </row>
    <row r="394" spans="1:5" x14ac:dyDescent="0.3">
      <c r="A394" s="2">
        <v>43128</v>
      </c>
      <c r="C394" s="1">
        <f>_xlfn.FORECAST.ETS(A394,$B$2:$B$365,$A$2:$A$365,1,1)</f>
        <v>482.51629571459046</v>
      </c>
      <c r="D394" s="1">
        <f>C394-_xlfn.FORECAST.ETS.CONFINT(A394,$B$2:$B$365,$A$2:$A$365,0.95,1,1)</f>
        <v>-285.98464717636966</v>
      </c>
      <c r="E394" s="1">
        <f>C394+_xlfn.FORECAST.ETS.CONFINT(A394,$B$2:$B$365,$A$2:$A$365,0.95,1,1)</f>
        <v>1251.0172386055506</v>
      </c>
    </row>
    <row r="395" spans="1:5" x14ac:dyDescent="0.3">
      <c r="A395" s="2">
        <v>43129</v>
      </c>
      <c r="C395" s="1">
        <f>_xlfn.FORECAST.ETS(A395,$B$2:$B$365,$A$2:$A$365,1,1)</f>
        <v>330.72513809476254</v>
      </c>
      <c r="D395" s="1">
        <f>C395-_xlfn.FORECAST.ETS.CONFINT(A395,$B$2:$B$365,$A$2:$A$365,0.95,1,1)</f>
        <v>-443.69147117626585</v>
      </c>
      <c r="E395" s="1">
        <f>C395+_xlfn.FORECAST.ETS.CONFINT(A395,$B$2:$B$365,$A$2:$A$365,0.95,1,1)</f>
        <v>1105.1417473657909</v>
      </c>
    </row>
    <row r="396" spans="1:5" x14ac:dyDescent="0.3">
      <c r="A396" s="2">
        <v>43130</v>
      </c>
      <c r="C396" s="1">
        <f>_xlfn.FORECAST.ETS(A396,$B$2:$B$365,$A$2:$A$365,1,1)</f>
        <v>372.73980494356215</v>
      </c>
      <c r="D396" s="1">
        <f>C396-_xlfn.FORECAST.ETS.CONFINT(A396,$B$2:$B$365,$A$2:$A$365,0.95,1,1)</f>
        <v>-407.62333029116451</v>
      </c>
      <c r="E396" s="1">
        <f>C396+_xlfn.FORECAST.ETS.CONFINT(A396,$B$2:$B$365,$A$2:$A$365,0.95,1,1)</f>
        <v>1153.1029401782889</v>
      </c>
    </row>
    <row r="397" spans="1:5" x14ac:dyDescent="0.3">
      <c r="A397" s="2">
        <v>43131</v>
      </c>
      <c r="C397" s="1">
        <f>_xlfn.FORECAST.ETS(A397,$B$2:$B$365,$A$2:$A$365,1,1)</f>
        <v>397.05857615319417</v>
      </c>
      <c r="D397" s="1">
        <f>C397-_xlfn.FORECAST.ETS.CONFINT(A397,$B$2:$B$365,$A$2:$A$365,0.95,1,1)</f>
        <v>-389.28172766181228</v>
      </c>
      <c r="E397" s="1">
        <f>C397+_xlfn.FORECAST.ETS.CONFINT(A397,$B$2:$B$365,$A$2:$A$365,0.95,1,1)</f>
        <v>1183.3988799682006</v>
      </c>
    </row>
    <row r="398" spans="1:5" x14ac:dyDescent="0.3">
      <c r="A398" s="2">
        <v>43132</v>
      </c>
      <c r="C398" s="1">
        <f>_xlfn.FORECAST.ETS(A398,$B$2:$B$365,$A$2:$A$365,1,1)</f>
        <v>418.30319680299215</v>
      </c>
      <c r="D398" s="1">
        <f>C398-_xlfn.FORECAST.ETS.CONFINT(A398,$B$2:$B$365,$A$2:$A$365,0.95,1,1)</f>
        <v>-374.04470421670737</v>
      </c>
      <c r="E398" s="1">
        <f>C398+_xlfn.FORECAST.ETS.CONFINT(A398,$B$2:$B$365,$A$2:$A$365,0.95,1,1)</f>
        <v>1210.6510978226916</v>
      </c>
    </row>
    <row r="399" spans="1:5" x14ac:dyDescent="0.3">
      <c r="A399" s="2">
        <v>43133</v>
      </c>
      <c r="C399" s="1">
        <f>_xlfn.FORECAST.ETS(A399,$B$2:$B$365,$A$2:$A$365,1,1)</f>
        <v>377.78109941551486</v>
      </c>
      <c r="D399" s="1">
        <f>C399-_xlfn.FORECAST.ETS.CONFINT(A399,$B$2:$B$365,$A$2:$A$365,0.95,1,1)</f>
        <v>-420.60461638649463</v>
      </c>
      <c r="E399" s="1">
        <f>C399+_xlfn.FORECAST.ETS.CONFINT(A399,$B$2:$B$365,$A$2:$A$365,0.95,1,1)</f>
        <v>1176.1668152175243</v>
      </c>
    </row>
    <row r="400" spans="1:5" x14ac:dyDescent="0.3">
      <c r="A400" s="2">
        <v>43134</v>
      </c>
      <c r="C400" s="1">
        <f>_xlfn.FORECAST.ETS(A400,$B$2:$B$365,$A$2:$A$365,1,1)</f>
        <v>487.48384950637933</v>
      </c>
      <c r="D400" s="1">
        <f>C400-_xlfn.FORECAST.ETS.CONFINT(A400,$B$2:$B$365,$A$2:$A$365,0.95,1,1)</f>
        <v>-316.96969052370957</v>
      </c>
      <c r="E400" s="1">
        <f>C400+_xlfn.FORECAST.ETS.CONFINT(A400,$B$2:$B$365,$A$2:$A$365,0.95,1,1)</f>
        <v>1291.9373895364683</v>
      </c>
    </row>
    <row r="401" spans="1:5" x14ac:dyDescent="0.3">
      <c r="A401" s="2">
        <v>43135</v>
      </c>
      <c r="C401" s="1">
        <f>_xlfn.FORECAST.ETS(A401,$B$2:$B$365,$A$2:$A$365,1,1)</f>
        <v>330.01959363415574</v>
      </c>
      <c r="D401" s="1">
        <f>C401-_xlfn.FORECAST.ETS.CONFINT(A401,$B$2:$B$365,$A$2:$A$365,0.95,1,1)</f>
        <v>-480.53157482164386</v>
      </c>
      <c r="E401" s="1">
        <f>C401+_xlfn.FORECAST.ETS.CONFINT(A401,$B$2:$B$365,$A$2:$A$365,0.95,1,1)</f>
        <v>1140.5707620899552</v>
      </c>
    </row>
    <row r="402" spans="1:5" x14ac:dyDescent="0.3">
      <c r="A402" s="2">
        <v>43136</v>
      </c>
      <c r="C402" s="1">
        <f>_xlfn.FORECAST.ETS(A402,$B$2:$B$365,$A$2:$A$365,1,1)</f>
        <v>390.35693892986041</v>
      </c>
      <c r="D402" s="1">
        <f>C402-_xlfn.FORECAST.ETS.CONFINT(A402,$B$2:$B$365,$A$2:$A$365,0.95,1,1)</f>
        <v>-426.39704990082492</v>
      </c>
      <c r="E402" s="1">
        <f>C402+_xlfn.FORECAST.ETS.CONFINT(A402,$B$2:$B$365,$A$2:$A$365,0.95,1,1)</f>
        <v>1207.1109277605458</v>
      </c>
    </row>
    <row r="403" spans="1:5" x14ac:dyDescent="0.3">
      <c r="A403" s="2">
        <v>43137</v>
      </c>
      <c r="C403" s="1">
        <f>_xlfn.FORECAST.ETS(A403,$B$2:$B$365,$A$2:$A$365,1,1)</f>
        <v>639.65520756664534</v>
      </c>
      <c r="D403" s="1">
        <f>C403-_xlfn.FORECAST.ETS.CONFINT(A403,$B$2:$B$365,$A$2:$A$365,0.95,1,1)</f>
        <v>-183.25484818465509</v>
      </c>
      <c r="E403" s="1">
        <f>C403+_xlfn.FORECAST.ETS.CONFINT(A403,$B$2:$B$365,$A$2:$A$365,0.95,1,1)</f>
        <v>1462.5652633179457</v>
      </c>
    </row>
    <row r="404" spans="1:5" x14ac:dyDescent="0.3">
      <c r="A404" s="2">
        <v>43138</v>
      </c>
      <c r="C404" s="1">
        <f>_xlfn.FORECAST.ETS(A404,$B$2:$B$365,$A$2:$A$365,1,1)</f>
        <v>481.46633189825667</v>
      </c>
      <c r="D404" s="1">
        <f>C404-_xlfn.FORECAST.ETS.CONFINT(A404,$B$2:$B$365,$A$2:$A$365,0.95,1,1)</f>
        <v>-347.62900198209383</v>
      </c>
      <c r="E404" s="1">
        <f>C404+_xlfn.FORECAST.ETS.CONFINT(A404,$B$2:$B$365,$A$2:$A$365,0.95,1,1)</f>
        <v>1310.5616657786072</v>
      </c>
    </row>
    <row r="405" spans="1:5" x14ac:dyDescent="0.3">
      <c r="A405" s="2">
        <v>43139</v>
      </c>
      <c r="C405" s="1">
        <f>_xlfn.FORECAST.ETS(A405,$B$2:$B$365,$A$2:$A$365,1,1)</f>
        <v>596.40800620177959</v>
      </c>
      <c r="D405" s="1">
        <f>C405-_xlfn.FORECAST.ETS.CONFINT(A405,$B$2:$B$365,$A$2:$A$365,0.95,1,1)</f>
        <v>-238.90162292474588</v>
      </c>
      <c r="E405" s="1">
        <f>C405+_xlfn.FORECAST.ETS.CONFINT(A405,$B$2:$B$365,$A$2:$A$365,0.95,1,1)</f>
        <v>1431.7176353283051</v>
      </c>
    </row>
    <row r="406" spans="1:5" x14ac:dyDescent="0.3">
      <c r="A406" s="2">
        <v>43140</v>
      </c>
      <c r="C406" s="1">
        <f>_xlfn.FORECAST.ETS(A406,$B$2:$B$365,$A$2:$A$365,1,1)</f>
        <v>557.20505994192831</v>
      </c>
      <c r="D406" s="1">
        <f>C406-_xlfn.FORECAST.ETS.CONFINT(A406,$B$2:$B$365,$A$2:$A$365,0.95,1,1)</f>
        <v>-284.34769017451777</v>
      </c>
      <c r="E406" s="1">
        <f>C406+_xlfn.FORECAST.ETS.CONFINT(A406,$B$2:$B$365,$A$2:$A$365,0.95,1,1)</f>
        <v>1398.7578100583744</v>
      </c>
    </row>
    <row r="407" spans="1:5" x14ac:dyDescent="0.3">
      <c r="A407" s="2">
        <v>43141</v>
      </c>
      <c r="C407" s="1">
        <f>_xlfn.FORECAST.ETS(A407,$B$2:$B$365,$A$2:$A$365,1,1)</f>
        <v>607.20454582605339</v>
      </c>
      <c r="D407" s="1">
        <f>C407-_xlfn.FORECAST.ETS.CONFINT(A407,$B$2:$B$365,$A$2:$A$365,0.95,1,1)</f>
        <v>-240.61996233428772</v>
      </c>
      <c r="E407" s="1">
        <f>C407+_xlfn.FORECAST.ETS.CONFINT(A407,$B$2:$B$365,$A$2:$A$365,0.95,1,1)</f>
        <v>1455.0290539863945</v>
      </c>
    </row>
    <row r="408" spans="1:5" x14ac:dyDescent="0.3">
      <c r="A408" s="2">
        <v>43142</v>
      </c>
      <c r="C408" s="1">
        <f>_xlfn.FORECAST.ETS(A408,$B$2:$B$365,$A$2:$A$365,1,1)</f>
        <v>779.55443858046533</v>
      </c>
      <c r="D408" s="1">
        <f>C408-_xlfn.FORECAST.ETS.CONFINT(A408,$B$2:$B$365,$A$2:$A$365,0.95,1,1)</f>
        <v>-74.570278636979651</v>
      </c>
      <c r="E408" s="1">
        <f>C408+_xlfn.FORECAST.ETS.CONFINT(A408,$B$2:$B$365,$A$2:$A$365,0.95,1,1)</f>
        <v>1633.6791557979104</v>
      </c>
    </row>
    <row r="409" spans="1:5" x14ac:dyDescent="0.3">
      <c r="A409" s="2">
        <v>43143</v>
      </c>
      <c r="C409" s="1">
        <f>_xlfn.FORECAST.ETS(A409,$B$2:$B$365,$A$2:$A$365,1,1)</f>
        <v>634.7565905359528</v>
      </c>
      <c r="D409" s="1">
        <f>C409-_xlfn.FORECAST.ETS.CONFINT(A409,$B$2:$B$365,$A$2:$A$365,0.95,1,1)</f>
        <v>-225.6966033252213</v>
      </c>
      <c r="E409" s="1">
        <f>C409+_xlfn.FORECAST.ETS.CONFINT(A409,$B$2:$B$365,$A$2:$A$365,0.95,1,1)</f>
        <v>1495.2097843971269</v>
      </c>
    </row>
    <row r="410" spans="1:5" x14ac:dyDescent="0.3">
      <c r="A410" s="2">
        <v>43144</v>
      </c>
      <c r="C410" s="1">
        <f>_xlfn.FORECAST.ETS(A410,$B$2:$B$365,$A$2:$A$365,1,1)</f>
        <v>819.78641314205674</v>
      </c>
      <c r="D410" s="1">
        <f>C410-_xlfn.FORECAST.ETS.CONFINT(A410,$B$2:$B$365,$A$2:$A$365,0.95,1,1)</f>
        <v>-47.023344102082547</v>
      </c>
      <c r="E410" s="1">
        <f>C410+_xlfn.FORECAST.ETS.CONFINT(A410,$B$2:$B$365,$A$2:$A$365,0.95,1,1)</f>
        <v>1686.596170386196</v>
      </c>
    </row>
    <row r="411" spans="1:5" x14ac:dyDescent="0.3">
      <c r="A411" s="2">
        <v>43145</v>
      </c>
      <c r="C411" s="1">
        <f>_xlfn.FORECAST.ETS(A411,$B$2:$B$365,$A$2:$A$365,1,1)</f>
        <v>445.47970566921617</v>
      </c>
      <c r="D411" s="1">
        <f>C411-_xlfn.FORECAST.ETS.CONFINT(A411,$B$2:$B$365,$A$2:$A$365,0.95,1,1)</f>
        <v>-427.71452339382574</v>
      </c>
      <c r="E411" s="1">
        <f>C411+_xlfn.FORECAST.ETS.CONFINT(A411,$B$2:$B$365,$A$2:$A$365,0.95,1,1)</f>
        <v>1318.6739347322582</v>
      </c>
    </row>
    <row r="412" spans="1:5" x14ac:dyDescent="0.3">
      <c r="A412" s="2">
        <v>43146</v>
      </c>
      <c r="C412" s="1">
        <f>_xlfn.FORECAST.ETS(A412,$B$2:$B$365,$A$2:$A$365,1,1)</f>
        <v>373.05679217568337</v>
      </c>
      <c r="D412" s="1">
        <f>C412-_xlfn.FORECAST.ETS.CONFINT(A412,$B$2:$B$365,$A$2:$A$365,0.95,1,1)</f>
        <v>-506.54964134782045</v>
      </c>
      <c r="E412" s="1">
        <f>C412+_xlfn.FORECAST.ETS.CONFINT(A412,$B$2:$B$365,$A$2:$A$365,0.95,1,1)</f>
        <v>1252.6632256991873</v>
      </c>
    </row>
    <row r="413" spans="1:5" x14ac:dyDescent="0.3">
      <c r="A413" s="2">
        <v>43147</v>
      </c>
      <c r="C413" s="1">
        <f>_xlfn.FORECAST.ETS(A413,$B$2:$B$365,$A$2:$A$365,1,1)</f>
        <v>420.03698739543921</v>
      </c>
      <c r="D413" s="1">
        <f>C413-_xlfn.FORECAST.ETS.CONFINT(A413,$B$2:$B$365,$A$2:$A$365,0.95,1,1)</f>
        <v>-466.00920990943752</v>
      </c>
      <c r="E413" s="1">
        <f>C413+_xlfn.FORECAST.ETS.CONFINT(A413,$B$2:$B$365,$A$2:$A$365,0.95,1,1)</f>
        <v>1306.083184700316</v>
      </c>
    </row>
    <row r="414" spans="1:5" x14ac:dyDescent="0.3">
      <c r="A414" s="2">
        <v>43148</v>
      </c>
      <c r="C414" s="1">
        <f>_xlfn.FORECAST.ETS(A414,$B$2:$B$365,$A$2:$A$365,1,1)</f>
        <v>365.8698114732598</v>
      </c>
      <c r="D414" s="1">
        <f>C414-_xlfn.FORECAST.ETS.CONFINT(A414,$B$2:$B$365,$A$2:$A$365,0.95,1,1)</f>
        <v>-526.64353805180872</v>
      </c>
      <c r="E414" s="1">
        <f>C414+_xlfn.FORECAST.ETS.CONFINT(A414,$B$2:$B$365,$A$2:$A$365,0.95,1,1)</f>
        <v>1258.3831609983283</v>
      </c>
    </row>
    <row r="415" spans="1:5" x14ac:dyDescent="0.3">
      <c r="A415" s="2">
        <v>43149</v>
      </c>
      <c r="C415" s="1">
        <f>_xlfn.FORECAST.ETS(A415,$B$2:$B$365,$A$2:$A$365,1,1)</f>
        <v>491.29927007427898</v>
      </c>
      <c r="D415" s="1">
        <f>C415-_xlfn.FORECAST.ETS.CONFINT(A415,$B$2:$B$365,$A$2:$A$365,0.95,1,1)</f>
        <v>-407.70845163115018</v>
      </c>
      <c r="E415" s="1">
        <f>C415+_xlfn.FORECAST.ETS.CONFINT(A415,$B$2:$B$365,$A$2:$A$365,0.95,1,1)</f>
        <v>1390.3069917797081</v>
      </c>
    </row>
    <row r="416" spans="1:5" x14ac:dyDescent="0.3">
      <c r="A416" s="2">
        <v>43150</v>
      </c>
      <c r="C416" s="1">
        <f>_xlfn.FORECAST.ETS(A416,$B$2:$B$365,$A$2:$A$365,1,1)</f>
        <v>579.68472854814968</v>
      </c>
      <c r="D416" s="1">
        <f>C416-_xlfn.FORECAST.ETS.CONFINT(A416,$B$2:$B$365,$A$2:$A$365,0.95,1,1)</f>
        <v>-325.84441918757875</v>
      </c>
      <c r="E416" s="1">
        <f>C416+_xlfn.FORECAST.ETS.CONFINT(A416,$B$2:$B$365,$A$2:$A$365,0.95,1,1)</f>
        <v>1485.2138762838781</v>
      </c>
    </row>
    <row r="417" spans="1:5" x14ac:dyDescent="0.3">
      <c r="A417" s="2">
        <v>43151</v>
      </c>
      <c r="C417" s="1">
        <f>_xlfn.FORECAST.ETS(A417,$B$2:$B$365,$A$2:$A$365,1,1)</f>
        <v>484.69140120696147</v>
      </c>
      <c r="D417" s="1">
        <f>C417-_xlfn.FORECAST.ETS.CONFINT(A417,$B$2:$B$365,$A$2:$A$365,0.95,1,1)</f>
        <v>-427.38606263229815</v>
      </c>
      <c r="E417" s="1">
        <f>C417+_xlfn.FORECAST.ETS.CONFINT(A417,$B$2:$B$365,$A$2:$A$365,0.95,1,1)</f>
        <v>1396.768865046221</v>
      </c>
    </row>
    <row r="418" spans="1:5" x14ac:dyDescent="0.3">
      <c r="A418" s="2">
        <v>43152</v>
      </c>
      <c r="C418" s="1">
        <f>_xlfn.FORECAST.ETS(A418,$B$2:$B$365,$A$2:$A$365,1,1)</f>
        <v>472.99149760221525</v>
      </c>
      <c r="D418" s="1">
        <f>C418-_xlfn.FORECAST.ETS.CONFINT(A418,$B$2:$B$365,$A$2:$A$365,0.95,1,1)</f>
        <v>-445.66101093588514</v>
      </c>
      <c r="E418" s="1">
        <f>C418+_xlfn.FORECAST.ETS.CONFINT(A418,$B$2:$B$365,$A$2:$A$365,0.95,1,1)</f>
        <v>1391.6440061403157</v>
      </c>
    </row>
    <row r="419" spans="1:5" x14ac:dyDescent="0.3">
      <c r="A419" s="2">
        <v>43153</v>
      </c>
      <c r="C419" s="1">
        <f>_xlfn.FORECAST.ETS(A419,$B$2:$B$365,$A$2:$A$365,1,1)</f>
        <v>521.64332499492025</v>
      </c>
      <c r="D419" s="1">
        <f>C419-_xlfn.FORECAST.ETS.CONFINT(A419,$B$2:$B$365,$A$2:$A$365,0.95,1,1)</f>
        <v>-403.61079762363636</v>
      </c>
      <c r="E419" s="1">
        <f>C419+_xlfn.FORECAST.ETS.CONFINT(A419,$B$2:$B$365,$A$2:$A$365,0.95,1,1)</f>
        <v>1446.8974476134767</v>
      </c>
    </row>
    <row r="420" spans="1:5" x14ac:dyDescent="0.3">
      <c r="A420" s="2">
        <v>43154</v>
      </c>
      <c r="C420" s="1">
        <f>_xlfn.FORECAST.ETS(A420,$B$2:$B$365,$A$2:$A$365,1,1)</f>
        <v>572.80046447051575</v>
      </c>
      <c r="D420" s="1">
        <f>C420-_xlfn.FORECAST.ETS.CONFINT(A420,$B$2:$B$365,$A$2:$A$365,0.95,1,1)</f>
        <v>-359.08168462630067</v>
      </c>
      <c r="E420" s="1">
        <f>C420+_xlfn.FORECAST.ETS.CONFINT(A420,$B$2:$B$365,$A$2:$A$365,0.95,1,1)</f>
        <v>1504.6826135673323</v>
      </c>
    </row>
    <row r="421" spans="1:5" x14ac:dyDescent="0.3">
      <c r="A421" s="2">
        <v>43155</v>
      </c>
      <c r="C421" s="1">
        <f>_xlfn.FORECAST.ETS(A421,$B$2:$B$365,$A$2:$A$365,1,1)</f>
        <v>585.92556159792753</v>
      </c>
      <c r="D421" s="1">
        <f>C421-_xlfn.FORECAST.ETS.CONFINT(A421,$B$2:$B$365,$A$2:$A$365,0.95,1,1)</f>
        <v>-352.61087158691021</v>
      </c>
      <c r="E421" s="1">
        <f>C421+_xlfn.FORECAST.ETS.CONFINT(A421,$B$2:$B$365,$A$2:$A$365,0.95,1,1)</f>
        <v>1524.4619947827653</v>
      </c>
    </row>
    <row r="422" spans="1:5" x14ac:dyDescent="0.3">
      <c r="A422" s="2">
        <v>43156</v>
      </c>
      <c r="C422" s="1">
        <f>_xlfn.FORECAST.ETS(A422,$B$2:$B$365,$A$2:$A$365,1,1)</f>
        <v>593.10011554526932</v>
      </c>
      <c r="D422" s="1">
        <f>C422-_xlfn.FORECAST.ETS.CONFINT(A422,$B$2:$B$365,$A$2:$A$365,0.95,1,1)</f>
        <v>-352.11670671122113</v>
      </c>
      <c r="E422" s="1">
        <f>C422+_xlfn.FORECAST.ETS.CONFINT(A422,$B$2:$B$365,$A$2:$A$365,0.95,1,1)</f>
        <v>1538.3169378017597</v>
      </c>
    </row>
    <row r="423" spans="1:5" x14ac:dyDescent="0.3">
      <c r="A423" s="2">
        <v>43157</v>
      </c>
      <c r="C423" s="1">
        <f>_xlfn.FORECAST.ETS(A423,$B$2:$B$365,$A$2:$A$365,1,1)</f>
        <v>456.87740626255476</v>
      </c>
      <c r="D423" s="1">
        <f>C423-_xlfn.FORECAST.ETS.CONFINT(A423,$B$2:$B$365,$A$2:$A$365,0.95,1,1)</f>
        <v>-495.04575955141837</v>
      </c>
      <c r="E423" s="1">
        <f>C423+_xlfn.FORECAST.ETS.CONFINT(A423,$B$2:$B$365,$A$2:$A$365,0.95,1,1)</f>
        <v>1408.8005720765279</v>
      </c>
    </row>
    <row r="424" spans="1:5" x14ac:dyDescent="0.3">
      <c r="A424" s="2">
        <v>43158</v>
      </c>
      <c r="C424" s="1">
        <f>_xlfn.FORECAST.ETS(A424,$B$2:$B$365,$A$2:$A$365,1,1)</f>
        <v>370.98238953607841</v>
      </c>
      <c r="D424" s="1">
        <f>C424-_xlfn.FORECAST.ETS.CONFINT(A424,$B$2:$B$365,$A$2:$A$365,0.95,1,1)</f>
        <v>-587.6729259184433</v>
      </c>
      <c r="E424" s="1">
        <f>C424+_xlfn.FORECAST.ETS.CONFINT(A424,$B$2:$B$365,$A$2:$A$365,0.95,1,1)</f>
        <v>1329.6377049906002</v>
      </c>
    </row>
    <row r="425" spans="1:5" x14ac:dyDescent="0.3">
      <c r="A425" s="2">
        <v>43159</v>
      </c>
      <c r="C425" s="1">
        <f>_xlfn.FORECAST.ETS(A425,$B$2:$B$365,$A$2:$A$365,1,1)</f>
        <v>329.61762258358613</v>
      </c>
      <c r="D425" s="1">
        <f>C425-_xlfn.FORECAST.ETS.CONFINT(A425,$B$2:$B$365,$A$2:$A$365,0.95,1,1)</f>
        <v>-635.79550225384196</v>
      </c>
      <c r="E425" s="1">
        <f>C425+_xlfn.FORECAST.ETS.CONFINT(A425,$B$2:$B$365,$A$2:$A$365,0.95,1,1)</f>
        <v>1295.0307474210142</v>
      </c>
    </row>
    <row r="426" spans="1:5" x14ac:dyDescent="0.3">
      <c r="A426" s="2">
        <v>43160</v>
      </c>
      <c r="C426" s="1">
        <f>_xlfn.FORECAST.ETS(A426,$B$2:$B$365,$A$2:$A$365,1,1)</f>
        <v>361.15329151757192</v>
      </c>
      <c r="D426" s="1">
        <f>C426-_xlfn.FORECAST.ETS.CONFINT(A426,$B$2:$B$365,$A$2:$A$365,0.95,1,1)</f>
        <v>-611.04315813380788</v>
      </c>
      <c r="E426" s="1">
        <f>C426+_xlfn.FORECAST.ETS.CONFINT(A426,$B$2:$B$365,$A$2:$A$365,0.95,1,1)</f>
        <v>1333.3497411689518</v>
      </c>
    </row>
    <row r="427" spans="1:5" x14ac:dyDescent="0.3">
      <c r="A427" s="2">
        <v>43161</v>
      </c>
      <c r="C427" s="1">
        <f>_xlfn.FORECAST.ETS(A427,$B$2:$B$365,$A$2:$A$365,1,1)</f>
        <v>476.87158471678288</v>
      </c>
      <c r="D427" s="1">
        <f>C427-_xlfn.FORECAST.ETS.CONFINT(A427,$B$2:$B$365,$A$2:$A$365,0.95,1,1)</f>
        <v>-502.13356286535486</v>
      </c>
      <c r="E427" s="1">
        <f>C427+_xlfn.FORECAST.ETS.CONFINT(A427,$B$2:$B$365,$A$2:$A$365,0.95,1,1)</f>
        <v>1455.8767322989206</v>
      </c>
    </row>
    <row r="428" spans="1:5" x14ac:dyDescent="0.3">
      <c r="A428" s="2">
        <v>43162</v>
      </c>
      <c r="C428" s="1">
        <f>_xlfn.FORECAST.ETS(A428,$B$2:$B$365,$A$2:$A$365,1,1)</f>
        <v>539.4563907734647</v>
      </c>
      <c r="D428" s="1">
        <f>C428-_xlfn.FORECAST.ETS.CONFINT(A428,$B$2:$B$365,$A$2:$A$365,0.95,1,1)</f>
        <v>-446.38268750709767</v>
      </c>
      <c r="E428" s="1">
        <f>C428+_xlfn.FORECAST.ETS.CONFINT(A428,$B$2:$B$365,$A$2:$A$365,0.95,1,1)</f>
        <v>1525.2954690540271</v>
      </c>
    </row>
    <row r="429" spans="1:5" x14ac:dyDescent="0.3">
      <c r="A429" s="2">
        <v>43163</v>
      </c>
      <c r="C429" s="1">
        <f>_xlfn.FORECAST.ETS(A429,$B$2:$B$365,$A$2:$A$365,1,1)</f>
        <v>468.02369655705536</v>
      </c>
      <c r="D429" s="1">
        <f>C429-_xlfn.FORECAST.ETS.CONFINT(A429,$B$2:$B$365,$A$2:$A$365,0.95,1,1)</f>
        <v>-524.67440677394131</v>
      </c>
      <c r="E429" s="1">
        <f>C429+_xlfn.FORECAST.ETS.CONFINT(A429,$B$2:$B$365,$A$2:$A$365,0.95,1,1)</f>
        <v>1460.7217998880519</v>
      </c>
    </row>
    <row r="430" spans="1:5" x14ac:dyDescent="0.3">
      <c r="A430" s="2">
        <v>43164</v>
      </c>
      <c r="C430" s="1">
        <f>_xlfn.FORECAST.ETS(A430,$B$2:$B$365,$A$2:$A$365,1,1)</f>
        <v>489.39988934874611</v>
      </c>
      <c r="D430" s="1">
        <f>C430-_xlfn.FORECAST.ETS.CONFINT(A430,$B$2:$B$365,$A$2:$A$365,0.95,1,1)</f>
        <v>-510.18219687127305</v>
      </c>
      <c r="E430" s="1">
        <f>C430+_xlfn.FORECAST.ETS.CONFINT(A430,$B$2:$B$365,$A$2:$A$365,0.95,1,1)</f>
        <v>1488.9819755687654</v>
      </c>
    </row>
    <row r="431" spans="1:5" x14ac:dyDescent="0.3">
      <c r="A431" s="2">
        <v>43165</v>
      </c>
      <c r="C431" s="1">
        <f>_xlfn.FORECAST.ETS(A431,$B$2:$B$365,$A$2:$A$365,1,1)</f>
        <v>337.60873172891831</v>
      </c>
      <c r="D431" s="1">
        <f>C431-_xlfn.FORECAST.ETS.CONFINT(A431,$B$2:$B$365,$A$2:$A$365,0.95,1,1)</f>
        <v>-668.8821605766534</v>
      </c>
      <c r="E431" s="1">
        <f>C431+_xlfn.FORECAST.ETS.CONFINT(A431,$B$2:$B$365,$A$2:$A$365,0.95,1,1)</f>
        <v>1344.09962403449</v>
      </c>
    </row>
    <row r="432" spans="1:5" x14ac:dyDescent="0.3">
      <c r="A432" s="2">
        <v>43166</v>
      </c>
      <c r="C432" s="1">
        <f>_xlfn.FORECAST.ETS(A432,$B$2:$B$365,$A$2:$A$365,1,1)</f>
        <v>379.62339857771781</v>
      </c>
      <c r="D432" s="1">
        <f>C432-_xlfn.FORECAST.ETS.CONFINT(A432,$B$2:$B$365,$A$2:$A$365,0.95,1,1)</f>
        <v>-633.80099020875343</v>
      </c>
      <c r="E432" s="1">
        <f>C432+_xlfn.FORECAST.ETS.CONFINT(A432,$B$2:$B$365,$A$2:$A$365,0.95,1,1)</f>
        <v>1393.0477873641889</v>
      </c>
    </row>
    <row r="433" spans="1:5" x14ac:dyDescent="0.3">
      <c r="A433" s="2">
        <v>43167</v>
      </c>
      <c r="C433" s="1">
        <f>_xlfn.FORECAST.ETS(A433,$B$2:$B$365,$A$2:$A$365,1,1)</f>
        <v>403.94216978734983</v>
      </c>
      <c r="D433" s="1">
        <f>C433-_xlfn.FORECAST.ETS.CONFINT(A433,$B$2:$B$365,$A$2:$A$365,0.95,1,1)</f>
        <v>-616.44027488496044</v>
      </c>
      <c r="E433" s="1">
        <f>C433+_xlfn.FORECAST.ETS.CONFINT(A433,$B$2:$B$365,$A$2:$A$365,0.95,1,1)</f>
        <v>1424.3246144596601</v>
      </c>
    </row>
    <row r="434" spans="1:5" x14ac:dyDescent="0.3">
      <c r="A434" s="2">
        <v>43168</v>
      </c>
      <c r="C434" s="1">
        <f>_xlfn.FORECAST.ETS(A434,$B$2:$B$365,$A$2:$A$365,1,1)</f>
        <v>425.18679043714781</v>
      </c>
      <c r="D434" s="1">
        <f>C434-_xlfn.FORECAST.ETS.CONFINT(A434,$B$2:$B$365,$A$2:$A$365,0.95,1,1)</f>
        <v>-602.17814031660521</v>
      </c>
      <c r="E434" s="1">
        <f>C434+_xlfn.FORECAST.ETS.CONFINT(A434,$B$2:$B$365,$A$2:$A$365,0.95,1,1)</f>
        <v>1452.5517211909009</v>
      </c>
    </row>
    <row r="435" spans="1:5" x14ac:dyDescent="0.3">
      <c r="A435" s="2">
        <v>43169</v>
      </c>
      <c r="C435" s="1">
        <f>_xlfn.FORECAST.ETS(A435,$B$2:$B$365,$A$2:$A$365,1,1)</f>
        <v>384.66469304967052</v>
      </c>
      <c r="D435" s="1">
        <f>C435-_xlfn.FORECAST.ETS.CONFINT(A435,$B$2:$B$365,$A$2:$A$365,0.95,1,1)</f>
        <v>-649.70702652355715</v>
      </c>
      <c r="E435" s="1">
        <f>C435+_xlfn.FORECAST.ETS.CONFINT(A435,$B$2:$B$365,$A$2:$A$365,0.95,1,1)</f>
        <v>1419.0364126228983</v>
      </c>
    </row>
    <row r="436" spans="1:5" x14ac:dyDescent="0.3">
      <c r="A436" s="2">
        <v>43170</v>
      </c>
      <c r="C436" s="1">
        <f>_xlfn.FORECAST.ETS(A436,$B$2:$B$365,$A$2:$A$365,1,1)</f>
        <v>494.36744314053499</v>
      </c>
      <c r="D436" s="1">
        <f>C436-_xlfn.FORECAST.ETS.CONFINT(A436,$B$2:$B$365,$A$2:$A$365,0.95,1,1)</f>
        <v>-547.03524225548972</v>
      </c>
      <c r="E436" s="1">
        <f>C436+_xlfn.FORECAST.ETS.CONFINT(A436,$B$2:$B$365,$A$2:$A$365,0.95,1,1)</f>
        <v>1535.7701285365597</v>
      </c>
    </row>
    <row r="437" spans="1:5" x14ac:dyDescent="0.3">
      <c r="A437" s="2">
        <v>43171</v>
      </c>
      <c r="C437" s="1">
        <f>_xlfn.FORECAST.ETS(A437,$B$2:$B$365,$A$2:$A$365,1,1)</f>
        <v>336.9031872683114</v>
      </c>
      <c r="D437" s="1">
        <f>C437-_xlfn.FORECAST.ETS.CONFINT(A437,$B$2:$B$365,$A$2:$A$365,0.95,1,1)</f>
        <v>-711.55451691348605</v>
      </c>
      <c r="E437" s="1">
        <f>C437+_xlfn.FORECAST.ETS.CONFINT(A437,$B$2:$B$365,$A$2:$A$365,0.95,1,1)</f>
        <v>1385.3608914501087</v>
      </c>
    </row>
    <row r="438" spans="1:5" x14ac:dyDescent="0.3">
      <c r="A438" s="2">
        <v>43172</v>
      </c>
      <c r="C438" s="1">
        <f>_xlfn.FORECAST.ETS(A438,$B$2:$B$365,$A$2:$A$365,1,1)</f>
        <v>397.24053256401606</v>
      </c>
      <c r="D438" s="1">
        <f>C438-_xlfn.FORECAST.ETS.CONFINT(A438,$B$2:$B$365,$A$2:$A$365,0.95,1,1)</f>
        <v>-658.36756330304274</v>
      </c>
      <c r="E438" s="1">
        <f>C438+_xlfn.FORECAST.ETS.CONFINT(A438,$B$2:$B$365,$A$2:$A$365,0.95,1,1)</f>
        <v>1452.848628431075</v>
      </c>
    </row>
    <row r="439" spans="1:5" x14ac:dyDescent="0.3">
      <c r="A439" s="2">
        <v>43173</v>
      </c>
      <c r="C439" s="1">
        <f>_xlfn.FORECAST.ETS(A439,$B$2:$B$365,$A$2:$A$365,1,1)</f>
        <v>646.538801200801</v>
      </c>
      <c r="D439" s="1">
        <f>C439-_xlfn.FORECAST.ETS.CONFINT(A439,$B$2:$B$365,$A$2:$A$365,0.95,1,1)</f>
        <v>-416.17157640073071</v>
      </c>
      <c r="E439" s="1">
        <f>C439+_xlfn.FORECAST.ETS.CONFINT(A439,$B$2:$B$365,$A$2:$A$365,0.95,1,1)</f>
        <v>1709.2491788023326</v>
      </c>
    </row>
    <row r="440" spans="1:5" x14ac:dyDescent="0.3">
      <c r="A440" s="2">
        <v>43174</v>
      </c>
      <c r="C440" s="1">
        <f>_xlfn.FORECAST.ETS(A440,$B$2:$B$365,$A$2:$A$365,1,1)</f>
        <v>488.34992553241239</v>
      </c>
      <c r="D440" s="1">
        <f>C440-_xlfn.FORECAST.ETS.CONFINT(A440,$B$2:$B$365,$A$2:$A$365,0.95,1,1)</f>
        <v>-581.48642931199254</v>
      </c>
      <c r="E440" s="1">
        <f>C440+_xlfn.FORECAST.ETS.CONFINT(A440,$B$2:$B$365,$A$2:$A$365,0.95,1,1)</f>
        <v>1558.1862803768172</v>
      </c>
    </row>
    <row r="441" spans="1:5" x14ac:dyDescent="0.3">
      <c r="A441" s="2">
        <v>43175</v>
      </c>
      <c r="C441" s="1">
        <f>_xlfn.FORECAST.ETS(A441,$B$2:$B$365,$A$2:$A$365,1,1)</f>
        <v>603.29159983593524</v>
      </c>
      <c r="D441" s="1">
        <f>C441-_xlfn.FORECAST.ETS.CONFINT(A441,$B$2:$B$365,$A$2:$A$365,0.95,1,1)</f>
        <v>-473.69431016399187</v>
      </c>
      <c r="E441" s="1">
        <f>C441+_xlfn.FORECAST.ETS.CONFINT(A441,$B$2:$B$365,$A$2:$A$365,0.95,1,1)</f>
        <v>1680.2775098358625</v>
      </c>
    </row>
    <row r="442" spans="1:5" x14ac:dyDescent="0.3">
      <c r="A442" s="2">
        <v>43176</v>
      </c>
      <c r="C442" s="1">
        <f>_xlfn.FORECAST.ETS(A442,$B$2:$B$365,$A$2:$A$365,1,1)</f>
        <v>564.08865357608397</v>
      </c>
      <c r="D442" s="1">
        <f>C442-_xlfn.FORECAST.ETS.CONFINT(A442,$B$2:$B$365,$A$2:$A$365,0.95,1,1)</f>
        <v>-520.07027345481401</v>
      </c>
      <c r="E442" s="1">
        <f>C442+_xlfn.FORECAST.ETS.CONFINT(A442,$B$2:$B$365,$A$2:$A$365,0.95,1,1)</f>
        <v>1648.247580606982</v>
      </c>
    </row>
    <row r="443" spans="1:5" x14ac:dyDescent="0.3">
      <c r="A443" s="2">
        <v>43177</v>
      </c>
      <c r="C443" s="1">
        <f>_xlfn.FORECAST.ETS(A443,$B$2:$B$365,$A$2:$A$365,1,1)</f>
        <v>614.08813946020905</v>
      </c>
      <c r="D443" s="1">
        <f>C443-_xlfn.FORECAST.ETS.CONFINT(A443,$B$2:$B$365,$A$2:$A$365,0.95,1,1)</f>
        <v>-477.26715197241538</v>
      </c>
      <c r="E443" s="1">
        <f>C443+_xlfn.FORECAST.ETS.CONFINT(A443,$B$2:$B$365,$A$2:$A$365,0.95,1,1)</f>
        <v>1705.4434308928335</v>
      </c>
    </row>
    <row r="444" spans="1:5" x14ac:dyDescent="0.3">
      <c r="A444" s="2">
        <v>43178</v>
      </c>
      <c r="C444" s="1">
        <f>_xlfn.FORECAST.ETS(A444,$B$2:$B$365,$A$2:$A$365,1,1)</f>
        <v>786.43803221462099</v>
      </c>
      <c r="D444" s="1">
        <f>C444-_xlfn.FORECAST.ETS.CONFINT(A444,$B$2:$B$365,$A$2:$A$365,0.95,1,1)</f>
        <v>-312.13685799266295</v>
      </c>
      <c r="E444" s="1">
        <f>C444+_xlfn.FORECAST.ETS.CONFINT(A444,$B$2:$B$365,$A$2:$A$365,0.95,1,1)</f>
        <v>1885.0129224219049</v>
      </c>
    </row>
    <row r="445" spans="1:5" x14ac:dyDescent="0.3">
      <c r="A445" s="2">
        <v>43179</v>
      </c>
      <c r="C445" s="1">
        <f>_xlfn.FORECAST.ETS(A445,$B$2:$B$365,$A$2:$A$365,1,1)</f>
        <v>641.64018417010845</v>
      </c>
      <c r="D445" s="1">
        <f>C445-_xlfn.FORECAST.ETS.CONFINT(A445,$B$2:$B$365,$A$2:$A$365,0.95,1,1)</f>
        <v>-464.17742766858703</v>
      </c>
      <c r="E445" s="1">
        <f>C445+_xlfn.FORECAST.ETS.CONFINT(A445,$B$2:$B$365,$A$2:$A$365,0.95,1,1)</f>
        <v>1747.4577960088041</v>
      </c>
    </row>
    <row r="446" spans="1:5" x14ac:dyDescent="0.3">
      <c r="A446" s="2">
        <v>43180</v>
      </c>
      <c r="C446" s="1">
        <f>_xlfn.FORECAST.ETS(A446,$B$2:$B$365,$A$2:$A$365,1,1)</f>
        <v>826.6700067762124</v>
      </c>
      <c r="D446" s="1">
        <f>C446-_xlfn.FORECAST.ETS.CONFINT(A446,$B$2:$B$365,$A$2:$A$365,0.95,1,1)</f>
        <v>-286.4133394912767</v>
      </c>
      <c r="E446" s="1">
        <f>C446+_xlfn.FORECAST.ETS.CONFINT(A446,$B$2:$B$365,$A$2:$A$365,0.95,1,1)</f>
        <v>1939.7533530437015</v>
      </c>
    </row>
    <row r="447" spans="1:5" x14ac:dyDescent="0.3">
      <c r="A447" s="2">
        <v>43181</v>
      </c>
      <c r="C447" s="1">
        <f>_xlfn.FORECAST.ETS(A447,$B$2:$B$365,$A$2:$A$365,1,1)</f>
        <v>452.36329930337183</v>
      </c>
      <c r="D447" s="1">
        <f>C447-_xlfn.FORECAST.ETS.CONFINT(A447,$B$2:$B$365,$A$2:$A$365,0.95,1,1)</f>
        <v>-668.00868556330965</v>
      </c>
      <c r="E447" s="1">
        <f>C447+_xlfn.FORECAST.ETS.CONFINT(A447,$B$2:$B$365,$A$2:$A$365,0.95,1,1)</f>
        <v>1572.7352841700533</v>
      </c>
    </row>
    <row r="448" spans="1:5" x14ac:dyDescent="0.3">
      <c r="A448" s="2">
        <v>43182</v>
      </c>
      <c r="C448" s="1">
        <f>_xlfn.FORECAST.ETS(A448,$B$2:$B$365,$A$2:$A$365,1,1)</f>
        <v>379.94038580983903</v>
      </c>
      <c r="D448" s="1">
        <f>C448-_xlfn.FORECAST.ETS.CONFINT(A448,$B$2:$B$365,$A$2:$A$365,0.95,1,1)</f>
        <v>-747.74303460780561</v>
      </c>
      <c r="E448" s="1">
        <f>C448+_xlfn.FORECAST.ETS.CONFINT(A448,$B$2:$B$365,$A$2:$A$365,0.95,1,1)</f>
        <v>1507.6238062274836</v>
      </c>
    </row>
    <row r="449" spans="1:5" x14ac:dyDescent="0.3">
      <c r="A449" s="2">
        <v>43183</v>
      </c>
      <c r="C449" s="1">
        <f>_xlfn.FORECAST.ETS(A449,$B$2:$B$365,$A$2:$A$365,1,1)</f>
        <v>426.92058102959493</v>
      </c>
      <c r="D449" s="1">
        <f>C449-_xlfn.FORECAST.ETS.CONFINT(A449,$B$2:$B$365,$A$2:$A$365,0.95,1,1)</f>
        <v>-708.0969660568793</v>
      </c>
      <c r="E449" s="1">
        <f>C449+_xlfn.FORECAST.ETS.CONFINT(A449,$B$2:$B$365,$A$2:$A$365,0.95,1,1)</f>
        <v>1561.938128116069</v>
      </c>
    </row>
    <row r="450" spans="1:5" x14ac:dyDescent="0.3">
      <c r="A450" s="2">
        <v>43184</v>
      </c>
      <c r="C450" s="1">
        <f>_xlfn.FORECAST.ETS(A450,$B$2:$B$365,$A$2:$A$365,1,1)</f>
        <v>372.75340510741546</v>
      </c>
      <c r="D450" s="1">
        <f>C450-_xlfn.FORECAST.ETS.CONFINT(A450,$B$2:$B$365,$A$2:$A$365,0.95,1,1)</f>
        <v>-769.6208552933341</v>
      </c>
      <c r="E450" s="1">
        <f>C450+_xlfn.FORECAST.ETS.CONFINT(A450,$B$2:$B$365,$A$2:$A$365,0.95,1,1)</f>
        <v>1515.1276655081651</v>
      </c>
    </row>
    <row r="451" spans="1:5" x14ac:dyDescent="0.3">
      <c r="A451" s="2">
        <v>43185</v>
      </c>
      <c r="C451" s="1">
        <f>_xlfn.FORECAST.ETS(A451,$B$2:$B$365,$A$2:$A$365,1,1)</f>
        <v>498.18286370843464</v>
      </c>
      <c r="D451" s="1">
        <f>C451-_xlfn.FORECAST.ETS.CONFINT(A451,$B$2:$B$365,$A$2:$A$365,0.95,1,1)</f>
        <v>-651.57059351824353</v>
      </c>
      <c r="E451" s="1">
        <f>C451+_xlfn.FORECAST.ETS.CONFINT(A451,$B$2:$B$365,$A$2:$A$365,0.95,1,1)</f>
        <v>1647.9363209351127</v>
      </c>
    </row>
    <row r="452" spans="1:5" x14ac:dyDescent="0.3">
      <c r="A452" s="2">
        <v>43186</v>
      </c>
      <c r="C452" s="1">
        <f>_xlfn.FORECAST.ETS(A452,$B$2:$B$365,$A$2:$A$365,1,1)</f>
        <v>586.56832218230534</v>
      </c>
      <c r="D452" s="1">
        <f>C452-_xlfn.FORECAST.ETS.CONFINT(A452,$B$2:$B$365,$A$2:$A$365,0.95,1,1)</f>
        <v>-570.58671356432683</v>
      </c>
      <c r="E452" s="1">
        <f>C452+_xlfn.FORECAST.ETS.CONFINT(A452,$B$2:$B$365,$A$2:$A$365,0.95,1,1)</f>
        <v>1743.7233579289375</v>
      </c>
    </row>
    <row r="453" spans="1:5" x14ac:dyDescent="0.3">
      <c r="A453" s="2">
        <v>43187</v>
      </c>
      <c r="C453" s="1">
        <f>_xlfn.FORECAST.ETS(A453,$B$2:$B$365,$A$2:$A$365,1,1)</f>
        <v>491.57499484111713</v>
      </c>
      <c r="D453" s="1">
        <f>C453-_xlfn.FORECAST.ETS.CONFINT(A453,$B$2:$B$365,$A$2:$A$365,0.95,1,1)</f>
        <v>-673.00390059594451</v>
      </c>
      <c r="E453" s="1">
        <f>C453+_xlfn.FORECAST.ETS.CONFINT(A453,$B$2:$B$365,$A$2:$A$365,0.95,1,1)</f>
        <v>1656.1538902781788</v>
      </c>
    </row>
    <row r="454" spans="1:5" x14ac:dyDescent="0.3">
      <c r="A454" s="2">
        <v>43188</v>
      </c>
      <c r="C454" s="1">
        <f>_xlfn.FORECAST.ETS(A454,$B$2:$B$365,$A$2:$A$365,1,1)</f>
        <v>479.87509123637091</v>
      </c>
      <c r="D454" s="1">
        <f>C454-_xlfn.FORECAST.ETS.CONFINT(A454,$B$2:$B$365,$A$2:$A$365,0.95,1,1)</f>
        <v>-692.14984581041517</v>
      </c>
      <c r="E454" s="1">
        <f>C454+_xlfn.FORECAST.ETS.CONFINT(A454,$B$2:$B$365,$A$2:$A$365,0.95,1,1)</f>
        <v>1651.9000282831571</v>
      </c>
    </row>
    <row r="455" spans="1:5" x14ac:dyDescent="0.3">
      <c r="A455" s="2">
        <v>43189</v>
      </c>
      <c r="C455" s="1">
        <f>_xlfn.FORECAST.ETS(A455,$B$2:$B$365,$A$2:$A$365,1,1)</f>
        <v>528.52691862907591</v>
      </c>
      <c r="D455" s="1">
        <f>C455-_xlfn.FORECAST.ETS.CONFINT(A455,$B$2:$B$365,$A$2:$A$365,0.95,1,1)</f>
        <v>-650.96614394658582</v>
      </c>
      <c r="E455" s="1">
        <f>C455+_xlfn.FORECAST.ETS.CONFINT(A455,$B$2:$B$365,$A$2:$A$365,0.95,1,1)</f>
        <v>1708.0199812047376</v>
      </c>
    </row>
    <row r="456" spans="1:5" x14ac:dyDescent="0.3">
      <c r="A456" s="2">
        <v>43190</v>
      </c>
      <c r="C456" s="1">
        <f>_xlfn.FORECAST.ETS(A456,$B$2:$B$365,$A$2:$A$365,1,1)</f>
        <v>579.68405810467141</v>
      </c>
      <c r="D456" s="1">
        <f>C456-_xlfn.FORECAST.ETS.CONFINT(A456,$B$2:$B$365,$A$2:$A$365,0.95,1,1)</f>
        <v>-607.29911714894308</v>
      </c>
      <c r="E456" s="1">
        <f>C456+_xlfn.FORECAST.ETS.CONFINT(A456,$B$2:$B$365,$A$2:$A$365,0.95,1,1)</f>
        <v>1766.667233358286</v>
      </c>
    </row>
    <row r="457" spans="1:5" x14ac:dyDescent="0.3">
      <c r="A457" s="2">
        <v>43191</v>
      </c>
      <c r="C457" s="1">
        <f>_xlfn.FORECAST.ETS(A457,$B$2:$B$365,$A$2:$A$365,1,1)</f>
        <v>592.80915523208319</v>
      </c>
      <c r="D457" s="1">
        <f>C457-_xlfn.FORECAST.ETS.CONFINT(A457,$B$2:$B$365,$A$2:$A$365,0.95,1,1)</f>
        <v>-601.68602428795771</v>
      </c>
      <c r="E457" s="1">
        <f>C457+_xlfn.FORECAST.ETS.CONFINT(A457,$B$2:$B$365,$A$2:$A$365,0.95,1,1)</f>
        <v>1787.3043347521241</v>
      </c>
    </row>
    <row r="458" spans="1:5" x14ac:dyDescent="0.3">
      <c r="A458" s="2">
        <v>43192</v>
      </c>
      <c r="C458" s="1">
        <f>_xlfn.FORECAST.ETS(A458,$B$2:$B$365,$A$2:$A$365,1,1)</f>
        <v>599.98370917942509</v>
      </c>
      <c r="D458" s="1">
        <f>C458-_xlfn.FORECAST.ETS.CONFINT(A458,$B$2:$B$365,$A$2:$A$365,0.95,1,1)</f>
        <v>-602.04527182414188</v>
      </c>
      <c r="E458" s="1">
        <f>C458+_xlfn.FORECAST.ETS.CONFINT(A458,$B$2:$B$365,$A$2:$A$365,0.95,1,1)</f>
        <v>1802.0126901829922</v>
      </c>
    </row>
    <row r="459" spans="1:5" x14ac:dyDescent="0.3">
      <c r="A459" s="2">
        <v>43193</v>
      </c>
      <c r="C459" s="1">
        <f>_xlfn.FORECAST.ETS(A459,$B$2:$B$365,$A$2:$A$365,1,1)</f>
        <v>463.76099989671042</v>
      </c>
      <c r="D459" s="1">
        <f>C459-_xlfn.FORECAST.ETS.CONFINT(A459,$B$2:$B$365,$A$2:$A$365,0.95,1,1)</f>
        <v>-745.82348660545335</v>
      </c>
      <c r="E459" s="1">
        <f>C459+_xlfn.FORECAST.ETS.CONFINT(A459,$B$2:$B$365,$A$2:$A$365,0.95,1,1)</f>
        <v>1673.3454863988743</v>
      </c>
    </row>
    <row r="460" spans="1:5" x14ac:dyDescent="0.3">
      <c r="A460" s="2">
        <v>43194</v>
      </c>
      <c r="C460" s="1">
        <f>_xlfn.FORECAST.ETS(A460,$B$2:$B$365,$A$2:$A$365,1,1)</f>
        <v>377.86598317023407</v>
      </c>
      <c r="D460" s="1">
        <f>C460-_xlfn.FORECAST.ETS.CONFINT(A460,$B$2:$B$365,$A$2:$A$365,0.95,1,1)</f>
        <v>-839.29562079338052</v>
      </c>
      <c r="E460" s="1">
        <f>C460+_xlfn.FORECAST.ETS.CONFINT(A460,$B$2:$B$365,$A$2:$A$365,0.95,1,1)</f>
        <v>1595.0275871338488</v>
      </c>
    </row>
    <row r="461" spans="1:5" x14ac:dyDescent="0.3">
      <c r="A461" s="2">
        <v>43195</v>
      </c>
      <c r="C461" s="1">
        <f>_xlfn.FORECAST.ETS(A461,$B$2:$B$365,$A$2:$A$365,1,1)</f>
        <v>336.50121621774184</v>
      </c>
      <c r="D461" s="1">
        <f>C461-_xlfn.FORECAST.ETS.CONFINT(A461,$B$2:$B$365,$A$2:$A$365,0.95,1,1)</f>
        <v>-888.25902624858441</v>
      </c>
      <c r="E461" s="1">
        <f>C461+_xlfn.FORECAST.ETS.CONFINT(A461,$B$2:$B$365,$A$2:$A$365,0.95,1,1)</f>
        <v>1561.261458684068</v>
      </c>
    </row>
    <row r="462" spans="1:5" x14ac:dyDescent="0.3">
      <c r="A462" s="2">
        <v>43196</v>
      </c>
      <c r="C462" s="1">
        <f>_xlfn.FORECAST.ETS(A462,$B$2:$B$365,$A$2:$A$365,1,1)</f>
        <v>368.03688515172757</v>
      </c>
      <c r="D462" s="1">
        <f>C462-_xlfn.FORECAST.ETS.CONFINT(A462,$B$2:$B$365,$A$2:$A$365,0.95,1,1)</f>
        <v>-864.34342704875644</v>
      </c>
      <c r="E462" s="1">
        <f>C462+_xlfn.FORECAST.ETS.CONFINT(A462,$B$2:$B$365,$A$2:$A$365,0.95,1,1)</f>
        <v>1600.4171973522116</v>
      </c>
    </row>
    <row r="463" spans="1:5" x14ac:dyDescent="0.3">
      <c r="A463" s="2">
        <v>43197</v>
      </c>
      <c r="C463" s="1">
        <f>_xlfn.FORECAST.ETS(A463,$B$2:$B$365,$A$2:$A$365,1,1)</f>
        <v>483.75517835093854</v>
      </c>
      <c r="D463" s="1">
        <f>C463-_xlfn.FORECAST.ETS.CONFINT(A463,$B$2:$B$365,$A$2:$A$365,0.95,1,1)</f>
        <v>-756.26654609860486</v>
      </c>
      <c r="E463" s="1">
        <f>C463+_xlfn.FORECAST.ETS.CONFINT(A463,$B$2:$B$365,$A$2:$A$365,0.95,1,1)</f>
        <v>1723.7769028004818</v>
      </c>
    </row>
    <row r="464" spans="1:5" x14ac:dyDescent="0.3">
      <c r="A464" s="2">
        <v>43198</v>
      </c>
      <c r="C464" s="1">
        <f>_xlfn.FORECAST.ETS(A464,$B$2:$B$365,$A$2:$A$365,1,1)</f>
        <v>546.33998440762036</v>
      </c>
      <c r="D464" s="1">
        <f>C464-_xlfn.FORECAST.ETS.CONFINT(A464,$B$2:$B$365,$A$2:$A$365,0.95,1,1)</f>
        <v>-701.34440716443044</v>
      </c>
      <c r="E464" s="1">
        <f>C464+_xlfn.FORECAST.ETS.CONFINT(A464,$B$2:$B$365,$A$2:$A$365,0.95,1,1)</f>
        <v>1794.0243759796713</v>
      </c>
    </row>
    <row r="465" spans="1:5" x14ac:dyDescent="0.3">
      <c r="A465" s="2">
        <v>43199</v>
      </c>
      <c r="C465" s="1">
        <f>_xlfn.FORECAST.ETS(A465,$B$2:$B$365,$A$2:$A$365,1,1)</f>
        <v>474.90729019121102</v>
      </c>
      <c r="D465" s="1">
        <f>C465-_xlfn.FORECAST.ETS.CONFINT(A465,$B$2:$B$365,$A$2:$A$365,0.95,1,1)</f>
        <v>-780.46093679258286</v>
      </c>
      <c r="E465" s="1">
        <f>C465+_xlfn.FORECAST.ETS.CONFINT(A465,$B$2:$B$365,$A$2:$A$365,0.95,1,1)</f>
        <v>1730.275517175005</v>
      </c>
    </row>
    <row r="466" spans="1:5" x14ac:dyDescent="0.3">
      <c r="A466" s="2">
        <v>43200</v>
      </c>
      <c r="C466" s="1">
        <f>_xlfn.FORECAST.ETS(A466,$B$2:$B$365,$A$2:$A$365,1,1)</f>
        <v>496.28348298290177</v>
      </c>
      <c r="D466" s="1">
        <f>C466-_xlfn.FORECAST.ETS.CONFINT(A466,$B$2:$B$365,$A$2:$A$365,0.95,1,1)</f>
        <v>-766.78966215737103</v>
      </c>
      <c r="E466" s="1">
        <f>C466+_xlfn.FORECAST.ETS.CONFINT(A466,$B$2:$B$365,$A$2:$A$365,0.95,1,1)</f>
        <v>1759.3566281231747</v>
      </c>
    </row>
    <row r="467" spans="1:5" x14ac:dyDescent="0.3">
      <c r="A467" s="2">
        <v>43201</v>
      </c>
      <c r="C467" s="1">
        <f>_xlfn.FORECAST.ETS(A467,$B$2:$B$365,$A$2:$A$365,1,1)</f>
        <v>344.49232536307397</v>
      </c>
      <c r="D467" s="1">
        <f>C467-_xlfn.FORECAST.ETS.CONFINT(A467,$B$2:$B$365,$A$2:$A$365,0.95,1,1)</f>
        <v>-926.30673615641456</v>
      </c>
      <c r="E467" s="1">
        <f>C467+_xlfn.FORECAST.ETS.CONFINT(A467,$B$2:$B$365,$A$2:$A$365,0.95,1,1)</f>
        <v>1615.2913868825626</v>
      </c>
    </row>
    <row r="468" spans="1:5" x14ac:dyDescent="0.3">
      <c r="A468" s="2">
        <v>43202</v>
      </c>
      <c r="C468" s="1">
        <f>_xlfn.FORECAST.ETS(A468,$B$2:$B$365,$A$2:$A$365,1,1)</f>
        <v>386.50699221187347</v>
      </c>
      <c r="D468" s="1">
        <f>C468-_xlfn.FORECAST.ETS.CONFINT(A468,$B$2:$B$365,$A$2:$A$365,0.95,1,1)</f>
        <v>-892.03890039316866</v>
      </c>
      <c r="E468" s="1">
        <f>C468+_xlfn.FORECAST.ETS.CONFINT(A468,$B$2:$B$365,$A$2:$A$365,0.95,1,1)</f>
        <v>1665.0528848169156</v>
      </c>
    </row>
    <row r="469" spans="1:5" x14ac:dyDescent="0.3">
      <c r="A469" s="2">
        <v>43203</v>
      </c>
      <c r="C469" s="1">
        <f>_xlfn.FORECAST.ETS(A469,$B$2:$B$365,$A$2:$A$365,1,1)</f>
        <v>410.82576342150548</v>
      </c>
      <c r="D469" s="1">
        <f>C469-_xlfn.FORECAST.ETS.CONFINT(A469,$B$2:$B$365,$A$2:$A$365,0.95,1,1)</f>
        <v>-875.48779244803779</v>
      </c>
      <c r="E469" s="1">
        <f>C469+_xlfn.FORECAST.ETS.CONFINT(A469,$B$2:$B$365,$A$2:$A$365,0.95,1,1)</f>
        <v>1697.1393192910487</v>
      </c>
    </row>
    <row r="470" spans="1:5" x14ac:dyDescent="0.3">
      <c r="A470" s="2">
        <v>43204</v>
      </c>
      <c r="C470" s="1">
        <f>_xlfn.FORECAST.ETS(A470,$B$2:$B$365,$A$2:$A$365,1,1)</f>
        <v>432.07038407130347</v>
      </c>
      <c r="D470" s="1">
        <f>C470-_xlfn.FORECAST.ETS.CONFINT(A470,$B$2:$B$365,$A$2:$A$365,0.95,1,1)</f>
        <v>-862.03158568701508</v>
      </c>
      <c r="E470" s="1">
        <f>C470+_xlfn.FORECAST.ETS.CONFINT(A470,$B$2:$B$365,$A$2:$A$365,0.95,1,1)</f>
        <v>1726.1723538296219</v>
      </c>
    </row>
    <row r="471" spans="1:5" x14ac:dyDescent="0.3">
      <c r="A471" s="2">
        <v>43205</v>
      </c>
      <c r="C471" s="1">
        <f>_xlfn.FORECAST.ETS(A471,$B$2:$B$365,$A$2:$A$365,1,1)</f>
        <v>391.54828668382618</v>
      </c>
      <c r="D471" s="1">
        <f>C471-_xlfn.FORECAST.ETS.CONFINT(A471,$B$2:$B$365,$A$2:$A$365,0.95,1,1)</f>
        <v>-910.36276698959375</v>
      </c>
      <c r="E471" s="1">
        <f>C471+_xlfn.FORECAST.ETS.CONFINT(A471,$B$2:$B$365,$A$2:$A$365,0.95,1,1)</f>
        <v>1693.4593403572462</v>
      </c>
    </row>
    <row r="472" spans="1:5" x14ac:dyDescent="0.3">
      <c r="A472" s="2">
        <v>43206</v>
      </c>
      <c r="C472" s="1">
        <f>_xlfn.FORECAST.ETS(A472,$B$2:$B$365,$A$2:$A$365,1,1)</f>
        <v>501.25103677469065</v>
      </c>
      <c r="D472" s="1">
        <f>C472-_xlfn.FORECAST.ETS.CONFINT(A472,$B$2:$B$365,$A$2:$A$365,0.95,1,1)</f>
        <v>-808.48969118323066</v>
      </c>
      <c r="E472" s="1">
        <f>C472+_xlfn.FORECAST.ETS.CONFINT(A472,$B$2:$B$365,$A$2:$A$365,0.95,1,1)</f>
        <v>1810.991764732612</v>
      </c>
    </row>
    <row r="473" spans="1:5" x14ac:dyDescent="0.3">
      <c r="A473" s="2">
        <v>43207</v>
      </c>
      <c r="C473" s="1">
        <f>_xlfn.FORECAST.ETS(A473,$B$2:$B$365,$A$2:$A$365,1,1)</f>
        <v>343.78678090246706</v>
      </c>
      <c r="D473" s="1">
        <f>C473-_xlfn.FORECAST.ETS.CONFINT(A473,$B$2:$B$365,$A$2:$A$365,0.95,1,1)</f>
        <v>-973.80413297803864</v>
      </c>
      <c r="E473" s="1">
        <f>C473+_xlfn.FORECAST.ETS.CONFINT(A473,$B$2:$B$365,$A$2:$A$365,0.95,1,1)</f>
        <v>1661.3776947829729</v>
      </c>
    </row>
    <row r="474" spans="1:5" x14ac:dyDescent="0.3">
      <c r="A474" s="2">
        <v>43208</v>
      </c>
      <c r="C474" s="1">
        <f>_xlfn.FORECAST.ETS(A474,$B$2:$B$365,$A$2:$A$365,1,1)</f>
        <v>404.12412619817172</v>
      </c>
      <c r="D474" s="1">
        <f>C474-_xlfn.FORECAST.ETS.CONFINT(A474,$B$2:$B$365,$A$2:$A$365,0.95,1,1)</f>
        <v>-921.4046195592075</v>
      </c>
      <c r="E474" s="1">
        <f>C474+_xlfn.FORECAST.ETS.CONFINT(A474,$B$2:$B$365,$A$2:$A$365,0.95,1,1)</f>
        <v>1729.6528719555511</v>
      </c>
    </row>
    <row r="475" spans="1:5" x14ac:dyDescent="0.3">
      <c r="A475" s="2">
        <v>43209</v>
      </c>
      <c r="C475" s="1">
        <f>_xlfn.FORECAST.ETS(A475,$B$2:$B$365,$A$2:$A$365,1,1)</f>
        <v>653.42239483495666</v>
      </c>
      <c r="D475" s="1">
        <f>C475-_xlfn.FORECAST.ETS.CONFINT(A475,$B$2:$B$365,$A$2:$A$365,0.95,1,1)</f>
        <v>-679.99692980294446</v>
      </c>
      <c r="E475" s="1">
        <f>C475+_xlfn.FORECAST.ETS.CONFINT(A475,$B$2:$B$365,$A$2:$A$365,0.95,1,1)</f>
        <v>1986.8417194728577</v>
      </c>
    </row>
    <row r="476" spans="1:5" x14ac:dyDescent="0.3">
      <c r="A476" s="2">
        <v>43210</v>
      </c>
      <c r="C476" s="1">
        <f>_xlfn.FORECAST.ETS(A476,$B$2:$B$365,$A$2:$A$365,1,1)</f>
        <v>495.23351916656804</v>
      </c>
      <c r="D476" s="1">
        <f>C476-_xlfn.FORECAST.ETS.CONFINT(A476,$B$2:$B$365,$A$2:$A$365,0.95,1,1)</f>
        <v>-846.09666887528545</v>
      </c>
      <c r="E476" s="1">
        <f>C476+_xlfn.FORECAST.ETS.CONFINT(A476,$B$2:$B$365,$A$2:$A$365,0.95,1,1)</f>
        <v>1836.5637072084214</v>
      </c>
    </row>
    <row r="477" spans="1:5" x14ac:dyDescent="0.3">
      <c r="A477" s="2">
        <v>43211</v>
      </c>
      <c r="C477" s="1">
        <f>_xlfn.FORECAST.ETS(A477,$B$2:$B$365,$A$2:$A$365,1,1)</f>
        <v>610.1751934700909</v>
      </c>
      <c r="D477" s="1">
        <f>C477-_xlfn.FORECAST.ETS.CONFINT(A477,$B$2:$B$365,$A$2:$A$365,0.95,1,1)</f>
        <v>-739.08606727850804</v>
      </c>
      <c r="E477" s="1">
        <f>C477+_xlfn.FORECAST.ETS.CONFINT(A477,$B$2:$B$365,$A$2:$A$365,0.95,1,1)</f>
        <v>1959.43645421869</v>
      </c>
    </row>
    <row r="478" spans="1:5" x14ac:dyDescent="0.3">
      <c r="A478" s="2">
        <v>43212</v>
      </c>
      <c r="C478" s="1">
        <f>_xlfn.FORECAST.ETS(A478,$B$2:$B$365,$A$2:$A$365,1,1)</f>
        <v>570.97224721023963</v>
      </c>
      <c r="D478" s="1">
        <f>C478-_xlfn.FORECAST.ETS.CONFINT(A478,$B$2:$B$365,$A$2:$A$365,0.95,1,1)</f>
        <v>-786.24022118050061</v>
      </c>
      <c r="E478" s="1">
        <f>C478+_xlfn.FORECAST.ETS.CONFINT(A478,$B$2:$B$365,$A$2:$A$365,0.95,1,1)</f>
        <v>1928.1847156009799</v>
      </c>
    </row>
    <row r="479" spans="1:5" x14ac:dyDescent="0.3">
      <c r="A479" s="2">
        <v>43213</v>
      </c>
      <c r="C479" s="1">
        <f>_xlfn.FORECAST.ETS(A479,$B$2:$B$365,$A$2:$A$365,1,1)</f>
        <v>620.97173309436471</v>
      </c>
      <c r="D479" s="1">
        <f>C479-_xlfn.FORECAST.ETS.CONFINT(A479,$B$2:$B$365,$A$2:$A$365,0.95,1,1)</f>
        <v>-744.21200434595835</v>
      </c>
      <c r="E479" s="1">
        <f>C479+_xlfn.FORECAST.ETS.CONFINT(A479,$B$2:$B$365,$A$2:$A$365,0.95,1,1)</f>
        <v>1986.1554705346878</v>
      </c>
    </row>
    <row r="480" spans="1:5" x14ac:dyDescent="0.3">
      <c r="A480" s="2">
        <v>43214</v>
      </c>
      <c r="C480" s="1">
        <f>_xlfn.FORECAST.ETS(A480,$B$2:$B$365,$A$2:$A$365,1,1)</f>
        <v>793.32162584877665</v>
      </c>
      <c r="D480" s="1">
        <f>C480-_xlfn.FORECAST.ETS.CONFINT(A480,$B$2:$B$365,$A$2:$A$365,0.95,1,1)</f>
        <v>-579.85336934651991</v>
      </c>
      <c r="E480" s="1">
        <f>C480+_xlfn.FORECAST.ETS.CONFINT(A480,$B$2:$B$365,$A$2:$A$365,0.95,1,1)</f>
        <v>2166.4966210440734</v>
      </c>
    </row>
    <row r="481" spans="1:5" x14ac:dyDescent="0.3">
      <c r="A481" s="2">
        <v>43215</v>
      </c>
      <c r="C481" s="1">
        <f>_xlfn.FORECAST.ETS(A481,$B$2:$B$365,$A$2:$A$365,1,1)</f>
        <v>648.52377780426423</v>
      </c>
      <c r="D481" s="1">
        <f>C481-_xlfn.FORECAST.ETS.CONFINT(A481,$B$2:$B$365,$A$2:$A$365,0.95,1,1)</f>
        <v>-732.66239196195511</v>
      </c>
      <c r="E481" s="1">
        <f>C481+_xlfn.FORECAST.ETS.CONFINT(A481,$B$2:$B$365,$A$2:$A$365,0.95,1,1)</f>
        <v>2029.7099475704836</v>
      </c>
    </row>
    <row r="482" spans="1:5" x14ac:dyDescent="0.3">
      <c r="A482" s="2">
        <v>43216</v>
      </c>
      <c r="C482" s="1">
        <f>_xlfn.FORECAST.ETS(A482,$B$2:$B$365,$A$2:$A$365,1,1)</f>
        <v>833.55360041036806</v>
      </c>
      <c r="D482" s="1">
        <f>C482-_xlfn.FORECAST.ETS.CONFINT(A482,$B$2:$B$365,$A$2:$A$365,0.95,1,1)</f>
        <v>-555.66358965284735</v>
      </c>
      <c r="E482" s="1">
        <f>C482+_xlfn.FORECAST.ETS.CONFINT(A482,$B$2:$B$365,$A$2:$A$365,0.95,1,1)</f>
        <v>2222.7707904735835</v>
      </c>
    </row>
    <row r="483" spans="1:5" x14ac:dyDescent="0.3">
      <c r="A483" s="2">
        <v>43217</v>
      </c>
      <c r="C483" s="1">
        <f>_xlfn.FORECAST.ETS(A483,$B$2:$B$365,$A$2:$A$365,1,1)</f>
        <v>459.24689293752749</v>
      </c>
      <c r="D483" s="1">
        <f>C483-_xlfn.FORECAST.ETS.CONFINT(A483,$B$2:$B$365,$A$2:$A$365,0.95,1,1)</f>
        <v>-938.02109284563812</v>
      </c>
      <c r="E483" s="1">
        <f>C483+_xlfn.FORECAST.ETS.CONFINT(A483,$B$2:$B$365,$A$2:$A$365,0.95,1,1)</f>
        <v>1856.5148787206931</v>
      </c>
    </row>
    <row r="484" spans="1:5" x14ac:dyDescent="0.3">
      <c r="A484" s="2">
        <v>43218</v>
      </c>
      <c r="C484" s="1">
        <f>_xlfn.FORECAST.ETS(A484,$B$2:$B$365,$A$2:$A$365,1,1)</f>
        <v>386.82397944399474</v>
      </c>
      <c r="D484" s="1">
        <f>C484-_xlfn.FORECAST.ETS.CONFINT(A484,$B$2:$B$365,$A$2:$A$365,0.95,1,1)</f>
        <v>-1018.5145079531452</v>
      </c>
      <c r="E484" s="1">
        <f>C484+_xlfn.FORECAST.ETS.CONFINT(A484,$B$2:$B$365,$A$2:$A$365,0.95,1,1)</f>
        <v>1792.1624668411346</v>
      </c>
    </row>
    <row r="485" spans="1:5" x14ac:dyDescent="0.3">
      <c r="A485" s="2">
        <v>43219</v>
      </c>
      <c r="C485" s="1">
        <f>_xlfn.FORECAST.ETS(A485,$B$2:$B$365,$A$2:$A$365,1,1)</f>
        <v>433.80417466375059</v>
      </c>
      <c r="D485" s="1">
        <f>C485-_xlfn.FORECAST.ETS.CONFINT(A485,$B$2:$B$365,$A$2:$A$365,0.95,1,1)</f>
        <v>-979.62445147430765</v>
      </c>
      <c r="E485" s="1">
        <f>C485+_xlfn.FORECAST.ETS.CONFINT(A485,$B$2:$B$365,$A$2:$A$365,0.95,1,1)</f>
        <v>1847.2328008018089</v>
      </c>
    </row>
    <row r="486" spans="1:5" x14ac:dyDescent="0.3">
      <c r="A486" s="2">
        <v>43220</v>
      </c>
      <c r="C486" s="1">
        <f>_xlfn.FORECAST.ETS(A486,$B$2:$B$365,$A$2:$A$365,1,1)</f>
        <v>379.63699874157112</v>
      </c>
      <c r="D486" s="1">
        <f>C486-_xlfn.FORECAST.ETS.CONFINT(A486,$B$2:$B$365,$A$2:$A$365,0.95,1,1)</f>
        <v>-1041.9013352470106</v>
      </c>
      <c r="E486" s="1">
        <f>C486+_xlfn.FORECAST.ETS.CONFINT(A486,$B$2:$B$365,$A$2:$A$365,0.95,1,1)</f>
        <v>1801.1753327301526</v>
      </c>
    </row>
    <row r="487" spans="1:5" x14ac:dyDescent="0.3">
      <c r="A487" s="2">
        <v>43221</v>
      </c>
      <c r="C487" s="1">
        <f>_xlfn.FORECAST.ETS(A487,$B$2:$B$365,$A$2:$A$365,1,1)</f>
        <v>505.06645734259035</v>
      </c>
      <c r="D487" s="1">
        <f>C487-_xlfn.FORECAST.ETS.CONFINT(A487,$B$2:$B$365,$A$2:$A$365,0.95,1,1)</f>
        <v>-924.60108632663423</v>
      </c>
      <c r="E487" s="1">
        <f>C487+_xlfn.FORECAST.ETS.CONFINT(A487,$B$2:$B$365,$A$2:$A$365,0.95,1,1)</f>
        <v>1934.7340010118151</v>
      </c>
    </row>
    <row r="488" spans="1:5" x14ac:dyDescent="0.3">
      <c r="A488" s="2">
        <v>43222</v>
      </c>
      <c r="C488" s="1">
        <f>_xlfn.FORECAST.ETS(A488,$B$2:$B$365,$A$2:$A$365,1,1)</f>
        <v>593.451915816461</v>
      </c>
      <c r="D488" s="1">
        <f>C488-_xlfn.FORECAST.ETS.CONFINT(A488,$B$2:$B$365,$A$2:$A$365,0.95,1,1)</f>
        <v>-844.36427281022884</v>
      </c>
      <c r="E488" s="1">
        <f>C488+_xlfn.FORECAST.ETS.CONFINT(A488,$B$2:$B$365,$A$2:$A$365,0.95,1,1)</f>
        <v>2031.2681044431508</v>
      </c>
    </row>
    <row r="489" spans="1:5" x14ac:dyDescent="0.3">
      <c r="A489" s="2">
        <v>43223</v>
      </c>
      <c r="C489" s="1">
        <f>_xlfn.FORECAST.ETS(A489,$B$2:$B$365,$A$2:$A$365,1,1)</f>
        <v>498.45858847527279</v>
      </c>
      <c r="D489" s="1">
        <f>C489-_xlfn.FORECAST.ETS.CONFINT(A489,$B$2:$B$365,$A$2:$A$365,0.95,1,1)</f>
        <v>-947.52561454714146</v>
      </c>
      <c r="E489" s="1">
        <f>C489+_xlfn.FORECAST.ETS.CONFINT(A489,$B$2:$B$365,$A$2:$A$365,0.95,1,1)</f>
        <v>1944.442791497687</v>
      </c>
    </row>
    <row r="490" spans="1:5" x14ac:dyDescent="0.3">
      <c r="A490" s="2">
        <v>43224</v>
      </c>
      <c r="C490" s="1">
        <f>_xlfn.FORECAST.ETS(A490,$B$2:$B$365,$A$2:$A$365,1,1)</f>
        <v>486.75868487052662</v>
      </c>
      <c r="D490" s="1">
        <f>C490-_xlfn.FORECAST.ETS.CONFINT(A490,$B$2:$B$365,$A$2:$A$365,0.95,1,1)</f>
        <v>-967.4128368508018</v>
      </c>
      <c r="E490" s="1">
        <f>C490+_xlfn.FORECAST.ETS.CONFINT(A490,$B$2:$B$365,$A$2:$A$365,0.95,1,1)</f>
        <v>1940.930206591855</v>
      </c>
    </row>
    <row r="491" spans="1:5" x14ac:dyDescent="0.3">
      <c r="A491" s="2">
        <v>43225</v>
      </c>
      <c r="C491" s="1">
        <f>_xlfn.FORECAST.ETS(A491,$B$2:$B$365,$A$2:$A$365,1,1)</f>
        <v>535.41051226323157</v>
      </c>
      <c r="D491" s="1">
        <f>C491-_xlfn.FORECAST.ETS.CONFINT(A491,$B$2:$B$365,$A$2:$A$365,0.95,1,1)</f>
        <v>-926.96756801759284</v>
      </c>
      <c r="E491" s="1">
        <f>C491+_xlfn.FORECAST.ETS.CONFINT(A491,$B$2:$B$365,$A$2:$A$365,0.95,1,1)</f>
        <v>1997.788592544056</v>
      </c>
    </row>
    <row r="492" spans="1:5" x14ac:dyDescent="0.3">
      <c r="A492" s="2">
        <v>43226</v>
      </c>
      <c r="C492" s="1">
        <f>_xlfn.FORECAST.ETS(A492,$B$2:$B$365,$A$2:$A$365,1,1)</f>
        <v>586.56765173882707</v>
      </c>
      <c r="D492" s="1">
        <f>C492-_xlfn.FORECAST.ETS.CONFINT(A492,$B$2:$B$365,$A$2:$A$365,0.95,1,1)</f>
        <v>-884.03616320109575</v>
      </c>
      <c r="E492" s="1">
        <f>C492+_xlfn.FORECAST.ETS.CONFINT(A492,$B$2:$B$365,$A$2:$A$365,0.95,1,1)</f>
        <v>2057.1714666787498</v>
      </c>
    </row>
    <row r="493" spans="1:5" x14ac:dyDescent="0.3">
      <c r="A493" s="2">
        <v>43227</v>
      </c>
      <c r="C493" s="1">
        <f>_xlfn.FORECAST.ETS(A493,$B$2:$B$365,$A$2:$A$365,1,1)</f>
        <v>599.69274886623896</v>
      </c>
      <c r="D493" s="1">
        <f>C493-_xlfn.FORECAST.ETS.CONFINT(A493,$B$2:$B$365,$A$2:$A$365,0.95,1,1)</f>
        <v>-879.15591374240523</v>
      </c>
      <c r="E493" s="1">
        <f>C493+_xlfn.FORECAST.ETS.CONFINT(A493,$B$2:$B$365,$A$2:$A$365,0.95,1,1)</f>
        <v>2078.5414114748833</v>
      </c>
    </row>
    <row r="494" spans="1:5" x14ac:dyDescent="0.3">
      <c r="A494" s="2">
        <v>43228</v>
      </c>
      <c r="C494" s="1">
        <f>_xlfn.FORECAST.ETS(A494,$B$2:$B$365,$A$2:$A$365,1,1)</f>
        <v>606.86730281358075</v>
      </c>
      <c r="D494" s="1">
        <f>C494-_xlfn.FORECAST.ETS.CONFINT(A494,$B$2:$B$365,$A$2:$A$365,0.95,1,1)</f>
        <v>-880.24525804399116</v>
      </c>
      <c r="E494" s="1">
        <f>C494+_xlfn.FORECAST.ETS.CONFINT(A494,$B$2:$B$365,$A$2:$A$365,0.95,1,1)</f>
        <v>2093.9798636711525</v>
      </c>
    </row>
    <row r="495" spans="1:5" x14ac:dyDescent="0.3">
      <c r="A495" s="2">
        <v>43229</v>
      </c>
      <c r="C495" s="1">
        <f>_xlfn.FORECAST.ETS(A495,$B$2:$B$365,$A$2:$A$365,1,1)</f>
        <v>470.64459353086608</v>
      </c>
      <c r="D495" s="1">
        <f>C495-_xlfn.FORECAST.ETS.CONFINT(A495,$B$2:$B$365,$A$2:$A$365,0.95,1,1)</f>
        <v>-1024.7508543767433</v>
      </c>
      <c r="E495" s="1">
        <f>C495+_xlfn.FORECAST.ETS.CONFINT(A495,$B$2:$B$365,$A$2:$A$365,0.95,1,1)</f>
        <v>1966.0400414384756</v>
      </c>
    </row>
    <row r="496" spans="1:5" x14ac:dyDescent="0.3">
      <c r="A496" s="2">
        <v>43230</v>
      </c>
      <c r="C496" s="1">
        <f>_xlfn.FORECAST.ETS(A496,$B$2:$B$365,$A$2:$A$365,1,1)</f>
        <v>384.74957680438979</v>
      </c>
      <c r="D496" s="1">
        <f>C496-_xlfn.FORECAST.ETS.CONFINT(A496,$B$2:$B$365,$A$2:$A$365,0.95,1,1)</f>
        <v>-1118.9476858155342</v>
      </c>
      <c r="E496" s="1">
        <f>C496+_xlfn.FORECAST.ETS.CONFINT(A496,$B$2:$B$365,$A$2:$A$365,0.95,1,1)</f>
        <v>1888.4468394243138</v>
      </c>
    </row>
    <row r="497" spans="1:5" x14ac:dyDescent="0.3">
      <c r="A497" s="2">
        <v>43231</v>
      </c>
      <c r="C497" s="1">
        <f>_xlfn.FORECAST.ETS(A497,$B$2:$B$365,$A$2:$A$365,1,1)</f>
        <v>343.3848098518975</v>
      </c>
      <c r="D497" s="1">
        <f>C497-_xlfn.FORECAST.ETS.CONFINT(A497,$B$2:$B$365,$A$2:$A$365,0.95,1,1)</f>
        <v>-1168.6331346341778</v>
      </c>
      <c r="E497" s="1">
        <f>C497+_xlfn.FORECAST.ETS.CONFINT(A497,$B$2:$B$365,$A$2:$A$365,0.95,1,1)</f>
        <v>1855.4027543379727</v>
      </c>
    </row>
    <row r="498" spans="1:5" x14ac:dyDescent="0.3">
      <c r="A498" s="2">
        <v>43232</v>
      </c>
      <c r="C498" s="1">
        <f>_xlfn.FORECAST.ETS(A498,$B$2:$B$365,$A$2:$A$365,1,1)</f>
        <v>374.92047878588323</v>
      </c>
      <c r="D498" s="1">
        <f>C498-_xlfn.FORECAST.ETS.CONFINT(A498,$B$2:$B$365,$A$2:$A$365,0.95,1,1)</f>
        <v>-1145.4369548324444</v>
      </c>
      <c r="E498" s="1">
        <f>C498+_xlfn.FORECAST.ETS.CONFINT(A498,$B$2:$B$365,$A$2:$A$365,0.95,1,1)</f>
        <v>1895.2779124042108</v>
      </c>
    </row>
    <row r="499" spans="1:5" x14ac:dyDescent="0.3">
      <c r="A499" s="2">
        <v>43233</v>
      </c>
      <c r="C499" s="1">
        <f>_xlfn.FORECAST.ETS(A499,$B$2:$B$365,$A$2:$A$365,1,1)</f>
        <v>490.63877198509425</v>
      </c>
      <c r="D499" s="1">
        <f>C499-_xlfn.FORECAST.ETS.CONFINT(A499,$B$2:$B$365,$A$2:$A$365,0.95,1,1)</f>
        <v>-1038.0768987550398</v>
      </c>
      <c r="E499" s="1">
        <f>C499+_xlfn.FORECAST.ETS.CONFINT(A499,$B$2:$B$365,$A$2:$A$365,0.95,1,1)</f>
        <v>2019.3544427252284</v>
      </c>
    </row>
    <row r="500" spans="1:5" x14ac:dyDescent="0.3">
      <c r="A500" s="2">
        <v>43234</v>
      </c>
      <c r="C500" s="1">
        <f>_xlfn.FORECAST.ETS(A500,$B$2:$B$365,$A$2:$A$365,1,1)</f>
        <v>553.22357804177602</v>
      </c>
      <c r="D500" s="1">
        <f>C500-_xlfn.FORECAST.ETS.CONFINT(A500,$B$2:$B$365,$A$2:$A$365,0.95,1,1)</f>
        <v>-983.8690191350255</v>
      </c>
      <c r="E500" s="1">
        <f>C500+_xlfn.FORECAST.ETS.CONFINT(A500,$B$2:$B$365,$A$2:$A$365,0.95,1,1)</f>
        <v>2090.3161752185774</v>
      </c>
    </row>
    <row r="501" spans="1:5" x14ac:dyDescent="0.3">
      <c r="A501" s="2">
        <v>43235</v>
      </c>
      <c r="C501" s="1">
        <f>_xlfn.FORECAST.ETS(A501,$B$2:$B$365,$A$2:$A$365,1,1)</f>
        <v>481.79088382536668</v>
      </c>
      <c r="D501" s="1">
        <f>C501-_xlfn.FORECAST.ETS.CONFINT(A501,$B$2:$B$365,$A$2:$A$365,0.95,1,1)</f>
        <v>-1063.6972710209525</v>
      </c>
      <c r="E501" s="1">
        <f>C501+_xlfn.FORECAST.ETS.CONFINT(A501,$B$2:$B$365,$A$2:$A$365,0.95,1,1)</f>
        <v>2027.2790386716861</v>
      </c>
    </row>
    <row r="502" spans="1:5" x14ac:dyDescent="0.3">
      <c r="A502" s="2">
        <v>43236</v>
      </c>
      <c r="C502" s="1">
        <f>_xlfn.FORECAST.ETS(A502,$B$2:$B$365,$A$2:$A$365,1,1)</f>
        <v>503.16707661705749</v>
      </c>
      <c r="D502" s="1">
        <f>C502-_xlfn.FORECAST.ETS.CONFINT(A502,$B$2:$B$365,$A$2:$A$365,0.95,1,1)</f>
        <v>-1050.7352096333036</v>
      </c>
      <c r="E502" s="1">
        <f>C502+_xlfn.FORECAST.ETS.CONFINT(A502,$B$2:$B$365,$A$2:$A$365,0.95,1,1)</f>
        <v>2057.0693628674185</v>
      </c>
    </row>
    <row r="503" spans="1:5" x14ac:dyDescent="0.3">
      <c r="A503" s="2">
        <v>43237</v>
      </c>
      <c r="C503" s="1">
        <f>_xlfn.FORECAST.ETS(A503,$B$2:$B$365,$A$2:$A$365,1,1)</f>
        <v>351.37591899722963</v>
      </c>
      <c r="D503" s="1">
        <f>C503-_xlfn.FORECAST.ETS.CONFINT(A503,$B$2:$B$365,$A$2:$A$365,0.95,1,1)</f>
        <v>-1210.9590154682182</v>
      </c>
      <c r="E503" s="1">
        <f>C503+_xlfn.FORECAST.ETS.CONFINT(A503,$B$2:$B$365,$A$2:$A$365,0.95,1,1)</f>
        <v>1913.7108534626777</v>
      </c>
    </row>
    <row r="504" spans="1:5" x14ac:dyDescent="0.3">
      <c r="A504" s="2">
        <v>43238</v>
      </c>
      <c r="C504" s="1">
        <f>_xlfn.FORECAST.ETS(A504,$B$2:$B$365,$A$2:$A$365,1,1)</f>
        <v>393.39058584602913</v>
      </c>
      <c r="D504" s="1">
        <f>C504-_xlfn.FORECAST.ETS.CONFINT(A504,$B$2:$B$365,$A$2:$A$365,0.95,1,1)</f>
        <v>-1177.3954572882433</v>
      </c>
      <c r="E504" s="1">
        <f>C504+_xlfn.FORECAST.ETS.CONFINT(A504,$B$2:$B$365,$A$2:$A$365,0.95,1,1)</f>
        <v>1964.1766289803015</v>
      </c>
    </row>
    <row r="505" spans="1:5" x14ac:dyDescent="0.3">
      <c r="A505" s="2">
        <v>43239</v>
      </c>
      <c r="C505" s="1">
        <f>_xlfn.FORECAST.ETS(A505,$B$2:$B$365,$A$2:$A$365,1,1)</f>
        <v>417.70935705566126</v>
      </c>
      <c r="D505" s="1">
        <f>C505-_xlfn.FORECAST.ETS.CONFINT(A505,$B$2:$B$365,$A$2:$A$365,0.95,1,1)</f>
        <v>-1161.5461994015195</v>
      </c>
      <c r="E505" s="1">
        <f>C505+_xlfn.FORECAST.ETS.CONFINT(A505,$B$2:$B$365,$A$2:$A$365,0.95,1,1)</f>
        <v>1996.964913512842</v>
      </c>
    </row>
    <row r="506" spans="1:5" x14ac:dyDescent="0.3">
      <c r="A506" s="2">
        <v>43240</v>
      </c>
      <c r="C506" s="1">
        <f>_xlfn.FORECAST.ETS(A506,$B$2:$B$365,$A$2:$A$365,1,1)</f>
        <v>438.95397770545912</v>
      </c>
      <c r="D506" s="1">
        <f>C506-_xlfn.FORECAST.ETS.CONFINT(A506,$B$2:$B$365,$A$2:$A$365,0.95,1,1)</f>
        <v>-1148.7894414783505</v>
      </c>
      <c r="E506" s="1">
        <f>C506+_xlfn.FORECAST.ETS.CONFINT(A506,$B$2:$B$365,$A$2:$A$365,0.95,1,1)</f>
        <v>2026.6973968892685</v>
      </c>
    </row>
    <row r="507" spans="1:5" x14ac:dyDescent="0.3">
      <c r="A507" s="2">
        <v>43241</v>
      </c>
      <c r="C507" s="1">
        <f>_xlfn.FORECAST.ETS(A507,$B$2:$B$365,$A$2:$A$365,1,1)</f>
        <v>398.43188031798184</v>
      </c>
      <c r="D507" s="1">
        <f>C507-_xlfn.FORECAST.ETS.CONFINT(A507,$B$2:$B$365,$A$2:$A$365,0.95,1,1)</f>
        <v>-1197.8176962868934</v>
      </c>
      <c r="E507" s="1">
        <f>C507+_xlfn.FORECAST.ETS.CONFINT(A507,$B$2:$B$365,$A$2:$A$365,0.95,1,1)</f>
        <v>1994.6814569228573</v>
      </c>
    </row>
    <row r="508" spans="1:5" x14ac:dyDescent="0.3">
      <c r="A508" s="2">
        <v>43242</v>
      </c>
      <c r="C508" s="1">
        <f>_xlfn.FORECAST.ETS(A508,$B$2:$B$365,$A$2:$A$365,1,1)</f>
        <v>508.13463040884636</v>
      </c>
      <c r="D508" s="1">
        <f>C508-_xlfn.FORECAST.ETS.CONFINT(A508,$B$2:$B$365,$A$2:$A$365,0.95,1,1)</f>
        <v>-1096.6393441352643</v>
      </c>
      <c r="E508" s="1">
        <f>C508+_xlfn.FORECAST.ETS.CONFINT(A508,$B$2:$B$365,$A$2:$A$365,0.95,1,1)</f>
        <v>2112.9086049529569</v>
      </c>
    </row>
    <row r="509" spans="1:5" x14ac:dyDescent="0.3">
      <c r="A509" s="2">
        <v>43243</v>
      </c>
      <c r="C509" s="1">
        <f>_xlfn.FORECAST.ETS(A509,$B$2:$B$365,$A$2:$A$365,1,1)</f>
        <v>350.67037453662272</v>
      </c>
      <c r="D509" s="1">
        <f>C509-_xlfn.FORECAST.ETS.CONFINT(A509,$B$2:$B$365,$A$2:$A$365,0.95,1,1)</f>
        <v>-1262.6461848137246</v>
      </c>
      <c r="E509" s="1">
        <f>C509+_xlfn.FORECAST.ETS.CONFINT(A509,$B$2:$B$365,$A$2:$A$365,0.95,1,1)</f>
        <v>1963.9869338869703</v>
      </c>
    </row>
    <row r="510" spans="1:5" x14ac:dyDescent="0.3">
      <c r="A510" s="2">
        <v>43244</v>
      </c>
      <c r="C510" s="1">
        <f>_xlfn.FORECAST.ETS(A510,$B$2:$B$365,$A$2:$A$365,1,1)</f>
        <v>411.00771983232738</v>
      </c>
      <c r="D510" s="1">
        <f>C510-_xlfn.FORECAST.ETS.CONFINT(A510,$B$2:$B$365,$A$2:$A$365,0.95,1,1)</f>
        <v>-1210.9329193157498</v>
      </c>
      <c r="E510" s="1">
        <f>C510+_xlfn.FORECAST.ETS.CONFINT(A510,$B$2:$B$365,$A$2:$A$365,0.95,1,1)</f>
        <v>2032.9483589804047</v>
      </c>
    </row>
    <row r="511" spans="1:5" x14ac:dyDescent="0.3">
      <c r="A511" s="2">
        <v>43245</v>
      </c>
      <c r="C511" s="1">
        <f>_xlfn.FORECAST.ETS(A511,$B$2:$B$365,$A$2:$A$365,1,1)</f>
        <v>660.30598846911232</v>
      </c>
      <c r="D511" s="1">
        <f>C511-_xlfn.FORECAST.ETS.CONFINT(A511,$B$2:$B$365,$A$2:$A$365,0.95,1,1)</f>
        <v>-970.21311695900374</v>
      </c>
      <c r="E511" s="1">
        <f>C511+_xlfn.FORECAST.ETS.CONFINT(A511,$B$2:$B$365,$A$2:$A$365,0.95,1,1)</f>
        <v>2290.8250938972283</v>
      </c>
    </row>
    <row r="512" spans="1:5" x14ac:dyDescent="0.3">
      <c r="A512" s="2">
        <v>43246</v>
      </c>
      <c r="C512" s="1">
        <f>_xlfn.FORECAST.ETS(A512,$B$2:$B$365,$A$2:$A$365,1,1)</f>
        <v>502.1171128007237</v>
      </c>
      <c r="D512" s="1">
        <f>C512-_xlfn.FORECAST.ETS.CONFINT(A512,$B$2:$B$365,$A$2:$A$365,0.95,1,1)</f>
        <v>-1136.9984906943864</v>
      </c>
      <c r="E512" s="1">
        <f>C512+_xlfn.FORECAST.ETS.CONFINT(A512,$B$2:$B$365,$A$2:$A$365,0.95,1,1)</f>
        <v>2141.2327162958341</v>
      </c>
    </row>
    <row r="513" spans="1:5" x14ac:dyDescent="0.3">
      <c r="A513" s="2">
        <v>43247</v>
      </c>
      <c r="C513" s="1">
        <f>_xlfn.FORECAST.ETS(A513,$B$2:$B$365,$A$2:$A$365,1,1)</f>
        <v>617.05878710424656</v>
      </c>
      <c r="D513" s="1">
        <f>C513-_xlfn.FORECAST.ETS.CONFINT(A513,$B$2:$B$365,$A$2:$A$365,0.95,1,1)</f>
        <v>-1030.6712945866702</v>
      </c>
      <c r="E513" s="1">
        <f>C513+_xlfn.FORECAST.ETS.CONFINT(A513,$B$2:$B$365,$A$2:$A$365,0.95,1,1)</f>
        <v>2264.7888687951636</v>
      </c>
    </row>
    <row r="514" spans="1:5" x14ac:dyDescent="0.3">
      <c r="A514" s="2">
        <v>43248</v>
      </c>
      <c r="C514" s="1">
        <f>_xlfn.FORECAST.ETS(A514,$B$2:$B$365,$A$2:$A$365,1,1)</f>
        <v>577.8558408443954</v>
      </c>
      <c r="D514" s="1">
        <f>C514-_xlfn.FORECAST.ETS.CONFINT(A514,$B$2:$B$365,$A$2:$A$365,0.95,1,1)</f>
        <v>-1078.5066480010041</v>
      </c>
      <c r="E514" s="1">
        <f>C514+_xlfn.FORECAST.ETS.CONFINT(A514,$B$2:$B$365,$A$2:$A$365,0.95,1,1)</f>
        <v>2234.2183296897952</v>
      </c>
    </row>
    <row r="515" spans="1:5" x14ac:dyDescent="0.3">
      <c r="A515" s="2">
        <v>43249</v>
      </c>
      <c r="C515" s="1">
        <f>_xlfn.FORECAST.ETS(A515,$B$2:$B$365,$A$2:$A$365,1,1)</f>
        <v>627.85532672852037</v>
      </c>
      <c r="D515" s="1">
        <f>C515-_xlfn.FORECAST.ETS.CONFINT(A515,$B$2:$B$365,$A$2:$A$365,0.95,1,1)</f>
        <v>-1037.157447540802</v>
      </c>
      <c r="E515" s="1">
        <f>C515+_xlfn.FORECAST.ETS.CONFINT(A515,$B$2:$B$365,$A$2:$A$365,0.95,1,1)</f>
        <v>2292.8681009978427</v>
      </c>
    </row>
    <row r="516" spans="1:5" x14ac:dyDescent="0.3">
      <c r="A516" s="2">
        <v>43250</v>
      </c>
      <c r="C516" s="1">
        <f>_xlfn.FORECAST.ETS(A516,$B$2:$B$365,$A$2:$A$365,1,1)</f>
        <v>800.20521948293231</v>
      </c>
      <c r="D516" s="1">
        <f>C516-_xlfn.FORECAST.ETS.CONFINT(A516,$B$2:$B$365,$A$2:$A$365,0.95,1,1)</f>
        <v>-873.47566826443858</v>
      </c>
      <c r="E516" s="1">
        <f>C516+_xlfn.FORECAST.ETS.CONFINT(A516,$B$2:$B$365,$A$2:$A$365,0.95,1,1)</f>
        <v>2473.8861072303034</v>
      </c>
    </row>
    <row r="517" spans="1:5" x14ac:dyDescent="0.3">
      <c r="A517" s="2">
        <v>43251</v>
      </c>
      <c r="C517" s="1">
        <f>_xlfn.FORECAST.ETS(A517,$B$2:$B$365,$A$2:$A$365,1,1)</f>
        <v>655.40737143841989</v>
      </c>
      <c r="D517" s="1">
        <f>C517-_xlfn.FORECAST.ETS.CONFINT(A517,$B$2:$B$365,$A$2:$A$365,0.95,1,1)</f>
        <v>-1026.9594080928766</v>
      </c>
      <c r="E517" s="1">
        <f>C517+_xlfn.FORECAST.ETS.CONFINT(A517,$B$2:$B$365,$A$2:$A$365,0.95,1,1)</f>
        <v>2337.7741509697162</v>
      </c>
    </row>
    <row r="518" spans="1:5" x14ac:dyDescent="0.3">
      <c r="A518" s="2">
        <v>43252</v>
      </c>
      <c r="C518" s="1">
        <f>_xlfn.FORECAST.ETS(A518,$B$2:$B$365,$A$2:$A$365,1,1)</f>
        <v>840.43719404452372</v>
      </c>
      <c r="D518" s="1">
        <f>C518-_xlfn.FORECAST.ETS.CONFINT(A518,$B$2:$B$365,$A$2:$A$365,0.95,1,1)</f>
        <v>-850.6332062886604</v>
      </c>
      <c r="E518" s="1">
        <f>C518+_xlfn.FORECAST.ETS.CONFINT(A518,$B$2:$B$365,$A$2:$A$365,0.95,1,1)</f>
        <v>2531.5075943777078</v>
      </c>
    </row>
    <row r="519" spans="1:5" x14ac:dyDescent="0.3">
      <c r="A519" s="2">
        <v>43253</v>
      </c>
      <c r="C519" s="1">
        <f>_xlfn.FORECAST.ETS(A519,$B$2:$B$365,$A$2:$A$365,1,1)</f>
        <v>466.13048657168321</v>
      </c>
      <c r="D519" s="1">
        <f>C519-_xlfn.FORECAST.ETS.CONFINT(A519,$B$2:$B$365,$A$2:$A$365,0.95,1,1)</f>
        <v>-1233.6612147471551</v>
      </c>
      <c r="E519" s="1">
        <f>C519+_xlfn.FORECAST.ETS.CONFINT(A519,$B$2:$B$365,$A$2:$A$365,0.95,1,1)</f>
        <v>2165.9221878905214</v>
      </c>
    </row>
    <row r="520" spans="1:5" x14ac:dyDescent="0.3">
      <c r="A520" s="2">
        <v>43254</v>
      </c>
      <c r="C520" s="1">
        <f>_xlfn.FORECAST.ETS(A520,$B$2:$B$365,$A$2:$A$365,1,1)</f>
        <v>393.7075730781504</v>
      </c>
      <c r="D520" s="1">
        <f>C520-_xlfn.FORECAST.ETS.CONFINT(A520,$B$2:$B$365,$A$2:$A$365,0.95,1,1)</f>
        <v>-1314.8230610231367</v>
      </c>
      <c r="E520" s="1">
        <f>C520+_xlfn.FORECAST.ETS.CONFINT(A520,$B$2:$B$365,$A$2:$A$365,0.95,1,1)</f>
        <v>2102.2382071794377</v>
      </c>
    </row>
    <row r="521" spans="1:5" x14ac:dyDescent="0.3">
      <c r="A521" s="2">
        <v>43255</v>
      </c>
      <c r="C521" s="1">
        <f>_xlfn.FORECAST.ETS(A521,$B$2:$B$365,$A$2:$A$365,1,1)</f>
        <v>440.68776829790625</v>
      </c>
      <c r="D521" s="1">
        <f>C521-_xlfn.FORECAST.ETS.CONFINT(A521,$B$2:$B$365,$A$2:$A$365,0.95,1,1)</f>
        <v>-1276.5993824364941</v>
      </c>
      <c r="E521" s="1">
        <f>C521+_xlfn.FORECAST.ETS.CONFINT(A521,$B$2:$B$365,$A$2:$A$365,0.95,1,1)</f>
        <v>2157.9749190323068</v>
      </c>
    </row>
    <row r="522" spans="1:5" x14ac:dyDescent="0.3">
      <c r="A522" s="2">
        <v>43256</v>
      </c>
      <c r="C522" s="1">
        <f>_xlfn.FORECAST.ETS(A522,$B$2:$B$365,$A$2:$A$365,1,1)</f>
        <v>386.52059237572689</v>
      </c>
      <c r="D522" s="1">
        <f>C522-_xlfn.FORECAST.ETS.CONFINT(A522,$B$2:$B$365,$A$2:$A$365,0.95,1,1)</f>
        <v>-1339.540611330895</v>
      </c>
      <c r="E522" s="1">
        <f>C522+_xlfn.FORECAST.ETS.CONFINT(A522,$B$2:$B$365,$A$2:$A$365,0.95,1,1)</f>
        <v>2112.5817960823488</v>
      </c>
    </row>
    <row r="523" spans="1:5" x14ac:dyDescent="0.3">
      <c r="A523" s="2">
        <v>43257</v>
      </c>
      <c r="C523" s="1">
        <f>_xlfn.FORECAST.ETS(A523,$B$2:$B$365,$A$2:$A$365,1,1)</f>
        <v>511.95005097674601</v>
      </c>
      <c r="D523" s="1">
        <f>C523-_xlfn.FORECAST.ETS.CONFINT(A523,$B$2:$B$365,$A$2:$A$365,0.95,1,1)</f>
        <v>-1222.9026949580643</v>
      </c>
      <c r="E523" s="1">
        <f>C523+_xlfn.FORECAST.ETS.CONFINT(A523,$B$2:$B$365,$A$2:$A$365,0.95,1,1)</f>
        <v>2246.8027969115565</v>
      </c>
    </row>
    <row r="524" spans="1:5" x14ac:dyDescent="0.3">
      <c r="A524" s="2">
        <v>43258</v>
      </c>
      <c r="C524" s="1">
        <f>_xlfn.FORECAST.ETS(A524,$B$2:$B$365,$A$2:$A$365,1,1)</f>
        <v>600.33550945061666</v>
      </c>
      <c r="D524" s="1">
        <f>C524-_xlfn.FORECAST.ETS.CONFINT(A524,$B$2:$B$365,$A$2:$A$365,0.95,1,1)</f>
        <v>-1143.3262213075739</v>
      </c>
      <c r="E524" s="1">
        <f>C524+_xlfn.FORECAST.ETS.CONFINT(A524,$B$2:$B$365,$A$2:$A$365,0.95,1,1)</f>
        <v>2343.9972402088069</v>
      </c>
    </row>
    <row r="525" spans="1:5" x14ac:dyDescent="0.3">
      <c r="A525" s="2">
        <v>43259</v>
      </c>
      <c r="C525" s="1">
        <f>_xlfn.FORECAST.ETS(A525,$B$2:$B$365,$A$2:$A$365,1,1)</f>
        <v>505.34218210942851</v>
      </c>
      <c r="D525" s="1">
        <f>C525-_xlfn.FORECAST.ETS.CONFINT(A525,$B$2:$B$365,$A$2:$A$365,0.95,1,1)</f>
        <v>-1247.1459298229795</v>
      </c>
      <c r="E525" s="1">
        <f>C525+_xlfn.FORECAST.ETS.CONFINT(A525,$B$2:$B$365,$A$2:$A$365,0.95,1,1)</f>
        <v>2257.8302940418366</v>
      </c>
    </row>
    <row r="526" spans="1:5" x14ac:dyDescent="0.3">
      <c r="A526" s="2">
        <v>43260</v>
      </c>
      <c r="C526" s="1">
        <f>_xlfn.FORECAST.ETS(A526,$B$2:$B$365,$A$2:$A$365,1,1)</f>
        <v>493.64227850468228</v>
      </c>
      <c r="D526" s="1">
        <f>C526-_xlfn.FORECAST.ETS.CONFINT(A526,$B$2:$B$365,$A$2:$A$365,0.95,1,1)</f>
        <v>-1267.689565119008</v>
      </c>
      <c r="E526" s="1">
        <f>C526+_xlfn.FORECAST.ETS.CONFINT(A526,$B$2:$B$365,$A$2:$A$365,0.95,1,1)</f>
        <v>2254.9741221283725</v>
      </c>
    </row>
    <row r="527" spans="1:5" x14ac:dyDescent="0.3">
      <c r="A527" s="2">
        <v>43261</v>
      </c>
      <c r="C527" s="1">
        <f>_xlfn.FORECAST.ETS(A527,$B$2:$B$365,$A$2:$A$365,1,1)</f>
        <v>542.29410589738723</v>
      </c>
      <c r="D527" s="1">
        <f>C527-_xlfn.FORECAST.ETS.CONFINT(A527,$B$2:$B$365,$A$2:$A$365,0.95,1,1)</f>
        <v>-1227.8987745057227</v>
      </c>
      <c r="E527" s="1">
        <f>C527+_xlfn.FORECAST.ETS.CONFINT(A527,$B$2:$B$365,$A$2:$A$365,0.95,1,1)</f>
        <v>2312.4869863004969</v>
      </c>
    </row>
    <row r="528" spans="1:5" x14ac:dyDescent="0.3">
      <c r="A528" s="2">
        <v>43262</v>
      </c>
      <c r="C528" s="1">
        <f>_xlfn.FORECAST.ETS(A528,$B$2:$B$365,$A$2:$A$365,1,1)</f>
        <v>593.45124537298273</v>
      </c>
      <c r="D528" s="1">
        <f>C528-_xlfn.FORECAST.ETS.CONFINT(A528,$B$2:$B$365,$A$2:$A$365,0.95,1,1)</f>
        <v>-1185.6199318679628</v>
      </c>
      <c r="E528" s="1">
        <f>C528+_xlfn.FORECAST.ETS.CONFINT(A528,$B$2:$B$365,$A$2:$A$365,0.95,1,1)</f>
        <v>2372.5224226139285</v>
      </c>
    </row>
    <row r="529" spans="1:5" x14ac:dyDescent="0.3">
      <c r="A529" s="2">
        <v>43263</v>
      </c>
      <c r="C529" s="1">
        <f>_xlfn.FORECAST.ETS(A529,$B$2:$B$365,$A$2:$A$365,1,1)</f>
        <v>606.57634250039462</v>
      </c>
      <c r="D529" s="1">
        <f>C529-_xlfn.FORECAST.ETS.CONFINT(A529,$B$2:$B$365,$A$2:$A$365,0.95,1,1)</f>
        <v>-1181.3903470007485</v>
      </c>
      <c r="E529" s="1">
        <f>C529+_xlfn.FORECAST.ETS.CONFINT(A529,$B$2:$B$365,$A$2:$A$365,0.95,1,1)</f>
        <v>2394.543032001538</v>
      </c>
    </row>
    <row r="530" spans="1:5" x14ac:dyDescent="0.3">
      <c r="A530" s="2">
        <v>43264</v>
      </c>
      <c r="C530" s="1">
        <f>_xlfn.FORECAST.ETS(A530,$B$2:$B$365,$A$2:$A$365,1,1)</f>
        <v>613.75089644773641</v>
      </c>
      <c r="D530" s="1">
        <f>C530-_xlfn.FORECAST.ETS.CONFINT(A530,$B$2:$B$365,$A$2:$A$365,0.95,1,1)</f>
        <v>-1183.1284764881357</v>
      </c>
      <c r="E530" s="1">
        <f>C530+_xlfn.FORECAST.ETS.CONFINT(A530,$B$2:$B$365,$A$2:$A$365,0.95,1,1)</f>
        <v>2410.6302693836087</v>
      </c>
    </row>
    <row r="531" spans="1:5" x14ac:dyDescent="0.3">
      <c r="A531" s="2">
        <v>43265</v>
      </c>
      <c r="C531" s="1">
        <f>_xlfn.FORECAST.ETS(A531,$B$2:$B$365,$A$2:$A$365,1,1)</f>
        <v>477.52818716502179</v>
      </c>
      <c r="D531" s="1">
        <f>C531-_xlfn.FORECAST.ETS.CONFINT(A531,$B$2:$B$365,$A$2:$A$365,0.95,1,1)</f>
        <v>-1328.2809965151544</v>
      </c>
      <c r="E531" s="1">
        <f>C531+_xlfn.FORECAST.ETS.CONFINT(A531,$B$2:$B$365,$A$2:$A$365,0.95,1,1)</f>
        <v>2283.3373708451982</v>
      </c>
    </row>
    <row r="532" spans="1:5" x14ac:dyDescent="0.3">
      <c r="A532" s="2">
        <v>43266</v>
      </c>
      <c r="C532" s="1">
        <f>_xlfn.FORECAST.ETS(A532,$B$2:$B$365,$A$2:$A$365,1,1)</f>
        <v>391.63317043854539</v>
      </c>
      <c r="D532" s="1">
        <f>C532-_xlfn.FORECAST.ETS.CONFINT(A532,$B$2:$B$365,$A$2:$A$365,0.95,1,1)</f>
        <v>-1423.1229078081724</v>
      </c>
      <c r="E532" s="1">
        <f>C532+_xlfn.FORECAST.ETS.CONFINT(A532,$B$2:$B$365,$A$2:$A$365,0.95,1,1)</f>
        <v>2206.3892486852633</v>
      </c>
    </row>
    <row r="533" spans="1:5" x14ac:dyDescent="0.3">
      <c r="A533" s="2">
        <v>43267</v>
      </c>
      <c r="C533" s="1">
        <f>_xlfn.FORECAST.ETS(A533,$B$2:$B$365,$A$2:$A$365,1,1)</f>
        <v>350.26840348605316</v>
      </c>
      <c r="D533" s="1">
        <f>C533-_xlfn.FORECAST.ETS.CONFINT(A533,$B$2:$B$365,$A$2:$A$365,0.95,1,1)</f>
        <v>-1473.4516100345566</v>
      </c>
      <c r="E533" s="1">
        <f>C533+_xlfn.FORECAST.ETS.CONFINT(A533,$B$2:$B$365,$A$2:$A$365,0.95,1,1)</f>
        <v>2173.988417006663</v>
      </c>
    </row>
    <row r="534" spans="1:5" x14ac:dyDescent="0.3">
      <c r="A534" s="2">
        <v>43268</v>
      </c>
      <c r="C534" s="1">
        <f>_xlfn.FORECAST.ETS(A534,$B$2:$B$365,$A$2:$A$365,1,1)</f>
        <v>381.80407242003889</v>
      </c>
      <c r="D534" s="1">
        <f>C534-_xlfn.FORECAST.ETS.CONFINT(A534,$B$2:$B$365,$A$2:$A$365,0.95,1,1)</f>
        <v>-1450.8968743343025</v>
      </c>
      <c r="E534" s="1">
        <f>C534+_xlfn.FORECAST.ETS.CONFINT(A534,$B$2:$B$365,$A$2:$A$365,0.95,1,1)</f>
        <v>2214.5050191743803</v>
      </c>
    </row>
    <row r="535" spans="1:5" x14ac:dyDescent="0.3">
      <c r="A535" s="2">
        <v>43269</v>
      </c>
      <c r="C535" s="1">
        <f>_xlfn.FORECAST.ETS(A535,$B$2:$B$365,$A$2:$A$365,1,1)</f>
        <v>497.52236561924985</v>
      </c>
      <c r="D535" s="1">
        <f>C535-_xlfn.FORECAST.ETS.CONFINT(A535,$B$2:$B$365,$A$2:$A$365,0.95,1,1)</f>
        <v>-1344.1764699435353</v>
      </c>
      <c r="E535" s="1">
        <f>C535+_xlfn.FORECAST.ETS.CONFINT(A535,$B$2:$B$365,$A$2:$A$365,0.95,1,1)</f>
        <v>2339.2212011820352</v>
      </c>
    </row>
    <row r="536" spans="1:5" x14ac:dyDescent="0.3">
      <c r="A536" s="2">
        <v>43270</v>
      </c>
      <c r="C536" s="1">
        <f>_xlfn.FORECAST.ETS(A536,$B$2:$B$365,$A$2:$A$365,1,1)</f>
        <v>560.10717167593168</v>
      </c>
      <c r="D536" s="1">
        <f>C536-_xlfn.FORECAST.ETS.CONFINT(A536,$B$2:$B$365,$A$2:$A$365,0.95,1,1)</f>
        <v>-1290.6064662423619</v>
      </c>
      <c r="E536" s="1">
        <f>C536+_xlfn.FORECAST.ETS.CONFINT(A536,$B$2:$B$365,$A$2:$A$365,0.95,1,1)</f>
        <v>2410.8208095942255</v>
      </c>
    </row>
    <row r="537" spans="1:5" x14ac:dyDescent="0.3">
      <c r="A537" s="2">
        <v>43271</v>
      </c>
      <c r="C537" s="1">
        <f>_xlfn.FORECAST.ETS(A537,$B$2:$B$365,$A$2:$A$365,1,1)</f>
        <v>488.67447745952239</v>
      </c>
      <c r="D537" s="1">
        <f>C537-_xlfn.FORECAST.ETS.CONFINT(A537,$B$2:$B$365,$A$2:$A$365,0.95,1,1)</f>
        <v>-1371.0708346863571</v>
      </c>
      <c r="E537" s="1">
        <f>C537+_xlfn.FORECAST.ETS.CONFINT(A537,$B$2:$B$365,$A$2:$A$365,0.95,1,1)</f>
        <v>2348.419789605402</v>
      </c>
    </row>
    <row r="538" spans="1:5" x14ac:dyDescent="0.3">
      <c r="A538" s="2">
        <v>43272</v>
      </c>
      <c r="C538" s="1">
        <f>_xlfn.FORECAST.ETS(A538,$B$2:$B$365,$A$2:$A$365,1,1)</f>
        <v>510.05067025121309</v>
      </c>
      <c r="D538" s="1">
        <f>C538-_xlfn.FORECAST.ETS.CONFINT(A538,$B$2:$B$365,$A$2:$A$365,0.95,1,1)</f>
        <v>-1358.743146667261</v>
      </c>
      <c r="E538" s="1">
        <f>C538+_xlfn.FORECAST.ETS.CONFINT(A538,$B$2:$B$365,$A$2:$A$365,0.95,1,1)</f>
        <v>2378.844487169687</v>
      </c>
    </row>
    <row r="539" spans="1:5" x14ac:dyDescent="0.3">
      <c r="A539" s="2">
        <v>43273</v>
      </c>
      <c r="C539" s="1">
        <f>_xlfn.FORECAST.ETS(A539,$B$2:$B$365,$A$2:$A$365,1,1)</f>
        <v>358.25951263138529</v>
      </c>
      <c r="D539" s="1">
        <f>C539-_xlfn.FORECAST.ETS.CONFINT(A539,$B$2:$B$365,$A$2:$A$365,0.95,1,1)</f>
        <v>-1519.5995986208868</v>
      </c>
      <c r="E539" s="1">
        <f>C539+_xlfn.FORECAST.ETS.CONFINT(A539,$B$2:$B$365,$A$2:$A$365,0.95,1,1)</f>
        <v>2236.1186238836576</v>
      </c>
    </row>
    <row r="540" spans="1:5" x14ac:dyDescent="0.3">
      <c r="A540" s="2">
        <v>43274</v>
      </c>
      <c r="C540" s="1">
        <f>_xlfn.FORECAST.ETS(A540,$B$2:$B$365,$A$2:$A$365,1,1)</f>
        <v>400.27417948018484</v>
      </c>
      <c r="D540" s="1">
        <f>C540-_xlfn.FORECAST.ETS.CONFINT(A540,$B$2:$B$365,$A$2:$A$365,0.95,1,1)</f>
        <v>-1486.6669750219669</v>
      </c>
      <c r="E540" s="1">
        <f>C540+_xlfn.FORECAST.ETS.CONFINT(A540,$B$2:$B$365,$A$2:$A$365,0.95,1,1)</f>
        <v>2287.2153339823367</v>
      </c>
    </row>
    <row r="541" spans="1:5" x14ac:dyDescent="0.3">
      <c r="A541" s="2">
        <v>43275</v>
      </c>
      <c r="C541" s="1">
        <f>_xlfn.FORECAST.ETS(A541,$B$2:$B$365,$A$2:$A$365,1,1)</f>
        <v>424.5929506898168</v>
      </c>
      <c r="D541" s="1">
        <f>C541-_xlfn.FORECAST.ETS.CONFINT(A541,$B$2:$B$365,$A$2:$A$365,0.95,1,1)</f>
        <v>-1471.4469556673544</v>
      </c>
      <c r="E541" s="1">
        <f>C541+_xlfn.FORECAST.ETS.CONFINT(A541,$B$2:$B$365,$A$2:$A$365,0.95,1,1)</f>
        <v>2320.6328570469882</v>
      </c>
    </row>
    <row r="542" spans="1:5" x14ac:dyDescent="0.3">
      <c r="A542" s="2">
        <v>43276</v>
      </c>
      <c r="C542" s="1">
        <f>_xlfn.FORECAST.ETS(A542,$B$2:$B$365,$A$2:$A$365,1,1)</f>
        <v>445.83757133961478</v>
      </c>
      <c r="D542" s="1">
        <f>C542-_xlfn.FORECAST.ETS.CONFINT(A542,$B$2:$B$365,$A$2:$A$365,0.95,1,1)</f>
        <v>-1459.3177554965309</v>
      </c>
      <c r="E542" s="1">
        <f>C542+_xlfn.FORECAST.ETS.CONFINT(A542,$B$2:$B$365,$A$2:$A$365,0.95,1,1)</f>
        <v>2350.9928981757603</v>
      </c>
    </row>
    <row r="543" spans="1:5" x14ac:dyDescent="0.3">
      <c r="A543" s="2">
        <v>43277</v>
      </c>
      <c r="C543" s="1">
        <f>_xlfn.FORECAST.ETS(A543,$B$2:$B$365,$A$2:$A$365,1,1)</f>
        <v>405.31547395213755</v>
      </c>
      <c r="D543" s="1">
        <f>C543-_xlfn.FORECAST.ETS.CONFINT(A543,$B$2:$B$365,$A$2:$A$365,0.95,1,1)</f>
        <v>-1508.9719023311568</v>
      </c>
      <c r="E543" s="1">
        <f>C543+_xlfn.FORECAST.ETS.CONFINT(A543,$B$2:$B$365,$A$2:$A$365,0.95,1,1)</f>
        <v>2319.602850235432</v>
      </c>
    </row>
    <row r="544" spans="1:5" x14ac:dyDescent="0.3">
      <c r="A544" s="2">
        <v>43278</v>
      </c>
      <c r="C544" s="1">
        <f>_xlfn.FORECAST.ETS(A544,$B$2:$B$365,$A$2:$A$365,1,1)</f>
        <v>515.01822404300196</v>
      </c>
      <c r="D544" s="1">
        <f>C544-_xlfn.FORECAST.ETS.CONFINT(A544,$B$2:$B$365,$A$2:$A$365,0.95,1,1)</f>
        <v>-1408.4177913209608</v>
      </c>
      <c r="E544" s="1">
        <f>C544+_xlfn.FORECAST.ETS.CONFINT(A544,$B$2:$B$365,$A$2:$A$365,0.95,1,1)</f>
        <v>2438.4542394069649</v>
      </c>
    </row>
    <row r="545" spans="1:5" x14ac:dyDescent="0.3">
      <c r="A545" s="2">
        <v>43279</v>
      </c>
      <c r="C545" s="1">
        <f>_xlfn.FORECAST.ETS(A545,$B$2:$B$365,$A$2:$A$365,1,1)</f>
        <v>357.55396817077838</v>
      </c>
      <c r="D545" s="1">
        <f>C545-_xlfn.FORECAST.ETS.CONFINT(A545,$B$2:$B$365,$A$2:$A$365,0.95,1,1)</f>
        <v>-1575.047236889638</v>
      </c>
      <c r="E545" s="1">
        <f>C545+_xlfn.FORECAST.ETS.CONFINT(A545,$B$2:$B$365,$A$2:$A$365,0.95,1,1)</f>
        <v>2290.155173231195</v>
      </c>
    </row>
    <row r="546" spans="1:5" x14ac:dyDescent="0.3">
      <c r="A546" s="2">
        <v>43280</v>
      </c>
      <c r="C546" s="1">
        <f>_xlfn.FORECAST.ETS(A546,$B$2:$B$365,$A$2:$A$365,1,1)</f>
        <v>417.8913134664831</v>
      </c>
      <c r="D546" s="1">
        <f>C546-_xlfn.FORECAST.ETS.CONFINT(A546,$B$2:$B$365,$A$2:$A$365,0.95,1,1)</f>
        <v>-1523.9515593414544</v>
      </c>
      <c r="E546" s="1">
        <f>C546+_xlfn.FORECAST.ETS.CONFINT(A546,$B$2:$B$365,$A$2:$A$365,0.95,1,1)</f>
        <v>2359.7341862744206</v>
      </c>
    </row>
    <row r="547" spans="1:5" x14ac:dyDescent="0.3">
      <c r="A547" s="2">
        <v>43281</v>
      </c>
      <c r="C547" s="1">
        <f>_xlfn.FORECAST.ETS(A547,$B$2:$B$365,$A$2:$A$365,1,1)</f>
        <v>667.18958210326798</v>
      </c>
      <c r="D547" s="1">
        <f>C547-_xlfn.FORECAST.ETS.CONFINT(A547,$B$2:$B$365,$A$2:$A$365,0.95,1,1)</f>
        <v>-1283.8511831164114</v>
      </c>
      <c r="E547" s="1">
        <f>C547+_xlfn.FORECAST.ETS.CONFINT(A547,$B$2:$B$365,$A$2:$A$365,0.95,1,1)</f>
        <v>2618.2303473229476</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9213E-9CED-4B97-A80D-4D5C331221C4}">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39B2-4692-4B95-B6F8-7AD03F5CB542}">
  <dimension ref="A1:E456"/>
  <sheetViews>
    <sheetView tabSelected="1" zoomScale="86" workbookViewId="0"/>
  </sheetViews>
  <sheetFormatPr defaultRowHeight="14.4" x14ac:dyDescent="0.3"/>
  <cols>
    <col min="1" max="1" width="12" customWidth="1"/>
    <col min="2" max="2" width="9" bestFit="1" customWidth="1"/>
    <col min="3" max="3" width="15.44140625" customWidth="1"/>
    <col min="4" max="4" width="29.5546875" customWidth="1"/>
    <col min="5" max="5" width="29.6640625" customWidth="1"/>
  </cols>
  <sheetData>
    <row r="1" spans="1:5" x14ac:dyDescent="0.3">
      <c r="A1" t="s">
        <v>1</v>
      </c>
      <c r="B1" t="s">
        <v>15</v>
      </c>
      <c r="C1" t="s">
        <v>4424</v>
      </c>
      <c r="D1" t="s">
        <v>4425</v>
      </c>
      <c r="E1" t="s">
        <v>4426</v>
      </c>
    </row>
    <row r="2" spans="1:5" x14ac:dyDescent="0.3">
      <c r="A2" s="2">
        <v>42736</v>
      </c>
      <c r="B2" s="1">
        <v>243.8725</v>
      </c>
    </row>
    <row r="3" spans="1:5" x14ac:dyDescent="0.3">
      <c r="A3" s="2">
        <v>42737</v>
      </c>
      <c r="B3" s="1">
        <v>913.43</v>
      </c>
    </row>
    <row r="4" spans="1:5" x14ac:dyDescent="0.3">
      <c r="A4" s="2">
        <v>42738</v>
      </c>
      <c r="B4" s="1">
        <v>910.02166666666665</v>
      </c>
    </row>
    <row r="5" spans="1:5" x14ac:dyDescent="0.3">
      <c r="A5" s="2">
        <v>42739</v>
      </c>
      <c r="B5" s="1">
        <v>906.61333333333334</v>
      </c>
    </row>
    <row r="6" spans="1:5" x14ac:dyDescent="0.3">
      <c r="A6" s="2">
        <v>42740</v>
      </c>
      <c r="B6" s="1">
        <v>903.20499999999993</v>
      </c>
    </row>
    <row r="7" spans="1:5" x14ac:dyDescent="0.3">
      <c r="A7" s="2">
        <v>42741</v>
      </c>
      <c r="B7" s="1">
        <v>899.79666666666662</v>
      </c>
    </row>
    <row r="8" spans="1:5" x14ac:dyDescent="0.3">
      <c r="A8" s="2">
        <v>42742</v>
      </c>
      <c r="B8" s="1">
        <v>896.38833333333332</v>
      </c>
    </row>
    <row r="9" spans="1:5" x14ac:dyDescent="0.3">
      <c r="A9" s="2">
        <v>42743</v>
      </c>
      <c r="B9" s="1">
        <v>892.98</v>
      </c>
    </row>
    <row r="10" spans="1:5" x14ac:dyDescent="0.3">
      <c r="A10" s="2">
        <v>42744</v>
      </c>
      <c r="B10" s="1">
        <v>679.15499999999997</v>
      </c>
    </row>
    <row r="11" spans="1:5" x14ac:dyDescent="0.3">
      <c r="A11" s="2">
        <v>42745</v>
      </c>
      <c r="B11" s="1">
        <v>465.33</v>
      </c>
    </row>
    <row r="12" spans="1:5" x14ac:dyDescent="0.3">
      <c r="A12" s="2">
        <v>42746</v>
      </c>
      <c r="B12" s="1">
        <v>251.505</v>
      </c>
    </row>
    <row r="13" spans="1:5" x14ac:dyDescent="0.3">
      <c r="A13" s="2">
        <v>42747</v>
      </c>
      <c r="B13" s="1">
        <v>37.68</v>
      </c>
    </row>
    <row r="14" spans="1:5" x14ac:dyDescent="0.3">
      <c r="A14" s="2">
        <v>42748</v>
      </c>
      <c r="B14" s="1">
        <v>212.94</v>
      </c>
    </row>
    <row r="15" spans="1:5" x14ac:dyDescent="0.3">
      <c r="A15" s="2">
        <v>42749</v>
      </c>
      <c r="B15" s="1">
        <v>18.96</v>
      </c>
    </row>
    <row r="16" spans="1:5" x14ac:dyDescent="0.3">
      <c r="A16" s="2">
        <v>42750</v>
      </c>
      <c r="B16" s="1">
        <v>131.19033333333334</v>
      </c>
    </row>
    <row r="17" spans="1:2" x14ac:dyDescent="0.3">
      <c r="A17" s="2">
        <v>42751</v>
      </c>
      <c r="B17" s="1">
        <v>243.42066666666668</v>
      </c>
    </row>
    <row r="18" spans="1:2" x14ac:dyDescent="0.3">
      <c r="A18" s="2">
        <v>42752</v>
      </c>
      <c r="B18" s="1">
        <v>315.48694444444442</v>
      </c>
    </row>
    <row r="19" spans="1:2" x14ac:dyDescent="0.3">
      <c r="A19" s="2">
        <v>42753</v>
      </c>
      <c r="B19" s="1">
        <v>387.55322222222219</v>
      </c>
    </row>
    <row r="20" spans="1:2" x14ac:dyDescent="0.3">
      <c r="A20" s="2">
        <v>42754</v>
      </c>
      <c r="B20" s="1">
        <v>459.61949999999996</v>
      </c>
    </row>
    <row r="21" spans="1:2" x14ac:dyDescent="0.3">
      <c r="A21" s="2">
        <v>42755</v>
      </c>
      <c r="B21" s="1">
        <v>207.846</v>
      </c>
    </row>
    <row r="22" spans="1:2" x14ac:dyDescent="0.3">
      <c r="A22" s="2">
        <v>42756</v>
      </c>
      <c r="B22" s="1">
        <v>84.98</v>
      </c>
    </row>
    <row r="23" spans="1:2" x14ac:dyDescent="0.3">
      <c r="A23" s="2">
        <v>42757</v>
      </c>
      <c r="B23" s="1">
        <v>147.97999999999999</v>
      </c>
    </row>
    <row r="24" spans="1:2" x14ac:dyDescent="0.3">
      <c r="A24" s="2">
        <v>42758</v>
      </c>
      <c r="B24" s="1">
        <v>210.98</v>
      </c>
    </row>
    <row r="25" spans="1:2" x14ac:dyDescent="0.3">
      <c r="A25" s="2">
        <v>42759</v>
      </c>
      <c r="B25" s="1">
        <v>161.56</v>
      </c>
    </row>
    <row r="26" spans="1:2" x14ac:dyDescent="0.3">
      <c r="A26" s="2">
        <v>42760</v>
      </c>
      <c r="B26" s="1">
        <v>112.14</v>
      </c>
    </row>
    <row r="27" spans="1:2" x14ac:dyDescent="0.3">
      <c r="A27" s="2">
        <v>42761</v>
      </c>
      <c r="B27" s="1">
        <v>62.72</v>
      </c>
    </row>
    <row r="28" spans="1:2" x14ac:dyDescent="0.3">
      <c r="A28" s="2">
        <v>42762</v>
      </c>
      <c r="B28" s="1">
        <v>50.230000000000004</v>
      </c>
    </row>
    <row r="29" spans="1:2" x14ac:dyDescent="0.3">
      <c r="A29" s="2">
        <v>42763</v>
      </c>
      <c r="B29" s="1">
        <v>37.74</v>
      </c>
    </row>
    <row r="30" spans="1:2" x14ac:dyDescent="0.3">
      <c r="A30" s="2">
        <v>42764</v>
      </c>
      <c r="B30" s="1">
        <v>14.91</v>
      </c>
    </row>
    <row r="31" spans="1:2" x14ac:dyDescent="0.3">
      <c r="A31" s="2">
        <v>42765</v>
      </c>
      <c r="B31" s="1">
        <v>160.96875</v>
      </c>
    </row>
    <row r="32" spans="1:2" x14ac:dyDescent="0.3">
      <c r="A32" s="2">
        <v>42766</v>
      </c>
      <c r="B32" s="1">
        <v>156.78583333333333</v>
      </c>
    </row>
    <row r="33" spans="1:2" x14ac:dyDescent="0.3">
      <c r="A33" s="2">
        <v>42767</v>
      </c>
      <c r="B33" s="1">
        <v>152.60291666666669</v>
      </c>
    </row>
    <row r="34" spans="1:2" x14ac:dyDescent="0.3">
      <c r="A34" s="2">
        <v>42768</v>
      </c>
      <c r="B34" s="1">
        <v>148.42000000000002</v>
      </c>
    </row>
    <row r="35" spans="1:2" x14ac:dyDescent="0.3">
      <c r="A35" s="2">
        <v>42769</v>
      </c>
      <c r="B35" s="1">
        <v>22.2</v>
      </c>
    </row>
    <row r="36" spans="1:2" x14ac:dyDescent="0.3">
      <c r="A36" s="2">
        <v>42770</v>
      </c>
      <c r="B36" s="1">
        <v>114.92566666666667</v>
      </c>
    </row>
    <row r="37" spans="1:2" x14ac:dyDescent="0.3">
      <c r="A37" s="2">
        <v>42771</v>
      </c>
      <c r="B37" s="1">
        <v>207.65133333333333</v>
      </c>
    </row>
    <row r="38" spans="1:2" x14ac:dyDescent="0.3">
      <c r="A38" s="2">
        <v>42772</v>
      </c>
      <c r="B38" s="1">
        <v>300.37700000000001</v>
      </c>
    </row>
    <row r="39" spans="1:2" x14ac:dyDescent="0.3">
      <c r="A39" s="2">
        <v>42773</v>
      </c>
      <c r="B39" s="1">
        <v>204.43533333333335</v>
      </c>
    </row>
    <row r="40" spans="1:2" x14ac:dyDescent="0.3">
      <c r="A40" s="2">
        <v>42774</v>
      </c>
      <c r="B40" s="1">
        <v>108.49366666666668</v>
      </c>
    </row>
    <row r="41" spans="1:2" x14ac:dyDescent="0.3">
      <c r="A41" s="2">
        <v>42775</v>
      </c>
      <c r="B41" s="1">
        <v>12.552</v>
      </c>
    </row>
    <row r="42" spans="1:2" x14ac:dyDescent="0.3">
      <c r="A42" s="2">
        <v>42776</v>
      </c>
      <c r="B42" s="1">
        <v>203.983</v>
      </c>
    </row>
    <row r="43" spans="1:2" x14ac:dyDescent="0.3">
      <c r="A43" s="2">
        <v>42777</v>
      </c>
      <c r="B43" s="1">
        <v>555.35199999999998</v>
      </c>
    </row>
    <row r="44" spans="1:2" x14ac:dyDescent="0.3">
      <c r="A44" s="2">
        <v>42778</v>
      </c>
      <c r="B44" s="1">
        <v>331.44099999999997</v>
      </c>
    </row>
    <row r="45" spans="1:2" x14ac:dyDescent="0.3">
      <c r="A45" s="2">
        <v>42779</v>
      </c>
      <c r="B45" s="1">
        <v>107.53</v>
      </c>
    </row>
    <row r="46" spans="1:2" x14ac:dyDescent="0.3">
      <c r="A46" s="2">
        <v>42780</v>
      </c>
      <c r="B46" s="1">
        <v>173.06166666666667</v>
      </c>
    </row>
    <row r="47" spans="1:2" x14ac:dyDescent="0.3">
      <c r="A47" s="2">
        <v>42781</v>
      </c>
      <c r="B47" s="1">
        <v>238.59333333333333</v>
      </c>
    </row>
    <row r="48" spans="1:2" x14ac:dyDescent="0.3">
      <c r="A48" s="2">
        <v>42782</v>
      </c>
      <c r="B48" s="1">
        <v>304.125</v>
      </c>
    </row>
    <row r="49" spans="1:2" x14ac:dyDescent="0.3">
      <c r="A49" s="2">
        <v>42783</v>
      </c>
      <c r="B49" s="1">
        <v>391.11408</v>
      </c>
    </row>
    <row r="50" spans="1:2" x14ac:dyDescent="0.3">
      <c r="A50" s="2">
        <v>42784</v>
      </c>
      <c r="B50" s="1">
        <v>217.89204000000001</v>
      </c>
    </row>
    <row r="51" spans="1:2" x14ac:dyDescent="0.3">
      <c r="A51" s="2">
        <v>42785</v>
      </c>
      <c r="B51" s="1">
        <v>44.67</v>
      </c>
    </row>
    <row r="52" spans="1:2" x14ac:dyDescent="0.3">
      <c r="A52" s="2">
        <v>42786</v>
      </c>
      <c r="B52" s="1">
        <v>159.28133333333335</v>
      </c>
    </row>
    <row r="53" spans="1:2" x14ac:dyDescent="0.3">
      <c r="A53" s="2">
        <v>42787</v>
      </c>
      <c r="B53" s="1">
        <v>170.29546666666667</v>
      </c>
    </row>
    <row r="54" spans="1:2" x14ac:dyDescent="0.3">
      <c r="A54" s="2">
        <v>42788</v>
      </c>
      <c r="B54" s="1">
        <v>181.30959999999999</v>
      </c>
    </row>
    <row r="55" spans="1:2" x14ac:dyDescent="0.3">
      <c r="A55" s="2">
        <v>42789</v>
      </c>
      <c r="B55" s="1">
        <v>192.32373333333334</v>
      </c>
    </row>
    <row r="56" spans="1:2" x14ac:dyDescent="0.3">
      <c r="A56" s="2">
        <v>42790</v>
      </c>
      <c r="B56" s="1">
        <v>203.33786666666666</v>
      </c>
    </row>
    <row r="57" spans="1:2" x14ac:dyDescent="0.3">
      <c r="A57" s="2">
        <v>42791</v>
      </c>
      <c r="B57" s="1">
        <v>214.35199999999998</v>
      </c>
    </row>
    <row r="58" spans="1:2" x14ac:dyDescent="0.3">
      <c r="A58" s="2">
        <v>42792</v>
      </c>
      <c r="B58" s="1">
        <v>492.09200000000004</v>
      </c>
    </row>
    <row r="59" spans="1:2" x14ac:dyDescent="0.3">
      <c r="A59" s="2">
        <v>42793</v>
      </c>
      <c r="B59" s="1">
        <v>479.55900000000003</v>
      </c>
    </row>
    <row r="60" spans="1:2" x14ac:dyDescent="0.3">
      <c r="A60" s="2">
        <v>42794</v>
      </c>
      <c r="B60" s="1">
        <v>467.02600000000001</v>
      </c>
    </row>
    <row r="61" spans="1:2" x14ac:dyDescent="0.3">
      <c r="A61" s="2">
        <v>42795</v>
      </c>
      <c r="B61" s="1">
        <v>454.49299999999999</v>
      </c>
    </row>
    <row r="62" spans="1:2" x14ac:dyDescent="0.3">
      <c r="A62" s="2">
        <v>42796</v>
      </c>
      <c r="B62" s="1">
        <v>441.96</v>
      </c>
    </row>
    <row r="63" spans="1:2" x14ac:dyDescent="0.3">
      <c r="A63" s="2">
        <v>42797</v>
      </c>
      <c r="B63" s="1">
        <v>250.33466666666666</v>
      </c>
    </row>
    <row r="64" spans="1:2" x14ac:dyDescent="0.3">
      <c r="A64" s="2">
        <v>42798</v>
      </c>
      <c r="B64" s="1">
        <v>103.5</v>
      </c>
    </row>
    <row r="65" spans="1:2" x14ac:dyDescent="0.3">
      <c r="A65" s="2">
        <v>42799</v>
      </c>
      <c r="B65" s="1">
        <v>87.734999999999999</v>
      </c>
    </row>
    <row r="66" spans="1:2" x14ac:dyDescent="0.3">
      <c r="A66" s="2">
        <v>42800</v>
      </c>
      <c r="B66" s="1">
        <v>71.97</v>
      </c>
    </row>
    <row r="67" spans="1:2" x14ac:dyDescent="0.3">
      <c r="A67" s="2">
        <v>42801</v>
      </c>
      <c r="B67" s="1">
        <v>135.97550000000001</v>
      </c>
    </row>
    <row r="68" spans="1:2" x14ac:dyDescent="0.3">
      <c r="A68" s="2">
        <v>42802</v>
      </c>
      <c r="B68" s="1">
        <v>199.98100000000002</v>
      </c>
    </row>
    <row r="69" spans="1:2" x14ac:dyDescent="0.3">
      <c r="A69" s="2">
        <v>42803</v>
      </c>
      <c r="B69" s="1">
        <v>263.98650000000004</v>
      </c>
    </row>
    <row r="70" spans="1:2" x14ac:dyDescent="0.3">
      <c r="A70" s="2">
        <v>42804</v>
      </c>
      <c r="B70" s="1">
        <v>327.99200000000002</v>
      </c>
    </row>
    <row r="71" spans="1:2" x14ac:dyDescent="0.3">
      <c r="A71" s="2">
        <v>42805</v>
      </c>
      <c r="B71" s="1">
        <v>90.742000000000004</v>
      </c>
    </row>
    <row r="72" spans="1:2" x14ac:dyDescent="0.3">
      <c r="A72" s="2">
        <v>42806</v>
      </c>
      <c r="B72" s="1">
        <v>90.254999999999995</v>
      </c>
    </row>
    <row r="73" spans="1:2" x14ac:dyDescent="0.3">
      <c r="A73" s="2">
        <v>42807</v>
      </c>
      <c r="B73" s="1">
        <v>89.768000000000001</v>
      </c>
    </row>
    <row r="74" spans="1:2" x14ac:dyDescent="0.3">
      <c r="A74" s="2">
        <v>42808</v>
      </c>
      <c r="B74" s="1">
        <v>76.933333333333337</v>
      </c>
    </row>
    <row r="75" spans="1:2" x14ac:dyDescent="0.3">
      <c r="A75" s="2">
        <v>42809</v>
      </c>
      <c r="B75" s="1">
        <v>64.098666666666674</v>
      </c>
    </row>
    <row r="76" spans="1:2" x14ac:dyDescent="0.3">
      <c r="A76" s="2">
        <v>42810</v>
      </c>
      <c r="B76" s="1">
        <v>51.264000000000003</v>
      </c>
    </row>
    <row r="77" spans="1:2" x14ac:dyDescent="0.3">
      <c r="A77" s="2">
        <v>42811</v>
      </c>
      <c r="B77" s="1">
        <v>66.894000000000005</v>
      </c>
    </row>
    <row r="78" spans="1:2" x14ac:dyDescent="0.3">
      <c r="A78" s="2">
        <v>42812</v>
      </c>
      <c r="B78" s="1">
        <v>82.524000000000001</v>
      </c>
    </row>
    <row r="79" spans="1:2" x14ac:dyDescent="0.3">
      <c r="A79" s="2">
        <v>42813</v>
      </c>
      <c r="B79" s="1">
        <v>364.04499999999996</v>
      </c>
    </row>
    <row r="80" spans="1:2" x14ac:dyDescent="0.3">
      <c r="A80" s="2">
        <v>42814</v>
      </c>
      <c r="B80" s="1">
        <v>2.91</v>
      </c>
    </row>
    <row r="81" spans="1:2" x14ac:dyDescent="0.3">
      <c r="A81" s="2">
        <v>42815</v>
      </c>
      <c r="B81" s="1">
        <v>914.0100000000001</v>
      </c>
    </row>
    <row r="82" spans="1:2" x14ac:dyDescent="0.3">
      <c r="A82" s="2">
        <v>42816</v>
      </c>
      <c r="B82" s="1">
        <v>562.92500000000007</v>
      </c>
    </row>
    <row r="83" spans="1:2" x14ac:dyDescent="0.3">
      <c r="A83" s="2">
        <v>42817</v>
      </c>
      <c r="B83" s="1">
        <v>211.84</v>
      </c>
    </row>
    <row r="84" spans="1:2" x14ac:dyDescent="0.3">
      <c r="A84" s="2">
        <v>42818</v>
      </c>
      <c r="B84" s="1">
        <v>239.80500000000001</v>
      </c>
    </row>
    <row r="85" spans="1:2" x14ac:dyDescent="0.3">
      <c r="A85" s="2">
        <v>42819</v>
      </c>
      <c r="B85" s="1">
        <v>662.17333333333329</v>
      </c>
    </row>
    <row r="86" spans="1:2" x14ac:dyDescent="0.3">
      <c r="A86" s="2">
        <v>42820</v>
      </c>
      <c r="B86" s="1">
        <v>159.20400000000001</v>
      </c>
    </row>
    <row r="87" spans="1:2" x14ac:dyDescent="0.3">
      <c r="A87" s="2">
        <v>42821</v>
      </c>
      <c r="B87" s="1">
        <v>428.44880000000001</v>
      </c>
    </row>
    <row r="88" spans="1:2" x14ac:dyDescent="0.3">
      <c r="A88" s="2">
        <v>42822</v>
      </c>
      <c r="B88" s="1">
        <v>24.02</v>
      </c>
    </row>
    <row r="89" spans="1:2" x14ac:dyDescent="0.3">
      <c r="A89" s="2">
        <v>42823</v>
      </c>
      <c r="B89" s="1">
        <v>59.11</v>
      </c>
    </row>
    <row r="90" spans="1:2" x14ac:dyDescent="0.3">
      <c r="A90" s="2">
        <v>42824</v>
      </c>
      <c r="B90" s="1">
        <v>94.2</v>
      </c>
    </row>
    <row r="91" spans="1:2" x14ac:dyDescent="0.3">
      <c r="A91" s="2">
        <v>42825</v>
      </c>
      <c r="B91" s="1">
        <v>98.704266666666669</v>
      </c>
    </row>
    <row r="92" spans="1:2" x14ac:dyDescent="0.3">
      <c r="A92" s="2">
        <v>42826</v>
      </c>
      <c r="B92" s="1">
        <v>276.322</v>
      </c>
    </row>
    <row r="93" spans="1:2" x14ac:dyDescent="0.3">
      <c r="A93" s="2">
        <v>42827</v>
      </c>
      <c r="B93" s="1">
        <v>218.45500000000001</v>
      </c>
    </row>
    <row r="94" spans="1:2" x14ac:dyDescent="0.3">
      <c r="A94" s="2">
        <v>42828</v>
      </c>
      <c r="B94" s="1">
        <v>25.472000000000001</v>
      </c>
    </row>
    <row r="95" spans="1:2" x14ac:dyDescent="0.3">
      <c r="A95" s="2">
        <v>42829</v>
      </c>
      <c r="B95" s="1">
        <v>111.81620833333332</v>
      </c>
    </row>
    <row r="96" spans="1:2" x14ac:dyDescent="0.3">
      <c r="A96" s="2">
        <v>42830</v>
      </c>
      <c r="B96" s="1">
        <v>198.16041666666666</v>
      </c>
    </row>
    <row r="97" spans="1:2" x14ac:dyDescent="0.3">
      <c r="A97" s="2">
        <v>42831</v>
      </c>
      <c r="B97" s="1">
        <v>284.50462499999998</v>
      </c>
    </row>
    <row r="98" spans="1:2" x14ac:dyDescent="0.3">
      <c r="A98" s="2">
        <v>42832</v>
      </c>
      <c r="B98" s="1">
        <v>370.84883333333329</v>
      </c>
    </row>
    <row r="99" spans="1:2" x14ac:dyDescent="0.3">
      <c r="A99" s="2">
        <v>42833</v>
      </c>
      <c r="B99" s="1">
        <v>212.38</v>
      </c>
    </row>
    <row r="100" spans="1:2" x14ac:dyDescent="0.3">
      <c r="A100" s="2">
        <v>42834</v>
      </c>
      <c r="B100" s="1">
        <v>118.438</v>
      </c>
    </row>
    <row r="101" spans="1:2" x14ac:dyDescent="0.3">
      <c r="A101" s="2">
        <v>42835</v>
      </c>
      <c r="B101" s="1">
        <v>24.495999999999999</v>
      </c>
    </row>
    <row r="102" spans="1:2" x14ac:dyDescent="0.3">
      <c r="A102" s="2">
        <v>42836</v>
      </c>
      <c r="B102" s="1">
        <v>161.89866666666668</v>
      </c>
    </row>
    <row r="103" spans="1:2" x14ac:dyDescent="0.3">
      <c r="A103" s="2">
        <v>42837</v>
      </c>
      <c r="B103" s="1">
        <v>299.30133333333333</v>
      </c>
    </row>
    <row r="104" spans="1:2" x14ac:dyDescent="0.3">
      <c r="A104" s="2">
        <v>42838</v>
      </c>
      <c r="B104" s="1">
        <v>436.70400000000001</v>
      </c>
    </row>
    <row r="105" spans="1:2" x14ac:dyDescent="0.3">
      <c r="A105" s="2">
        <v>42839</v>
      </c>
      <c r="B105" s="1">
        <v>171.69133333333335</v>
      </c>
    </row>
    <row r="106" spans="1:2" x14ac:dyDescent="0.3">
      <c r="A106" s="2">
        <v>42840</v>
      </c>
      <c r="B106" s="1">
        <v>196.45</v>
      </c>
    </row>
    <row r="107" spans="1:2" x14ac:dyDescent="0.3">
      <c r="A107" s="2">
        <v>42841</v>
      </c>
      <c r="B107" s="1">
        <v>102.833</v>
      </c>
    </row>
    <row r="108" spans="1:2" x14ac:dyDescent="0.3">
      <c r="A108" s="2">
        <v>42842</v>
      </c>
      <c r="B108" s="1">
        <v>139.33199999999999</v>
      </c>
    </row>
    <row r="109" spans="1:2" x14ac:dyDescent="0.3">
      <c r="A109" s="2">
        <v>42843</v>
      </c>
      <c r="B109" s="1">
        <v>124.24759999999999</v>
      </c>
    </row>
    <row r="110" spans="1:2" x14ac:dyDescent="0.3">
      <c r="A110" s="2">
        <v>42844</v>
      </c>
      <c r="B110" s="1">
        <v>109.1632</v>
      </c>
    </row>
    <row r="111" spans="1:2" x14ac:dyDescent="0.3">
      <c r="A111" s="2">
        <v>42845</v>
      </c>
      <c r="B111" s="1">
        <v>94.078800000000001</v>
      </c>
    </row>
    <row r="112" spans="1:2" x14ac:dyDescent="0.3">
      <c r="A112" s="2">
        <v>42846</v>
      </c>
      <c r="B112" s="1">
        <v>535.71</v>
      </c>
    </row>
    <row r="113" spans="1:2" x14ac:dyDescent="0.3">
      <c r="A113" s="2">
        <v>42847</v>
      </c>
      <c r="B113" s="1">
        <v>136.316</v>
      </c>
    </row>
    <row r="114" spans="1:2" x14ac:dyDescent="0.3">
      <c r="A114" s="2">
        <v>42848</v>
      </c>
      <c r="B114" s="1">
        <v>113.45040000000002</v>
      </c>
    </row>
    <row r="115" spans="1:2" x14ac:dyDescent="0.3">
      <c r="A115" s="2">
        <v>42849</v>
      </c>
      <c r="B115" s="1">
        <v>229.21570000000003</v>
      </c>
    </row>
    <row r="116" spans="1:2" x14ac:dyDescent="0.3">
      <c r="A116" s="2">
        <v>42850</v>
      </c>
      <c r="B116" s="1">
        <v>344.98099999999999</v>
      </c>
    </row>
    <row r="117" spans="1:2" x14ac:dyDescent="0.3">
      <c r="A117" s="2">
        <v>42851</v>
      </c>
      <c r="B117" s="1">
        <v>1.988</v>
      </c>
    </row>
    <row r="118" spans="1:2" x14ac:dyDescent="0.3">
      <c r="A118" s="2">
        <v>42852</v>
      </c>
      <c r="B118" s="1">
        <v>179.9228</v>
      </c>
    </row>
    <row r="119" spans="1:2" x14ac:dyDescent="0.3">
      <c r="A119" s="2">
        <v>42853</v>
      </c>
      <c r="B119" s="1">
        <v>614.13639999999987</v>
      </c>
    </row>
    <row r="120" spans="1:2" x14ac:dyDescent="0.3">
      <c r="A120" s="2">
        <v>42854</v>
      </c>
      <c r="B120" s="1">
        <v>1048.3499999999999</v>
      </c>
    </row>
    <row r="121" spans="1:2" x14ac:dyDescent="0.3">
      <c r="A121" s="2">
        <v>42855</v>
      </c>
      <c r="B121" s="1">
        <v>103.11466666666666</v>
      </c>
    </row>
    <row r="122" spans="1:2" x14ac:dyDescent="0.3">
      <c r="A122" s="2">
        <v>42856</v>
      </c>
      <c r="B122" s="1">
        <v>1350.5113333333334</v>
      </c>
    </row>
    <row r="123" spans="1:2" x14ac:dyDescent="0.3">
      <c r="A123" s="2">
        <v>42857</v>
      </c>
      <c r="B123" s="1">
        <v>129.93</v>
      </c>
    </row>
    <row r="124" spans="1:2" x14ac:dyDescent="0.3">
      <c r="A124" s="2">
        <v>42858</v>
      </c>
      <c r="B124" s="1">
        <v>202.959</v>
      </c>
    </row>
    <row r="125" spans="1:2" x14ac:dyDescent="0.3">
      <c r="A125" s="2">
        <v>42859</v>
      </c>
      <c r="B125" s="1">
        <v>300.904</v>
      </c>
    </row>
    <row r="126" spans="1:2" x14ac:dyDescent="0.3">
      <c r="A126" s="2">
        <v>42860</v>
      </c>
      <c r="B126" s="1">
        <v>89.991</v>
      </c>
    </row>
    <row r="127" spans="1:2" x14ac:dyDescent="0.3">
      <c r="A127" s="2">
        <v>42861</v>
      </c>
      <c r="B127" s="1">
        <v>623.46479999999997</v>
      </c>
    </row>
    <row r="128" spans="1:2" x14ac:dyDescent="0.3">
      <c r="A128" s="2">
        <v>42862</v>
      </c>
      <c r="B128" s="1">
        <v>654.03000000000009</v>
      </c>
    </row>
    <row r="129" spans="1:2" x14ac:dyDescent="0.3">
      <c r="A129" s="2">
        <v>42863</v>
      </c>
      <c r="B129" s="1">
        <v>88.024999999999991</v>
      </c>
    </row>
    <row r="130" spans="1:2" x14ac:dyDescent="0.3">
      <c r="A130" s="2">
        <v>42864</v>
      </c>
      <c r="B130" s="1">
        <v>246.92500000000001</v>
      </c>
    </row>
    <row r="131" spans="1:2" x14ac:dyDescent="0.3">
      <c r="A131" s="2">
        <v>42865</v>
      </c>
      <c r="B131" s="1">
        <v>177.95625000000001</v>
      </c>
    </row>
    <row r="132" spans="1:2" x14ac:dyDescent="0.3">
      <c r="A132" s="2">
        <v>42866</v>
      </c>
      <c r="B132" s="1">
        <v>108.98750000000001</v>
      </c>
    </row>
    <row r="133" spans="1:2" x14ac:dyDescent="0.3">
      <c r="A133" s="2">
        <v>42867</v>
      </c>
      <c r="B133" s="1">
        <v>164.16500000000002</v>
      </c>
    </row>
    <row r="134" spans="1:2" x14ac:dyDescent="0.3">
      <c r="A134" s="2">
        <v>42868</v>
      </c>
      <c r="B134" s="1">
        <v>458.43</v>
      </c>
    </row>
    <row r="135" spans="1:2" x14ac:dyDescent="0.3">
      <c r="A135" s="2">
        <v>42869</v>
      </c>
      <c r="B135" s="1">
        <v>393.22333333333336</v>
      </c>
    </row>
    <row r="136" spans="1:2" x14ac:dyDescent="0.3">
      <c r="A136" s="2">
        <v>42870</v>
      </c>
      <c r="B136" s="1">
        <v>101.18133333333334</v>
      </c>
    </row>
    <row r="137" spans="1:2" x14ac:dyDescent="0.3">
      <c r="A137" s="2">
        <v>42871</v>
      </c>
      <c r="B137" s="1">
        <v>95.954222222222228</v>
      </c>
    </row>
    <row r="138" spans="1:2" x14ac:dyDescent="0.3">
      <c r="A138" s="2">
        <v>42872</v>
      </c>
      <c r="B138" s="1">
        <v>90.727111111111114</v>
      </c>
    </row>
    <row r="139" spans="1:2" x14ac:dyDescent="0.3">
      <c r="A139" s="2">
        <v>42873</v>
      </c>
      <c r="B139" s="1">
        <v>85.5</v>
      </c>
    </row>
    <row r="140" spans="1:2" x14ac:dyDescent="0.3">
      <c r="A140" s="2">
        <v>42874</v>
      </c>
      <c r="B140" s="1">
        <v>874.86</v>
      </c>
    </row>
    <row r="141" spans="1:2" x14ac:dyDescent="0.3">
      <c r="A141" s="2">
        <v>42875</v>
      </c>
      <c r="B141" s="1">
        <v>262.62600000000003</v>
      </c>
    </row>
    <row r="142" spans="1:2" x14ac:dyDescent="0.3">
      <c r="A142" s="2">
        <v>42876</v>
      </c>
      <c r="B142" s="1">
        <v>520.04999999999995</v>
      </c>
    </row>
    <row r="143" spans="1:2" x14ac:dyDescent="0.3">
      <c r="A143" s="2">
        <v>42877</v>
      </c>
      <c r="B143" s="1">
        <v>181.98599999999999</v>
      </c>
    </row>
    <row r="144" spans="1:2" x14ac:dyDescent="0.3">
      <c r="A144" s="2">
        <v>42878</v>
      </c>
      <c r="B144" s="1">
        <v>171.28800000000001</v>
      </c>
    </row>
    <row r="145" spans="1:2" x14ac:dyDescent="0.3">
      <c r="A145" s="2">
        <v>42879</v>
      </c>
      <c r="B145" s="1">
        <v>95.064000000000007</v>
      </c>
    </row>
    <row r="146" spans="1:2" x14ac:dyDescent="0.3">
      <c r="A146" s="2">
        <v>42880</v>
      </c>
      <c r="B146" s="1">
        <v>18.84</v>
      </c>
    </row>
    <row r="147" spans="1:2" x14ac:dyDescent="0.3">
      <c r="A147" s="2">
        <v>42881</v>
      </c>
      <c r="B147" s="1">
        <v>137.49499999999998</v>
      </c>
    </row>
    <row r="148" spans="1:2" x14ac:dyDescent="0.3">
      <c r="A148" s="2">
        <v>42882</v>
      </c>
      <c r="B148" s="1">
        <v>256.14999999999998</v>
      </c>
    </row>
    <row r="149" spans="1:2" x14ac:dyDescent="0.3">
      <c r="A149" s="2">
        <v>42883</v>
      </c>
      <c r="B149" s="1">
        <v>159.93780000000001</v>
      </c>
    </row>
    <row r="150" spans="1:2" x14ac:dyDescent="0.3">
      <c r="A150" s="2">
        <v>42884</v>
      </c>
      <c r="B150" s="1">
        <v>35.832000000000001</v>
      </c>
    </row>
    <row r="151" spans="1:2" x14ac:dyDescent="0.3">
      <c r="A151" s="2">
        <v>42885</v>
      </c>
      <c r="B151" s="1">
        <v>117.05710000000001</v>
      </c>
    </row>
    <row r="152" spans="1:2" x14ac:dyDescent="0.3">
      <c r="A152" s="2">
        <v>42886</v>
      </c>
      <c r="B152" s="1">
        <v>1021.4685500000001</v>
      </c>
    </row>
    <row r="153" spans="1:2" x14ac:dyDescent="0.3">
      <c r="A153" s="2">
        <v>42887</v>
      </c>
      <c r="B153" s="1">
        <v>1925.88</v>
      </c>
    </row>
    <row r="154" spans="1:2" x14ac:dyDescent="0.3">
      <c r="A154" s="2">
        <v>42888</v>
      </c>
      <c r="B154" s="1">
        <v>1073.1906666666669</v>
      </c>
    </row>
    <row r="155" spans="1:2" x14ac:dyDescent="0.3">
      <c r="A155" s="2">
        <v>42889</v>
      </c>
      <c r="B155" s="1">
        <v>220.50133333333329</v>
      </c>
    </row>
    <row r="156" spans="1:2" x14ac:dyDescent="0.3">
      <c r="A156" s="2">
        <v>42890</v>
      </c>
      <c r="B156" s="1">
        <v>31.16</v>
      </c>
    </row>
    <row r="157" spans="1:2" x14ac:dyDescent="0.3">
      <c r="A157" s="2">
        <v>42891</v>
      </c>
      <c r="B157" s="1">
        <v>18.055</v>
      </c>
    </row>
    <row r="158" spans="1:2" x14ac:dyDescent="0.3">
      <c r="A158" s="2">
        <v>42892</v>
      </c>
      <c r="B158" s="1">
        <v>4.95</v>
      </c>
    </row>
    <row r="159" spans="1:2" x14ac:dyDescent="0.3">
      <c r="A159" s="2">
        <v>42893</v>
      </c>
      <c r="B159" s="1">
        <v>751.30799999999999</v>
      </c>
    </row>
    <row r="160" spans="1:2" x14ac:dyDescent="0.3">
      <c r="A160" s="2">
        <v>42894</v>
      </c>
      <c r="B160" s="1">
        <v>1497.6659999999999</v>
      </c>
    </row>
    <row r="161" spans="1:2" x14ac:dyDescent="0.3">
      <c r="A161" s="2">
        <v>42895</v>
      </c>
      <c r="B161" s="1">
        <v>66.450500000000005</v>
      </c>
    </row>
    <row r="162" spans="1:2" x14ac:dyDescent="0.3">
      <c r="A162" s="2">
        <v>42896</v>
      </c>
      <c r="B162" s="1">
        <v>514.16499999999996</v>
      </c>
    </row>
    <row r="163" spans="1:2" x14ac:dyDescent="0.3">
      <c r="A163" s="2">
        <v>42897</v>
      </c>
      <c r="B163" s="1">
        <v>227.60599999999999</v>
      </c>
    </row>
    <row r="164" spans="1:2" x14ac:dyDescent="0.3">
      <c r="A164" s="2">
        <v>42898</v>
      </c>
      <c r="B164" s="1">
        <v>334.28100000000001</v>
      </c>
    </row>
    <row r="165" spans="1:2" x14ac:dyDescent="0.3">
      <c r="A165" s="2">
        <v>42899</v>
      </c>
      <c r="B165" s="1">
        <v>380.71900000000005</v>
      </c>
    </row>
    <row r="166" spans="1:2" x14ac:dyDescent="0.3">
      <c r="A166" s="2">
        <v>42900</v>
      </c>
      <c r="B166" s="1">
        <v>306.38550000000004</v>
      </c>
    </row>
    <row r="167" spans="1:2" x14ac:dyDescent="0.3">
      <c r="A167" s="2">
        <v>42901</v>
      </c>
      <c r="B167" s="1">
        <v>232.05199999999999</v>
      </c>
    </row>
    <row r="168" spans="1:2" x14ac:dyDescent="0.3">
      <c r="A168" s="2">
        <v>42902</v>
      </c>
      <c r="B168" s="1">
        <v>757.46</v>
      </c>
    </row>
    <row r="169" spans="1:2" x14ac:dyDescent="0.3">
      <c r="A169" s="2">
        <v>42903</v>
      </c>
      <c r="B169" s="1">
        <v>155.25</v>
      </c>
    </row>
    <row r="170" spans="1:2" x14ac:dyDescent="0.3">
      <c r="A170" s="2">
        <v>42904</v>
      </c>
      <c r="B170" s="1">
        <v>917.92349999999999</v>
      </c>
    </row>
    <row r="171" spans="1:2" x14ac:dyDescent="0.3">
      <c r="A171" s="2">
        <v>42905</v>
      </c>
      <c r="B171" s="1">
        <v>326.67624999999998</v>
      </c>
    </row>
    <row r="172" spans="1:2" x14ac:dyDescent="0.3">
      <c r="A172" s="2">
        <v>42906</v>
      </c>
      <c r="B172" s="1">
        <v>172.298125</v>
      </c>
    </row>
    <row r="173" spans="1:2" x14ac:dyDescent="0.3">
      <c r="A173" s="2">
        <v>42907</v>
      </c>
      <c r="B173" s="1">
        <v>17.920000000000002</v>
      </c>
    </row>
    <row r="174" spans="1:2" x14ac:dyDescent="0.3">
      <c r="A174" s="2">
        <v>42908</v>
      </c>
      <c r="B174" s="1">
        <v>487.96</v>
      </c>
    </row>
    <row r="175" spans="1:2" x14ac:dyDescent="0.3">
      <c r="A175" s="2">
        <v>42909</v>
      </c>
      <c r="B175" s="1">
        <v>356.34350000000001</v>
      </c>
    </row>
    <row r="176" spans="1:2" x14ac:dyDescent="0.3">
      <c r="A176" s="2">
        <v>42910</v>
      </c>
      <c r="B176" s="1">
        <v>224.727</v>
      </c>
    </row>
    <row r="177" spans="1:2" x14ac:dyDescent="0.3">
      <c r="A177" s="2">
        <v>42911</v>
      </c>
      <c r="B177" s="1">
        <v>636.09199999999998</v>
      </c>
    </row>
    <row r="178" spans="1:2" x14ac:dyDescent="0.3">
      <c r="A178" s="2">
        <v>42912</v>
      </c>
      <c r="B178" s="1">
        <v>400.00100000000003</v>
      </c>
    </row>
    <row r="179" spans="1:2" x14ac:dyDescent="0.3">
      <c r="A179" s="2">
        <v>42913</v>
      </c>
      <c r="B179" s="1">
        <v>158.97299999999998</v>
      </c>
    </row>
    <row r="180" spans="1:2" x14ac:dyDescent="0.3">
      <c r="A180" s="2">
        <v>42914</v>
      </c>
      <c r="B180" s="1">
        <v>252.14814999999999</v>
      </c>
    </row>
    <row r="181" spans="1:2" x14ac:dyDescent="0.3">
      <c r="A181" s="2">
        <v>42915</v>
      </c>
      <c r="B181" s="1">
        <v>345.32330000000002</v>
      </c>
    </row>
    <row r="182" spans="1:2" x14ac:dyDescent="0.3">
      <c r="A182" s="2">
        <v>42916</v>
      </c>
      <c r="B182" s="1">
        <v>350.94350000000003</v>
      </c>
    </row>
    <row r="183" spans="1:2" x14ac:dyDescent="0.3">
      <c r="A183" s="2">
        <v>42917</v>
      </c>
      <c r="B183" s="1">
        <v>301.7408666666667</v>
      </c>
    </row>
    <row r="184" spans="1:2" x14ac:dyDescent="0.3">
      <c r="A184" s="2">
        <v>42918</v>
      </c>
      <c r="B184" s="1">
        <v>252.53823333333332</v>
      </c>
    </row>
    <row r="185" spans="1:2" x14ac:dyDescent="0.3">
      <c r="A185" s="2">
        <v>42919</v>
      </c>
      <c r="B185" s="1">
        <v>203.3356</v>
      </c>
    </row>
    <row r="186" spans="1:2" x14ac:dyDescent="0.3">
      <c r="A186" s="2">
        <v>42920</v>
      </c>
      <c r="B186" s="1">
        <v>267.68180000000001</v>
      </c>
    </row>
    <row r="187" spans="1:2" x14ac:dyDescent="0.3">
      <c r="A187" s="2">
        <v>42921</v>
      </c>
      <c r="B187" s="1">
        <v>332.02800000000002</v>
      </c>
    </row>
    <row r="188" spans="1:2" x14ac:dyDescent="0.3">
      <c r="A188" s="2">
        <v>42922</v>
      </c>
      <c r="B188" s="1">
        <v>180.68799999999999</v>
      </c>
    </row>
    <row r="189" spans="1:2" x14ac:dyDescent="0.3">
      <c r="A189" s="2">
        <v>42923</v>
      </c>
      <c r="B189" s="1">
        <v>87.21</v>
      </c>
    </row>
    <row r="190" spans="1:2" x14ac:dyDescent="0.3">
      <c r="A190" s="2">
        <v>42924</v>
      </c>
      <c r="B190" s="1">
        <v>96.820000000000007</v>
      </c>
    </row>
    <row r="191" spans="1:2" x14ac:dyDescent="0.3">
      <c r="A191" s="2">
        <v>42925</v>
      </c>
      <c r="B191" s="1">
        <v>526.45000000000005</v>
      </c>
    </row>
    <row r="192" spans="1:2" x14ac:dyDescent="0.3">
      <c r="A192" s="2">
        <v>42926</v>
      </c>
      <c r="B192" s="1">
        <v>18.84</v>
      </c>
    </row>
    <row r="193" spans="1:2" x14ac:dyDescent="0.3">
      <c r="A193" s="2">
        <v>42927</v>
      </c>
      <c r="B193" s="1">
        <v>42.896000000000001</v>
      </c>
    </row>
    <row r="194" spans="1:2" x14ac:dyDescent="0.3">
      <c r="A194" s="2">
        <v>42928</v>
      </c>
      <c r="B194" s="1">
        <v>66.951999999999998</v>
      </c>
    </row>
    <row r="195" spans="1:2" x14ac:dyDescent="0.3">
      <c r="A195" s="2">
        <v>42929</v>
      </c>
      <c r="B195" s="1">
        <v>91.007999999999996</v>
      </c>
    </row>
    <row r="196" spans="1:2" x14ac:dyDescent="0.3">
      <c r="A196" s="2">
        <v>42930</v>
      </c>
      <c r="B196" s="1">
        <v>230.81666666666669</v>
      </c>
    </row>
    <row r="197" spans="1:2" x14ac:dyDescent="0.3">
      <c r="A197" s="2">
        <v>42931</v>
      </c>
      <c r="B197" s="1">
        <v>615.84299999999996</v>
      </c>
    </row>
    <row r="198" spans="1:2" x14ac:dyDescent="0.3">
      <c r="A198" s="2">
        <v>42932</v>
      </c>
      <c r="B198" s="1">
        <v>156.86199999999999</v>
      </c>
    </row>
    <row r="199" spans="1:2" x14ac:dyDescent="0.3">
      <c r="A199" s="2">
        <v>42933</v>
      </c>
      <c r="B199" s="1">
        <v>413.7163333333333</v>
      </c>
    </row>
    <row r="200" spans="1:2" x14ac:dyDescent="0.3">
      <c r="A200" s="2">
        <v>42934</v>
      </c>
      <c r="B200" s="1">
        <v>368.47199999999998</v>
      </c>
    </row>
    <row r="201" spans="1:2" x14ac:dyDescent="0.3">
      <c r="A201" s="2">
        <v>42935</v>
      </c>
      <c r="B201" s="1">
        <v>251.66299999999998</v>
      </c>
    </row>
    <row r="202" spans="1:2" x14ac:dyDescent="0.3">
      <c r="A202" s="2">
        <v>42936</v>
      </c>
      <c r="B202" s="1">
        <v>134.85399999999998</v>
      </c>
    </row>
    <row r="203" spans="1:2" x14ac:dyDescent="0.3">
      <c r="A203" s="2">
        <v>42937</v>
      </c>
      <c r="B203" s="1">
        <v>165.35999999999999</v>
      </c>
    </row>
    <row r="204" spans="1:2" x14ac:dyDescent="0.3">
      <c r="A204" s="2">
        <v>42938</v>
      </c>
      <c r="B204" s="1">
        <v>526.34400000000005</v>
      </c>
    </row>
    <row r="205" spans="1:2" x14ac:dyDescent="0.3">
      <c r="A205" s="2">
        <v>42939</v>
      </c>
      <c r="B205" s="1">
        <v>401.6515555555556</v>
      </c>
    </row>
    <row r="206" spans="1:2" x14ac:dyDescent="0.3">
      <c r="A206" s="2">
        <v>42940</v>
      </c>
      <c r="B206" s="1">
        <v>276.95911111111116</v>
      </c>
    </row>
    <row r="207" spans="1:2" x14ac:dyDescent="0.3">
      <c r="A207" s="2">
        <v>42941</v>
      </c>
      <c r="B207" s="1">
        <v>152.26666666666665</v>
      </c>
    </row>
    <row r="208" spans="1:2" x14ac:dyDescent="0.3">
      <c r="A208" s="2">
        <v>42942</v>
      </c>
      <c r="B208" s="1">
        <v>362.35199999999998</v>
      </c>
    </row>
    <row r="209" spans="1:2" x14ac:dyDescent="0.3">
      <c r="A209" s="2">
        <v>42943</v>
      </c>
      <c r="B209" s="1">
        <v>81.162499999999994</v>
      </c>
    </row>
    <row r="210" spans="1:2" x14ac:dyDescent="0.3">
      <c r="A210" s="2">
        <v>42944</v>
      </c>
      <c r="B210" s="1">
        <v>145.23874999999998</v>
      </c>
    </row>
    <row r="211" spans="1:2" x14ac:dyDescent="0.3">
      <c r="A211" s="2">
        <v>42945</v>
      </c>
      <c r="B211" s="1">
        <v>209.315</v>
      </c>
    </row>
    <row r="212" spans="1:2" x14ac:dyDescent="0.3">
      <c r="A212" s="2">
        <v>42946</v>
      </c>
      <c r="B212" s="1">
        <v>123.1375</v>
      </c>
    </row>
    <row r="213" spans="1:2" x14ac:dyDescent="0.3">
      <c r="A213" s="2">
        <v>42947</v>
      </c>
      <c r="B213" s="1">
        <v>36.96</v>
      </c>
    </row>
    <row r="214" spans="1:2" x14ac:dyDescent="0.3">
      <c r="A214" s="2">
        <v>42948</v>
      </c>
      <c r="B214" s="1">
        <v>75.861999999999995</v>
      </c>
    </row>
    <row r="215" spans="1:2" x14ac:dyDescent="0.3">
      <c r="A215" s="2">
        <v>42949</v>
      </c>
      <c r="B215" s="1">
        <v>114.76399999999998</v>
      </c>
    </row>
    <row r="216" spans="1:2" x14ac:dyDescent="0.3">
      <c r="A216" s="2">
        <v>42950</v>
      </c>
      <c r="B216" s="1">
        <v>153.666</v>
      </c>
    </row>
    <row r="217" spans="1:2" x14ac:dyDescent="0.3">
      <c r="A217" s="2">
        <v>42951</v>
      </c>
      <c r="B217" s="1">
        <v>129.30066666666667</v>
      </c>
    </row>
    <row r="218" spans="1:2" x14ac:dyDescent="0.3">
      <c r="A218" s="2">
        <v>42952</v>
      </c>
      <c r="B218" s="1">
        <v>104.93533333333335</v>
      </c>
    </row>
    <row r="219" spans="1:2" x14ac:dyDescent="0.3">
      <c r="A219" s="2">
        <v>42953</v>
      </c>
      <c r="B219" s="1">
        <v>80.570000000000007</v>
      </c>
    </row>
    <row r="220" spans="1:2" x14ac:dyDescent="0.3">
      <c r="A220" s="2">
        <v>42954</v>
      </c>
      <c r="B220" s="1">
        <v>129.46699999999998</v>
      </c>
    </row>
    <row r="221" spans="1:2" x14ac:dyDescent="0.3">
      <c r="A221" s="2">
        <v>42955</v>
      </c>
      <c r="B221" s="1">
        <v>126.74466666666666</v>
      </c>
    </row>
    <row r="222" spans="1:2" x14ac:dyDescent="0.3">
      <c r="A222" s="2">
        <v>42956</v>
      </c>
      <c r="B222" s="1">
        <v>124.02233333333332</v>
      </c>
    </row>
    <row r="223" spans="1:2" x14ac:dyDescent="0.3">
      <c r="A223" s="2">
        <v>42957</v>
      </c>
      <c r="B223" s="1">
        <v>121.3</v>
      </c>
    </row>
    <row r="224" spans="1:2" x14ac:dyDescent="0.3">
      <c r="A224" s="2">
        <v>42958</v>
      </c>
      <c r="B224" s="1">
        <v>519.35500000000002</v>
      </c>
    </row>
    <row r="225" spans="1:2" x14ac:dyDescent="0.3">
      <c r="A225" s="2">
        <v>42959</v>
      </c>
      <c r="B225" s="1">
        <v>917.41000000000008</v>
      </c>
    </row>
    <row r="226" spans="1:2" x14ac:dyDescent="0.3">
      <c r="A226" s="2">
        <v>42960</v>
      </c>
      <c r="B226" s="1">
        <v>227.816</v>
      </c>
    </row>
    <row r="227" spans="1:2" x14ac:dyDescent="0.3">
      <c r="A227" s="2">
        <v>42961</v>
      </c>
      <c r="B227" s="1">
        <v>418.29599999999999</v>
      </c>
    </row>
    <row r="228" spans="1:2" x14ac:dyDescent="0.3">
      <c r="A228" s="2">
        <v>42962</v>
      </c>
      <c r="B228" s="1">
        <v>693.04016666666666</v>
      </c>
    </row>
    <row r="229" spans="1:2" x14ac:dyDescent="0.3">
      <c r="A229" s="2">
        <v>42963</v>
      </c>
      <c r="B229" s="1">
        <v>967.78433333333328</v>
      </c>
    </row>
    <row r="230" spans="1:2" x14ac:dyDescent="0.3">
      <c r="A230" s="2">
        <v>42964</v>
      </c>
      <c r="B230" s="1">
        <v>1242.5284999999999</v>
      </c>
    </row>
    <row r="231" spans="1:2" x14ac:dyDescent="0.3">
      <c r="A231" s="2">
        <v>42965</v>
      </c>
      <c r="B231" s="1">
        <v>51.094999999999999</v>
      </c>
    </row>
    <row r="232" spans="1:2" x14ac:dyDescent="0.3">
      <c r="A232" s="2">
        <v>42966</v>
      </c>
      <c r="B232" s="1">
        <v>133.7578095238095</v>
      </c>
    </row>
    <row r="233" spans="1:2" x14ac:dyDescent="0.3">
      <c r="A233" s="2">
        <v>42967</v>
      </c>
      <c r="B233" s="1">
        <v>216.42061904761903</v>
      </c>
    </row>
    <row r="234" spans="1:2" x14ac:dyDescent="0.3">
      <c r="A234" s="2">
        <v>42968</v>
      </c>
      <c r="B234" s="1">
        <v>299.08342857142856</v>
      </c>
    </row>
    <row r="235" spans="1:2" x14ac:dyDescent="0.3">
      <c r="A235" s="2">
        <v>42969</v>
      </c>
      <c r="B235" s="1">
        <v>262.27</v>
      </c>
    </row>
    <row r="236" spans="1:2" x14ac:dyDescent="0.3">
      <c r="A236" s="2">
        <v>42970</v>
      </c>
      <c r="B236" s="1">
        <v>2.7839999999999998</v>
      </c>
    </row>
    <row r="237" spans="1:2" x14ac:dyDescent="0.3">
      <c r="A237" s="2">
        <v>42971</v>
      </c>
      <c r="B237" s="1">
        <v>66.882000000000005</v>
      </c>
    </row>
    <row r="238" spans="1:2" x14ac:dyDescent="0.3">
      <c r="A238" s="2">
        <v>42972</v>
      </c>
      <c r="B238" s="1">
        <v>130.97999999999999</v>
      </c>
    </row>
    <row r="239" spans="1:2" x14ac:dyDescent="0.3">
      <c r="A239" s="2">
        <v>42973</v>
      </c>
      <c r="B239" s="1">
        <v>64.959999999999994</v>
      </c>
    </row>
    <row r="240" spans="1:2" x14ac:dyDescent="0.3">
      <c r="A240" s="2">
        <v>42974</v>
      </c>
      <c r="B240" s="1">
        <v>509.435</v>
      </c>
    </row>
    <row r="241" spans="1:2" x14ac:dyDescent="0.3">
      <c r="A241" s="2">
        <v>42975</v>
      </c>
      <c r="B241" s="1">
        <v>1137.75</v>
      </c>
    </row>
    <row r="242" spans="1:2" x14ac:dyDescent="0.3">
      <c r="A242" s="2">
        <v>42976</v>
      </c>
      <c r="B242" s="1">
        <v>148.02000000000001</v>
      </c>
    </row>
    <row r="243" spans="1:2" x14ac:dyDescent="0.3">
      <c r="A243" s="2">
        <v>42977</v>
      </c>
      <c r="B243" s="1">
        <v>358.79399999999998</v>
      </c>
    </row>
    <row r="244" spans="1:2" x14ac:dyDescent="0.3">
      <c r="A244" s="2">
        <v>42978</v>
      </c>
      <c r="B244" s="1">
        <v>569.56799999999998</v>
      </c>
    </row>
    <row r="245" spans="1:2" x14ac:dyDescent="0.3">
      <c r="A245" s="2">
        <v>42979</v>
      </c>
      <c r="B245" s="1">
        <v>298.90666666666664</v>
      </c>
    </row>
    <row r="246" spans="1:2" x14ac:dyDescent="0.3">
      <c r="A246" s="2">
        <v>42980</v>
      </c>
      <c r="B246" s="1">
        <v>361.07885714285709</v>
      </c>
    </row>
    <row r="247" spans="1:2" x14ac:dyDescent="0.3">
      <c r="A247" s="2">
        <v>42981</v>
      </c>
      <c r="B247" s="1">
        <v>155.15775000000002</v>
      </c>
    </row>
    <row r="248" spans="1:2" x14ac:dyDescent="0.3">
      <c r="A248" s="2">
        <v>42982</v>
      </c>
      <c r="B248" s="1">
        <v>930.74549999999999</v>
      </c>
    </row>
    <row r="249" spans="1:2" x14ac:dyDescent="0.3">
      <c r="A249" s="2">
        <v>42983</v>
      </c>
      <c r="B249" s="1">
        <v>646.64633333333336</v>
      </c>
    </row>
    <row r="250" spans="1:2" x14ac:dyDescent="0.3">
      <c r="A250" s="2">
        <v>42984</v>
      </c>
      <c r="B250" s="1">
        <v>362.54716666666661</v>
      </c>
    </row>
    <row r="251" spans="1:2" x14ac:dyDescent="0.3">
      <c r="A251" s="2">
        <v>42985</v>
      </c>
      <c r="B251" s="1">
        <v>78.447999999999993</v>
      </c>
    </row>
    <row r="252" spans="1:2" x14ac:dyDescent="0.3">
      <c r="A252" s="2">
        <v>42986</v>
      </c>
      <c r="B252" s="1">
        <v>333.41300000000001</v>
      </c>
    </row>
    <row r="253" spans="1:2" x14ac:dyDescent="0.3">
      <c r="A253" s="2">
        <v>42987</v>
      </c>
      <c r="B253" s="1">
        <v>96.512799999999999</v>
      </c>
    </row>
    <row r="254" spans="1:2" x14ac:dyDescent="0.3">
      <c r="A254" s="2">
        <v>42988</v>
      </c>
      <c r="B254" s="1">
        <v>362.35199999999998</v>
      </c>
    </row>
    <row r="255" spans="1:2" x14ac:dyDescent="0.3">
      <c r="A255" s="2">
        <v>42989</v>
      </c>
      <c r="B255" s="1">
        <v>562.17880000000002</v>
      </c>
    </row>
    <row r="256" spans="1:2" x14ac:dyDescent="0.3">
      <c r="A256" s="2">
        <v>42990</v>
      </c>
      <c r="B256" s="1">
        <v>8.36</v>
      </c>
    </row>
    <row r="257" spans="1:2" x14ac:dyDescent="0.3">
      <c r="A257" s="2">
        <v>42991</v>
      </c>
      <c r="B257" s="1">
        <v>142.63299999999998</v>
      </c>
    </row>
    <row r="258" spans="1:2" x14ac:dyDescent="0.3">
      <c r="A258" s="2">
        <v>42992</v>
      </c>
      <c r="B258" s="1">
        <v>276.90600000000001</v>
      </c>
    </row>
    <row r="259" spans="1:2" x14ac:dyDescent="0.3">
      <c r="A259" s="2">
        <v>42993</v>
      </c>
      <c r="B259" s="1">
        <v>326.596</v>
      </c>
    </row>
    <row r="260" spans="1:2" x14ac:dyDescent="0.3">
      <c r="A260" s="2">
        <v>42994</v>
      </c>
      <c r="B260" s="1">
        <v>22.512</v>
      </c>
    </row>
    <row r="261" spans="1:2" x14ac:dyDescent="0.3">
      <c r="A261" s="2">
        <v>42995</v>
      </c>
      <c r="B261" s="1">
        <v>778.43</v>
      </c>
    </row>
    <row r="262" spans="1:2" x14ac:dyDescent="0.3">
      <c r="A262" s="2">
        <v>42996</v>
      </c>
      <c r="B262" s="1">
        <v>15.07</v>
      </c>
    </row>
    <row r="263" spans="1:2" x14ac:dyDescent="0.3">
      <c r="A263" s="2">
        <v>42997</v>
      </c>
      <c r="B263" s="1">
        <v>240.90199999999999</v>
      </c>
    </row>
    <row r="264" spans="1:2" x14ac:dyDescent="0.3">
      <c r="A264" s="2">
        <v>42998</v>
      </c>
      <c r="B264" s="1">
        <v>1374.0435</v>
      </c>
    </row>
    <row r="265" spans="1:2" x14ac:dyDescent="0.3">
      <c r="A265" s="2">
        <v>42999</v>
      </c>
      <c r="B265" s="1">
        <v>750.52925000000005</v>
      </c>
    </row>
    <row r="266" spans="1:2" x14ac:dyDescent="0.3">
      <c r="A266" s="2">
        <v>43000</v>
      </c>
      <c r="B266" s="1">
        <v>127.015</v>
      </c>
    </row>
    <row r="267" spans="1:2" x14ac:dyDescent="0.3">
      <c r="A267" s="2">
        <v>43001</v>
      </c>
      <c r="B267" s="1">
        <v>268.24399999999997</v>
      </c>
    </row>
    <row r="268" spans="1:2" x14ac:dyDescent="0.3">
      <c r="A268" s="2">
        <v>43002</v>
      </c>
      <c r="B268" s="1">
        <v>356.81</v>
      </c>
    </row>
    <row r="269" spans="1:2" x14ac:dyDescent="0.3">
      <c r="A269" s="2">
        <v>43003</v>
      </c>
      <c r="B269" s="1">
        <v>268.57866666666666</v>
      </c>
    </row>
    <row r="270" spans="1:2" x14ac:dyDescent="0.3">
      <c r="A270" s="2">
        <v>43004</v>
      </c>
      <c r="B270" s="1">
        <v>214.18800000000002</v>
      </c>
    </row>
    <row r="271" spans="1:2" x14ac:dyDescent="0.3">
      <c r="A271" s="2">
        <v>43005</v>
      </c>
      <c r="B271" s="1">
        <v>117.59800000000001</v>
      </c>
    </row>
    <row r="272" spans="1:2" x14ac:dyDescent="0.3">
      <c r="A272" s="2">
        <v>43006</v>
      </c>
      <c r="B272" s="1">
        <v>21.008000000000003</v>
      </c>
    </row>
    <row r="273" spans="1:2" x14ac:dyDescent="0.3">
      <c r="A273" s="2">
        <v>43007</v>
      </c>
      <c r="B273" s="1">
        <v>110.73760000000001</v>
      </c>
    </row>
    <row r="274" spans="1:2" x14ac:dyDescent="0.3">
      <c r="A274" s="2">
        <v>43008</v>
      </c>
      <c r="B274" s="1">
        <v>195.30880000000002</v>
      </c>
    </row>
    <row r="275" spans="1:2" x14ac:dyDescent="0.3">
      <c r="A275" s="2">
        <v>43009</v>
      </c>
      <c r="B275" s="1">
        <v>279.88</v>
      </c>
    </row>
    <row r="276" spans="1:2" x14ac:dyDescent="0.3">
      <c r="A276" s="2">
        <v>43010</v>
      </c>
      <c r="B276" s="1">
        <v>344.80799999999999</v>
      </c>
    </row>
    <row r="277" spans="1:2" x14ac:dyDescent="0.3">
      <c r="A277" s="2">
        <v>43011</v>
      </c>
      <c r="B277" s="1">
        <v>127.60400000000001</v>
      </c>
    </row>
    <row r="278" spans="1:2" x14ac:dyDescent="0.3">
      <c r="A278" s="2">
        <v>43012</v>
      </c>
      <c r="B278" s="1">
        <v>19.98</v>
      </c>
    </row>
    <row r="279" spans="1:2" x14ac:dyDescent="0.3">
      <c r="A279" s="2">
        <v>43013</v>
      </c>
      <c r="B279" s="1">
        <v>233.95050000000001</v>
      </c>
    </row>
    <row r="280" spans="1:2" x14ac:dyDescent="0.3">
      <c r="A280" s="2">
        <v>43014</v>
      </c>
      <c r="B280" s="1">
        <v>41.96</v>
      </c>
    </row>
    <row r="281" spans="1:2" x14ac:dyDescent="0.3">
      <c r="A281" s="2">
        <v>43015</v>
      </c>
      <c r="B281" s="1">
        <v>231.215</v>
      </c>
    </row>
    <row r="282" spans="1:2" x14ac:dyDescent="0.3">
      <c r="A282" s="2">
        <v>43016</v>
      </c>
      <c r="B282" s="1">
        <v>145.76400000000001</v>
      </c>
    </row>
    <row r="283" spans="1:2" x14ac:dyDescent="0.3">
      <c r="A283" s="2">
        <v>43017</v>
      </c>
      <c r="B283" s="1">
        <v>266.67860000000002</v>
      </c>
    </row>
    <row r="284" spans="1:2" x14ac:dyDescent="0.3">
      <c r="A284" s="2">
        <v>43018</v>
      </c>
      <c r="B284" s="1">
        <v>239.358</v>
      </c>
    </row>
    <row r="285" spans="1:2" x14ac:dyDescent="0.3">
      <c r="A285" s="2">
        <v>43019</v>
      </c>
      <c r="B285" s="1">
        <v>510.09499999999997</v>
      </c>
    </row>
    <row r="286" spans="1:2" x14ac:dyDescent="0.3">
      <c r="A286" s="2">
        <v>43020</v>
      </c>
      <c r="B286" s="1">
        <v>780.83199999999999</v>
      </c>
    </row>
    <row r="287" spans="1:2" x14ac:dyDescent="0.3">
      <c r="A287" s="2">
        <v>43021</v>
      </c>
      <c r="B287" s="1">
        <v>757.49800000000005</v>
      </c>
    </row>
    <row r="288" spans="1:2" x14ac:dyDescent="0.3">
      <c r="A288" s="2">
        <v>43022</v>
      </c>
      <c r="B288" s="1">
        <v>9.4600000000000009</v>
      </c>
    </row>
    <row r="289" spans="1:2" x14ac:dyDescent="0.3">
      <c r="A289" s="2">
        <v>43023</v>
      </c>
      <c r="B289" s="1">
        <v>266.48</v>
      </c>
    </row>
    <row r="290" spans="1:2" x14ac:dyDescent="0.3">
      <c r="A290" s="2">
        <v>43024</v>
      </c>
      <c r="B290" s="1">
        <v>1211.279</v>
      </c>
    </row>
    <row r="291" spans="1:2" x14ac:dyDescent="0.3">
      <c r="A291" s="2">
        <v>43025</v>
      </c>
      <c r="B291" s="1">
        <v>842.93014666666659</v>
      </c>
    </row>
    <row r="292" spans="1:2" x14ac:dyDescent="0.3">
      <c r="A292" s="2">
        <v>43026</v>
      </c>
      <c r="B292" s="1">
        <v>474.58129333333329</v>
      </c>
    </row>
    <row r="293" spans="1:2" x14ac:dyDescent="0.3">
      <c r="A293" s="2">
        <v>43027</v>
      </c>
      <c r="B293" s="1">
        <v>106.23244</v>
      </c>
    </row>
    <row r="294" spans="1:2" x14ac:dyDescent="0.3">
      <c r="A294" s="2">
        <v>43028</v>
      </c>
      <c r="B294" s="1">
        <v>164.14999999999998</v>
      </c>
    </row>
    <row r="295" spans="1:2" x14ac:dyDescent="0.3">
      <c r="A295" s="2">
        <v>43029</v>
      </c>
      <c r="B295" s="1">
        <v>367.55950000000001</v>
      </c>
    </row>
    <row r="296" spans="1:2" x14ac:dyDescent="0.3">
      <c r="A296" s="2">
        <v>43030</v>
      </c>
      <c r="B296" s="1">
        <v>335.11366666666663</v>
      </c>
    </row>
    <row r="297" spans="1:2" x14ac:dyDescent="0.3">
      <c r="A297" s="2">
        <v>43031</v>
      </c>
      <c r="B297" s="1">
        <v>238.68</v>
      </c>
    </row>
    <row r="298" spans="1:2" x14ac:dyDescent="0.3">
      <c r="A298" s="2">
        <v>43032</v>
      </c>
      <c r="B298" s="1">
        <v>517.40499999999997</v>
      </c>
    </row>
    <row r="299" spans="1:2" x14ac:dyDescent="0.3">
      <c r="A299" s="2">
        <v>43033</v>
      </c>
      <c r="B299" s="1">
        <v>437.1275</v>
      </c>
    </row>
    <row r="300" spans="1:2" x14ac:dyDescent="0.3">
      <c r="A300" s="2">
        <v>43034</v>
      </c>
      <c r="B300" s="1">
        <v>356.85</v>
      </c>
    </row>
    <row r="301" spans="1:2" x14ac:dyDescent="0.3">
      <c r="A301" s="2">
        <v>43035</v>
      </c>
      <c r="B301" s="1">
        <v>373.12049999999999</v>
      </c>
    </row>
    <row r="302" spans="1:2" x14ac:dyDescent="0.3">
      <c r="A302" s="2">
        <v>43036</v>
      </c>
      <c r="B302" s="1">
        <v>77.951999999999998</v>
      </c>
    </row>
    <row r="303" spans="1:2" x14ac:dyDescent="0.3">
      <c r="A303" s="2">
        <v>43037</v>
      </c>
      <c r="B303" s="1">
        <v>111.2958888888889</v>
      </c>
    </row>
    <row r="304" spans="1:2" x14ac:dyDescent="0.3">
      <c r="A304" s="2">
        <v>43038</v>
      </c>
      <c r="B304" s="1">
        <v>144.63977777777779</v>
      </c>
    </row>
    <row r="305" spans="1:2" x14ac:dyDescent="0.3">
      <c r="A305" s="2">
        <v>43039</v>
      </c>
      <c r="B305" s="1">
        <v>1405.1298888888887</v>
      </c>
    </row>
    <row r="306" spans="1:2" x14ac:dyDescent="0.3">
      <c r="A306" s="2">
        <v>43040</v>
      </c>
      <c r="B306" s="1">
        <v>2665.62</v>
      </c>
    </row>
    <row r="307" spans="1:2" x14ac:dyDescent="0.3">
      <c r="A307" s="2">
        <v>43041</v>
      </c>
      <c r="B307" s="1">
        <v>289.90600000000001</v>
      </c>
    </row>
    <row r="308" spans="1:2" x14ac:dyDescent="0.3">
      <c r="A308" s="2">
        <v>43042</v>
      </c>
      <c r="B308" s="1">
        <v>504.81000000000006</v>
      </c>
    </row>
    <row r="309" spans="1:2" x14ac:dyDescent="0.3">
      <c r="A309" s="2">
        <v>43043</v>
      </c>
      <c r="B309" s="1">
        <v>523.76400000000001</v>
      </c>
    </row>
    <row r="310" spans="1:2" x14ac:dyDescent="0.3">
      <c r="A310" s="2">
        <v>43044</v>
      </c>
      <c r="B310" s="1">
        <v>132.00800000000001</v>
      </c>
    </row>
    <row r="311" spans="1:2" x14ac:dyDescent="0.3">
      <c r="A311" s="2">
        <v>43045</v>
      </c>
      <c r="B311" s="1">
        <v>446.8936666666666</v>
      </c>
    </row>
    <row r="312" spans="1:2" x14ac:dyDescent="0.3">
      <c r="A312" s="2">
        <v>43046</v>
      </c>
      <c r="B312" s="1">
        <v>311.661</v>
      </c>
    </row>
    <row r="313" spans="1:2" x14ac:dyDescent="0.3">
      <c r="A313" s="2">
        <v>43047</v>
      </c>
      <c r="B313" s="1">
        <v>274.2</v>
      </c>
    </row>
    <row r="314" spans="1:2" x14ac:dyDescent="0.3">
      <c r="A314" s="2">
        <v>43048</v>
      </c>
      <c r="B314" s="1">
        <v>220.75450000000001</v>
      </c>
    </row>
    <row r="315" spans="1:2" x14ac:dyDescent="0.3">
      <c r="A315" s="2">
        <v>43049</v>
      </c>
      <c r="B315" s="1">
        <v>494.17333333333335</v>
      </c>
    </row>
    <row r="316" spans="1:2" x14ac:dyDescent="0.3">
      <c r="A316" s="2">
        <v>43050</v>
      </c>
      <c r="B316" s="1">
        <v>61.92</v>
      </c>
    </row>
    <row r="317" spans="1:2" x14ac:dyDescent="0.3">
      <c r="A317" s="2">
        <v>43051</v>
      </c>
      <c r="B317" s="1">
        <v>83.434666666666672</v>
      </c>
    </row>
    <row r="318" spans="1:2" x14ac:dyDescent="0.3">
      <c r="A318" s="2">
        <v>43052</v>
      </c>
      <c r="B318" s="1">
        <v>921.88440000000003</v>
      </c>
    </row>
    <row r="319" spans="1:2" x14ac:dyDescent="0.3">
      <c r="A319" s="2">
        <v>43053</v>
      </c>
      <c r="B319" s="1">
        <v>321.56799999999998</v>
      </c>
    </row>
    <row r="320" spans="1:2" x14ac:dyDescent="0.3">
      <c r="A320" s="2">
        <v>43054</v>
      </c>
      <c r="B320" s="1">
        <v>279.60000000000002</v>
      </c>
    </row>
    <row r="321" spans="1:2" x14ac:dyDescent="0.3">
      <c r="A321" s="2">
        <v>43055</v>
      </c>
      <c r="B321" s="1">
        <v>72.397499999999994</v>
      </c>
    </row>
    <row r="322" spans="1:2" x14ac:dyDescent="0.3">
      <c r="A322" s="2">
        <v>43056</v>
      </c>
      <c r="B322" s="1">
        <v>257.74639999999999</v>
      </c>
    </row>
    <row r="323" spans="1:2" x14ac:dyDescent="0.3">
      <c r="A323" s="2">
        <v>43057</v>
      </c>
      <c r="B323" s="1">
        <v>50.988666666666667</v>
      </c>
    </row>
    <row r="324" spans="1:2" x14ac:dyDescent="0.3">
      <c r="A324" s="2">
        <v>43058</v>
      </c>
      <c r="B324" s="1">
        <v>289.24055555555555</v>
      </c>
    </row>
    <row r="325" spans="1:2" x14ac:dyDescent="0.3">
      <c r="A325" s="2">
        <v>43059</v>
      </c>
      <c r="B325" s="1">
        <v>110.10775000000001</v>
      </c>
    </row>
    <row r="326" spans="1:2" x14ac:dyDescent="0.3">
      <c r="A326" s="2">
        <v>43060</v>
      </c>
      <c r="B326" s="1">
        <v>49.2</v>
      </c>
    </row>
    <row r="327" spans="1:2" x14ac:dyDescent="0.3">
      <c r="A327" s="2">
        <v>43061</v>
      </c>
      <c r="B327" s="1">
        <v>47.937125000000002</v>
      </c>
    </row>
    <row r="328" spans="1:2" x14ac:dyDescent="0.3">
      <c r="A328" s="2">
        <v>43062</v>
      </c>
      <c r="B328" s="1">
        <v>46.674250000000001</v>
      </c>
    </row>
    <row r="329" spans="1:2" x14ac:dyDescent="0.3">
      <c r="A329" s="2">
        <v>43063</v>
      </c>
      <c r="B329" s="1">
        <v>433.50700000000001</v>
      </c>
    </row>
    <row r="330" spans="1:2" x14ac:dyDescent="0.3">
      <c r="A330" s="2">
        <v>43064</v>
      </c>
      <c r="B330" s="1">
        <v>659.82725000000005</v>
      </c>
    </row>
    <row r="331" spans="1:2" x14ac:dyDescent="0.3">
      <c r="A331" s="2">
        <v>43065</v>
      </c>
      <c r="B331" s="1">
        <v>275.12</v>
      </c>
    </row>
    <row r="332" spans="1:2" x14ac:dyDescent="0.3">
      <c r="A332" s="2">
        <v>43066</v>
      </c>
      <c r="B332" s="1">
        <v>32.89</v>
      </c>
    </row>
    <row r="333" spans="1:2" x14ac:dyDescent="0.3">
      <c r="A333" s="2">
        <v>43067</v>
      </c>
      <c r="B333" s="1">
        <v>931.82800000000009</v>
      </c>
    </row>
    <row r="334" spans="1:2" x14ac:dyDescent="0.3">
      <c r="A334" s="2">
        <v>43068</v>
      </c>
      <c r="B334" s="1">
        <v>245.94399999999999</v>
      </c>
    </row>
    <row r="335" spans="1:2" x14ac:dyDescent="0.3">
      <c r="A335" s="2">
        <v>43069</v>
      </c>
      <c r="B335" s="1">
        <v>1032.432</v>
      </c>
    </row>
    <row r="336" spans="1:2" x14ac:dyDescent="0.3">
      <c r="A336" s="2">
        <v>43070</v>
      </c>
      <c r="B336" s="1">
        <v>317.78649999999993</v>
      </c>
    </row>
    <row r="337" spans="1:2" x14ac:dyDescent="0.3">
      <c r="A337" s="2">
        <v>43071</v>
      </c>
      <c r="B337" s="1">
        <v>587.91733333333343</v>
      </c>
    </row>
    <row r="338" spans="1:2" x14ac:dyDescent="0.3">
      <c r="A338" s="2">
        <v>43072</v>
      </c>
      <c r="B338" s="1">
        <v>118.36800000000001</v>
      </c>
    </row>
    <row r="339" spans="1:2" x14ac:dyDescent="0.3">
      <c r="A339" s="2">
        <v>43073</v>
      </c>
      <c r="B339" s="1">
        <v>141.82599999999999</v>
      </c>
    </row>
    <row r="340" spans="1:2" x14ac:dyDescent="0.3">
      <c r="A340" s="2">
        <v>43074</v>
      </c>
      <c r="B340" s="1">
        <v>80.37</v>
      </c>
    </row>
    <row r="341" spans="1:2" x14ac:dyDescent="0.3">
      <c r="A341" s="2">
        <v>43075</v>
      </c>
      <c r="B341" s="1">
        <v>81.375</v>
      </c>
    </row>
    <row r="342" spans="1:2" x14ac:dyDescent="0.3">
      <c r="A342" s="2">
        <v>43076</v>
      </c>
      <c r="B342" s="1">
        <v>82.38</v>
      </c>
    </row>
    <row r="343" spans="1:2" x14ac:dyDescent="0.3">
      <c r="A343" s="2">
        <v>43077</v>
      </c>
      <c r="B343" s="1">
        <v>481.18071428571426</v>
      </c>
    </row>
    <row r="344" spans="1:2" x14ac:dyDescent="0.3">
      <c r="A344" s="2">
        <v>43078</v>
      </c>
      <c r="B344" s="1">
        <v>481.80825000000004</v>
      </c>
    </row>
    <row r="345" spans="1:2" x14ac:dyDescent="0.3">
      <c r="A345" s="2">
        <v>43079</v>
      </c>
      <c r="B345" s="1">
        <v>420.45279999999991</v>
      </c>
    </row>
    <row r="346" spans="1:2" x14ac:dyDescent="0.3">
      <c r="A346" s="2">
        <v>43080</v>
      </c>
      <c r="B346" s="1">
        <v>289.70580000000001</v>
      </c>
    </row>
    <row r="347" spans="1:2" x14ac:dyDescent="0.3">
      <c r="A347" s="2">
        <v>43081</v>
      </c>
      <c r="B347" s="1">
        <v>267.1069</v>
      </c>
    </row>
    <row r="348" spans="1:2" x14ac:dyDescent="0.3">
      <c r="A348" s="2">
        <v>43082</v>
      </c>
      <c r="B348" s="1">
        <v>244.50799999999998</v>
      </c>
    </row>
    <row r="349" spans="1:2" x14ac:dyDescent="0.3">
      <c r="A349" s="2">
        <v>43083</v>
      </c>
      <c r="B349" s="1">
        <v>308.75533333333334</v>
      </c>
    </row>
    <row r="350" spans="1:2" x14ac:dyDescent="0.3">
      <c r="A350" s="2">
        <v>43084</v>
      </c>
      <c r="B350" s="1">
        <v>22.77</v>
      </c>
    </row>
    <row r="351" spans="1:2" x14ac:dyDescent="0.3">
      <c r="A351" s="2">
        <v>43085</v>
      </c>
      <c r="B351" s="1">
        <v>65.904000000000011</v>
      </c>
    </row>
    <row r="352" spans="1:2" x14ac:dyDescent="0.3">
      <c r="A352" s="2">
        <v>43086</v>
      </c>
      <c r="B352" s="1">
        <v>314.63</v>
      </c>
    </row>
    <row r="353" spans="1:5" x14ac:dyDescent="0.3">
      <c r="A353" s="2">
        <v>43087</v>
      </c>
      <c r="B353" s="1">
        <v>345.17025000000007</v>
      </c>
    </row>
    <row r="354" spans="1:5" x14ac:dyDescent="0.3">
      <c r="A354" s="2">
        <v>43088</v>
      </c>
      <c r="B354" s="1">
        <v>57.689</v>
      </c>
    </row>
    <row r="355" spans="1:5" x14ac:dyDescent="0.3">
      <c r="A355" s="2">
        <v>43089</v>
      </c>
      <c r="B355" s="1">
        <v>36.804500000000004</v>
      </c>
    </row>
    <row r="356" spans="1:5" x14ac:dyDescent="0.3">
      <c r="A356" s="2">
        <v>43090</v>
      </c>
      <c r="B356" s="1">
        <v>15.92</v>
      </c>
    </row>
    <row r="357" spans="1:5" x14ac:dyDescent="0.3">
      <c r="A357" s="2">
        <v>43091</v>
      </c>
      <c r="B357" s="1">
        <v>583.77942857142864</v>
      </c>
    </row>
    <row r="358" spans="1:5" x14ac:dyDescent="0.3">
      <c r="A358" s="2">
        <v>43092</v>
      </c>
      <c r="B358" s="1">
        <v>94.037999999999997</v>
      </c>
    </row>
    <row r="359" spans="1:5" x14ac:dyDescent="0.3">
      <c r="A359" s="2">
        <v>43093</v>
      </c>
      <c r="B359" s="1">
        <v>278.69880000000001</v>
      </c>
    </row>
    <row r="360" spans="1:5" x14ac:dyDescent="0.3">
      <c r="A360" s="2">
        <v>43094</v>
      </c>
      <c r="B360" s="1">
        <v>166.49080000000001</v>
      </c>
    </row>
    <row r="361" spans="1:5" x14ac:dyDescent="0.3">
      <c r="A361" s="2">
        <v>43095</v>
      </c>
      <c r="B361" s="1">
        <v>141.61924444444446</v>
      </c>
    </row>
    <row r="362" spans="1:5" x14ac:dyDescent="0.3">
      <c r="A362" s="2">
        <v>43096</v>
      </c>
      <c r="B362" s="1">
        <v>116.74768888888889</v>
      </c>
    </row>
    <row r="363" spans="1:5" x14ac:dyDescent="0.3">
      <c r="A363" s="2">
        <v>43097</v>
      </c>
      <c r="B363" s="1">
        <v>91.876133333333328</v>
      </c>
    </row>
    <row r="364" spans="1:5" x14ac:dyDescent="0.3">
      <c r="A364" s="2">
        <v>43098</v>
      </c>
      <c r="B364" s="1">
        <v>388.45299999999997</v>
      </c>
    </row>
    <row r="365" spans="1:5" x14ac:dyDescent="0.3">
      <c r="A365" s="2">
        <v>43099</v>
      </c>
      <c r="B365" s="1">
        <v>323.13600000000002</v>
      </c>
      <c r="C365" s="1">
        <v>323.13600000000002</v>
      </c>
      <c r="D365" s="1">
        <v>323.13600000000002</v>
      </c>
      <c r="E365" s="1">
        <v>323.13600000000002</v>
      </c>
    </row>
    <row r="366" spans="1:5" x14ac:dyDescent="0.3">
      <c r="A366" s="2">
        <v>43100</v>
      </c>
      <c r="C366" s="1">
        <f>_xlfn.FORECAST.ETS(A366,$B$2:$B$365,$A$2:$A$365,1,1)</f>
        <v>383.47334529570469</v>
      </c>
      <c r="D366" s="1">
        <f>C366-_xlfn.FORECAST.ETS.CONFINT(A366,$B$2:$B$365,$A$2:$A$365,0.95,1,1)</f>
        <v>-232.89666299422231</v>
      </c>
      <c r="E366" s="1">
        <f>C366+_xlfn.FORECAST.ETS.CONFINT(A366,$B$2:$B$365,$A$2:$A$365,0.95,1,1)</f>
        <v>999.84335358563169</v>
      </c>
    </row>
    <row r="367" spans="1:5" x14ac:dyDescent="0.3">
      <c r="A367" s="2">
        <v>43101</v>
      </c>
      <c r="C367" s="1">
        <f>_xlfn.FORECAST.ETS(A367,$B$2:$B$365,$A$2:$A$365,1,1)</f>
        <v>632.77161393248969</v>
      </c>
      <c r="D367" s="1">
        <f>C367-_xlfn.FORECAST.ETS.CONFINT(A367,$B$2:$B$365,$A$2:$A$365,0.95,1,1)</f>
        <v>11.450772853122317</v>
      </c>
      <c r="E367" s="1">
        <f>C367+_xlfn.FORECAST.ETS.CONFINT(A367,$B$2:$B$365,$A$2:$A$365,0.95,1,1)</f>
        <v>1254.0924550118571</v>
      </c>
    </row>
    <row r="368" spans="1:5" x14ac:dyDescent="0.3">
      <c r="A368" s="2">
        <v>43102</v>
      </c>
      <c r="C368" s="1">
        <f>_xlfn.FORECAST.ETS(A368,$B$2:$B$365,$A$2:$A$365,1,1)</f>
        <v>474.58273826410101</v>
      </c>
      <c r="D368" s="1">
        <f>C368-_xlfn.FORECAST.ETS.CONFINT(A368,$B$2:$B$365,$A$2:$A$365,0.95,1,1)</f>
        <v>-151.72714155301895</v>
      </c>
      <c r="E368" s="1">
        <f>C368+_xlfn.FORECAST.ETS.CONFINT(A368,$B$2:$B$365,$A$2:$A$365,0.95,1,1)</f>
        <v>1100.8926180812209</v>
      </c>
    </row>
    <row r="369" spans="1:5" x14ac:dyDescent="0.3">
      <c r="A369" s="2">
        <v>43103</v>
      </c>
      <c r="C369" s="1">
        <f>_xlfn.FORECAST.ETS(A369,$B$2:$B$365,$A$2:$A$365,1,1)</f>
        <v>589.52441256762381</v>
      </c>
      <c r="D369" s="1">
        <f>C369-_xlfn.FORECAST.ETS.CONFINT(A369,$B$2:$B$365,$A$2:$A$365,0.95,1,1)</f>
        <v>-41.812407944365646</v>
      </c>
      <c r="E369" s="1">
        <f>C369+_xlfn.FORECAST.ETS.CONFINT(A369,$B$2:$B$365,$A$2:$A$365,0.95,1,1)</f>
        <v>1220.8612330796132</v>
      </c>
    </row>
    <row r="370" spans="1:5" x14ac:dyDescent="0.3">
      <c r="A370" s="2">
        <v>43104</v>
      </c>
      <c r="C370" s="1">
        <f>_xlfn.FORECAST.ETS(A370,$B$2:$B$365,$A$2:$A$365,1,1)</f>
        <v>550.32146630777265</v>
      </c>
      <c r="D370" s="1">
        <f>C370-_xlfn.FORECAST.ETS.CONFINT(A370,$B$2:$B$365,$A$2:$A$365,0.95,1,1)</f>
        <v>-86.079895661625187</v>
      </c>
      <c r="E370" s="1">
        <f>C370+_xlfn.FORECAST.ETS.CONFINT(A370,$B$2:$B$365,$A$2:$A$365,0.95,1,1)</f>
        <v>1186.7228282771705</v>
      </c>
    </row>
    <row r="371" spans="1:5" x14ac:dyDescent="0.3">
      <c r="A371" s="2">
        <v>43105</v>
      </c>
      <c r="C371" s="1">
        <f>_xlfn.FORECAST.ETS(A371,$B$2:$B$365,$A$2:$A$365,1,1)</f>
        <v>600.32095219189773</v>
      </c>
      <c r="D371" s="1">
        <f>C371-_xlfn.FORECAST.ETS.CONFINT(A371,$B$2:$B$365,$A$2:$A$365,0.95,1,1)</f>
        <v>-41.182253667168425</v>
      </c>
      <c r="E371" s="1">
        <f>C371+_xlfn.FORECAST.ETS.CONFINT(A371,$B$2:$B$365,$A$2:$A$365,0.95,1,1)</f>
        <v>1241.8241580509639</v>
      </c>
    </row>
    <row r="372" spans="1:5" x14ac:dyDescent="0.3">
      <c r="A372" s="2">
        <v>43106</v>
      </c>
      <c r="C372" s="1">
        <f>_xlfn.FORECAST.ETS(A372,$B$2:$B$365,$A$2:$A$365,1,1)</f>
        <v>772.67084494630956</v>
      </c>
      <c r="D372" s="1">
        <f>C372-_xlfn.FORECAST.ETS.CONFINT(A372,$B$2:$B$365,$A$2:$A$365,0.95,1,1)</f>
        <v>126.02878817067244</v>
      </c>
      <c r="E372" s="1">
        <f>C372+_xlfn.FORECAST.ETS.CONFINT(A372,$B$2:$B$365,$A$2:$A$365,0.95,1,1)</f>
        <v>1419.3129017219467</v>
      </c>
    </row>
    <row r="373" spans="1:5" x14ac:dyDescent="0.3">
      <c r="A373" s="2">
        <v>43107</v>
      </c>
      <c r="C373" s="1">
        <f>_xlfn.FORECAST.ETS(A373,$B$2:$B$365,$A$2:$A$365,1,1)</f>
        <v>627.87299690179714</v>
      </c>
      <c r="D373" s="1">
        <f>C373-_xlfn.FORECAST.ETS.CONFINT(A373,$B$2:$B$365,$A$2:$A$365,0.95,1,1)</f>
        <v>-23.944625390804049</v>
      </c>
      <c r="E373" s="1">
        <f>C373+_xlfn.FORECAST.ETS.CONFINT(A373,$B$2:$B$365,$A$2:$A$365,0.95,1,1)</f>
        <v>1279.6906191943983</v>
      </c>
    </row>
    <row r="374" spans="1:5" x14ac:dyDescent="0.3">
      <c r="A374" s="2">
        <v>43108</v>
      </c>
      <c r="C374" s="1">
        <f>_xlfn.FORECAST.ETS(A374,$B$2:$B$365,$A$2:$A$365,1,1)</f>
        <v>812.90281950790109</v>
      </c>
      <c r="D374" s="1">
        <f>C374-_xlfn.FORECAST.ETS.CONFINT(A374,$B$2:$B$365,$A$2:$A$365,0.95,1,1)</f>
        <v>155.87320649803462</v>
      </c>
      <c r="E374" s="1">
        <f>C374+_xlfn.FORECAST.ETS.CONFINT(A374,$B$2:$B$365,$A$2:$A$365,0.95,1,1)</f>
        <v>1469.9324325177677</v>
      </c>
    </row>
    <row r="375" spans="1:5" x14ac:dyDescent="0.3">
      <c r="A375" s="2">
        <v>43109</v>
      </c>
      <c r="C375" s="1">
        <f>_xlfn.FORECAST.ETS(A375,$B$2:$B$365,$A$2:$A$365,1,1)</f>
        <v>438.59611203506046</v>
      </c>
      <c r="D375" s="1">
        <f>C375-_xlfn.FORECAST.ETS.CONFINT(A375,$B$2:$B$365,$A$2:$A$365,0.95,1,1)</f>
        <v>-223.68163056025327</v>
      </c>
      <c r="E375" s="1">
        <f>C375+_xlfn.FORECAST.ETS.CONFINT(A375,$B$2:$B$365,$A$2:$A$365,0.95,1,1)</f>
        <v>1100.8738546303741</v>
      </c>
    </row>
    <row r="376" spans="1:5" x14ac:dyDescent="0.3">
      <c r="A376" s="2">
        <v>43110</v>
      </c>
      <c r="C376" s="1">
        <f>_xlfn.FORECAST.ETS(A376,$B$2:$B$365,$A$2:$A$365,1,1)</f>
        <v>366.17319854152771</v>
      </c>
      <c r="D376" s="1">
        <f>C376-_xlfn.FORECAST.ETS.CONFINT(A376,$B$2:$B$365,$A$2:$A$365,0.95,1,1)</f>
        <v>-301.38852927913121</v>
      </c>
      <c r="E376" s="1">
        <f>C376+_xlfn.FORECAST.ETS.CONFINT(A376,$B$2:$B$365,$A$2:$A$365,0.95,1,1)</f>
        <v>1033.7349263621866</v>
      </c>
    </row>
    <row r="377" spans="1:5" x14ac:dyDescent="0.3">
      <c r="A377" s="2">
        <v>43111</v>
      </c>
      <c r="C377" s="1">
        <f>_xlfn.FORECAST.ETS(A377,$B$2:$B$365,$A$2:$A$365,1,1)</f>
        <v>413.15339376128355</v>
      </c>
      <c r="D377" s="1">
        <f>C377-_xlfn.FORECAST.ETS.CONFINT(A377,$B$2:$B$365,$A$2:$A$365,0.95,1,1)</f>
        <v>-259.72789483065384</v>
      </c>
      <c r="E377" s="1">
        <f>C377+_xlfn.FORECAST.ETS.CONFINT(A377,$B$2:$B$365,$A$2:$A$365,0.95,1,1)</f>
        <v>1086.0346823532209</v>
      </c>
    </row>
    <row r="378" spans="1:5" x14ac:dyDescent="0.3">
      <c r="A378" s="2">
        <v>43112</v>
      </c>
      <c r="C378" s="1">
        <f>_xlfn.FORECAST.ETS(A378,$B$2:$B$365,$A$2:$A$365,1,1)</f>
        <v>358.98621783910414</v>
      </c>
      <c r="D378" s="1">
        <f>C378-_xlfn.FORECAST.ETS.CONFINT(A378,$B$2:$B$365,$A$2:$A$365,0.95,1,1)</f>
        <v>-319.24993013580774</v>
      </c>
      <c r="E378" s="1">
        <f>C378+_xlfn.FORECAST.ETS.CONFINT(A378,$B$2:$B$365,$A$2:$A$365,0.95,1,1)</f>
        <v>1037.222365814016</v>
      </c>
    </row>
    <row r="379" spans="1:5" x14ac:dyDescent="0.3">
      <c r="A379" s="2">
        <v>43113</v>
      </c>
      <c r="C379" s="1">
        <f>_xlfn.FORECAST.ETS(A379,$B$2:$B$365,$A$2:$A$365,1,1)</f>
        <v>484.41567644012332</v>
      </c>
      <c r="D379" s="1">
        <f>C379-_xlfn.FORECAST.ETS.CONFINT(A379,$B$2:$B$365,$A$2:$A$365,0.95,1,1)</f>
        <v>-199.21035577557507</v>
      </c>
      <c r="E379" s="1">
        <f>C379+_xlfn.FORECAST.ETS.CONFINT(A379,$B$2:$B$365,$A$2:$A$365,0.95,1,1)</f>
        <v>1168.0417086558218</v>
      </c>
    </row>
    <row r="380" spans="1:5" x14ac:dyDescent="0.3">
      <c r="A380" s="2">
        <v>43114</v>
      </c>
      <c r="C380" s="1">
        <f>_xlfn.FORECAST.ETS(A380,$B$2:$B$365,$A$2:$A$365,1,1)</f>
        <v>572.80113491399402</v>
      </c>
      <c r="D380" s="1">
        <f>C380-_xlfn.FORECAST.ETS.CONFINT(A380,$B$2:$B$365,$A$2:$A$365,0.95,1,1)</f>
        <v>-116.24953584289437</v>
      </c>
      <c r="E380" s="1">
        <f>C380+_xlfn.FORECAST.ETS.CONFINT(A380,$B$2:$B$365,$A$2:$A$365,0.95,1,1)</f>
        <v>1261.8518056708824</v>
      </c>
    </row>
    <row r="381" spans="1:5" x14ac:dyDescent="0.3">
      <c r="A381" s="2">
        <v>43115</v>
      </c>
      <c r="C381" s="1">
        <f>_xlfn.FORECAST.ETS(A381,$B$2:$B$365,$A$2:$A$365,1,1)</f>
        <v>477.80780757280576</v>
      </c>
      <c r="D381" s="1">
        <f>C381-_xlfn.FORECAST.ETS.CONFINT(A381,$B$2:$B$365,$A$2:$A$365,0.95,1,1)</f>
        <v>-216.70198867663311</v>
      </c>
      <c r="E381" s="1">
        <f>C381+_xlfn.FORECAST.ETS.CONFINT(A381,$B$2:$B$365,$A$2:$A$365,0.95,1,1)</f>
        <v>1172.3176038222446</v>
      </c>
    </row>
    <row r="382" spans="1:5" x14ac:dyDescent="0.3">
      <c r="A382" s="2">
        <v>43116</v>
      </c>
      <c r="C382" s="1">
        <f>_xlfn.FORECAST.ETS(A382,$B$2:$B$365,$A$2:$A$365,1,1)</f>
        <v>466.10790396805959</v>
      </c>
      <c r="D382" s="1">
        <f>C382-_xlfn.FORECAST.ETS.CONFINT(A382,$B$2:$B$365,$A$2:$A$365,0.95,1,1)</f>
        <v>-233.89524059252818</v>
      </c>
      <c r="E382" s="1">
        <f>C382+_xlfn.FORECAST.ETS.CONFINT(A382,$B$2:$B$365,$A$2:$A$365,0.95,1,1)</f>
        <v>1166.1110485286474</v>
      </c>
    </row>
    <row r="383" spans="1:5" x14ac:dyDescent="0.3">
      <c r="A383" s="2">
        <v>43117</v>
      </c>
      <c r="C383" s="1">
        <f>_xlfn.FORECAST.ETS(A383,$B$2:$B$365,$A$2:$A$365,1,1)</f>
        <v>514.75973136076459</v>
      </c>
      <c r="D383" s="1">
        <f>C383-_xlfn.FORECAST.ETS.CONFINT(A383,$B$2:$B$365,$A$2:$A$365,0.95,1,1)</f>
        <v>-190.7707234172799</v>
      </c>
      <c r="E383" s="1">
        <f>C383+_xlfn.FORECAST.ETS.CONFINT(A383,$B$2:$B$365,$A$2:$A$365,0.95,1,1)</f>
        <v>1220.2901861388091</v>
      </c>
    </row>
    <row r="384" spans="1:5" x14ac:dyDescent="0.3">
      <c r="A384" s="2">
        <v>43118</v>
      </c>
      <c r="C384" s="1">
        <f>_xlfn.FORECAST.ETS(A384,$B$2:$B$365,$A$2:$A$365,1,1)</f>
        <v>565.91687083635998</v>
      </c>
      <c r="D384" s="1">
        <f>C384-_xlfn.FORECAST.ETS.CONFINT(A384,$B$2:$B$365,$A$2:$A$365,0.95,1,1)</f>
        <v>-145.17459837433205</v>
      </c>
      <c r="E384" s="1">
        <f>C384+_xlfn.FORECAST.ETS.CONFINT(A384,$B$2:$B$365,$A$2:$A$365,0.95,1,1)</f>
        <v>1277.0083400470521</v>
      </c>
    </row>
    <row r="385" spans="1:5" x14ac:dyDescent="0.3">
      <c r="A385" s="2">
        <v>43119</v>
      </c>
      <c r="C385" s="1">
        <f>_xlfn.FORECAST.ETS(A385,$B$2:$B$365,$A$2:$A$365,1,1)</f>
        <v>579.04196796377187</v>
      </c>
      <c r="D385" s="1">
        <f>C385-_xlfn.FORECAST.ETS.CONFINT(A385,$B$2:$B$365,$A$2:$A$365,0.95,1,1)</f>
        <v>-137.64396542225768</v>
      </c>
      <c r="E385" s="1">
        <f>C385+_xlfn.FORECAST.ETS.CONFINT(A385,$B$2:$B$365,$A$2:$A$365,0.95,1,1)</f>
        <v>1295.7279013498014</v>
      </c>
    </row>
    <row r="386" spans="1:5" x14ac:dyDescent="0.3">
      <c r="A386" s="2">
        <v>43120</v>
      </c>
      <c r="C386" s="1">
        <f>_xlfn.FORECAST.ETS(A386,$B$2:$B$365,$A$2:$A$365,1,1)</f>
        <v>586.21652191111366</v>
      </c>
      <c r="D386" s="1">
        <f>C386-_xlfn.FORECAST.ETS.CONFINT(A386,$B$2:$B$365,$A$2:$A$365,0.95,1,1)</f>
        <v>-136.09707413345745</v>
      </c>
      <c r="E386" s="1">
        <f>C386+_xlfn.FORECAST.ETS.CONFINT(A386,$B$2:$B$365,$A$2:$A$365,0.95,1,1)</f>
        <v>1308.5301179556848</v>
      </c>
    </row>
    <row r="387" spans="1:5" x14ac:dyDescent="0.3">
      <c r="A387" s="2">
        <v>43121</v>
      </c>
      <c r="C387" s="1">
        <f>_xlfn.FORECAST.ETS(A387,$B$2:$B$365,$A$2:$A$365,1,1)</f>
        <v>449.99381262839904</v>
      </c>
      <c r="D387" s="1">
        <f>C387-_xlfn.FORECAST.ETS.CONFINT(A387,$B$2:$B$365,$A$2:$A$365,0.95,1,1)</f>
        <v>-277.98039650301064</v>
      </c>
      <c r="E387" s="1">
        <f>C387+_xlfn.FORECAST.ETS.CONFINT(A387,$B$2:$B$365,$A$2:$A$365,0.95,1,1)</f>
        <v>1177.9680217598088</v>
      </c>
    </row>
    <row r="388" spans="1:5" x14ac:dyDescent="0.3">
      <c r="A388" s="2">
        <v>43122</v>
      </c>
      <c r="C388" s="1">
        <f>_xlfn.FORECAST.ETS(A388,$B$2:$B$365,$A$2:$A$365,1,1)</f>
        <v>364.09879590192276</v>
      </c>
      <c r="D388" s="1">
        <f>C388-_xlfn.FORECAST.ETS.CONFINT(A388,$B$2:$B$365,$A$2:$A$365,0.95,1,1)</f>
        <v>-369.56873188321987</v>
      </c>
      <c r="E388" s="1">
        <f>C388+_xlfn.FORECAST.ETS.CONFINT(A388,$B$2:$B$365,$A$2:$A$365,0.95,1,1)</f>
        <v>1097.7663236870653</v>
      </c>
    </row>
    <row r="389" spans="1:5" x14ac:dyDescent="0.3">
      <c r="A389" s="2">
        <v>43123</v>
      </c>
      <c r="C389" s="1">
        <f>_xlfn.FORECAST.ETS(A389,$B$2:$B$365,$A$2:$A$365,1,1)</f>
        <v>322.73402894943047</v>
      </c>
      <c r="D389" s="1">
        <f>C389-_xlfn.FORECAST.ETS.CONFINT(A389,$B$2:$B$365,$A$2:$A$365,0.95,1,1)</f>
        <v>-416.65928137491858</v>
      </c>
      <c r="E389" s="1">
        <f>C389+_xlfn.FORECAST.ETS.CONFINT(A389,$B$2:$B$365,$A$2:$A$365,0.95,1,1)</f>
        <v>1062.1273392737794</v>
      </c>
    </row>
    <row r="390" spans="1:5" x14ac:dyDescent="0.3">
      <c r="A390" s="2">
        <v>43124</v>
      </c>
      <c r="C390" s="1">
        <f>_xlfn.FORECAST.ETS(A390,$B$2:$B$365,$A$2:$A$365,1,1)</f>
        <v>354.26969788341626</v>
      </c>
      <c r="D390" s="1">
        <f>C390-_xlfn.FORECAST.ETS.CONFINT(A390,$B$2:$B$365,$A$2:$A$365,0.95,1,1)</f>
        <v>-390.88162034838024</v>
      </c>
      <c r="E390" s="1">
        <f>C390+_xlfn.FORECAST.ETS.CONFINT(A390,$B$2:$B$365,$A$2:$A$365,0.95,1,1)</f>
        <v>1099.4210161152128</v>
      </c>
    </row>
    <row r="391" spans="1:5" x14ac:dyDescent="0.3">
      <c r="A391" s="2">
        <v>43125</v>
      </c>
      <c r="C391" s="1">
        <f>_xlfn.FORECAST.ETS(A391,$B$2:$B$365,$A$2:$A$365,1,1)</f>
        <v>469.98799108262722</v>
      </c>
      <c r="D391" s="1">
        <f>C391-_xlfn.FORECAST.ETS.CONFINT(A391,$B$2:$B$365,$A$2:$A$365,0.95,1,1)</f>
        <v>-280.95332505392128</v>
      </c>
      <c r="E391" s="1">
        <f>C391+_xlfn.FORECAST.ETS.CONFINT(A391,$B$2:$B$365,$A$2:$A$365,0.95,1,1)</f>
        <v>1220.9293072191758</v>
      </c>
    </row>
    <row r="392" spans="1:5" x14ac:dyDescent="0.3">
      <c r="A392" s="2">
        <v>43126</v>
      </c>
      <c r="C392" s="1">
        <f>_xlfn.FORECAST.ETS(A392,$B$2:$B$365,$A$2:$A$365,1,1)</f>
        <v>532.57279713930905</v>
      </c>
      <c r="D392" s="1">
        <f>C392-_xlfn.FORECAST.ETS.CONFINT(A392,$B$2:$B$365,$A$2:$A$365,0.95,1,1)</f>
        <v>-224.19027465482691</v>
      </c>
      <c r="E392" s="1">
        <f>C392+_xlfn.FORECAST.ETS.CONFINT(A392,$B$2:$B$365,$A$2:$A$365,0.95,1,1)</f>
        <v>1289.335868933445</v>
      </c>
    </row>
    <row r="393" spans="1:5" x14ac:dyDescent="0.3">
      <c r="A393" s="2">
        <v>43127</v>
      </c>
      <c r="C393" s="1">
        <f>_xlfn.FORECAST.ETS(A393,$B$2:$B$365,$A$2:$A$365,1,1)</f>
        <v>461.1401029228997</v>
      </c>
      <c r="D393" s="1">
        <f>C393-_xlfn.FORECAST.ETS.CONFINT(A393,$B$2:$B$365,$A$2:$A$365,0.95,1,1)</f>
        <v>-301.4762531420439</v>
      </c>
      <c r="E393" s="1">
        <f>C393+_xlfn.FORECAST.ETS.CONFINT(A393,$B$2:$B$365,$A$2:$A$365,0.95,1,1)</f>
        <v>1223.7564589878434</v>
      </c>
    </row>
    <row r="394" spans="1:5" x14ac:dyDescent="0.3">
      <c r="A394" s="2">
        <v>43128</v>
      </c>
      <c r="C394" s="1">
        <f>_xlfn.FORECAST.ETS(A394,$B$2:$B$365,$A$2:$A$365,1,1)</f>
        <v>482.51629571459046</v>
      </c>
      <c r="D394" s="1">
        <f>C394-_xlfn.FORECAST.ETS.CONFINT(A394,$B$2:$B$365,$A$2:$A$365,0.95,1,1)</f>
        <v>-285.98464717636966</v>
      </c>
      <c r="E394" s="1">
        <f>C394+_xlfn.FORECAST.ETS.CONFINT(A394,$B$2:$B$365,$A$2:$A$365,0.95,1,1)</f>
        <v>1251.0172386055506</v>
      </c>
    </row>
    <row r="395" spans="1:5" x14ac:dyDescent="0.3">
      <c r="A395" s="2">
        <v>43129</v>
      </c>
      <c r="C395" s="1">
        <f>_xlfn.FORECAST.ETS(A395,$B$2:$B$365,$A$2:$A$365,1,1)</f>
        <v>330.72513809476254</v>
      </c>
      <c r="D395" s="1">
        <f>C395-_xlfn.FORECAST.ETS.CONFINT(A395,$B$2:$B$365,$A$2:$A$365,0.95,1,1)</f>
        <v>-443.69147117626585</v>
      </c>
      <c r="E395" s="1">
        <f>C395+_xlfn.FORECAST.ETS.CONFINT(A395,$B$2:$B$365,$A$2:$A$365,0.95,1,1)</f>
        <v>1105.1417473657909</v>
      </c>
    </row>
    <row r="396" spans="1:5" x14ac:dyDescent="0.3">
      <c r="A396" s="2">
        <v>43130</v>
      </c>
      <c r="C396" s="1">
        <f>_xlfn.FORECAST.ETS(A396,$B$2:$B$365,$A$2:$A$365,1,1)</f>
        <v>372.73980494356215</v>
      </c>
      <c r="D396" s="1">
        <f>C396-_xlfn.FORECAST.ETS.CONFINT(A396,$B$2:$B$365,$A$2:$A$365,0.95,1,1)</f>
        <v>-407.62333029116451</v>
      </c>
      <c r="E396" s="1">
        <f>C396+_xlfn.FORECAST.ETS.CONFINT(A396,$B$2:$B$365,$A$2:$A$365,0.95,1,1)</f>
        <v>1153.1029401782889</v>
      </c>
    </row>
    <row r="397" spans="1:5" x14ac:dyDescent="0.3">
      <c r="A397" s="2">
        <v>43131</v>
      </c>
      <c r="C397" s="1">
        <f>_xlfn.FORECAST.ETS(A397,$B$2:$B$365,$A$2:$A$365,1,1)</f>
        <v>397.05857615319417</v>
      </c>
      <c r="D397" s="1">
        <f>C397-_xlfn.FORECAST.ETS.CONFINT(A397,$B$2:$B$365,$A$2:$A$365,0.95,1,1)</f>
        <v>-389.28172766181228</v>
      </c>
      <c r="E397" s="1">
        <f>C397+_xlfn.FORECAST.ETS.CONFINT(A397,$B$2:$B$365,$A$2:$A$365,0.95,1,1)</f>
        <v>1183.3988799682006</v>
      </c>
    </row>
    <row r="398" spans="1:5" x14ac:dyDescent="0.3">
      <c r="A398" s="2">
        <v>43132</v>
      </c>
      <c r="C398" s="1">
        <f>_xlfn.FORECAST.ETS(A398,$B$2:$B$365,$A$2:$A$365,1,1)</f>
        <v>418.30319680299215</v>
      </c>
      <c r="D398" s="1">
        <f>C398-_xlfn.FORECAST.ETS.CONFINT(A398,$B$2:$B$365,$A$2:$A$365,0.95,1,1)</f>
        <v>-374.04470421670737</v>
      </c>
      <c r="E398" s="1">
        <f>C398+_xlfn.FORECAST.ETS.CONFINT(A398,$B$2:$B$365,$A$2:$A$365,0.95,1,1)</f>
        <v>1210.6510978226916</v>
      </c>
    </row>
    <row r="399" spans="1:5" x14ac:dyDescent="0.3">
      <c r="A399" s="2">
        <v>43133</v>
      </c>
      <c r="C399" s="1">
        <f>_xlfn.FORECAST.ETS(A399,$B$2:$B$365,$A$2:$A$365,1,1)</f>
        <v>377.78109941551486</v>
      </c>
      <c r="D399" s="1">
        <f>C399-_xlfn.FORECAST.ETS.CONFINT(A399,$B$2:$B$365,$A$2:$A$365,0.95,1,1)</f>
        <v>-420.60461638649463</v>
      </c>
      <c r="E399" s="1">
        <f>C399+_xlfn.FORECAST.ETS.CONFINT(A399,$B$2:$B$365,$A$2:$A$365,0.95,1,1)</f>
        <v>1176.1668152175243</v>
      </c>
    </row>
    <row r="400" spans="1:5" x14ac:dyDescent="0.3">
      <c r="A400" s="2">
        <v>43134</v>
      </c>
      <c r="C400" s="1">
        <f>_xlfn.FORECAST.ETS(A400,$B$2:$B$365,$A$2:$A$365,1,1)</f>
        <v>487.48384950637933</v>
      </c>
      <c r="D400" s="1">
        <f>C400-_xlfn.FORECAST.ETS.CONFINT(A400,$B$2:$B$365,$A$2:$A$365,0.95,1,1)</f>
        <v>-316.96969052370957</v>
      </c>
      <c r="E400" s="1">
        <f>C400+_xlfn.FORECAST.ETS.CONFINT(A400,$B$2:$B$365,$A$2:$A$365,0.95,1,1)</f>
        <v>1291.9373895364683</v>
      </c>
    </row>
    <row r="401" spans="1:5" x14ac:dyDescent="0.3">
      <c r="A401" s="2">
        <v>43135</v>
      </c>
      <c r="C401" s="1">
        <f>_xlfn.FORECAST.ETS(A401,$B$2:$B$365,$A$2:$A$365,1,1)</f>
        <v>330.01959363415574</v>
      </c>
      <c r="D401" s="1">
        <f>C401-_xlfn.FORECAST.ETS.CONFINT(A401,$B$2:$B$365,$A$2:$A$365,0.95,1,1)</f>
        <v>-480.53157482164386</v>
      </c>
      <c r="E401" s="1">
        <f>C401+_xlfn.FORECAST.ETS.CONFINT(A401,$B$2:$B$365,$A$2:$A$365,0.95,1,1)</f>
        <v>1140.5707620899552</v>
      </c>
    </row>
    <row r="402" spans="1:5" x14ac:dyDescent="0.3">
      <c r="A402" s="2">
        <v>43136</v>
      </c>
      <c r="C402" s="1">
        <f>_xlfn.FORECAST.ETS(A402,$B$2:$B$365,$A$2:$A$365,1,1)</f>
        <v>390.35693892986041</v>
      </c>
      <c r="D402" s="1">
        <f>C402-_xlfn.FORECAST.ETS.CONFINT(A402,$B$2:$B$365,$A$2:$A$365,0.95,1,1)</f>
        <v>-426.39704990082492</v>
      </c>
      <c r="E402" s="1">
        <f>C402+_xlfn.FORECAST.ETS.CONFINT(A402,$B$2:$B$365,$A$2:$A$365,0.95,1,1)</f>
        <v>1207.1109277605458</v>
      </c>
    </row>
    <row r="403" spans="1:5" x14ac:dyDescent="0.3">
      <c r="A403" s="2">
        <v>43137</v>
      </c>
      <c r="C403" s="1">
        <f>_xlfn.FORECAST.ETS(A403,$B$2:$B$365,$A$2:$A$365,1,1)</f>
        <v>639.65520756664534</v>
      </c>
      <c r="D403" s="1">
        <f>C403-_xlfn.FORECAST.ETS.CONFINT(A403,$B$2:$B$365,$A$2:$A$365,0.95,1,1)</f>
        <v>-183.25484818465509</v>
      </c>
      <c r="E403" s="1">
        <f>C403+_xlfn.FORECAST.ETS.CONFINT(A403,$B$2:$B$365,$A$2:$A$365,0.95,1,1)</f>
        <v>1462.5652633179457</v>
      </c>
    </row>
    <row r="404" spans="1:5" x14ac:dyDescent="0.3">
      <c r="A404" s="2">
        <v>43138</v>
      </c>
      <c r="C404" s="1">
        <f>_xlfn.FORECAST.ETS(A404,$B$2:$B$365,$A$2:$A$365,1,1)</f>
        <v>481.46633189825667</v>
      </c>
      <c r="D404" s="1">
        <f>C404-_xlfn.FORECAST.ETS.CONFINT(A404,$B$2:$B$365,$A$2:$A$365,0.95,1,1)</f>
        <v>-347.62900198209383</v>
      </c>
      <c r="E404" s="1">
        <f>C404+_xlfn.FORECAST.ETS.CONFINT(A404,$B$2:$B$365,$A$2:$A$365,0.95,1,1)</f>
        <v>1310.5616657786072</v>
      </c>
    </row>
    <row r="405" spans="1:5" x14ac:dyDescent="0.3">
      <c r="A405" s="2">
        <v>43139</v>
      </c>
      <c r="C405" s="1">
        <f>_xlfn.FORECAST.ETS(A405,$B$2:$B$365,$A$2:$A$365,1,1)</f>
        <v>596.40800620177959</v>
      </c>
      <c r="D405" s="1">
        <f>C405-_xlfn.FORECAST.ETS.CONFINT(A405,$B$2:$B$365,$A$2:$A$365,0.95,1,1)</f>
        <v>-238.90162292474588</v>
      </c>
      <c r="E405" s="1">
        <f>C405+_xlfn.FORECAST.ETS.CONFINT(A405,$B$2:$B$365,$A$2:$A$365,0.95,1,1)</f>
        <v>1431.7176353283051</v>
      </c>
    </row>
    <row r="406" spans="1:5" x14ac:dyDescent="0.3">
      <c r="A406" s="2">
        <v>43140</v>
      </c>
      <c r="C406" s="1">
        <f>_xlfn.FORECAST.ETS(A406,$B$2:$B$365,$A$2:$A$365,1,1)</f>
        <v>557.20505994192831</v>
      </c>
      <c r="D406" s="1">
        <f>C406-_xlfn.FORECAST.ETS.CONFINT(A406,$B$2:$B$365,$A$2:$A$365,0.95,1,1)</f>
        <v>-284.34769017451777</v>
      </c>
      <c r="E406" s="1">
        <f>C406+_xlfn.FORECAST.ETS.CONFINT(A406,$B$2:$B$365,$A$2:$A$365,0.95,1,1)</f>
        <v>1398.7578100583744</v>
      </c>
    </row>
    <row r="407" spans="1:5" x14ac:dyDescent="0.3">
      <c r="A407" s="2">
        <v>43141</v>
      </c>
      <c r="C407" s="1">
        <f>_xlfn.FORECAST.ETS(A407,$B$2:$B$365,$A$2:$A$365,1,1)</f>
        <v>607.20454582605339</v>
      </c>
      <c r="D407" s="1">
        <f>C407-_xlfn.FORECAST.ETS.CONFINT(A407,$B$2:$B$365,$A$2:$A$365,0.95,1,1)</f>
        <v>-240.61996233428772</v>
      </c>
      <c r="E407" s="1">
        <f>C407+_xlfn.FORECAST.ETS.CONFINT(A407,$B$2:$B$365,$A$2:$A$365,0.95,1,1)</f>
        <v>1455.0290539863945</v>
      </c>
    </row>
    <row r="408" spans="1:5" x14ac:dyDescent="0.3">
      <c r="A408" s="2">
        <v>43142</v>
      </c>
      <c r="C408" s="1">
        <f>_xlfn.FORECAST.ETS(A408,$B$2:$B$365,$A$2:$A$365,1,1)</f>
        <v>779.55443858046533</v>
      </c>
      <c r="D408" s="1">
        <f>C408-_xlfn.FORECAST.ETS.CONFINT(A408,$B$2:$B$365,$A$2:$A$365,0.95,1,1)</f>
        <v>-74.570278636979651</v>
      </c>
      <c r="E408" s="1">
        <f>C408+_xlfn.FORECAST.ETS.CONFINT(A408,$B$2:$B$365,$A$2:$A$365,0.95,1,1)</f>
        <v>1633.6791557979104</v>
      </c>
    </row>
    <row r="409" spans="1:5" x14ac:dyDescent="0.3">
      <c r="A409" s="2">
        <v>43143</v>
      </c>
      <c r="C409" s="1">
        <f>_xlfn.FORECAST.ETS(A409,$B$2:$B$365,$A$2:$A$365,1,1)</f>
        <v>634.7565905359528</v>
      </c>
      <c r="D409" s="1">
        <f>C409-_xlfn.FORECAST.ETS.CONFINT(A409,$B$2:$B$365,$A$2:$A$365,0.95,1,1)</f>
        <v>-225.6966033252213</v>
      </c>
      <c r="E409" s="1">
        <f>C409+_xlfn.FORECAST.ETS.CONFINT(A409,$B$2:$B$365,$A$2:$A$365,0.95,1,1)</f>
        <v>1495.2097843971269</v>
      </c>
    </row>
    <row r="410" spans="1:5" x14ac:dyDescent="0.3">
      <c r="A410" s="2">
        <v>43144</v>
      </c>
      <c r="C410" s="1">
        <f>_xlfn.FORECAST.ETS(A410,$B$2:$B$365,$A$2:$A$365,1,1)</f>
        <v>819.78641314205674</v>
      </c>
      <c r="D410" s="1">
        <f>C410-_xlfn.FORECAST.ETS.CONFINT(A410,$B$2:$B$365,$A$2:$A$365,0.95,1,1)</f>
        <v>-47.023344102082547</v>
      </c>
      <c r="E410" s="1">
        <f>C410+_xlfn.FORECAST.ETS.CONFINT(A410,$B$2:$B$365,$A$2:$A$365,0.95,1,1)</f>
        <v>1686.596170386196</v>
      </c>
    </row>
    <row r="411" spans="1:5" x14ac:dyDescent="0.3">
      <c r="A411" s="2">
        <v>43145</v>
      </c>
      <c r="C411" s="1">
        <f>_xlfn.FORECAST.ETS(A411,$B$2:$B$365,$A$2:$A$365,1,1)</f>
        <v>445.47970566921617</v>
      </c>
      <c r="D411" s="1">
        <f>C411-_xlfn.FORECAST.ETS.CONFINT(A411,$B$2:$B$365,$A$2:$A$365,0.95,1,1)</f>
        <v>-427.71452339382574</v>
      </c>
      <c r="E411" s="1">
        <f>C411+_xlfn.FORECAST.ETS.CONFINT(A411,$B$2:$B$365,$A$2:$A$365,0.95,1,1)</f>
        <v>1318.6739347322582</v>
      </c>
    </row>
    <row r="412" spans="1:5" x14ac:dyDescent="0.3">
      <c r="A412" s="2">
        <v>43146</v>
      </c>
      <c r="C412" s="1">
        <f>_xlfn.FORECAST.ETS(A412,$B$2:$B$365,$A$2:$A$365,1,1)</f>
        <v>373.05679217568337</v>
      </c>
      <c r="D412" s="1">
        <f>C412-_xlfn.FORECAST.ETS.CONFINT(A412,$B$2:$B$365,$A$2:$A$365,0.95,1,1)</f>
        <v>-506.54964134782045</v>
      </c>
      <c r="E412" s="1">
        <f>C412+_xlfn.FORECAST.ETS.CONFINT(A412,$B$2:$B$365,$A$2:$A$365,0.95,1,1)</f>
        <v>1252.6632256991873</v>
      </c>
    </row>
    <row r="413" spans="1:5" x14ac:dyDescent="0.3">
      <c r="A413" s="2">
        <v>43147</v>
      </c>
      <c r="C413" s="1">
        <f>_xlfn.FORECAST.ETS(A413,$B$2:$B$365,$A$2:$A$365,1,1)</f>
        <v>420.03698739543921</v>
      </c>
      <c r="D413" s="1">
        <f>C413-_xlfn.FORECAST.ETS.CONFINT(A413,$B$2:$B$365,$A$2:$A$365,0.95,1,1)</f>
        <v>-466.00920990943752</v>
      </c>
      <c r="E413" s="1">
        <f>C413+_xlfn.FORECAST.ETS.CONFINT(A413,$B$2:$B$365,$A$2:$A$365,0.95,1,1)</f>
        <v>1306.083184700316</v>
      </c>
    </row>
    <row r="414" spans="1:5" x14ac:dyDescent="0.3">
      <c r="A414" s="2">
        <v>43148</v>
      </c>
      <c r="C414" s="1">
        <f>_xlfn.FORECAST.ETS(A414,$B$2:$B$365,$A$2:$A$365,1,1)</f>
        <v>365.8698114732598</v>
      </c>
      <c r="D414" s="1">
        <f>C414-_xlfn.FORECAST.ETS.CONFINT(A414,$B$2:$B$365,$A$2:$A$365,0.95,1,1)</f>
        <v>-526.64353805180872</v>
      </c>
      <c r="E414" s="1">
        <f>C414+_xlfn.FORECAST.ETS.CONFINT(A414,$B$2:$B$365,$A$2:$A$365,0.95,1,1)</f>
        <v>1258.3831609983283</v>
      </c>
    </row>
    <row r="415" spans="1:5" x14ac:dyDescent="0.3">
      <c r="A415" s="2">
        <v>43149</v>
      </c>
      <c r="C415" s="1">
        <f>_xlfn.FORECAST.ETS(A415,$B$2:$B$365,$A$2:$A$365,1,1)</f>
        <v>491.29927007427898</v>
      </c>
      <c r="D415" s="1">
        <f>C415-_xlfn.FORECAST.ETS.CONFINT(A415,$B$2:$B$365,$A$2:$A$365,0.95,1,1)</f>
        <v>-407.70845163115018</v>
      </c>
      <c r="E415" s="1">
        <f>C415+_xlfn.FORECAST.ETS.CONFINT(A415,$B$2:$B$365,$A$2:$A$365,0.95,1,1)</f>
        <v>1390.3069917797081</v>
      </c>
    </row>
    <row r="416" spans="1:5" x14ac:dyDescent="0.3">
      <c r="A416" s="2">
        <v>43150</v>
      </c>
      <c r="C416" s="1">
        <f>_xlfn.FORECAST.ETS(A416,$B$2:$B$365,$A$2:$A$365,1,1)</f>
        <v>579.68472854814968</v>
      </c>
      <c r="D416" s="1">
        <f>C416-_xlfn.FORECAST.ETS.CONFINT(A416,$B$2:$B$365,$A$2:$A$365,0.95,1,1)</f>
        <v>-325.84441918757875</v>
      </c>
      <c r="E416" s="1">
        <f>C416+_xlfn.FORECAST.ETS.CONFINT(A416,$B$2:$B$365,$A$2:$A$365,0.95,1,1)</f>
        <v>1485.2138762838781</v>
      </c>
    </row>
    <row r="417" spans="1:5" x14ac:dyDescent="0.3">
      <c r="A417" s="2">
        <v>43151</v>
      </c>
      <c r="C417" s="1">
        <f>_xlfn.FORECAST.ETS(A417,$B$2:$B$365,$A$2:$A$365,1,1)</f>
        <v>484.69140120696147</v>
      </c>
      <c r="D417" s="1">
        <f>C417-_xlfn.FORECAST.ETS.CONFINT(A417,$B$2:$B$365,$A$2:$A$365,0.95,1,1)</f>
        <v>-427.38606263229815</v>
      </c>
      <c r="E417" s="1">
        <f>C417+_xlfn.FORECAST.ETS.CONFINT(A417,$B$2:$B$365,$A$2:$A$365,0.95,1,1)</f>
        <v>1396.768865046221</v>
      </c>
    </row>
    <row r="418" spans="1:5" x14ac:dyDescent="0.3">
      <c r="A418" s="2">
        <v>43152</v>
      </c>
      <c r="C418" s="1">
        <f>_xlfn.FORECAST.ETS(A418,$B$2:$B$365,$A$2:$A$365,1,1)</f>
        <v>472.99149760221525</v>
      </c>
      <c r="D418" s="1">
        <f>C418-_xlfn.FORECAST.ETS.CONFINT(A418,$B$2:$B$365,$A$2:$A$365,0.95,1,1)</f>
        <v>-445.66101093588514</v>
      </c>
      <c r="E418" s="1">
        <f>C418+_xlfn.FORECAST.ETS.CONFINT(A418,$B$2:$B$365,$A$2:$A$365,0.95,1,1)</f>
        <v>1391.6440061403157</v>
      </c>
    </row>
    <row r="419" spans="1:5" x14ac:dyDescent="0.3">
      <c r="A419" s="2">
        <v>43153</v>
      </c>
      <c r="C419" s="1">
        <f>_xlfn.FORECAST.ETS(A419,$B$2:$B$365,$A$2:$A$365,1,1)</f>
        <v>521.64332499492025</v>
      </c>
      <c r="D419" s="1">
        <f>C419-_xlfn.FORECAST.ETS.CONFINT(A419,$B$2:$B$365,$A$2:$A$365,0.95,1,1)</f>
        <v>-403.61079762363636</v>
      </c>
      <c r="E419" s="1">
        <f>C419+_xlfn.FORECAST.ETS.CONFINT(A419,$B$2:$B$365,$A$2:$A$365,0.95,1,1)</f>
        <v>1446.8974476134767</v>
      </c>
    </row>
    <row r="420" spans="1:5" x14ac:dyDescent="0.3">
      <c r="A420" s="2">
        <v>43154</v>
      </c>
      <c r="C420" s="1">
        <f>_xlfn.FORECAST.ETS(A420,$B$2:$B$365,$A$2:$A$365,1,1)</f>
        <v>572.80046447051575</v>
      </c>
      <c r="D420" s="1">
        <f>C420-_xlfn.FORECAST.ETS.CONFINT(A420,$B$2:$B$365,$A$2:$A$365,0.95,1,1)</f>
        <v>-359.08168462630067</v>
      </c>
      <c r="E420" s="1">
        <f>C420+_xlfn.FORECAST.ETS.CONFINT(A420,$B$2:$B$365,$A$2:$A$365,0.95,1,1)</f>
        <v>1504.6826135673323</v>
      </c>
    </row>
    <row r="421" spans="1:5" x14ac:dyDescent="0.3">
      <c r="A421" s="2">
        <v>43155</v>
      </c>
      <c r="C421" s="1">
        <f>_xlfn.FORECAST.ETS(A421,$B$2:$B$365,$A$2:$A$365,1,1)</f>
        <v>585.92556159792753</v>
      </c>
      <c r="D421" s="1">
        <f>C421-_xlfn.FORECAST.ETS.CONFINT(A421,$B$2:$B$365,$A$2:$A$365,0.95,1,1)</f>
        <v>-352.61087158691021</v>
      </c>
      <c r="E421" s="1">
        <f>C421+_xlfn.FORECAST.ETS.CONFINT(A421,$B$2:$B$365,$A$2:$A$365,0.95,1,1)</f>
        <v>1524.4619947827653</v>
      </c>
    </row>
    <row r="422" spans="1:5" x14ac:dyDescent="0.3">
      <c r="A422" s="2">
        <v>43156</v>
      </c>
      <c r="C422" s="1">
        <f>_xlfn.FORECAST.ETS(A422,$B$2:$B$365,$A$2:$A$365,1,1)</f>
        <v>593.10011554526932</v>
      </c>
      <c r="D422" s="1">
        <f>C422-_xlfn.FORECAST.ETS.CONFINT(A422,$B$2:$B$365,$A$2:$A$365,0.95,1,1)</f>
        <v>-352.11670671122113</v>
      </c>
      <c r="E422" s="1">
        <f>C422+_xlfn.FORECAST.ETS.CONFINT(A422,$B$2:$B$365,$A$2:$A$365,0.95,1,1)</f>
        <v>1538.3169378017597</v>
      </c>
    </row>
    <row r="423" spans="1:5" x14ac:dyDescent="0.3">
      <c r="A423" s="2">
        <v>43157</v>
      </c>
      <c r="C423" s="1">
        <f>_xlfn.FORECAST.ETS(A423,$B$2:$B$365,$A$2:$A$365,1,1)</f>
        <v>456.87740626255476</v>
      </c>
      <c r="D423" s="1">
        <f>C423-_xlfn.FORECAST.ETS.CONFINT(A423,$B$2:$B$365,$A$2:$A$365,0.95,1,1)</f>
        <v>-495.04575955141837</v>
      </c>
      <c r="E423" s="1">
        <f>C423+_xlfn.FORECAST.ETS.CONFINT(A423,$B$2:$B$365,$A$2:$A$365,0.95,1,1)</f>
        <v>1408.8005720765279</v>
      </c>
    </row>
    <row r="424" spans="1:5" x14ac:dyDescent="0.3">
      <c r="A424" s="2">
        <v>43158</v>
      </c>
      <c r="C424" s="1">
        <f>_xlfn.FORECAST.ETS(A424,$B$2:$B$365,$A$2:$A$365,1,1)</f>
        <v>370.98238953607841</v>
      </c>
      <c r="D424" s="1">
        <f>C424-_xlfn.FORECAST.ETS.CONFINT(A424,$B$2:$B$365,$A$2:$A$365,0.95,1,1)</f>
        <v>-587.6729259184433</v>
      </c>
      <c r="E424" s="1">
        <f>C424+_xlfn.FORECAST.ETS.CONFINT(A424,$B$2:$B$365,$A$2:$A$365,0.95,1,1)</f>
        <v>1329.6377049906002</v>
      </c>
    </row>
    <row r="425" spans="1:5" x14ac:dyDescent="0.3">
      <c r="A425" s="2">
        <v>43159</v>
      </c>
      <c r="C425" s="1">
        <f>_xlfn.FORECAST.ETS(A425,$B$2:$B$365,$A$2:$A$365,1,1)</f>
        <v>329.61762258358613</v>
      </c>
      <c r="D425" s="1">
        <f>C425-_xlfn.FORECAST.ETS.CONFINT(A425,$B$2:$B$365,$A$2:$A$365,0.95,1,1)</f>
        <v>-635.79550225384196</v>
      </c>
      <c r="E425" s="1">
        <f>C425+_xlfn.FORECAST.ETS.CONFINT(A425,$B$2:$B$365,$A$2:$A$365,0.95,1,1)</f>
        <v>1295.0307474210142</v>
      </c>
    </row>
    <row r="426" spans="1:5" x14ac:dyDescent="0.3">
      <c r="A426" s="2">
        <v>43160</v>
      </c>
      <c r="C426" s="1">
        <f>_xlfn.FORECAST.ETS(A426,$B$2:$B$365,$A$2:$A$365,1,1)</f>
        <v>361.15329151757192</v>
      </c>
      <c r="D426" s="1">
        <f>C426-_xlfn.FORECAST.ETS.CONFINT(A426,$B$2:$B$365,$A$2:$A$365,0.95,1,1)</f>
        <v>-611.04315813380788</v>
      </c>
      <c r="E426" s="1">
        <f>C426+_xlfn.FORECAST.ETS.CONFINT(A426,$B$2:$B$365,$A$2:$A$365,0.95,1,1)</f>
        <v>1333.3497411689518</v>
      </c>
    </row>
    <row r="427" spans="1:5" x14ac:dyDescent="0.3">
      <c r="A427" s="2">
        <v>43161</v>
      </c>
      <c r="C427" s="1">
        <f>_xlfn.FORECAST.ETS(A427,$B$2:$B$365,$A$2:$A$365,1,1)</f>
        <v>476.87158471678288</v>
      </c>
      <c r="D427" s="1">
        <f>C427-_xlfn.FORECAST.ETS.CONFINT(A427,$B$2:$B$365,$A$2:$A$365,0.95,1,1)</f>
        <v>-502.13356286535486</v>
      </c>
      <c r="E427" s="1">
        <f>C427+_xlfn.FORECAST.ETS.CONFINT(A427,$B$2:$B$365,$A$2:$A$365,0.95,1,1)</f>
        <v>1455.8767322989206</v>
      </c>
    </row>
    <row r="428" spans="1:5" x14ac:dyDescent="0.3">
      <c r="A428" s="2">
        <v>43162</v>
      </c>
      <c r="C428" s="1">
        <f>_xlfn.FORECAST.ETS(A428,$B$2:$B$365,$A$2:$A$365,1,1)</f>
        <v>539.4563907734647</v>
      </c>
      <c r="D428" s="1">
        <f>C428-_xlfn.FORECAST.ETS.CONFINT(A428,$B$2:$B$365,$A$2:$A$365,0.95,1,1)</f>
        <v>-446.38268750709767</v>
      </c>
      <c r="E428" s="1">
        <f>C428+_xlfn.FORECAST.ETS.CONFINT(A428,$B$2:$B$365,$A$2:$A$365,0.95,1,1)</f>
        <v>1525.2954690540271</v>
      </c>
    </row>
    <row r="429" spans="1:5" x14ac:dyDescent="0.3">
      <c r="A429" s="2">
        <v>43163</v>
      </c>
      <c r="C429" s="1">
        <f>_xlfn.FORECAST.ETS(A429,$B$2:$B$365,$A$2:$A$365,1,1)</f>
        <v>468.02369655705536</v>
      </c>
      <c r="D429" s="1">
        <f>C429-_xlfn.FORECAST.ETS.CONFINT(A429,$B$2:$B$365,$A$2:$A$365,0.95,1,1)</f>
        <v>-524.67440677394131</v>
      </c>
      <c r="E429" s="1">
        <f>C429+_xlfn.FORECAST.ETS.CONFINT(A429,$B$2:$B$365,$A$2:$A$365,0.95,1,1)</f>
        <v>1460.7217998880519</v>
      </c>
    </row>
    <row r="430" spans="1:5" x14ac:dyDescent="0.3">
      <c r="A430" s="2">
        <v>43164</v>
      </c>
      <c r="C430" s="1">
        <f>_xlfn.FORECAST.ETS(A430,$B$2:$B$365,$A$2:$A$365,1,1)</f>
        <v>489.39988934874611</v>
      </c>
      <c r="D430" s="1">
        <f>C430-_xlfn.FORECAST.ETS.CONFINT(A430,$B$2:$B$365,$A$2:$A$365,0.95,1,1)</f>
        <v>-510.18219687127305</v>
      </c>
      <c r="E430" s="1">
        <f>C430+_xlfn.FORECAST.ETS.CONFINT(A430,$B$2:$B$365,$A$2:$A$365,0.95,1,1)</f>
        <v>1488.9819755687654</v>
      </c>
    </row>
    <row r="431" spans="1:5" x14ac:dyDescent="0.3">
      <c r="A431" s="2">
        <v>43165</v>
      </c>
      <c r="C431" s="1">
        <f>_xlfn.FORECAST.ETS(A431,$B$2:$B$365,$A$2:$A$365,1,1)</f>
        <v>337.60873172891831</v>
      </c>
      <c r="D431" s="1">
        <f>C431-_xlfn.FORECAST.ETS.CONFINT(A431,$B$2:$B$365,$A$2:$A$365,0.95,1,1)</f>
        <v>-668.8821605766534</v>
      </c>
      <c r="E431" s="1">
        <f>C431+_xlfn.FORECAST.ETS.CONFINT(A431,$B$2:$B$365,$A$2:$A$365,0.95,1,1)</f>
        <v>1344.09962403449</v>
      </c>
    </row>
    <row r="432" spans="1:5" x14ac:dyDescent="0.3">
      <c r="A432" s="2">
        <v>43166</v>
      </c>
      <c r="C432" s="1">
        <f>_xlfn.FORECAST.ETS(A432,$B$2:$B$365,$A$2:$A$365,1,1)</f>
        <v>379.62339857771781</v>
      </c>
      <c r="D432" s="1">
        <f>C432-_xlfn.FORECAST.ETS.CONFINT(A432,$B$2:$B$365,$A$2:$A$365,0.95,1,1)</f>
        <v>-633.80099020875343</v>
      </c>
      <c r="E432" s="1">
        <f>C432+_xlfn.FORECAST.ETS.CONFINT(A432,$B$2:$B$365,$A$2:$A$365,0.95,1,1)</f>
        <v>1393.0477873641889</v>
      </c>
    </row>
    <row r="433" spans="1:5" x14ac:dyDescent="0.3">
      <c r="A433" s="2">
        <v>43167</v>
      </c>
      <c r="C433" s="1">
        <f>_xlfn.FORECAST.ETS(A433,$B$2:$B$365,$A$2:$A$365,1,1)</f>
        <v>403.94216978734983</v>
      </c>
      <c r="D433" s="1">
        <f>C433-_xlfn.FORECAST.ETS.CONFINT(A433,$B$2:$B$365,$A$2:$A$365,0.95,1,1)</f>
        <v>-616.44027488496044</v>
      </c>
      <c r="E433" s="1">
        <f>C433+_xlfn.FORECAST.ETS.CONFINT(A433,$B$2:$B$365,$A$2:$A$365,0.95,1,1)</f>
        <v>1424.3246144596601</v>
      </c>
    </row>
    <row r="434" spans="1:5" x14ac:dyDescent="0.3">
      <c r="A434" s="2">
        <v>43168</v>
      </c>
      <c r="C434" s="1">
        <f>_xlfn.FORECAST.ETS(A434,$B$2:$B$365,$A$2:$A$365,1,1)</f>
        <v>425.18679043714781</v>
      </c>
      <c r="D434" s="1">
        <f>C434-_xlfn.FORECAST.ETS.CONFINT(A434,$B$2:$B$365,$A$2:$A$365,0.95,1,1)</f>
        <v>-602.17814031660521</v>
      </c>
      <c r="E434" s="1">
        <f>C434+_xlfn.FORECAST.ETS.CONFINT(A434,$B$2:$B$365,$A$2:$A$365,0.95,1,1)</f>
        <v>1452.5517211909009</v>
      </c>
    </row>
    <row r="435" spans="1:5" x14ac:dyDescent="0.3">
      <c r="A435" s="2">
        <v>43169</v>
      </c>
      <c r="C435" s="1">
        <f>_xlfn.FORECAST.ETS(A435,$B$2:$B$365,$A$2:$A$365,1,1)</f>
        <v>384.66469304967052</v>
      </c>
      <c r="D435" s="1">
        <f>C435-_xlfn.FORECAST.ETS.CONFINT(A435,$B$2:$B$365,$A$2:$A$365,0.95,1,1)</f>
        <v>-649.70702652355715</v>
      </c>
      <c r="E435" s="1">
        <f>C435+_xlfn.FORECAST.ETS.CONFINT(A435,$B$2:$B$365,$A$2:$A$365,0.95,1,1)</f>
        <v>1419.0364126228983</v>
      </c>
    </row>
    <row r="436" spans="1:5" x14ac:dyDescent="0.3">
      <c r="A436" s="2">
        <v>43170</v>
      </c>
      <c r="C436" s="1">
        <f>_xlfn.FORECAST.ETS(A436,$B$2:$B$365,$A$2:$A$365,1,1)</f>
        <v>494.36744314053499</v>
      </c>
      <c r="D436" s="1">
        <f>C436-_xlfn.FORECAST.ETS.CONFINT(A436,$B$2:$B$365,$A$2:$A$365,0.95,1,1)</f>
        <v>-547.03524225548972</v>
      </c>
      <c r="E436" s="1">
        <f>C436+_xlfn.FORECAST.ETS.CONFINT(A436,$B$2:$B$365,$A$2:$A$365,0.95,1,1)</f>
        <v>1535.7701285365597</v>
      </c>
    </row>
    <row r="437" spans="1:5" x14ac:dyDescent="0.3">
      <c r="A437" s="2">
        <v>43171</v>
      </c>
      <c r="C437" s="1">
        <f>_xlfn.FORECAST.ETS(A437,$B$2:$B$365,$A$2:$A$365,1,1)</f>
        <v>336.9031872683114</v>
      </c>
      <c r="D437" s="1">
        <f>C437-_xlfn.FORECAST.ETS.CONFINT(A437,$B$2:$B$365,$A$2:$A$365,0.95,1,1)</f>
        <v>-711.55451691348605</v>
      </c>
      <c r="E437" s="1">
        <f>C437+_xlfn.FORECAST.ETS.CONFINT(A437,$B$2:$B$365,$A$2:$A$365,0.95,1,1)</f>
        <v>1385.3608914501087</v>
      </c>
    </row>
    <row r="438" spans="1:5" x14ac:dyDescent="0.3">
      <c r="A438" s="2">
        <v>43172</v>
      </c>
      <c r="C438" s="1">
        <f>_xlfn.FORECAST.ETS(A438,$B$2:$B$365,$A$2:$A$365,1,1)</f>
        <v>397.24053256401606</v>
      </c>
      <c r="D438" s="1">
        <f>C438-_xlfn.FORECAST.ETS.CONFINT(A438,$B$2:$B$365,$A$2:$A$365,0.95,1,1)</f>
        <v>-658.36756330304274</v>
      </c>
      <c r="E438" s="1">
        <f>C438+_xlfn.FORECAST.ETS.CONFINT(A438,$B$2:$B$365,$A$2:$A$365,0.95,1,1)</f>
        <v>1452.848628431075</v>
      </c>
    </row>
    <row r="439" spans="1:5" x14ac:dyDescent="0.3">
      <c r="A439" s="2">
        <v>43173</v>
      </c>
      <c r="C439" s="1">
        <f>_xlfn.FORECAST.ETS(A439,$B$2:$B$365,$A$2:$A$365,1,1)</f>
        <v>646.538801200801</v>
      </c>
      <c r="D439" s="1">
        <f>C439-_xlfn.FORECAST.ETS.CONFINT(A439,$B$2:$B$365,$A$2:$A$365,0.95,1,1)</f>
        <v>-416.17157640073071</v>
      </c>
      <c r="E439" s="1">
        <f>C439+_xlfn.FORECAST.ETS.CONFINT(A439,$B$2:$B$365,$A$2:$A$365,0.95,1,1)</f>
        <v>1709.2491788023326</v>
      </c>
    </row>
    <row r="440" spans="1:5" x14ac:dyDescent="0.3">
      <c r="A440" s="2">
        <v>43174</v>
      </c>
      <c r="C440" s="1">
        <f>_xlfn.FORECAST.ETS(A440,$B$2:$B$365,$A$2:$A$365,1,1)</f>
        <v>488.34992553241239</v>
      </c>
      <c r="D440" s="1">
        <f>C440-_xlfn.FORECAST.ETS.CONFINT(A440,$B$2:$B$365,$A$2:$A$365,0.95,1,1)</f>
        <v>-581.48642931199254</v>
      </c>
      <c r="E440" s="1">
        <f>C440+_xlfn.FORECAST.ETS.CONFINT(A440,$B$2:$B$365,$A$2:$A$365,0.95,1,1)</f>
        <v>1558.1862803768172</v>
      </c>
    </row>
    <row r="441" spans="1:5" x14ac:dyDescent="0.3">
      <c r="A441" s="2">
        <v>43175</v>
      </c>
      <c r="C441" s="1">
        <f>_xlfn.FORECAST.ETS(A441,$B$2:$B$365,$A$2:$A$365,1,1)</f>
        <v>603.29159983593524</v>
      </c>
      <c r="D441" s="1">
        <f>C441-_xlfn.FORECAST.ETS.CONFINT(A441,$B$2:$B$365,$A$2:$A$365,0.95,1,1)</f>
        <v>-473.69431016399187</v>
      </c>
      <c r="E441" s="1">
        <f>C441+_xlfn.FORECAST.ETS.CONFINT(A441,$B$2:$B$365,$A$2:$A$365,0.95,1,1)</f>
        <v>1680.2775098358625</v>
      </c>
    </row>
    <row r="442" spans="1:5" x14ac:dyDescent="0.3">
      <c r="A442" s="2">
        <v>43176</v>
      </c>
      <c r="C442" s="1">
        <f>_xlfn.FORECAST.ETS(A442,$B$2:$B$365,$A$2:$A$365,1,1)</f>
        <v>564.08865357608397</v>
      </c>
      <c r="D442" s="1">
        <f>C442-_xlfn.FORECAST.ETS.CONFINT(A442,$B$2:$B$365,$A$2:$A$365,0.95,1,1)</f>
        <v>-520.07027345481401</v>
      </c>
      <c r="E442" s="1">
        <f>C442+_xlfn.FORECAST.ETS.CONFINT(A442,$B$2:$B$365,$A$2:$A$365,0.95,1,1)</f>
        <v>1648.247580606982</v>
      </c>
    </row>
    <row r="443" spans="1:5" x14ac:dyDescent="0.3">
      <c r="A443" s="2">
        <v>43177</v>
      </c>
      <c r="C443" s="1">
        <f>_xlfn.FORECAST.ETS(A443,$B$2:$B$365,$A$2:$A$365,1,1)</f>
        <v>614.08813946020905</v>
      </c>
      <c r="D443" s="1">
        <f>C443-_xlfn.FORECAST.ETS.CONFINT(A443,$B$2:$B$365,$A$2:$A$365,0.95,1,1)</f>
        <v>-477.26715197241538</v>
      </c>
      <c r="E443" s="1">
        <f>C443+_xlfn.FORECAST.ETS.CONFINT(A443,$B$2:$B$365,$A$2:$A$365,0.95,1,1)</f>
        <v>1705.4434308928335</v>
      </c>
    </row>
    <row r="444" spans="1:5" x14ac:dyDescent="0.3">
      <c r="A444" s="2">
        <v>43178</v>
      </c>
      <c r="C444" s="1">
        <f>_xlfn.FORECAST.ETS(A444,$B$2:$B$365,$A$2:$A$365,1,1)</f>
        <v>786.43803221462099</v>
      </c>
      <c r="D444" s="1">
        <f>C444-_xlfn.FORECAST.ETS.CONFINT(A444,$B$2:$B$365,$A$2:$A$365,0.95,1,1)</f>
        <v>-312.13685799266295</v>
      </c>
      <c r="E444" s="1">
        <f>C444+_xlfn.FORECAST.ETS.CONFINT(A444,$B$2:$B$365,$A$2:$A$365,0.95,1,1)</f>
        <v>1885.0129224219049</v>
      </c>
    </row>
    <row r="445" spans="1:5" x14ac:dyDescent="0.3">
      <c r="A445" s="2">
        <v>43179</v>
      </c>
      <c r="C445" s="1">
        <f>_xlfn.FORECAST.ETS(A445,$B$2:$B$365,$A$2:$A$365,1,1)</f>
        <v>641.64018417010845</v>
      </c>
      <c r="D445" s="1">
        <f>C445-_xlfn.FORECAST.ETS.CONFINT(A445,$B$2:$B$365,$A$2:$A$365,0.95,1,1)</f>
        <v>-464.17742766858703</v>
      </c>
      <c r="E445" s="1">
        <f>C445+_xlfn.FORECAST.ETS.CONFINT(A445,$B$2:$B$365,$A$2:$A$365,0.95,1,1)</f>
        <v>1747.4577960088041</v>
      </c>
    </row>
    <row r="446" spans="1:5" x14ac:dyDescent="0.3">
      <c r="A446" s="2">
        <v>43180</v>
      </c>
      <c r="C446" s="1">
        <f>_xlfn.FORECAST.ETS(A446,$B$2:$B$365,$A$2:$A$365,1,1)</f>
        <v>826.6700067762124</v>
      </c>
      <c r="D446" s="1">
        <f>C446-_xlfn.FORECAST.ETS.CONFINT(A446,$B$2:$B$365,$A$2:$A$365,0.95,1,1)</f>
        <v>-286.4133394912767</v>
      </c>
      <c r="E446" s="1">
        <f>C446+_xlfn.FORECAST.ETS.CONFINT(A446,$B$2:$B$365,$A$2:$A$365,0.95,1,1)</f>
        <v>1939.7533530437015</v>
      </c>
    </row>
    <row r="447" spans="1:5" x14ac:dyDescent="0.3">
      <c r="A447" s="2">
        <v>43181</v>
      </c>
      <c r="C447" s="1">
        <f>_xlfn.FORECAST.ETS(A447,$B$2:$B$365,$A$2:$A$365,1,1)</f>
        <v>452.36329930337183</v>
      </c>
      <c r="D447" s="1">
        <f>C447-_xlfn.FORECAST.ETS.CONFINT(A447,$B$2:$B$365,$A$2:$A$365,0.95,1,1)</f>
        <v>-668.00868556330965</v>
      </c>
      <c r="E447" s="1">
        <f>C447+_xlfn.FORECAST.ETS.CONFINT(A447,$B$2:$B$365,$A$2:$A$365,0.95,1,1)</f>
        <v>1572.7352841700533</v>
      </c>
    </row>
    <row r="448" spans="1:5" x14ac:dyDescent="0.3">
      <c r="A448" s="2">
        <v>43182</v>
      </c>
      <c r="C448" s="1">
        <f>_xlfn.FORECAST.ETS(A448,$B$2:$B$365,$A$2:$A$365,1,1)</f>
        <v>379.94038580983903</v>
      </c>
      <c r="D448" s="1">
        <f>C448-_xlfn.FORECAST.ETS.CONFINT(A448,$B$2:$B$365,$A$2:$A$365,0.95,1,1)</f>
        <v>-747.74303460780561</v>
      </c>
      <c r="E448" s="1">
        <f>C448+_xlfn.FORECAST.ETS.CONFINT(A448,$B$2:$B$365,$A$2:$A$365,0.95,1,1)</f>
        <v>1507.6238062274836</v>
      </c>
    </row>
    <row r="449" spans="1:5" x14ac:dyDescent="0.3">
      <c r="A449" s="2">
        <v>43183</v>
      </c>
      <c r="C449" s="1">
        <f>_xlfn.FORECAST.ETS(A449,$B$2:$B$365,$A$2:$A$365,1,1)</f>
        <v>426.92058102959493</v>
      </c>
      <c r="D449" s="1">
        <f>C449-_xlfn.FORECAST.ETS.CONFINT(A449,$B$2:$B$365,$A$2:$A$365,0.95,1,1)</f>
        <v>-708.0969660568793</v>
      </c>
      <c r="E449" s="1">
        <f>C449+_xlfn.FORECAST.ETS.CONFINT(A449,$B$2:$B$365,$A$2:$A$365,0.95,1,1)</f>
        <v>1561.938128116069</v>
      </c>
    </row>
    <row r="450" spans="1:5" x14ac:dyDescent="0.3">
      <c r="A450" s="2">
        <v>43184</v>
      </c>
      <c r="C450" s="1">
        <f>_xlfn.FORECAST.ETS(A450,$B$2:$B$365,$A$2:$A$365,1,1)</f>
        <v>372.75340510741546</v>
      </c>
      <c r="D450" s="1">
        <f>C450-_xlfn.FORECAST.ETS.CONFINT(A450,$B$2:$B$365,$A$2:$A$365,0.95,1,1)</f>
        <v>-769.6208552933341</v>
      </c>
      <c r="E450" s="1">
        <f>C450+_xlfn.FORECAST.ETS.CONFINT(A450,$B$2:$B$365,$A$2:$A$365,0.95,1,1)</f>
        <v>1515.1276655081651</v>
      </c>
    </row>
    <row r="451" spans="1:5" x14ac:dyDescent="0.3">
      <c r="A451" s="2">
        <v>43185</v>
      </c>
      <c r="C451" s="1">
        <f>_xlfn.FORECAST.ETS(A451,$B$2:$B$365,$A$2:$A$365,1,1)</f>
        <v>498.18286370843464</v>
      </c>
      <c r="D451" s="1">
        <f>C451-_xlfn.FORECAST.ETS.CONFINT(A451,$B$2:$B$365,$A$2:$A$365,0.95,1,1)</f>
        <v>-651.57059351824353</v>
      </c>
      <c r="E451" s="1">
        <f>C451+_xlfn.FORECAST.ETS.CONFINT(A451,$B$2:$B$365,$A$2:$A$365,0.95,1,1)</f>
        <v>1647.9363209351127</v>
      </c>
    </row>
    <row r="452" spans="1:5" x14ac:dyDescent="0.3">
      <c r="A452" s="2">
        <v>43186</v>
      </c>
      <c r="C452" s="1">
        <f>_xlfn.FORECAST.ETS(A452,$B$2:$B$365,$A$2:$A$365,1,1)</f>
        <v>586.56832218230534</v>
      </c>
      <c r="D452" s="1">
        <f>C452-_xlfn.FORECAST.ETS.CONFINT(A452,$B$2:$B$365,$A$2:$A$365,0.95,1,1)</f>
        <v>-570.58671356432683</v>
      </c>
      <c r="E452" s="1">
        <f>C452+_xlfn.FORECAST.ETS.CONFINT(A452,$B$2:$B$365,$A$2:$A$365,0.95,1,1)</f>
        <v>1743.7233579289375</v>
      </c>
    </row>
    <row r="453" spans="1:5" x14ac:dyDescent="0.3">
      <c r="A453" s="2">
        <v>43187</v>
      </c>
      <c r="C453" s="1">
        <f>_xlfn.FORECAST.ETS(A453,$B$2:$B$365,$A$2:$A$365,1,1)</f>
        <v>491.57499484111713</v>
      </c>
      <c r="D453" s="1">
        <f>C453-_xlfn.FORECAST.ETS.CONFINT(A453,$B$2:$B$365,$A$2:$A$365,0.95,1,1)</f>
        <v>-673.00390059594451</v>
      </c>
      <c r="E453" s="1">
        <f>C453+_xlfn.FORECAST.ETS.CONFINT(A453,$B$2:$B$365,$A$2:$A$365,0.95,1,1)</f>
        <v>1656.1538902781788</v>
      </c>
    </row>
    <row r="454" spans="1:5" x14ac:dyDescent="0.3">
      <c r="A454" s="2">
        <v>43188</v>
      </c>
      <c r="C454" s="1">
        <f>_xlfn.FORECAST.ETS(A454,$B$2:$B$365,$A$2:$A$365,1,1)</f>
        <v>479.87509123637091</v>
      </c>
      <c r="D454" s="1">
        <f>C454-_xlfn.FORECAST.ETS.CONFINT(A454,$B$2:$B$365,$A$2:$A$365,0.95,1,1)</f>
        <v>-692.14984581041517</v>
      </c>
      <c r="E454" s="1">
        <f>C454+_xlfn.FORECAST.ETS.CONFINT(A454,$B$2:$B$365,$A$2:$A$365,0.95,1,1)</f>
        <v>1651.9000282831571</v>
      </c>
    </row>
    <row r="455" spans="1:5" x14ac:dyDescent="0.3">
      <c r="A455" s="2">
        <v>43189</v>
      </c>
      <c r="C455" s="1">
        <f>_xlfn.FORECAST.ETS(A455,$B$2:$B$365,$A$2:$A$365,1,1)</f>
        <v>528.52691862907591</v>
      </c>
      <c r="D455" s="1">
        <f>C455-_xlfn.FORECAST.ETS.CONFINT(A455,$B$2:$B$365,$A$2:$A$365,0.95,1,1)</f>
        <v>-650.96614394658582</v>
      </c>
      <c r="E455" s="1">
        <f>C455+_xlfn.FORECAST.ETS.CONFINT(A455,$B$2:$B$365,$A$2:$A$365,0.95,1,1)</f>
        <v>1708.0199812047376</v>
      </c>
    </row>
    <row r="456" spans="1:5" x14ac:dyDescent="0.3">
      <c r="A456" s="2">
        <v>43190</v>
      </c>
      <c r="C456" s="1">
        <f>_xlfn.FORECAST.ETS(A456,$B$2:$B$365,$A$2:$A$365,1,1)</f>
        <v>579.68405810467141</v>
      </c>
      <c r="D456" s="1">
        <f>C456-_xlfn.FORECAST.ETS.CONFINT(A456,$B$2:$B$365,$A$2:$A$365,0.95,1,1)</f>
        <v>-607.29911714894308</v>
      </c>
      <c r="E456" s="1">
        <f>C456+_xlfn.FORECAST.ETS.CONFINT(A456,$B$2:$B$365,$A$2:$A$365,0.95,1,1)</f>
        <v>1766.667233358286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9C7A-8B33-4ACB-B687-89C8BDE8FB26}">
  <dimension ref="A1:S2122"/>
  <sheetViews>
    <sheetView topLeftCell="L2034" zoomScale="173" zoomScaleNormal="173" workbookViewId="0">
      <selection activeCell="P1" activeCellId="1" sqref="B1:B2122 P1:P2122"/>
    </sheetView>
  </sheetViews>
  <sheetFormatPr defaultRowHeight="14.4" x14ac:dyDescent="0.3"/>
  <cols>
    <col min="1" max="1" width="14.6640625" bestFit="1" customWidth="1"/>
    <col min="2" max="2" width="12.33203125" style="2" bestFit="1" customWidth="1"/>
    <col min="3" max="3" width="11.33203125" style="2" bestFit="1" customWidth="1"/>
    <col min="4" max="4" width="12.6640625" bestFit="1" customWidth="1"/>
    <col min="5" max="5" width="13.5546875" bestFit="1" customWidth="1"/>
    <col min="6" max="6" width="20.44140625" bestFit="1" customWidth="1"/>
    <col min="7" max="7" width="11.33203125" bestFit="1" customWidth="1"/>
    <col min="8" max="8" width="11.88671875" bestFit="1" customWidth="1"/>
    <col min="9" max="9" width="15.33203125" bestFit="1" customWidth="1"/>
    <col min="10" max="10" width="17.33203125" bestFit="1" customWidth="1"/>
    <col min="11" max="11" width="9" bestFit="1" customWidth="1"/>
    <col min="12" max="12" width="16.33203125" bestFit="1" customWidth="1"/>
    <col min="13" max="13" width="10.6640625" bestFit="1" customWidth="1"/>
    <col min="14" max="14" width="14.6640625" bestFit="1" customWidth="1"/>
    <col min="15" max="15" width="78.33203125" bestFit="1" customWidth="1"/>
    <col min="16" max="16" width="10" style="1" bestFit="1" customWidth="1"/>
    <col min="17" max="17" width="10.5546875" bestFit="1" customWidth="1"/>
    <col min="18" max="18" width="10.6640625" style="1" bestFit="1" customWidth="1"/>
    <col min="19" max="19" width="10.5546875" bestFit="1" customWidth="1"/>
    <col min="20" max="20" width="9" bestFit="1" customWidth="1"/>
  </cols>
  <sheetData>
    <row r="1" spans="1:19" x14ac:dyDescent="0.3">
      <c r="A1" t="s">
        <v>0</v>
      </c>
      <c r="B1" s="2" t="s">
        <v>1</v>
      </c>
      <c r="C1" s="2" t="s">
        <v>2</v>
      </c>
      <c r="D1" t="s">
        <v>3</v>
      </c>
      <c r="E1" t="s">
        <v>4</v>
      </c>
      <c r="F1" t="s">
        <v>5</v>
      </c>
      <c r="G1" t="s">
        <v>6</v>
      </c>
      <c r="H1" t="s">
        <v>7</v>
      </c>
      <c r="I1" t="s">
        <v>8</v>
      </c>
      <c r="J1" t="s">
        <v>9</v>
      </c>
      <c r="K1" t="s">
        <v>10</v>
      </c>
      <c r="L1" t="s">
        <v>11</v>
      </c>
      <c r="M1" t="s">
        <v>12</v>
      </c>
      <c r="N1" t="s">
        <v>13</v>
      </c>
      <c r="O1" t="s">
        <v>14</v>
      </c>
      <c r="P1" s="1" t="s">
        <v>15</v>
      </c>
      <c r="Q1" t="s">
        <v>16</v>
      </c>
      <c r="R1" s="1" t="s">
        <v>17</v>
      </c>
      <c r="S1" t="s">
        <v>18</v>
      </c>
    </row>
    <row r="2" spans="1:19" hidden="1" x14ac:dyDescent="0.3">
      <c r="A2" t="s">
        <v>19</v>
      </c>
      <c r="B2" s="2">
        <v>42682</v>
      </c>
      <c r="C2" s="2">
        <v>42685</v>
      </c>
      <c r="D2" t="s">
        <v>20</v>
      </c>
      <c r="E2" t="s">
        <v>21</v>
      </c>
      <c r="F2" t="s">
        <v>22</v>
      </c>
      <c r="G2" t="s">
        <v>23</v>
      </c>
      <c r="H2" t="s">
        <v>24</v>
      </c>
      <c r="I2" t="s">
        <v>25</v>
      </c>
      <c r="J2" t="s">
        <v>26</v>
      </c>
      <c r="K2" t="s">
        <v>27</v>
      </c>
      <c r="L2" t="s">
        <v>28</v>
      </c>
      <c r="M2" t="s">
        <v>29</v>
      </c>
      <c r="N2" t="s">
        <v>30</v>
      </c>
      <c r="O2" t="s">
        <v>31</v>
      </c>
      <c r="P2" s="1">
        <v>261.95999999999998</v>
      </c>
      <c r="Q2">
        <v>2</v>
      </c>
      <c r="R2" s="1">
        <v>41.913600000000002</v>
      </c>
      <c r="S2" t="s">
        <v>32</v>
      </c>
    </row>
    <row r="3" spans="1:19" hidden="1" x14ac:dyDescent="0.3">
      <c r="A3" t="s">
        <v>19</v>
      </c>
      <c r="B3" s="2">
        <v>42682</v>
      </c>
      <c r="C3" s="2">
        <v>42685</v>
      </c>
      <c r="D3" t="s">
        <v>20</v>
      </c>
      <c r="E3" t="s">
        <v>21</v>
      </c>
      <c r="F3" t="s">
        <v>22</v>
      </c>
      <c r="G3" t="s">
        <v>23</v>
      </c>
      <c r="H3" t="s">
        <v>24</v>
      </c>
      <c r="I3" t="s">
        <v>25</v>
      </c>
      <c r="J3" t="s">
        <v>26</v>
      </c>
      <c r="K3" t="s">
        <v>27</v>
      </c>
      <c r="L3" t="s">
        <v>33</v>
      </c>
      <c r="M3" t="s">
        <v>29</v>
      </c>
      <c r="N3" t="s">
        <v>34</v>
      </c>
      <c r="O3" t="s">
        <v>35</v>
      </c>
      <c r="P3" s="1">
        <v>731.94</v>
      </c>
      <c r="Q3">
        <v>3</v>
      </c>
      <c r="R3" s="1">
        <v>219.58199999999999</v>
      </c>
      <c r="S3" t="s">
        <v>32</v>
      </c>
    </row>
    <row r="4" spans="1:19" hidden="1" x14ac:dyDescent="0.3">
      <c r="A4" t="s">
        <v>36</v>
      </c>
      <c r="B4" s="2">
        <v>42288</v>
      </c>
      <c r="C4" s="2">
        <v>42295</v>
      </c>
      <c r="D4" t="s">
        <v>37</v>
      </c>
      <c r="E4" t="s">
        <v>38</v>
      </c>
      <c r="F4" t="s">
        <v>39</v>
      </c>
      <c r="G4" t="s">
        <v>23</v>
      </c>
      <c r="H4" t="s">
        <v>24</v>
      </c>
      <c r="I4" t="s">
        <v>40</v>
      </c>
      <c r="J4" t="s">
        <v>41</v>
      </c>
      <c r="K4" t="s">
        <v>27</v>
      </c>
      <c r="L4" t="s">
        <v>42</v>
      </c>
      <c r="M4" t="s">
        <v>29</v>
      </c>
      <c r="N4" t="s">
        <v>43</v>
      </c>
      <c r="O4" t="s">
        <v>44</v>
      </c>
      <c r="P4" s="1">
        <v>957.57749999999999</v>
      </c>
      <c r="Q4">
        <v>5</v>
      </c>
      <c r="R4" s="1">
        <v>-383.03100000000001</v>
      </c>
      <c r="S4" t="s">
        <v>45</v>
      </c>
    </row>
    <row r="5" spans="1:19" hidden="1" x14ac:dyDescent="0.3">
      <c r="A5" t="s">
        <v>46</v>
      </c>
      <c r="B5" s="2">
        <v>41799</v>
      </c>
      <c r="C5" s="2">
        <v>41804</v>
      </c>
      <c r="D5" t="s">
        <v>37</v>
      </c>
      <c r="E5" t="s">
        <v>47</v>
      </c>
      <c r="F5" t="s">
        <v>48</v>
      </c>
      <c r="G5" t="s">
        <v>23</v>
      </c>
      <c r="H5" t="s">
        <v>24</v>
      </c>
      <c r="I5" t="s">
        <v>49</v>
      </c>
      <c r="J5" t="s">
        <v>50</v>
      </c>
      <c r="K5" t="s">
        <v>51</v>
      </c>
      <c r="L5" t="s">
        <v>52</v>
      </c>
      <c r="M5" t="s">
        <v>29</v>
      </c>
      <c r="N5" t="s">
        <v>53</v>
      </c>
      <c r="O5" t="s">
        <v>54</v>
      </c>
      <c r="P5" s="1">
        <v>48.86</v>
      </c>
      <c r="Q5">
        <v>7</v>
      </c>
      <c r="R5" s="1">
        <v>14.1694</v>
      </c>
      <c r="S5" t="s">
        <v>55</v>
      </c>
    </row>
    <row r="6" spans="1:19" hidden="1" x14ac:dyDescent="0.3">
      <c r="A6" t="s">
        <v>46</v>
      </c>
      <c r="B6" s="2">
        <v>41799</v>
      </c>
      <c r="C6" s="2">
        <v>41804</v>
      </c>
      <c r="D6" t="s">
        <v>37</v>
      </c>
      <c r="E6" t="s">
        <v>47</v>
      </c>
      <c r="F6" t="s">
        <v>48</v>
      </c>
      <c r="G6" t="s">
        <v>23</v>
      </c>
      <c r="H6" t="s">
        <v>24</v>
      </c>
      <c r="I6" t="s">
        <v>49</v>
      </c>
      <c r="J6" t="s">
        <v>50</v>
      </c>
      <c r="K6" t="s">
        <v>51</v>
      </c>
      <c r="L6" t="s">
        <v>56</v>
      </c>
      <c r="M6" t="s">
        <v>29</v>
      </c>
      <c r="N6" t="s">
        <v>43</v>
      </c>
      <c r="O6" t="s">
        <v>57</v>
      </c>
      <c r="P6" s="1">
        <v>1706.184</v>
      </c>
      <c r="Q6">
        <v>9</v>
      </c>
      <c r="R6" s="1">
        <v>85.309200000000004</v>
      </c>
      <c r="S6" t="s">
        <v>55</v>
      </c>
    </row>
    <row r="7" spans="1:19" x14ac:dyDescent="0.3">
      <c r="A7" t="s">
        <v>58</v>
      </c>
      <c r="B7" s="2">
        <v>42932</v>
      </c>
      <c r="C7" s="2">
        <v>42934</v>
      </c>
      <c r="D7" t="s">
        <v>20</v>
      </c>
      <c r="E7" t="s">
        <v>59</v>
      </c>
      <c r="F7" t="s">
        <v>60</v>
      </c>
      <c r="G7" t="s">
        <v>23</v>
      </c>
      <c r="H7" t="s">
        <v>24</v>
      </c>
      <c r="I7" t="s">
        <v>61</v>
      </c>
      <c r="J7" t="s">
        <v>62</v>
      </c>
      <c r="K7" t="s">
        <v>63</v>
      </c>
      <c r="L7" t="s">
        <v>64</v>
      </c>
      <c r="M7" t="s">
        <v>29</v>
      </c>
      <c r="N7" t="s">
        <v>34</v>
      </c>
      <c r="O7" t="s">
        <v>65</v>
      </c>
      <c r="P7" s="1">
        <v>71.372</v>
      </c>
      <c r="Q7">
        <v>2</v>
      </c>
      <c r="R7" s="1">
        <v>-1.0196000000000001</v>
      </c>
      <c r="S7" t="s">
        <v>66</v>
      </c>
    </row>
    <row r="8" spans="1:19" hidden="1" x14ac:dyDescent="0.3">
      <c r="A8" t="s">
        <v>67</v>
      </c>
      <c r="B8" s="2">
        <v>42272</v>
      </c>
      <c r="C8" s="2">
        <v>42277</v>
      </c>
      <c r="D8" t="s">
        <v>37</v>
      </c>
      <c r="E8" t="s">
        <v>68</v>
      </c>
      <c r="F8" t="s">
        <v>69</v>
      </c>
      <c r="G8" t="s">
        <v>23</v>
      </c>
      <c r="H8" t="s">
        <v>24</v>
      </c>
      <c r="I8" t="s">
        <v>70</v>
      </c>
      <c r="J8" t="s">
        <v>71</v>
      </c>
      <c r="K8" t="s">
        <v>51</v>
      </c>
      <c r="L8" t="s">
        <v>42</v>
      </c>
      <c r="M8" t="s">
        <v>29</v>
      </c>
      <c r="N8" t="s">
        <v>43</v>
      </c>
      <c r="O8" t="s">
        <v>44</v>
      </c>
      <c r="P8" s="1">
        <v>1044.6300000000001</v>
      </c>
      <c r="Q8">
        <v>3</v>
      </c>
      <c r="R8" s="1">
        <v>240.26490000000001</v>
      </c>
      <c r="S8" t="s">
        <v>72</v>
      </c>
    </row>
    <row r="9" spans="1:19" hidden="1" x14ac:dyDescent="0.3">
      <c r="A9" t="s">
        <v>73</v>
      </c>
      <c r="B9" s="2">
        <v>42264</v>
      </c>
      <c r="C9" s="2">
        <v>42268</v>
      </c>
      <c r="D9" t="s">
        <v>37</v>
      </c>
      <c r="E9" t="s">
        <v>74</v>
      </c>
      <c r="F9" t="s">
        <v>75</v>
      </c>
      <c r="G9" t="s">
        <v>23</v>
      </c>
      <c r="H9" t="s">
        <v>24</v>
      </c>
      <c r="I9" t="s">
        <v>61</v>
      </c>
      <c r="J9" t="s">
        <v>62</v>
      </c>
      <c r="K9" t="s">
        <v>63</v>
      </c>
      <c r="L9" t="s">
        <v>76</v>
      </c>
      <c r="M9" t="s">
        <v>29</v>
      </c>
      <c r="N9" t="s">
        <v>30</v>
      </c>
      <c r="O9" t="s">
        <v>77</v>
      </c>
      <c r="P9" s="1">
        <v>3083.43</v>
      </c>
      <c r="Q9">
        <v>7</v>
      </c>
      <c r="R9" s="1">
        <v>-1665.0522000000001</v>
      </c>
      <c r="S9" t="s">
        <v>72</v>
      </c>
    </row>
    <row r="10" spans="1:19" hidden="1" x14ac:dyDescent="0.3">
      <c r="A10" t="s">
        <v>73</v>
      </c>
      <c r="B10" s="2">
        <v>42264</v>
      </c>
      <c r="C10" s="2">
        <v>42268</v>
      </c>
      <c r="D10" t="s">
        <v>37</v>
      </c>
      <c r="E10" t="s">
        <v>74</v>
      </c>
      <c r="F10" t="s">
        <v>75</v>
      </c>
      <c r="G10" t="s">
        <v>23</v>
      </c>
      <c r="H10" t="s">
        <v>24</v>
      </c>
      <c r="I10" t="s">
        <v>61</v>
      </c>
      <c r="J10" t="s">
        <v>62</v>
      </c>
      <c r="K10" t="s">
        <v>63</v>
      </c>
      <c r="L10" t="s">
        <v>78</v>
      </c>
      <c r="M10" t="s">
        <v>29</v>
      </c>
      <c r="N10" t="s">
        <v>53</v>
      </c>
      <c r="O10" t="s">
        <v>79</v>
      </c>
      <c r="P10" s="1">
        <v>124.2</v>
      </c>
      <c r="Q10">
        <v>3</v>
      </c>
      <c r="R10" s="1">
        <v>15.525</v>
      </c>
      <c r="S10" t="s">
        <v>72</v>
      </c>
    </row>
    <row r="11" spans="1:19" hidden="1" x14ac:dyDescent="0.3">
      <c r="A11" t="s">
        <v>80</v>
      </c>
      <c r="B11" s="2">
        <v>42712</v>
      </c>
      <c r="C11" s="2">
        <v>42714</v>
      </c>
      <c r="D11" t="s">
        <v>81</v>
      </c>
      <c r="E11" t="s">
        <v>82</v>
      </c>
      <c r="F11" t="s">
        <v>83</v>
      </c>
      <c r="G11" t="s">
        <v>84</v>
      </c>
      <c r="H11" t="s">
        <v>24</v>
      </c>
      <c r="I11" t="s">
        <v>85</v>
      </c>
      <c r="J11" t="s">
        <v>86</v>
      </c>
      <c r="K11" t="s">
        <v>87</v>
      </c>
      <c r="L11" t="s">
        <v>88</v>
      </c>
      <c r="M11" t="s">
        <v>29</v>
      </c>
      <c r="N11" t="s">
        <v>53</v>
      </c>
      <c r="O11" t="s">
        <v>89</v>
      </c>
      <c r="P11" s="1">
        <v>190.92</v>
      </c>
      <c r="Q11">
        <v>5</v>
      </c>
      <c r="R11" s="1">
        <v>-147.96299999999999</v>
      </c>
      <c r="S11" t="s">
        <v>90</v>
      </c>
    </row>
    <row r="12" spans="1:19" hidden="1" x14ac:dyDescent="0.3">
      <c r="A12" t="s">
        <v>91</v>
      </c>
      <c r="B12" s="2">
        <v>42365</v>
      </c>
      <c r="C12" s="2">
        <v>42369</v>
      </c>
      <c r="D12" t="s">
        <v>37</v>
      </c>
      <c r="E12" t="s">
        <v>92</v>
      </c>
      <c r="F12" t="s">
        <v>93</v>
      </c>
      <c r="G12" t="s">
        <v>94</v>
      </c>
      <c r="H12" t="s">
        <v>24</v>
      </c>
      <c r="I12" t="s">
        <v>95</v>
      </c>
      <c r="J12" t="s">
        <v>86</v>
      </c>
      <c r="K12" t="s">
        <v>87</v>
      </c>
      <c r="L12" t="s">
        <v>96</v>
      </c>
      <c r="M12" t="s">
        <v>29</v>
      </c>
      <c r="N12" t="s">
        <v>30</v>
      </c>
      <c r="O12" t="s">
        <v>97</v>
      </c>
      <c r="P12" s="1">
        <v>532.39919999999995</v>
      </c>
      <c r="Q12">
        <v>3</v>
      </c>
      <c r="R12" s="1">
        <v>-46.976399999999998</v>
      </c>
      <c r="S12" t="s">
        <v>90</v>
      </c>
    </row>
    <row r="13" spans="1:19" hidden="1" x14ac:dyDescent="0.3">
      <c r="A13" t="s">
        <v>91</v>
      </c>
      <c r="B13" s="2">
        <v>42365</v>
      </c>
      <c r="C13" s="2">
        <v>42369</v>
      </c>
      <c r="D13" t="s">
        <v>37</v>
      </c>
      <c r="E13" t="s">
        <v>92</v>
      </c>
      <c r="F13" t="s">
        <v>93</v>
      </c>
      <c r="G13" t="s">
        <v>94</v>
      </c>
      <c r="H13" t="s">
        <v>24</v>
      </c>
      <c r="I13" t="s">
        <v>95</v>
      </c>
      <c r="J13" t="s">
        <v>86</v>
      </c>
      <c r="K13" t="s">
        <v>87</v>
      </c>
      <c r="L13" t="s">
        <v>98</v>
      </c>
      <c r="M13" t="s">
        <v>29</v>
      </c>
      <c r="N13" t="s">
        <v>34</v>
      </c>
      <c r="O13" t="s">
        <v>99</v>
      </c>
      <c r="P13" s="1">
        <v>212.05799999999999</v>
      </c>
      <c r="Q13">
        <v>3</v>
      </c>
      <c r="R13" s="1">
        <v>-15.147</v>
      </c>
      <c r="S13" t="s">
        <v>90</v>
      </c>
    </row>
    <row r="14" spans="1:19" hidden="1" x14ac:dyDescent="0.3">
      <c r="A14" t="s">
        <v>100</v>
      </c>
      <c r="B14" s="2">
        <v>42112</v>
      </c>
      <c r="C14" s="2">
        <v>42116</v>
      </c>
      <c r="D14" t="s">
        <v>37</v>
      </c>
      <c r="E14" t="s">
        <v>101</v>
      </c>
      <c r="F14" t="s">
        <v>102</v>
      </c>
      <c r="G14" t="s">
        <v>23</v>
      </c>
      <c r="H14" t="s">
        <v>24</v>
      </c>
      <c r="I14" t="s">
        <v>103</v>
      </c>
      <c r="J14" t="s">
        <v>104</v>
      </c>
      <c r="K14" t="s">
        <v>87</v>
      </c>
      <c r="L14" t="s">
        <v>105</v>
      </c>
      <c r="M14" t="s">
        <v>29</v>
      </c>
      <c r="N14" t="s">
        <v>53</v>
      </c>
      <c r="O14" t="s">
        <v>106</v>
      </c>
      <c r="P14" s="1">
        <v>6.16</v>
      </c>
      <c r="Q14">
        <v>2</v>
      </c>
      <c r="R14" s="1">
        <v>2.9567999999999999</v>
      </c>
      <c r="S14" t="s">
        <v>107</v>
      </c>
    </row>
    <row r="15" spans="1:19" hidden="1" x14ac:dyDescent="0.3">
      <c r="A15" t="s">
        <v>100</v>
      </c>
      <c r="B15" s="2">
        <v>42112</v>
      </c>
      <c r="C15" s="2">
        <v>42116</v>
      </c>
      <c r="D15" t="s">
        <v>37</v>
      </c>
      <c r="E15" t="s">
        <v>101</v>
      </c>
      <c r="F15" t="s">
        <v>102</v>
      </c>
      <c r="G15" t="s">
        <v>23</v>
      </c>
      <c r="H15" t="s">
        <v>24</v>
      </c>
      <c r="I15" t="s">
        <v>103</v>
      </c>
      <c r="J15" t="s">
        <v>104</v>
      </c>
      <c r="K15" t="s">
        <v>87</v>
      </c>
      <c r="L15" t="s">
        <v>108</v>
      </c>
      <c r="M15" t="s">
        <v>29</v>
      </c>
      <c r="N15" t="s">
        <v>34</v>
      </c>
      <c r="O15" t="s">
        <v>109</v>
      </c>
      <c r="P15" s="1">
        <v>89.99</v>
      </c>
      <c r="Q15">
        <v>1</v>
      </c>
      <c r="R15" s="1">
        <v>17.098099999999999</v>
      </c>
      <c r="S15" t="s">
        <v>107</v>
      </c>
    </row>
    <row r="16" spans="1:19" hidden="1" x14ac:dyDescent="0.3">
      <c r="A16" t="s">
        <v>110</v>
      </c>
      <c r="B16" s="2">
        <v>42538</v>
      </c>
      <c r="C16" s="2">
        <v>42539</v>
      </c>
      <c r="D16" t="s">
        <v>81</v>
      </c>
      <c r="E16" t="s">
        <v>111</v>
      </c>
      <c r="F16" t="s">
        <v>112</v>
      </c>
      <c r="G16" t="s">
        <v>23</v>
      </c>
      <c r="H16" t="s">
        <v>24</v>
      </c>
      <c r="I16" t="s">
        <v>113</v>
      </c>
      <c r="J16" t="s">
        <v>114</v>
      </c>
      <c r="K16" t="s">
        <v>63</v>
      </c>
      <c r="L16" t="s">
        <v>115</v>
      </c>
      <c r="M16" t="s">
        <v>29</v>
      </c>
      <c r="N16" t="s">
        <v>34</v>
      </c>
      <c r="O16" t="s">
        <v>116</v>
      </c>
      <c r="P16" s="1">
        <v>319.41000000000003</v>
      </c>
      <c r="Q16">
        <v>5</v>
      </c>
      <c r="R16" s="1">
        <v>7.0979999999999999</v>
      </c>
      <c r="S16" t="s">
        <v>55</v>
      </c>
    </row>
    <row r="17" spans="1:19" hidden="1" x14ac:dyDescent="0.3">
      <c r="A17" t="s">
        <v>117</v>
      </c>
      <c r="B17" s="2">
        <v>42332</v>
      </c>
      <c r="C17" s="2">
        <v>42338</v>
      </c>
      <c r="D17" t="s">
        <v>37</v>
      </c>
      <c r="E17" t="s">
        <v>118</v>
      </c>
      <c r="F17" t="s">
        <v>119</v>
      </c>
      <c r="G17" t="s">
        <v>23</v>
      </c>
      <c r="H17" t="s">
        <v>24</v>
      </c>
      <c r="I17" t="s">
        <v>49</v>
      </c>
      <c r="J17" t="s">
        <v>50</v>
      </c>
      <c r="K17" t="s">
        <v>51</v>
      </c>
      <c r="L17" t="s">
        <v>120</v>
      </c>
      <c r="M17" t="s">
        <v>29</v>
      </c>
      <c r="N17" t="s">
        <v>53</v>
      </c>
      <c r="O17" t="s">
        <v>121</v>
      </c>
      <c r="P17" s="1">
        <v>79.760000000000005</v>
      </c>
      <c r="Q17">
        <v>4</v>
      </c>
      <c r="R17" s="1">
        <v>22.332799999999999</v>
      </c>
      <c r="S17" t="s">
        <v>32</v>
      </c>
    </row>
    <row r="18" spans="1:19" hidden="1" x14ac:dyDescent="0.3">
      <c r="A18" t="s">
        <v>122</v>
      </c>
      <c r="B18" s="2">
        <v>42124</v>
      </c>
      <c r="C18" s="2">
        <v>42129</v>
      </c>
      <c r="D18" t="s">
        <v>37</v>
      </c>
      <c r="E18" t="s">
        <v>123</v>
      </c>
      <c r="F18" t="s">
        <v>124</v>
      </c>
      <c r="G18" t="s">
        <v>94</v>
      </c>
      <c r="H18" t="s">
        <v>24</v>
      </c>
      <c r="I18" t="s">
        <v>125</v>
      </c>
      <c r="J18" t="s">
        <v>126</v>
      </c>
      <c r="K18" t="s">
        <v>87</v>
      </c>
      <c r="L18" t="s">
        <v>127</v>
      </c>
      <c r="M18" t="s">
        <v>29</v>
      </c>
      <c r="N18" t="s">
        <v>34</v>
      </c>
      <c r="O18" t="s">
        <v>128</v>
      </c>
      <c r="P18" s="1">
        <v>213.11500000000001</v>
      </c>
      <c r="Q18">
        <v>5</v>
      </c>
      <c r="R18" s="1">
        <v>-15.2225</v>
      </c>
      <c r="S18" t="s">
        <v>107</v>
      </c>
    </row>
    <row r="19" spans="1:19" hidden="1" x14ac:dyDescent="0.3">
      <c r="A19" t="s">
        <v>129</v>
      </c>
      <c r="B19" s="2">
        <v>42120</v>
      </c>
      <c r="C19" s="2">
        <v>42126</v>
      </c>
      <c r="D19" t="s">
        <v>37</v>
      </c>
      <c r="E19" t="s">
        <v>130</v>
      </c>
      <c r="F19" t="s">
        <v>131</v>
      </c>
      <c r="G19" t="s">
        <v>23</v>
      </c>
      <c r="H19" t="s">
        <v>24</v>
      </c>
      <c r="I19" t="s">
        <v>132</v>
      </c>
      <c r="J19" t="s">
        <v>133</v>
      </c>
      <c r="K19" t="s">
        <v>27</v>
      </c>
      <c r="L19" t="s">
        <v>134</v>
      </c>
      <c r="M19" t="s">
        <v>29</v>
      </c>
      <c r="N19" t="s">
        <v>34</v>
      </c>
      <c r="O19" t="s">
        <v>135</v>
      </c>
      <c r="P19" s="1">
        <v>831.93600000000004</v>
      </c>
      <c r="Q19">
        <v>8</v>
      </c>
      <c r="R19" s="1">
        <v>-114.3912</v>
      </c>
      <c r="S19" t="s">
        <v>107</v>
      </c>
    </row>
    <row r="20" spans="1:19" hidden="1" x14ac:dyDescent="0.3">
      <c r="A20" t="s">
        <v>129</v>
      </c>
      <c r="B20" s="2">
        <v>42120</v>
      </c>
      <c r="C20" s="2">
        <v>42126</v>
      </c>
      <c r="D20" t="s">
        <v>37</v>
      </c>
      <c r="E20" t="s">
        <v>130</v>
      </c>
      <c r="F20" t="s">
        <v>131</v>
      </c>
      <c r="G20" t="s">
        <v>23</v>
      </c>
      <c r="H20" t="s">
        <v>24</v>
      </c>
      <c r="I20" t="s">
        <v>132</v>
      </c>
      <c r="J20" t="s">
        <v>133</v>
      </c>
      <c r="K20" t="s">
        <v>27</v>
      </c>
      <c r="L20" t="s">
        <v>136</v>
      </c>
      <c r="M20" t="s">
        <v>29</v>
      </c>
      <c r="N20" t="s">
        <v>53</v>
      </c>
      <c r="O20" t="s">
        <v>137</v>
      </c>
      <c r="P20" s="1">
        <v>97.04</v>
      </c>
      <c r="Q20">
        <v>2</v>
      </c>
      <c r="R20" s="1">
        <v>1.2130000000000001</v>
      </c>
      <c r="S20" t="s">
        <v>107</v>
      </c>
    </row>
    <row r="21" spans="1:19" x14ac:dyDescent="0.3">
      <c r="A21" t="s">
        <v>138</v>
      </c>
      <c r="B21" s="2">
        <v>43078</v>
      </c>
      <c r="C21" s="2">
        <v>43080</v>
      </c>
      <c r="D21" t="s">
        <v>81</v>
      </c>
      <c r="E21" t="s">
        <v>139</v>
      </c>
      <c r="F21" t="s">
        <v>140</v>
      </c>
      <c r="G21" t="s">
        <v>84</v>
      </c>
      <c r="H21" t="s">
        <v>24</v>
      </c>
      <c r="I21" t="s">
        <v>95</v>
      </c>
      <c r="J21" t="s">
        <v>86</v>
      </c>
      <c r="K21" t="s">
        <v>87</v>
      </c>
      <c r="L21" t="s">
        <v>141</v>
      </c>
      <c r="M21" t="s">
        <v>29</v>
      </c>
      <c r="N21" t="s">
        <v>53</v>
      </c>
      <c r="O21" t="s">
        <v>142</v>
      </c>
      <c r="P21" s="1">
        <v>9.7080000000000002</v>
      </c>
      <c r="Q21">
        <v>3</v>
      </c>
      <c r="R21" s="1">
        <v>-5.8247999999999998</v>
      </c>
      <c r="S21" t="s">
        <v>90</v>
      </c>
    </row>
    <row r="22" spans="1:19" hidden="1" x14ac:dyDescent="0.3">
      <c r="A22" t="s">
        <v>143</v>
      </c>
      <c r="B22" s="2">
        <v>41969</v>
      </c>
      <c r="C22" s="2">
        <v>41974</v>
      </c>
      <c r="D22" t="s">
        <v>20</v>
      </c>
      <c r="E22" t="s">
        <v>130</v>
      </c>
      <c r="F22" t="s">
        <v>131</v>
      </c>
      <c r="G22" t="s">
        <v>23</v>
      </c>
      <c r="H22" t="s">
        <v>24</v>
      </c>
      <c r="I22" t="s">
        <v>95</v>
      </c>
      <c r="J22" t="s">
        <v>86</v>
      </c>
      <c r="K22" t="s">
        <v>87</v>
      </c>
      <c r="L22" t="s">
        <v>144</v>
      </c>
      <c r="M22" t="s">
        <v>29</v>
      </c>
      <c r="N22" t="s">
        <v>53</v>
      </c>
      <c r="O22" t="s">
        <v>145</v>
      </c>
      <c r="P22" s="1">
        <v>19.3</v>
      </c>
      <c r="Q22">
        <v>5</v>
      </c>
      <c r="R22" s="1">
        <v>-14.475</v>
      </c>
      <c r="S22" t="s">
        <v>32</v>
      </c>
    </row>
    <row r="23" spans="1:19" x14ac:dyDescent="0.3">
      <c r="A23" t="s">
        <v>146</v>
      </c>
      <c r="B23" s="2">
        <v>42883</v>
      </c>
      <c r="C23" s="2">
        <v>42885</v>
      </c>
      <c r="D23" t="s">
        <v>20</v>
      </c>
      <c r="E23" t="s">
        <v>147</v>
      </c>
      <c r="F23" t="s">
        <v>148</v>
      </c>
      <c r="G23" t="s">
        <v>23</v>
      </c>
      <c r="H23" t="s">
        <v>24</v>
      </c>
      <c r="I23" t="s">
        <v>149</v>
      </c>
      <c r="J23" t="s">
        <v>150</v>
      </c>
      <c r="K23" t="s">
        <v>27</v>
      </c>
      <c r="L23" t="s">
        <v>151</v>
      </c>
      <c r="M23" t="s">
        <v>29</v>
      </c>
      <c r="N23" t="s">
        <v>34</v>
      </c>
      <c r="O23" t="s">
        <v>152</v>
      </c>
      <c r="P23" s="1">
        <v>301.95999999999998</v>
      </c>
      <c r="Q23">
        <v>2</v>
      </c>
      <c r="R23" s="1">
        <v>33.215600000000002</v>
      </c>
      <c r="S23" t="s">
        <v>153</v>
      </c>
    </row>
    <row r="24" spans="1:19" hidden="1" x14ac:dyDescent="0.3">
      <c r="A24" t="s">
        <v>154</v>
      </c>
      <c r="B24" s="2">
        <v>42035</v>
      </c>
      <c r="C24" s="2">
        <v>42040</v>
      </c>
      <c r="D24" t="s">
        <v>20</v>
      </c>
      <c r="E24" t="s">
        <v>155</v>
      </c>
      <c r="F24" t="s">
        <v>156</v>
      </c>
      <c r="G24" t="s">
        <v>23</v>
      </c>
      <c r="H24" t="s">
        <v>24</v>
      </c>
      <c r="I24" t="s">
        <v>157</v>
      </c>
      <c r="J24" t="s">
        <v>158</v>
      </c>
      <c r="K24" t="s">
        <v>87</v>
      </c>
      <c r="L24" t="s">
        <v>159</v>
      </c>
      <c r="M24" t="s">
        <v>29</v>
      </c>
      <c r="N24" t="s">
        <v>53</v>
      </c>
      <c r="O24" t="s">
        <v>160</v>
      </c>
      <c r="P24" s="1">
        <v>53.34</v>
      </c>
      <c r="Q24">
        <v>3</v>
      </c>
      <c r="R24" s="1">
        <v>16.535399999999999</v>
      </c>
      <c r="S24" t="s">
        <v>161</v>
      </c>
    </row>
    <row r="25" spans="1:19" x14ac:dyDescent="0.3">
      <c r="A25" t="s">
        <v>162</v>
      </c>
      <c r="B25" s="2">
        <v>43048</v>
      </c>
      <c r="C25" s="2">
        <v>43050</v>
      </c>
      <c r="D25" t="s">
        <v>20</v>
      </c>
      <c r="E25" t="s">
        <v>163</v>
      </c>
      <c r="F25" t="s">
        <v>164</v>
      </c>
      <c r="G25" t="s">
        <v>94</v>
      </c>
      <c r="H25" t="s">
        <v>24</v>
      </c>
      <c r="I25" t="s">
        <v>165</v>
      </c>
      <c r="J25" t="s">
        <v>114</v>
      </c>
      <c r="K25" t="s">
        <v>63</v>
      </c>
      <c r="L25" t="s">
        <v>166</v>
      </c>
      <c r="M25" t="s">
        <v>29</v>
      </c>
      <c r="N25" t="s">
        <v>53</v>
      </c>
      <c r="O25" t="s">
        <v>167</v>
      </c>
      <c r="P25" s="1">
        <v>96.53</v>
      </c>
      <c r="Q25">
        <v>7</v>
      </c>
      <c r="R25" s="1">
        <v>40.5426</v>
      </c>
      <c r="S25" t="s">
        <v>32</v>
      </c>
    </row>
    <row r="26" spans="1:19" hidden="1" x14ac:dyDescent="0.3">
      <c r="A26" t="s">
        <v>168</v>
      </c>
      <c r="B26" s="2">
        <v>42321</v>
      </c>
      <c r="C26" s="2">
        <v>42325</v>
      </c>
      <c r="D26" t="s">
        <v>37</v>
      </c>
      <c r="E26" t="s">
        <v>169</v>
      </c>
      <c r="F26" t="s">
        <v>170</v>
      </c>
      <c r="G26" t="s">
        <v>23</v>
      </c>
      <c r="H26" t="s">
        <v>24</v>
      </c>
      <c r="I26" t="s">
        <v>171</v>
      </c>
      <c r="J26" t="s">
        <v>172</v>
      </c>
      <c r="K26" t="s">
        <v>51</v>
      </c>
      <c r="L26" t="s">
        <v>173</v>
      </c>
      <c r="M26" t="s">
        <v>29</v>
      </c>
      <c r="N26" t="s">
        <v>53</v>
      </c>
      <c r="O26" t="s">
        <v>174</v>
      </c>
      <c r="P26" s="1">
        <v>102.36</v>
      </c>
      <c r="Q26">
        <v>3</v>
      </c>
      <c r="R26" s="1">
        <v>-3.8384999999999998</v>
      </c>
      <c r="S26" t="s">
        <v>32</v>
      </c>
    </row>
    <row r="27" spans="1:19" x14ac:dyDescent="0.3">
      <c r="A27" t="s">
        <v>175</v>
      </c>
      <c r="B27" s="2">
        <v>43094</v>
      </c>
      <c r="C27" s="2">
        <v>43099</v>
      </c>
      <c r="D27" t="s">
        <v>37</v>
      </c>
      <c r="E27" t="s">
        <v>176</v>
      </c>
      <c r="F27" t="s">
        <v>177</v>
      </c>
      <c r="G27" t="s">
        <v>84</v>
      </c>
      <c r="H27" t="s">
        <v>24</v>
      </c>
      <c r="I27" t="s">
        <v>165</v>
      </c>
      <c r="J27" t="s">
        <v>114</v>
      </c>
      <c r="K27" t="s">
        <v>63</v>
      </c>
      <c r="L27" t="s">
        <v>178</v>
      </c>
      <c r="M27" t="s">
        <v>29</v>
      </c>
      <c r="N27" t="s">
        <v>53</v>
      </c>
      <c r="O27" t="s">
        <v>179</v>
      </c>
      <c r="P27" s="1">
        <v>41.96</v>
      </c>
      <c r="Q27">
        <v>2</v>
      </c>
      <c r="R27" s="1">
        <v>10.909599999999999</v>
      </c>
      <c r="S27" t="s">
        <v>90</v>
      </c>
    </row>
    <row r="28" spans="1:19" hidden="1" x14ac:dyDescent="0.3">
      <c r="A28" t="s">
        <v>180</v>
      </c>
      <c r="B28" s="2">
        <v>42065</v>
      </c>
      <c r="C28" s="2">
        <v>42069</v>
      </c>
      <c r="D28" t="s">
        <v>37</v>
      </c>
      <c r="E28" t="s">
        <v>181</v>
      </c>
      <c r="F28" t="s">
        <v>182</v>
      </c>
      <c r="G28" t="s">
        <v>23</v>
      </c>
      <c r="H28" t="s">
        <v>24</v>
      </c>
      <c r="I28" t="s">
        <v>183</v>
      </c>
      <c r="J28" t="s">
        <v>184</v>
      </c>
      <c r="K28" t="s">
        <v>51</v>
      </c>
      <c r="L28" t="s">
        <v>185</v>
      </c>
      <c r="M28" t="s">
        <v>29</v>
      </c>
      <c r="N28" t="s">
        <v>43</v>
      </c>
      <c r="O28" t="s">
        <v>186</v>
      </c>
      <c r="P28" s="1">
        <v>787.53</v>
      </c>
      <c r="Q28">
        <v>3</v>
      </c>
      <c r="R28" s="1">
        <v>165.38130000000001</v>
      </c>
      <c r="S28" t="s">
        <v>187</v>
      </c>
    </row>
    <row r="29" spans="1:19" hidden="1" x14ac:dyDescent="0.3">
      <c r="A29" t="s">
        <v>188</v>
      </c>
      <c r="B29" s="2">
        <v>42533</v>
      </c>
      <c r="C29" s="2">
        <v>42536</v>
      </c>
      <c r="D29" t="s">
        <v>81</v>
      </c>
      <c r="E29" t="s">
        <v>189</v>
      </c>
      <c r="F29" t="s">
        <v>190</v>
      </c>
      <c r="G29" t="s">
        <v>23</v>
      </c>
      <c r="H29" t="s">
        <v>24</v>
      </c>
      <c r="I29" t="s">
        <v>191</v>
      </c>
      <c r="J29" t="s">
        <v>192</v>
      </c>
      <c r="K29" t="s">
        <v>63</v>
      </c>
      <c r="L29" t="s">
        <v>193</v>
      </c>
      <c r="M29" t="s">
        <v>29</v>
      </c>
      <c r="N29" t="s">
        <v>53</v>
      </c>
      <c r="O29" t="s">
        <v>194</v>
      </c>
      <c r="P29" s="1">
        <v>47.04</v>
      </c>
      <c r="Q29">
        <v>3</v>
      </c>
      <c r="R29" s="1">
        <v>18.345600000000001</v>
      </c>
      <c r="S29" t="s">
        <v>55</v>
      </c>
    </row>
    <row r="30" spans="1:19" hidden="1" x14ac:dyDescent="0.3">
      <c r="A30" t="s">
        <v>195</v>
      </c>
      <c r="B30" s="2">
        <v>41999</v>
      </c>
      <c r="C30" s="2">
        <v>42001</v>
      </c>
      <c r="D30" t="s">
        <v>20</v>
      </c>
      <c r="E30" t="s">
        <v>196</v>
      </c>
      <c r="F30" t="s">
        <v>197</v>
      </c>
      <c r="G30" t="s">
        <v>94</v>
      </c>
      <c r="H30" t="s">
        <v>24</v>
      </c>
      <c r="I30" t="s">
        <v>95</v>
      </c>
      <c r="J30" t="s">
        <v>86</v>
      </c>
      <c r="K30" t="s">
        <v>87</v>
      </c>
      <c r="L30" t="s">
        <v>198</v>
      </c>
      <c r="M30" t="s">
        <v>29</v>
      </c>
      <c r="N30" t="s">
        <v>34</v>
      </c>
      <c r="O30" t="s">
        <v>199</v>
      </c>
      <c r="P30" s="1">
        <v>600.55799999999999</v>
      </c>
      <c r="Q30">
        <v>3</v>
      </c>
      <c r="R30" s="1">
        <v>-8.5793999999999997</v>
      </c>
      <c r="S30" t="s">
        <v>90</v>
      </c>
    </row>
    <row r="31" spans="1:19" hidden="1" x14ac:dyDescent="0.3">
      <c r="A31" t="s">
        <v>200</v>
      </c>
      <c r="B31" s="2">
        <v>41902</v>
      </c>
      <c r="C31" s="2">
        <v>41907</v>
      </c>
      <c r="D31" t="s">
        <v>37</v>
      </c>
      <c r="E31" t="s">
        <v>201</v>
      </c>
      <c r="F31" t="s">
        <v>202</v>
      </c>
      <c r="G31" t="s">
        <v>23</v>
      </c>
      <c r="H31" t="s">
        <v>24</v>
      </c>
      <c r="I31" t="s">
        <v>203</v>
      </c>
      <c r="J31" t="s">
        <v>126</v>
      </c>
      <c r="K31" t="s">
        <v>87</v>
      </c>
      <c r="L31" t="s">
        <v>204</v>
      </c>
      <c r="M31" t="s">
        <v>29</v>
      </c>
      <c r="N31" t="s">
        <v>43</v>
      </c>
      <c r="O31" t="s">
        <v>205</v>
      </c>
      <c r="P31" s="1">
        <v>617.70000000000005</v>
      </c>
      <c r="Q31">
        <v>6</v>
      </c>
      <c r="R31" s="1">
        <v>-407.68200000000002</v>
      </c>
      <c r="S31" t="s">
        <v>72</v>
      </c>
    </row>
    <row r="32" spans="1:19" hidden="1" x14ac:dyDescent="0.3">
      <c r="A32" t="s">
        <v>206</v>
      </c>
      <c r="B32" s="2">
        <v>42680</v>
      </c>
      <c r="C32" s="2">
        <v>42684</v>
      </c>
      <c r="D32" t="s">
        <v>20</v>
      </c>
      <c r="E32" t="s">
        <v>207</v>
      </c>
      <c r="F32" t="s">
        <v>208</v>
      </c>
      <c r="G32" t="s">
        <v>94</v>
      </c>
      <c r="H32" t="s">
        <v>24</v>
      </c>
      <c r="I32" t="s">
        <v>49</v>
      </c>
      <c r="J32" t="s">
        <v>50</v>
      </c>
      <c r="K32" t="s">
        <v>51</v>
      </c>
      <c r="L32" t="s">
        <v>127</v>
      </c>
      <c r="M32" t="s">
        <v>29</v>
      </c>
      <c r="N32" t="s">
        <v>34</v>
      </c>
      <c r="O32" t="s">
        <v>209</v>
      </c>
      <c r="P32" s="1">
        <v>81.424000000000007</v>
      </c>
      <c r="Q32">
        <v>2</v>
      </c>
      <c r="R32" s="1">
        <v>-9.1601999999999997</v>
      </c>
      <c r="S32" t="s">
        <v>32</v>
      </c>
    </row>
    <row r="33" spans="1:19" hidden="1" x14ac:dyDescent="0.3">
      <c r="A33" t="s">
        <v>206</v>
      </c>
      <c r="B33" s="2">
        <v>42680</v>
      </c>
      <c r="C33" s="2">
        <v>42684</v>
      </c>
      <c r="D33" t="s">
        <v>20</v>
      </c>
      <c r="E33" t="s">
        <v>207</v>
      </c>
      <c r="F33" t="s">
        <v>208</v>
      </c>
      <c r="G33" t="s">
        <v>94</v>
      </c>
      <c r="H33" t="s">
        <v>24</v>
      </c>
      <c r="I33" t="s">
        <v>49</v>
      </c>
      <c r="J33" t="s">
        <v>50</v>
      </c>
      <c r="K33" t="s">
        <v>51</v>
      </c>
      <c r="L33" t="s">
        <v>210</v>
      </c>
      <c r="M33" t="s">
        <v>29</v>
      </c>
      <c r="N33" t="s">
        <v>53</v>
      </c>
      <c r="O33" t="s">
        <v>211</v>
      </c>
      <c r="P33" s="1">
        <v>238.56</v>
      </c>
      <c r="Q33">
        <v>3</v>
      </c>
      <c r="R33" s="1">
        <v>26.241599999999998</v>
      </c>
      <c r="S33" t="s">
        <v>32</v>
      </c>
    </row>
    <row r="34" spans="1:19" hidden="1" x14ac:dyDescent="0.3">
      <c r="A34" t="s">
        <v>212</v>
      </c>
      <c r="B34" s="2">
        <v>42656</v>
      </c>
      <c r="C34" s="2">
        <v>42662</v>
      </c>
      <c r="D34" t="s">
        <v>37</v>
      </c>
      <c r="E34" t="s">
        <v>213</v>
      </c>
      <c r="F34" t="s">
        <v>214</v>
      </c>
      <c r="G34" t="s">
        <v>23</v>
      </c>
      <c r="H34" t="s">
        <v>24</v>
      </c>
      <c r="I34" t="s">
        <v>215</v>
      </c>
      <c r="J34" t="s">
        <v>50</v>
      </c>
      <c r="K34" t="s">
        <v>51</v>
      </c>
      <c r="L34" t="s">
        <v>105</v>
      </c>
      <c r="M34" t="s">
        <v>29</v>
      </c>
      <c r="N34" t="s">
        <v>53</v>
      </c>
      <c r="O34" t="s">
        <v>106</v>
      </c>
      <c r="P34" s="1">
        <v>43.12</v>
      </c>
      <c r="Q34">
        <v>14</v>
      </c>
      <c r="R34" s="1">
        <v>20.697600000000001</v>
      </c>
      <c r="S34" t="s">
        <v>45</v>
      </c>
    </row>
    <row r="35" spans="1:19" hidden="1" x14ac:dyDescent="0.3">
      <c r="A35" t="s">
        <v>216</v>
      </c>
      <c r="B35" s="2">
        <v>42618</v>
      </c>
      <c r="C35" s="2">
        <v>42620</v>
      </c>
      <c r="D35" t="s">
        <v>20</v>
      </c>
      <c r="E35" t="s">
        <v>217</v>
      </c>
      <c r="F35" t="s">
        <v>218</v>
      </c>
      <c r="G35" t="s">
        <v>84</v>
      </c>
      <c r="H35" t="s">
        <v>24</v>
      </c>
      <c r="I35" t="s">
        <v>61</v>
      </c>
      <c r="J35" t="s">
        <v>62</v>
      </c>
      <c r="K35" t="s">
        <v>63</v>
      </c>
      <c r="L35" t="s">
        <v>78</v>
      </c>
      <c r="M35" t="s">
        <v>29</v>
      </c>
      <c r="N35" t="s">
        <v>53</v>
      </c>
      <c r="O35" t="s">
        <v>79</v>
      </c>
      <c r="P35" s="1">
        <v>82.8</v>
      </c>
      <c r="Q35">
        <v>2</v>
      </c>
      <c r="R35" s="1">
        <v>10.35</v>
      </c>
      <c r="S35" t="s">
        <v>72</v>
      </c>
    </row>
    <row r="36" spans="1:19" hidden="1" x14ac:dyDescent="0.3">
      <c r="A36" t="s">
        <v>219</v>
      </c>
      <c r="B36" s="2">
        <v>41934</v>
      </c>
      <c r="C36" s="2">
        <v>41940</v>
      </c>
      <c r="D36" t="s">
        <v>37</v>
      </c>
      <c r="E36" t="s">
        <v>220</v>
      </c>
      <c r="F36" t="s">
        <v>221</v>
      </c>
      <c r="G36" t="s">
        <v>94</v>
      </c>
      <c r="H36" t="s">
        <v>24</v>
      </c>
      <c r="I36" t="s">
        <v>222</v>
      </c>
      <c r="J36" t="s">
        <v>223</v>
      </c>
      <c r="K36" t="s">
        <v>63</v>
      </c>
      <c r="L36" t="s">
        <v>224</v>
      </c>
      <c r="M36" t="s">
        <v>29</v>
      </c>
      <c r="N36" t="s">
        <v>53</v>
      </c>
      <c r="O36" t="s">
        <v>225</v>
      </c>
      <c r="P36" s="1">
        <v>93.888000000000005</v>
      </c>
      <c r="Q36">
        <v>4</v>
      </c>
      <c r="R36" s="1">
        <v>12.909599999999999</v>
      </c>
      <c r="S36" t="s">
        <v>45</v>
      </c>
    </row>
    <row r="37" spans="1:19" hidden="1" x14ac:dyDescent="0.3">
      <c r="A37" t="s">
        <v>226</v>
      </c>
      <c r="B37" s="2">
        <v>42709</v>
      </c>
      <c r="C37" s="2">
        <v>42713</v>
      </c>
      <c r="D37" t="s">
        <v>37</v>
      </c>
      <c r="E37" t="s">
        <v>227</v>
      </c>
      <c r="F37" t="s">
        <v>228</v>
      </c>
      <c r="G37" t="s">
        <v>84</v>
      </c>
      <c r="H37" t="s">
        <v>24</v>
      </c>
      <c r="I37" t="s">
        <v>229</v>
      </c>
      <c r="J37" t="s">
        <v>230</v>
      </c>
      <c r="K37" t="s">
        <v>87</v>
      </c>
      <c r="L37" t="s">
        <v>33</v>
      </c>
      <c r="M37" t="s">
        <v>29</v>
      </c>
      <c r="N37" t="s">
        <v>34</v>
      </c>
      <c r="O37" t="s">
        <v>35</v>
      </c>
      <c r="P37" s="1">
        <v>1951.84</v>
      </c>
      <c r="Q37">
        <v>8</v>
      </c>
      <c r="R37" s="1">
        <v>585.55200000000002</v>
      </c>
      <c r="S37" t="s">
        <v>90</v>
      </c>
    </row>
    <row r="38" spans="1:19" hidden="1" x14ac:dyDescent="0.3">
      <c r="A38" t="s">
        <v>231</v>
      </c>
      <c r="B38" s="2">
        <v>41699</v>
      </c>
      <c r="C38" s="2">
        <v>41704</v>
      </c>
      <c r="D38" t="s">
        <v>20</v>
      </c>
      <c r="E38" t="s">
        <v>232</v>
      </c>
      <c r="F38" t="s">
        <v>233</v>
      </c>
      <c r="G38" t="s">
        <v>23</v>
      </c>
      <c r="H38" t="s">
        <v>24</v>
      </c>
      <c r="I38" t="s">
        <v>183</v>
      </c>
      <c r="J38" t="s">
        <v>184</v>
      </c>
      <c r="K38" t="s">
        <v>51</v>
      </c>
      <c r="L38" t="s">
        <v>198</v>
      </c>
      <c r="M38" t="s">
        <v>29</v>
      </c>
      <c r="N38" t="s">
        <v>34</v>
      </c>
      <c r="O38" t="s">
        <v>199</v>
      </c>
      <c r="P38" s="1">
        <v>457.56799999999998</v>
      </c>
      <c r="Q38">
        <v>2</v>
      </c>
      <c r="R38" s="1">
        <v>51.476399999999998</v>
      </c>
      <c r="S38" t="s">
        <v>187</v>
      </c>
    </row>
    <row r="39" spans="1:19" hidden="1" x14ac:dyDescent="0.3">
      <c r="A39" t="s">
        <v>234</v>
      </c>
      <c r="B39" s="2">
        <v>41890</v>
      </c>
      <c r="C39" s="2">
        <v>41894</v>
      </c>
      <c r="D39" t="s">
        <v>37</v>
      </c>
      <c r="E39" t="s">
        <v>235</v>
      </c>
      <c r="F39" t="s">
        <v>236</v>
      </c>
      <c r="G39" t="s">
        <v>23</v>
      </c>
      <c r="H39" t="s">
        <v>24</v>
      </c>
      <c r="I39" t="s">
        <v>237</v>
      </c>
      <c r="J39" t="s">
        <v>86</v>
      </c>
      <c r="K39" t="s">
        <v>87</v>
      </c>
      <c r="L39" t="s">
        <v>238</v>
      </c>
      <c r="M39" t="s">
        <v>29</v>
      </c>
      <c r="N39" t="s">
        <v>34</v>
      </c>
      <c r="O39" t="s">
        <v>239</v>
      </c>
      <c r="P39" s="1">
        <v>1740.06</v>
      </c>
      <c r="Q39">
        <v>9</v>
      </c>
      <c r="R39" s="1">
        <v>-24.858000000000001</v>
      </c>
      <c r="S39" t="s">
        <v>72</v>
      </c>
    </row>
    <row r="40" spans="1:19" hidden="1" x14ac:dyDescent="0.3">
      <c r="A40" t="s">
        <v>240</v>
      </c>
      <c r="B40" s="2">
        <v>41856</v>
      </c>
      <c r="C40" s="2">
        <v>41860</v>
      </c>
      <c r="D40" t="s">
        <v>37</v>
      </c>
      <c r="E40" t="s">
        <v>241</v>
      </c>
      <c r="F40" t="s">
        <v>242</v>
      </c>
      <c r="G40" t="s">
        <v>23</v>
      </c>
      <c r="H40" t="s">
        <v>24</v>
      </c>
      <c r="I40" t="s">
        <v>49</v>
      </c>
      <c r="J40" t="s">
        <v>50</v>
      </c>
      <c r="K40" t="s">
        <v>51</v>
      </c>
      <c r="L40" t="s">
        <v>243</v>
      </c>
      <c r="M40" t="s">
        <v>29</v>
      </c>
      <c r="N40" t="s">
        <v>34</v>
      </c>
      <c r="O40" t="s">
        <v>244</v>
      </c>
      <c r="P40" s="1">
        <v>340.14400000000001</v>
      </c>
      <c r="Q40">
        <v>7</v>
      </c>
      <c r="R40" s="1">
        <v>21.259</v>
      </c>
      <c r="S40" t="s">
        <v>245</v>
      </c>
    </row>
    <row r="41" spans="1:19" hidden="1" x14ac:dyDescent="0.3">
      <c r="A41" t="s">
        <v>246</v>
      </c>
      <c r="B41" s="2">
        <v>42329</v>
      </c>
      <c r="C41" s="2">
        <v>42331</v>
      </c>
      <c r="D41" t="s">
        <v>20</v>
      </c>
      <c r="E41" t="s">
        <v>130</v>
      </c>
      <c r="F41" t="s">
        <v>131</v>
      </c>
      <c r="G41" t="s">
        <v>23</v>
      </c>
      <c r="H41" t="s">
        <v>24</v>
      </c>
      <c r="I41" t="s">
        <v>222</v>
      </c>
      <c r="J41" t="s">
        <v>223</v>
      </c>
      <c r="K41" t="s">
        <v>63</v>
      </c>
      <c r="L41" t="s">
        <v>247</v>
      </c>
      <c r="M41" t="s">
        <v>29</v>
      </c>
      <c r="N41" t="s">
        <v>34</v>
      </c>
      <c r="O41" t="s">
        <v>248</v>
      </c>
      <c r="P41" s="1">
        <v>396.80200000000002</v>
      </c>
      <c r="Q41">
        <v>7</v>
      </c>
      <c r="R41" s="1">
        <v>-11.337199999999999</v>
      </c>
      <c r="S41" t="s">
        <v>32</v>
      </c>
    </row>
    <row r="42" spans="1:19" hidden="1" x14ac:dyDescent="0.3">
      <c r="A42" t="s">
        <v>249</v>
      </c>
      <c r="B42" s="2">
        <v>42289</v>
      </c>
      <c r="C42" s="2">
        <v>42291</v>
      </c>
      <c r="D42" t="s">
        <v>81</v>
      </c>
      <c r="E42" t="s">
        <v>250</v>
      </c>
      <c r="F42" t="s">
        <v>251</v>
      </c>
      <c r="G42" t="s">
        <v>94</v>
      </c>
      <c r="H42" t="s">
        <v>24</v>
      </c>
      <c r="I42" t="s">
        <v>165</v>
      </c>
      <c r="J42" t="s">
        <v>114</v>
      </c>
      <c r="K42" t="s">
        <v>63</v>
      </c>
      <c r="L42" t="s">
        <v>252</v>
      </c>
      <c r="M42" t="s">
        <v>29</v>
      </c>
      <c r="N42" t="s">
        <v>30</v>
      </c>
      <c r="O42" t="s">
        <v>253</v>
      </c>
      <c r="P42" s="1">
        <v>899.13599999999997</v>
      </c>
      <c r="Q42">
        <v>4</v>
      </c>
      <c r="R42" s="1">
        <v>112.392</v>
      </c>
      <c r="S42" t="s">
        <v>45</v>
      </c>
    </row>
    <row r="43" spans="1:19" hidden="1" x14ac:dyDescent="0.3">
      <c r="A43" t="s">
        <v>249</v>
      </c>
      <c r="B43" s="2">
        <v>42289</v>
      </c>
      <c r="C43" s="2">
        <v>42291</v>
      </c>
      <c r="D43" t="s">
        <v>81</v>
      </c>
      <c r="E43" t="s">
        <v>250</v>
      </c>
      <c r="F43" t="s">
        <v>251</v>
      </c>
      <c r="G43" t="s">
        <v>94</v>
      </c>
      <c r="H43" t="s">
        <v>24</v>
      </c>
      <c r="I43" t="s">
        <v>165</v>
      </c>
      <c r="J43" t="s">
        <v>114</v>
      </c>
      <c r="K43" t="s">
        <v>63</v>
      </c>
      <c r="L43" t="s">
        <v>96</v>
      </c>
      <c r="M43" t="s">
        <v>29</v>
      </c>
      <c r="N43" t="s">
        <v>30</v>
      </c>
      <c r="O43" t="s">
        <v>97</v>
      </c>
      <c r="P43" s="1">
        <v>626.35199999999998</v>
      </c>
      <c r="Q43">
        <v>3</v>
      </c>
      <c r="R43" s="1">
        <v>46.976399999999998</v>
      </c>
      <c r="S43" t="s">
        <v>45</v>
      </c>
    </row>
    <row r="44" spans="1:19" hidden="1" x14ac:dyDescent="0.3">
      <c r="A44" t="s">
        <v>254</v>
      </c>
      <c r="B44" s="2">
        <v>41854</v>
      </c>
      <c r="C44" s="2">
        <v>41856</v>
      </c>
      <c r="D44" t="s">
        <v>81</v>
      </c>
      <c r="E44" t="s">
        <v>255</v>
      </c>
      <c r="F44" t="s">
        <v>256</v>
      </c>
      <c r="G44" t="s">
        <v>23</v>
      </c>
      <c r="H44" t="s">
        <v>24</v>
      </c>
      <c r="I44" t="s">
        <v>257</v>
      </c>
      <c r="J44" t="s">
        <v>172</v>
      </c>
      <c r="K44" t="s">
        <v>51</v>
      </c>
      <c r="L44" t="s">
        <v>258</v>
      </c>
      <c r="M44" t="s">
        <v>29</v>
      </c>
      <c r="N44" t="s">
        <v>43</v>
      </c>
      <c r="O44" t="s">
        <v>259</v>
      </c>
      <c r="P44" s="1">
        <v>218.75</v>
      </c>
      <c r="Q44">
        <v>2</v>
      </c>
      <c r="R44" s="1">
        <v>-161.875</v>
      </c>
      <c r="S44" t="s">
        <v>245</v>
      </c>
    </row>
    <row r="45" spans="1:19" x14ac:dyDescent="0.3">
      <c r="A45" t="s">
        <v>260</v>
      </c>
      <c r="B45" s="2">
        <v>42889</v>
      </c>
      <c r="C45" s="2">
        <v>42893</v>
      </c>
      <c r="D45" t="s">
        <v>37</v>
      </c>
      <c r="E45" t="s">
        <v>261</v>
      </c>
      <c r="F45" t="s">
        <v>262</v>
      </c>
      <c r="G45" t="s">
        <v>84</v>
      </c>
      <c r="H45" t="s">
        <v>24</v>
      </c>
      <c r="I45" t="s">
        <v>229</v>
      </c>
      <c r="J45" t="s">
        <v>133</v>
      </c>
      <c r="K45" t="s">
        <v>27</v>
      </c>
      <c r="L45" t="s">
        <v>263</v>
      </c>
      <c r="M45" t="s">
        <v>29</v>
      </c>
      <c r="N45" t="s">
        <v>53</v>
      </c>
      <c r="O45" t="s">
        <v>264</v>
      </c>
      <c r="P45" s="1">
        <v>35.167999999999999</v>
      </c>
      <c r="Q45">
        <v>7</v>
      </c>
      <c r="R45" s="1">
        <v>9.6712000000000007</v>
      </c>
      <c r="S45" t="s">
        <v>55</v>
      </c>
    </row>
    <row r="46" spans="1:19" hidden="1" x14ac:dyDescent="0.3">
      <c r="A46" t="s">
        <v>265</v>
      </c>
      <c r="B46" s="2">
        <v>42006</v>
      </c>
      <c r="C46" s="2">
        <v>42013</v>
      </c>
      <c r="D46" t="s">
        <v>37</v>
      </c>
      <c r="E46" t="s">
        <v>266</v>
      </c>
      <c r="F46" t="s">
        <v>267</v>
      </c>
      <c r="G46" t="s">
        <v>84</v>
      </c>
      <c r="H46" t="s">
        <v>24</v>
      </c>
      <c r="I46" t="s">
        <v>268</v>
      </c>
      <c r="J46" t="s">
        <v>223</v>
      </c>
      <c r="K46" t="s">
        <v>63</v>
      </c>
      <c r="L46" t="s">
        <v>269</v>
      </c>
      <c r="M46" t="s">
        <v>29</v>
      </c>
      <c r="N46" t="s">
        <v>30</v>
      </c>
      <c r="O46" t="s">
        <v>270</v>
      </c>
      <c r="P46" s="1">
        <v>452.45</v>
      </c>
      <c r="Q46">
        <v>5</v>
      </c>
      <c r="R46" s="1">
        <v>-244.32300000000001</v>
      </c>
      <c r="S46" t="s">
        <v>161</v>
      </c>
    </row>
    <row r="47" spans="1:19" hidden="1" x14ac:dyDescent="0.3">
      <c r="A47" t="s">
        <v>271</v>
      </c>
      <c r="B47" s="2">
        <v>42362</v>
      </c>
      <c r="C47" s="2">
        <v>42365</v>
      </c>
      <c r="D47" t="s">
        <v>81</v>
      </c>
      <c r="E47" t="s">
        <v>272</v>
      </c>
      <c r="F47" t="s">
        <v>273</v>
      </c>
      <c r="G47" t="s">
        <v>23</v>
      </c>
      <c r="H47" t="s">
        <v>24</v>
      </c>
      <c r="I47" t="s">
        <v>274</v>
      </c>
      <c r="J47" t="s">
        <v>223</v>
      </c>
      <c r="K47" t="s">
        <v>63</v>
      </c>
      <c r="L47" t="s">
        <v>275</v>
      </c>
      <c r="M47" t="s">
        <v>29</v>
      </c>
      <c r="N47" t="s">
        <v>53</v>
      </c>
      <c r="O47" t="s">
        <v>276</v>
      </c>
      <c r="P47" s="1">
        <v>72.703999999999994</v>
      </c>
      <c r="Q47">
        <v>4</v>
      </c>
      <c r="R47" s="1">
        <v>19.084800000000001</v>
      </c>
      <c r="S47" t="s">
        <v>90</v>
      </c>
    </row>
    <row r="48" spans="1:19" hidden="1" x14ac:dyDescent="0.3">
      <c r="A48" t="s">
        <v>277</v>
      </c>
      <c r="B48" s="2">
        <v>42225</v>
      </c>
      <c r="C48" s="2">
        <v>42232</v>
      </c>
      <c r="D48" t="s">
        <v>37</v>
      </c>
      <c r="E48" t="s">
        <v>278</v>
      </c>
      <c r="F48" t="s">
        <v>279</v>
      </c>
      <c r="G48" t="s">
        <v>84</v>
      </c>
      <c r="H48" t="s">
        <v>24</v>
      </c>
      <c r="I48" t="s">
        <v>280</v>
      </c>
      <c r="J48" t="s">
        <v>281</v>
      </c>
      <c r="K48" t="s">
        <v>87</v>
      </c>
      <c r="L48" t="s">
        <v>282</v>
      </c>
      <c r="M48" t="s">
        <v>29</v>
      </c>
      <c r="N48" t="s">
        <v>43</v>
      </c>
      <c r="O48" t="s">
        <v>283</v>
      </c>
      <c r="P48" s="1">
        <v>622.45000000000005</v>
      </c>
      <c r="Q48">
        <v>5</v>
      </c>
      <c r="R48" s="1">
        <v>136.93899999999999</v>
      </c>
      <c r="S48" t="s">
        <v>245</v>
      </c>
    </row>
    <row r="49" spans="1:19" hidden="1" x14ac:dyDescent="0.3">
      <c r="A49" t="s">
        <v>284</v>
      </c>
      <c r="B49" s="2">
        <v>42063</v>
      </c>
      <c r="C49" s="2">
        <v>42067</v>
      </c>
      <c r="D49" t="s">
        <v>37</v>
      </c>
      <c r="E49" t="s">
        <v>285</v>
      </c>
      <c r="F49" t="s">
        <v>286</v>
      </c>
      <c r="G49" t="s">
        <v>23</v>
      </c>
      <c r="H49" t="s">
        <v>24</v>
      </c>
      <c r="I49" t="s">
        <v>149</v>
      </c>
      <c r="J49" t="s">
        <v>133</v>
      </c>
      <c r="K49" t="s">
        <v>27</v>
      </c>
      <c r="L49" t="s">
        <v>287</v>
      </c>
      <c r="M49" t="s">
        <v>29</v>
      </c>
      <c r="N49" t="s">
        <v>34</v>
      </c>
      <c r="O49" t="s">
        <v>288</v>
      </c>
      <c r="P49" s="1">
        <v>161.56800000000001</v>
      </c>
      <c r="Q49">
        <v>2</v>
      </c>
      <c r="R49" s="1">
        <v>-28.2744</v>
      </c>
      <c r="S49" t="s">
        <v>289</v>
      </c>
    </row>
    <row r="50" spans="1:19" hidden="1" x14ac:dyDescent="0.3">
      <c r="A50" t="s">
        <v>284</v>
      </c>
      <c r="B50" s="2">
        <v>42063</v>
      </c>
      <c r="C50" s="2">
        <v>42067</v>
      </c>
      <c r="D50" t="s">
        <v>37</v>
      </c>
      <c r="E50" t="s">
        <v>285</v>
      </c>
      <c r="F50" t="s">
        <v>286</v>
      </c>
      <c r="G50" t="s">
        <v>23</v>
      </c>
      <c r="H50" t="s">
        <v>24</v>
      </c>
      <c r="I50" t="s">
        <v>149</v>
      </c>
      <c r="J50" t="s">
        <v>133</v>
      </c>
      <c r="K50" t="s">
        <v>27</v>
      </c>
      <c r="L50" t="s">
        <v>290</v>
      </c>
      <c r="M50" t="s">
        <v>29</v>
      </c>
      <c r="N50" t="s">
        <v>34</v>
      </c>
      <c r="O50" t="s">
        <v>291</v>
      </c>
      <c r="P50" s="1">
        <v>389.69600000000003</v>
      </c>
      <c r="Q50">
        <v>8</v>
      </c>
      <c r="R50" s="1">
        <v>43.840800000000002</v>
      </c>
      <c r="S50" t="s">
        <v>289</v>
      </c>
    </row>
    <row r="51" spans="1:19" x14ac:dyDescent="0.3">
      <c r="A51" t="s">
        <v>292</v>
      </c>
      <c r="B51" s="2">
        <v>42832</v>
      </c>
      <c r="C51" s="2">
        <v>42837</v>
      </c>
      <c r="D51" t="s">
        <v>37</v>
      </c>
      <c r="E51" t="s">
        <v>293</v>
      </c>
      <c r="F51" t="s">
        <v>294</v>
      </c>
      <c r="G51" t="s">
        <v>94</v>
      </c>
      <c r="H51" t="s">
        <v>24</v>
      </c>
      <c r="I51" t="s">
        <v>295</v>
      </c>
      <c r="J51" t="s">
        <v>41</v>
      </c>
      <c r="K51" t="s">
        <v>27</v>
      </c>
      <c r="L51" t="s">
        <v>296</v>
      </c>
      <c r="M51" t="s">
        <v>29</v>
      </c>
      <c r="N51" t="s">
        <v>43</v>
      </c>
      <c r="O51" t="s">
        <v>297</v>
      </c>
      <c r="P51" s="1">
        <v>233.86</v>
      </c>
      <c r="Q51">
        <v>2</v>
      </c>
      <c r="R51" s="1">
        <v>-102.048</v>
      </c>
      <c r="S51" t="s">
        <v>107</v>
      </c>
    </row>
    <row r="52" spans="1:19" x14ac:dyDescent="0.3">
      <c r="A52" t="s">
        <v>292</v>
      </c>
      <c r="B52" s="2">
        <v>42832</v>
      </c>
      <c r="C52" s="2">
        <v>42837</v>
      </c>
      <c r="D52" t="s">
        <v>37</v>
      </c>
      <c r="E52" t="s">
        <v>293</v>
      </c>
      <c r="F52" t="s">
        <v>294</v>
      </c>
      <c r="G52" t="s">
        <v>94</v>
      </c>
      <c r="H52" t="s">
        <v>24</v>
      </c>
      <c r="I52" t="s">
        <v>295</v>
      </c>
      <c r="J52" t="s">
        <v>41</v>
      </c>
      <c r="K52" t="s">
        <v>27</v>
      </c>
      <c r="L52" t="s">
        <v>298</v>
      </c>
      <c r="M52" t="s">
        <v>29</v>
      </c>
      <c r="N52" t="s">
        <v>43</v>
      </c>
      <c r="O52" t="s">
        <v>299</v>
      </c>
      <c r="P52" s="1">
        <v>620.61450000000002</v>
      </c>
      <c r="Q52">
        <v>3</v>
      </c>
      <c r="R52" s="1">
        <v>-248.2458</v>
      </c>
      <c r="S52" t="s">
        <v>107</v>
      </c>
    </row>
    <row r="53" spans="1:19" x14ac:dyDescent="0.3">
      <c r="A53" t="s">
        <v>292</v>
      </c>
      <c r="B53" s="2">
        <v>42832</v>
      </c>
      <c r="C53" s="2">
        <v>42837</v>
      </c>
      <c r="D53" t="s">
        <v>37</v>
      </c>
      <c r="E53" t="s">
        <v>293</v>
      </c>
      <c r="F53" t="s">
        <v>294</v>
      </c>
      <c r="G53" t="s">
        <v>94</v>
      </c>
      <c r="H53" t="s">
        <v>24</v>
      </c>
      <c r="I53" t="s">
        <v>295</v>
      </c>
      <c r="J53" t="s">
        <v>41</v>
      </c>
      <c r="K53" t="s">
        <v>27</v>
      </c>
      <c r="L53" t="s">
        <v>300</v>
      </c>
      <c r="M53" t="s">
        <v>29</v>
      </c>
      <c r="N53" t="s">
        <v>53</v>
      </c>
      <c r="O53" t="s">
        <v>301</v>
      </c>
      <c r="P53" s="1">
        <v>258.072</v>
      </c>
      <c r="Q53">
        <v>3</v>
      </c>
      <c r="R53" s="1">
        <v>0</v>
      </c>
      <c r="S53" t="s">
        <v>107</v>
      </c>
    </row>
    <row r="54" spans="1:19" hidden="1" x14ac:dyDescent="0.3">
      <c r="A54" t="s">
        <v>302</v>
      </c>
      <c r="B54" s="2">
        <v>42525</v>
      </c>
      <c r="C54" s="2">
        <v>42530</v>
      </c>
      <c r="D54" t="s">
        <v>20</v>
      </c>
      <c r="E54" t="s">
        <v>303</v>
      </c>
      <c r="F54" t="s">
        <v>304</v>
      </c>
      <c r="G54" t="s">
        <v>23</v>
      </c>
      <c r="H54" t="s">
        <v>24</v>
      </c>
      <c r="I54" t="s">
        <v>125</v>
      </c>
      <c r="J54" t="s">
        <v>126</v>
      </c>
      <c r="K54" t="s">
        <v>87</v>
      </c>
      <c r="L54" t="s">
        <v>305</v>
      </c>
      <c r="M54" t="s">
        <v>29</v>
      </c>
      <c r="N54" t="s">
        <v>53</v>
      </c>
      <c r="O54" t="s">
        <v>306</v>
      </c>
      <c r="P54" s="1">
        <v>419.68</v>
      </c>
      <c r="Q54">
        <v>5</v>
      </c>
      <c r="R54" s="1">
        <v>-356.72800000000001</v>
      </c>
      <c r="S54" t="s">
        <v>55</v>
      </c>
    </row>
    <row r="55" spans="1:19" hidden="1" x14ac:dyDescent="0.3">
      <c r="A55" t="s">
        <v>302</v>
      </c>
      <c r="B55" s="2">
        <v>42525</v>
      </c>
      <c r="C55" s="2">
        <v>42530</v>
      </c>
      <c r="D55" t="s">
        <v>20</v>
      </c>
      <c r="E55" t="s">
        <v>303</v>
      </c>
      <c r="F55" t="s">
        <v>304</v>
      </c>
      <c r="G55" t="s">
        <v>23</v>
      </c>
      <c r="H55" t="s">
        <v>24</v>
      </c>
      <c r="I55" t="s">
        <v>125</v>
      </c>
      <c r="J55" t="s">
        <v>126</v>
      </c>
      <c r="K55" t="s">
        <v>87</v>
      </c>
      <c r="L55" t="s">
        <v>307</v>
      </c>
      <c r="M55" t="s">
        <v>29</v>
      </c>
      <c r="N55" t="s">
        <v>53</v>
      </c>
      <c r="O55" t="s">
        <v>308</v>
      </c>
      <c r="P55" s="1">
        <v>11.688000000000001</v>
      </c>
      <c r="Q55">
        <v>3</v>
      </c>
      <c r="R55" s="1">
        <v>-4.6752000000000002</v>
      </c>
      <c r="S55" t="s">
        <v>55</v>
      </c>
    </row>
    <row r="56" spans="1:19" hidden="1" x14ac:dyDescent="0.3">
      <c r="A56" t="s">
        <v>302</v>
      </c>
      <c r="B56" s="2">
        <v>42525</v>
      </c>
      <c r="C56" s="2">
        <v>42530</v>
      </c>
      <c r="D56" t="s">
        <v>20</v>
      </c>
      <c r="E56" t="s">
        <v>303</v>
      </c>
      <c r="F56" t="s">
        <v>304</v>
      </c>
      <c r="G56" t="s">
        <v>23</v>
      </c>
      <c r="H56" t="s">
        <v>24</v>
      </c>
      <c r="I56" t="s">
        <v>125</v>
      </c>
      <c r="J56" t="s">
        <v>126</v>
      </c>
      <c r="K56" t="s">
        <v>87</v>
      </c>
      <c r="L56" t="s">
        <v>309</v>
      </c>
      <c r="M56" t="s">
        <v>29</v>
      </c>
      <c r="N56" t="s">
        <v>43</v>
      </c>
      <c r="O56" t="s">
        <v>310</v>
      </c>
      <c r="P56" s="1">
        <v>177.22499999999999</v>
      </c>
      <c r="Q56">
        <v>5</v>
      </c>
      <c r="R56" s="1">
        <v>-120.51300000000001</v>
      </c>
      <c r="S56" t="s">
        <v>55</v>
      </c>
    </row>
    <row r="57" spans="1:19" hidden="1" x14ac:dyDescent="0.3">
      <c r="A57" t="s">
        <v>302</v>
      </c>
      <c r="B57" s="2">
        <v>42525</v>
      </c>
      <c r="C57" s="2">
        <v>42530</v>
      </c>
      <c r="D57" t="s">
        <v>20</v>
      </c>
      <c r="E57" t="s">
        <v>303</v>
      </c>
      <c r="F57" t="s">
        <v>304</v>
      </c>
      <c r="G57" t="s">
        <v>23</v>
      </c>
      <c r="H57" t="s">
        <v>24</v>
      </c>
      <c r="I57" t="s">
        <v>125</v>
      </c>
      <c r="J57" t="s">
        <v>126</v>
      </c>
      <c r="K57" t="s">
        <v>87</v>
      </c>
      <c r="L57" t="s">
        <v>311</v>
      </c>
      <c r="M57" t="s">
        <v>29</v>
      </c>
      <c r="N57" t="s">
        <v>53</v>
      </c>
      <c r="O57" t="s">
        <v>312</v>
      </c>
      <c r="P57" s="1">
        <v>4.0439999999999996</v>
      </c>
      <c r="Q57">
        <v>3</v>
      </c>
      <c r="R57" s="1">
        <v>-2.8308</v>
      </c>
      <c r="S57" t="s">
        <v>55</v>
      </c>
    </row>
    <row r="58" spans="1:19" hidden="1" x14ac:dyDescent="0.3">
      <c r="A58" t="s">
        <v>313</v>
      </c>
      <c r="B58" s="2">
        <v>41791</v>
      </c>
      <c r="C58" s="2">
        <v>41796</v>
      </c>
      <c r="D58" t="s">
        <v>20</v>
      </c>
      <c r="E58" t="s">
        <v>314</v>
      </c>
      <c r="F58" t="s">
        <v>315</v>
      </c>
      <c r="G58" t="s">
        <v>94</v>
      </c>
      <c r="H58" t="s">
        <v>24</v>
      </c>
      <c r="I58" t="s">
        <v>316</v>
      </c>
      <c r="J58" t="s">
        <v>158</v>
      </c>
      <c r="K58" t="s">
        <v>87</v>
      </c>
      <c r="L58" t="s">
        <v>198</v>
      </c>
      <c r="M58" t="s">
        <v>29</v>
      </c>
      <c r="N58" t="s">
        <v>34</v>
      </c>
      <c r="O58" t="s">
        <v>199</v>
      </c>
      <c r="P58" s="1">
        <v>2001.86</v>
      </c>
      <c r="Q58">
        <v>7</v>
      </c>
      <c r="R58" s="1">
        <v>580.5394</v>
      </c>
      <c r="S58" t="s">
        <v>55</v>
      </c>
    </row>
    <row r="59" spans="1:19" hidden="1" x14ac:dyDescent="0.3">
      <c r="A59" t="s">
        <v>317</v>
      </c>
      <c r="B59" s="2">
        <v>42714</v>
      </c>
      <c r="C59" s="2">
        <v>42719</v>
      </c>
      <c r="D59" t="s">
        <v>20</v>
      </c>
      <c r="E59" t="s">
        <v>318</v>
      </c>
      <c r="F59" t="s">
        <v>319</v>
      </c>
      <c r="G59" t="s">
        <v>23</v>
      </c>
      <c r="H59" t="s">
        <v>24</v>
      </c>
      <c r="I59" t="s">
        <v>320</v>
      </c>
      <c r="J59" t="s">
        <v>50</v>
      </c>
      <c r="K59" t="s">
        <v>51</v>
      </c>
      <c r="L59" t="s">
        <v>321</v>
      </c>
      <c r="M59" t="s">
        <v>29</v>
      </c>
      <c r="N59" t="s">
        <v>34</v>
      </c>
      <c r="O59" t="s">
        <v>322</v>
      </c>
      <c r="P59" s="1">
        <v>321.56799999999998</v>
      </c>
      <c r="Q59">
        <v>2</v>
      </c>
      <c r="R59" s="1">
        <v>28.1372</v>
      </c>
      <c r="S59" t="s">
        <v>90</v>
      </c>
    </row>
    <row r="60" spans="1:19" hidden="1" x14ac:dyDescent="0.3">
      <c r="A60" t="s">
        <v>323</v>
      </c>
      <c r="B60" s="2">
        <v>42336</v>
      </c>
      <c r="C60" s="2">
        <v>42342</v>
      </c>
      <c r="D60" t="s">
        <v>37</v>
      </c>
      <c r="E60" t="s">
        <v>324</v>
      </c>
      <c r="F60" t="s">
        <v>325</v>
      </c>
      <c r="G60" t="s">
        <v>84</v>
      </c>
      <c r="H60" t="s">
        <v>24</v>
      </c>
      <c r="I60" t="s">
        <v>125</v>
      </c>
      <c r="J60" t="s">
        <v>126</v>
      </c>
      <c r="K60" t="s">
        <v>87</v>
      </c>
      <c r="L60" t="s">
        <v>311</v>
      </c>
      <c r="M60" t="s">
        <v>29</v>
      </c>
      <c r="N60" t="s">
        <v>53</v>
      </c>
      <c r="O60" t="s">
        <v>312</v>
      </c>
      <c r="P60" s="1">
        <v>12.132</v>
      </c>
      <c r="Q60">
        <v>9</v>
      </c>
      <c r="R60" s="1">
        <v>-8.4923999999999999</v>
      </c>
      <c r="S60" t="s">
        <v>32</v>
      </c>
    </row>
    <row r="61" spans="1:19" hidden="1" x14ac:dyDescent="0.3">
      <c r="A61" t="s">
        <v>326</v>
      </c>
      <c r="B61" s="2">
        <v>42215</v>
      </c>
      <c r="C61" s="2">
        <v>42216</v>
      </c>
      <c r="D61" t="s">
        <v>81</v>
      </c>
      <c r="E61" t="s">
        <v>327</v>
      </c>
      <c r="F61" t="s">
        <v>328</v>
      </c>
      <c r="G61" t="s">
        <v>23</v>
      </c>
      <c r="H61" t="s">
        <v>24</v>
      </c>
      <c r="I61" t="s">
        <v>320</v>
      </c>
      <c r="J61" t="s">
        <v>50</v>
      </c>
      <c r="K61" t="s">
        <v>51</v>
      </c>
      <c r="L61" t="s">
        <v>329</v>
      </c>
      <c r="M61" t="s">
        <v>29</v>
      </c>
      <c r="N61" t="s">
        <v>53</v>
      </c>
      <c r="O61" t="s">
        <v>330</v>
      </c>
      <c r="P61" s="1">
        <v>5.28</v>
      </c>
      <c r="Q61">
        <v>3</v>
      </c>
      <c r="R61" s="1">
        <v>2.3231999999999999</v>
      </c>
      <c r="S61" t="s">
        <v>66</v>
      </c>
    </row>
    <row r="62" spans="1:19" hidden="1" x14ac:dyDescent="0.3">
      <c r="A62" t="s">
        <v>331</v>
      </c>
      <c r="B62" s="2">
        <v>42310</v>
      </c>
      <c r="C62" s="2">
        <v>42314</v>
      </c>
      <c r="D62" t="s">
        <v>37</v>
      </c>
      <c r="E62" t="s">
        <v>332</v>
      </c>
      <c r="F62" t="s">
        <v>333</v>
      </c>
      <c r="G62" t="s">
        <v>23</v>
      </c>
      <c r="H62" t="s">
        <v>24</v>
      </c>
      <c r="I62" t="s">
        <v>49</v>
      </c>
      <c r="J62" t="s">
        <v>50</v>
      </c>
      <c r="K62" t="s">
        <v>51</v>
      </c>
      <c r="L62" t="s">
        <v>334</v>
      </c>
      <c r="M62" t="s">
        <v>29</v>
      </c>
      <c r="N62" t="s">
        <v>43</v>
      </c>
      <c r="O62" t="s">
        <v>335</v>
      </c>
      <c r="P62" s="1">
        <v>1038.8399999999999</v>
      </c>
      <c r="Q62">
        <v>5</v>
      </c>
      <c r="R62" s="1">
        <v>51.942</v>
      </c>
      <c r="S62" t="s">
        <v>32</v>
      </c>
    </row>
    <row r="63" spans="1:19" hidden="1" x14ac:dyDescent="0.3">
      <c r="A63" t="s">
        <v>336</v>
      </c>
      <c r="B63" s="2">
        <v>42694</v>
      </c>
      <c r="C63" s="2">
        <v>42698</v>
      </c>
      <c r="D63" t="s">
        <v>20</v>
      </c>
      <c r="E63" t="s">
        <v>337</v>
      </c>
      <c r="F63" t="s">
        <v>338</v>
      </c>
      <c r="G63" t="s">
        <v>94</v>
      </c>
      <c r="H63" t="s">
        <v>24</v>
      </c>
      <c r="I63" t="s">
        <v>339</v>
      </c>
      <c r="J63" t="s">
        <v>223</v>
      </c>
      <c r="K63" t="s">
        <v>63</v>
      </c>
      <c r="L63" t="s">
        <v>340</v>
      </c>
      <c r="M63" t="s">
        <v>29</v>
      </c>
      <c r="N63" t="s">
        <v>30</v>
      </c>
      <c r="O63" t="s">
        <v>341</v>
      </c>
      <c r="P63" s="1">
        <v>86.97</v>
      </c>
      <c r="Q63">
        <v>3</v>
      </c>
      <c r="R63" s="1">
        <v>-48.703200000000002</v>
      </c>
      <c r="S63" t="s">
        <v>32</v>
      </c>
    </row>
    <row r="64" spans="1:19" hidden="1" x14ac:dyDescent="0.3">
      <c r="A64" t="s">
        <v>342</v>
      </c>
      <c r="B64" s="2">
        <v>41999</v>
      </c>
      <c r="C64" s="2">
        <v>42001</v>
      </c>
      <c r="D64" t="s">
        <v>81</v>
      </c>
      <c r="E64" t="s">
        <v>343</v>
      </c>
      <c r="F64" t="s">
        <v>344</v>
      </c>
      <c r="G64" t="s">
        <v>84</v>
      </c>
      <c r="H64" t="s">
        <v>24</v>
      </c>
      <c r="I64" t="s">
        <v>345</v>
      </c>
      <c r="J64" t="s">
        <v>172</v>
      </c>
      <c r="K64" t="s">
        <v>51</v>
      </c>
      <c r="L64" t="s">
        <v>346</v>
      </c>
      <c r="M64" t="s">
        <v>29</v>
      </c>
      <c r="N64" t="s">
        <v>53</v>
      </c>
      <c r="O64" t="s">
        <v>347</v>
      </c>
      <c r="P64" s="1">
        <v>300.416</v>
      </c>
      <c r="Q64">
        <v>8</v>
      </c>
      <c r="R64" s="1">
        <v>78.859200000000001</v>
      </c>
      <c r="S64" t="s">
        <v>90</v>
      </c>
    </row>
    <row r="65" spans="1:19" hidden="1" x14ac:dyDescent="0.3">
      <c r="A65" t="s">
        <v>342</v>
      </c>
      <c r="B65" s="2">
        <v>41999</v>
      </c>
      <c r="C65" s="2">
        <v>42001</v>
      </c>
      <c r="D65" t="s">
        <v>81</v>
      </c>
      <c r="E65" t="s">
        <v>343</v>
      </c>
      <c r="F65" t="s">
        <v>344</v>
      </c>
      <c r="G65" t="s">
        <v>84</v>
      </c>
      <c r="H65" t="s">
        <v>24</v>
      </c>
      <c r="I65" t="s">
        <v>345</v>
      </c>
      <c r="J65" t="s">
        <v>172</v>
      </c>
      <c r="K65" t="s">
        <v>51</v>
      </c>
      <c r="L65" t="s">
        <v>348</v>
      </c>
      <c r="M65" t="s">
        <v>29</v>
      </c>
      <c r="N65" t="s">
        <v>34</v>
      </c>
      <c r="O65" t="s">
        <v>349</v>
      </c>
      <c r="P65" s="1">
        <v>230.352</v>
      </c>
      <c r="Q65">
        <v>3</v>
      </c>
      <c r="R65" s="1">
        <v>20.155799999999999</v>
      </c>
      <c r="S65" t="s">
        <v>90</v>
      </c>
    </row>
    <row r="66" spans="1:19" hidden="1" x14ac:dyDescent="0.3">
      <c r="A66" t="s">
        <v>342</v>
      </c>
      <c r="B66" s="2">
        <v>41999</v>
      </c>
      <c r="C66" s="2">
        <v>42001</v>
      </c>
      <c r="D66" t="s">
        <v>81</v>
      </c>
      <c r="E66" t="s">
        <v>343</v>
      </c>
      <c r="F66" t="s">
        <v>344</v>
      </c>
      <c r="G66" t="s">
        <v>84</v>
      </c>
      <c r="H66" t="s">
        <v>24</v>
      </c>
      <c r="I66" t="s">
        <v>345</v>
      </c>
      <c r="J66" t="s">
        <v>172</v>
      </c>
      <c r="K66" t="s">
        <v>51</v>
      </c>
      <c r="L66" t="s">
        <v>350</v>
      </c>
      <c r="M66" t="s">
        <v>29</v>
      </c>
      <c r="N66" t="s">
        <v>53</v>
      </c>
      <c r="O66" t="s">
        <v>351</v>
      </c>
      <c r="P66" s="1">
        <v>218.352</v>
      </c>
      <c r="Q66">
        <v>3</v>
      </c>
      <c r="R66" s="1">
        <v>-24.564599999999999</v>
      </c>
      <c r="S66" t="s">
        <v>90</v>
      </c>
    </row>
    <row r="67" spans="1:19" hidden="1" x14ac:dyDescent="0.3">
      <c r="A67" t="s">
        <v>352</v>
      </c>
      <c r="B67" s="2">
        <v>42671</v>
      </c>
      <c r="C67" s="2">
        <v>42677</v>
      </c>
      <c r="D67" t="s">
        <v>37</v>
      </c>
      <c r="E67" t="s">
        <v>217</v>
      </c>
      <c r="F67" t="s">
        <v>218</v>
      </c>
      <c r="G67" t="s">
        <v>84</v>
      </c>
      <c r="H67" t="s">
        <v>24</v>
      </c>
      <c r="I67" t="s">
        <v>353</v>
      </c>
      <c r="J67" t="s">
        <v>354</v>
      </c>
      <c r="K67" t="s">
        <v>63</v>
      </c>
      <c r="L67" t="s">
        <v>355</v>
      </c>
      <c r="M67" t="s">
        <v>29</v>
      </c>
      <c r="N67" t="s">
        <v>53</v>
      </c>
      <c r="O67" t="s">
        <v>356</v>
      </c>
      <c r="P67" s="1">
        <v>77.599999999999994</v>
      </c>
      <c r="Q67">
        <v>4</v>
      </c>
      <c r="R67" s="1">
        <v>38.024000000000001</v>
      </c>
      <c r="S67" t="s">
        <v>45</v>
      </c>
    </row>
    <row r="68" spans="1:19" x14ac:dyDescent="0.3">
      <c r="A68" t="s">
        <v>357</v>
      </c>
      <c r="B68" s="2">
        <v>43058</v>
      </c>
      <c r="C68" s="2">
        <v>43062</v>
      </c>
      <c r="D68" t="s">
        <v>37</v>
      </c>
      <c r="E68" t="s">
        <v>358</v>
      </c>
      <c r="F68" t="s">
        <v>359</v>
      </c>
      <c r="G68" t="s">
        <v>23</v>
      </c>
      <c r="H68" t="s">
        <v>24</v>
      </c>
      <c r="I68" t="s">
        <v>125</v>
      </c>
      <c r="J68" t="s">
        <v>126</v>
      </c>
      <c r="K68" t="s">
        <v>87</v>
      </c>
      <c r="L68" t="s">
        <v>360</v>
      </c>
      <c r="M68" t="s">
        <v>29</v>
      </c>
      <c r="N68" t="s">
        <v>43</v>
      </c>
      <c r="O68" t="s">
        <v>361</v>
      </c>
      <c r="P68" s="1">
        <v>219.07499999999999</v>
      </c>
      <c r="Q68">
        <v>3</v>
      </c>
      <c r="R68" s="1">
        <v>-131.44499999999999</v>
      </c>
      <c r="S68" t="s">
        <v>32</v>
      </c>
    </row>
    <row r="69" spans="1:19" hidden="1" x14ac:dyDescent="0.3">
      <c r="A69" t="s">
        <v>362</v>
      </c>
      <c r="B69" s="2">
        <v>42128</v>
      </c>
      <c r="C69" s="2">
        <v>42133</v>
      </c>
      <c r="D69" t="s">
        <v>20</v>
      </c>
      <c r="E69" t="s">
        <v>363</v>
      </c>
      <c r="F69" t="s">
        <v>364</v>
      </c>
      <c r="G69" t="s">
        <v>84</v>
      </c>
      <c r="H69" t="s">
        <v>24</v>
      </c>
      <c r="I69" t="s">
        <v>165</v>
      </c>
      <c r="J69" t="s">
        <v>114</v>
      </c>
      <c r="K69" t="s">
        <v>63</v>
      </c>
      <c r="L69" t="s">
        <v>365</v>
      </c>
      <c r="M69" t="s">
        <v>29</v>
      </c>
      <c r="N69" t="s">
        <v>53</v>
      </c>
      <c r="O69" t="s">
        <v>366</v>
      </c>
      <c r="P69" s="1">
        <v>26.8</v>
      </c>
      <c r="Q69">
        <v>2</v>
      </c>
      <c r="R69" s="1">
        <v>12.864000000000001</v>
      </c>
      <c r="S69" t="s">
        <v>153</v>
      </c>
    </row>
    <row r="70" spans="1:19" hidden="1" x14ac:dyDescent="0.3">
      <c r="A70" t="s">
        <v>367</v>
      </c>
      <c r="B70" s="2">
        <v>42625</v>
      </c>
      <c r="C70" s="2">
        <v>42627</v>
      </c>
      <c r="D70" t="s">
        <v>20</v>
      </c>
      <c r="E70" t="s">
        <v>368</v>
      </c>
      <c r="F70" t="s">
        <v>369</v>
      </c>
      <c r="G70" t="s">
        <v>84</v>
      </c>
      <c r="H70" t="s">
        <v>24</v>
      </c>
      <c r="I70" t="s">
        <v>370</v>
      </c>
      <c r="J70" t="s">
        <v>172</v>
      </c>
      <c r="K70" t="s">
        <v>51</v>
      </c>
      <c r="L70" t="s">
        <v>371</v>
      </c>
      <c r="M70" t="s">
        <v>29</v>
      </c>
      <c r="N70" t="s">
        <v>53</v>
      </c>
      <c r="O70" t="s">
        <v>372</v>
      </c>
      <c r="P70" s="1">
        <v>15.135999999999999</v>
      </c>
      <c r="Q70">
        <v>4</v>
      </c>
      <c r="R70" s="1">
        <v>3.5948000000000002</v>
      </c>
      <c r="S70" t="s">
        <v>72</v>
      </c>
    </row>
    <row r="71" spans="1:19" hidden="1" x14ac:dyDescent="0.3">
      <c r="A71" t="s">
        <v>367</v>
      </c>
      <c r="B71" s="2">
        <v>42625</v>
      </c>
      <c r="C71" s="2">
        <v>42627</v>
      </c>
      <c r="D71" t="s">
        <v>20</v>
      </c>
      <c r="E71" t="s">
        <v>368</v>
      </c>
      <c r="F71" t="s">
        <v>369</v>
      </c>
      <c r="G71" t="s">
        <v>84</v>
      </c>
      <c r="H71" t="s">
        <v>24</v>
      </c>
      <c r="I71" t="s">
        <v>370</v>
      </c>
      <c r="J71" t="s">
        <v>172</v>
      </c>
      <c r="K71" t="s">
        <v>51</v>
      </c>
      <c r="L71" t="s">
        <v>373</v>
      </c>
      <c r="M71" t="s">
        <v>29</v>
      </c>
      <c r="N71" t="s">
        <v>34</v>
      </c>
      <c r="O71" t="s">
        <v>374</v>
      </c>
      <c r="P71" s="1">
        <v>466.76799999999997</v>
      </c>
      <c r="Q71">
        <v>2</v>
      </c>
      <c r="R71" s="1">
        <v>52.511400000000002</v>
      </c>
      <c r="S71" t="s">
        <v>72</v>
      </c>
    </row>
    <row r="72" spans="1:19" hidden="1" x14ac:dyDescent="0.3">
      <c r="A72" t="s">
        <v>367</v>
      </c>
      <c r="B72" s="2">
        <v>42625</v>
      </c>
      <c r="C72" s="2">
        <v>42627</v>
      </c>
      <c r="D72" t="s">
        <v>20</v>
      </c>
      <c r="E72" t="s">
        <v>368</v>
      </c>
      <c r="F72" t="s">
        <v>369</v>
      </c>
      <c r="G72" t="s">
        <v>84</v>
      </c>
      <c r="H72" t="s">
        <v>24</v>
      </c>
      <c r="I72" t="s">
        <v>370</v>
      </c>
      <c r="J72" t="s">
        <v>172</v>
      </c>
      <c r="K72" t="s">
        <v>51</v>
      </c>
      <c r="L72" t="s">
        <v>375</v>
      </c>
      <c r="M72" t="s">
        <v>29</v>
      </c>
      <c r="N72" t="s">
        <v>53</v>
      </c>
      <c r="O72" t="s">
        <v>376</v>
      </c>
      <c r="P72" s="1">
        <v>15.231999999999999</v>
      </c>
      <c r="Q72">
        <v>1</v>
      </c>
      <c r="R72" s="1">
        <v>1.7136</v>
      </c>
      <c r="S72" t="s">
        <v>72</v>
      </c>
    </row>
    <row r="73" spans="1:19" hidden="1" x14ac:dyDescent="0.3">
      <c r="A73" t="s">
        <v>377</v>
      </c>
      <c r="B73" s="2">
        <v>41909</v>
      </c>
      <c r="C73" s="2">
        <v>41915</v>
      </c>
      <c r="D73" t="s">
        <v>37</v>
      </c>
      <c r="E73" t="s">
        <v>378</v>
      </c>
      <c r="F73" t="s">
        <v>379</v>
      </c>
      <c r="G73" t="s">
        <v>84</v>
      </c>
      <c r="H73" t="s">
        <v>24</v>
      </c>
      <c r="I73" t="s">
        <v>380</v>
      </c>
      <c r="J73" t="s">
        <v>354</v>
      </c>
      <c r="K73" t="s">
        <v>63</v>
      </c>
      <c r="L73" t="s">
        <v>381</v>
      </c>
      <c r="M73" t="s">
        <v>29</v>
      </c>
      <c r="N73" t="s">
        <v>53</v>
      </c>
      <c r="O73" t="s">
        <v>382</v>
      </c>
      <c r="P73" s="1">
        <v>87.54</v>
      </c>
      <c r="Q73">
        <v>3</v>
      </c>
      <c r="R73" s="1">
        <v>37.642200000000003</v>
      </c>
      <c r="S73" t="s">
        <v>72</v>
      </c>
    </row>
    <row r="74" spans="1:19" hidden="1" x14ac:dyDescent="0.3">
      <c r="A74" t="s">
        <v>383</v>
      </c>
      <c r="B74" s="2">
        <v>41947</v>
      </c>
      <c r="C74" s="2">
        <v>41952</v>
      </c>
      <c r="D74" t="s">
        <v>37</v>
      </c>
      <c r="E74" t="s">
        <v>384</v>
      </c>
      <c r="F74" t="s">
        <v>385</v>
      </c>
      <c r="G74" t="s">
        <v>94</v>
      </c>
      <c r="H74" t="s">
        <v>24</v>
      </c>
      <c r="I74" t="s">
        <v>165</v>
      </c>
      <c r="J74" t="s">
        <v>114</v>
      </c>
      <c r="K74" t="s">
        <v>63</v>
      </c>
      <c r="L74" t="s">
        <v>386</v>
      </c>
      <c r="M74" t="s">
        <v>29</v>
      </c>
      <c r="N74" t="s">
        <v>34</v>
      </c>
      <c r="O74" t="s">
        <v>387</v>
      </c>
      <c r="P74" s="1">
        <v>135.88200000000001</v>
      </c>
      <c r="Q74">
        <v>1</v>
      </c>
      <c r="R74" s="1">
        <v>24.1568</v>
      </c>
      <c r="S74" t="s">
        <v>32</v>
      </c>
    </row>
    <row r="75" spans="1:19" x14ac:dyDescent="0.3">
      <c r="A75" t="s">
        <v>388</v>
      </c>
      <c r="B75" s="2">
        <v>43042</v>
      </c>
      <c r="C75" s="2">
        <v>43044</v>
      </c>
      <c r="D75" t="s">
        <v>20</v>
      </c>
      <c r="E75" t="s">
        <v>389</v>
      </c>
      <c r="F75" t="s">
        <v>390</v>
      </c>
      <c r="G75" t="s">
        <v>84</v>
      </c>
      <c r="H75" t="s">
        <v>24</v>
      </c>
      <c r="I75" t="s">
        <v>391</v>
      </c>
      <c r="J75" t="s">
        <v>133</v>
      </c>
      <c r="K75" t="s">
        <v>27</v>
      </c>
      <c r="L75" t="s">
        <v>392</v>
      </c>
      <c r="M75" t="s">
        <v>29</v>
      </c>
      <c r="N75" t="s">
        <v>53</v>
      </c>
      <c r="O75" t="s">
        <v>393</v>
      </c>
      <c r="P75" s="1">
        <v>15.992000000000001</v>
      </c>
      <c r="Q75">
        <v>1</v>
      </c>
      <c r="R75" s="1">
        <v>0.99950000000000006</v>
      </c>
      <c r="S75" t="s">
        <v>32</v>
      </c>
    </row>
    <row r="76" spans="1:19" hidden="1" x14ac:dyDescent="0.3">
      <c r="A76" t="s">
        <v>394</v>
      </c>
      <c r="B76" s="2">
        <v>42612</v>
      </c>
      <c r="C76" s="2">
        <v>42614</v>
      </c>
      <c r="D76" t="s">
        <v>81</v>
      </c>
      <c r="E76" t="s">
        <v>395</v>
      </c>
      <c r="F76" t="s">
        <v>396</v>
      </c>
      <c r="G76" t="s">
        <v>23</v>
      </c>
      <c r="H76" t="s">
        <v>24</v>
      </c>
      <c r="I76" t="s">
        <v>61</v>
      </c>
      <c r="J76" t="s">
        <v>62</v>
      </c>
      <c r="K76" t="s">
        <v>63</v>
      </c>
      <c r="L76" t="s">
        <v>397</v>
      </c>
      <c r="M76" t="s">
        <v>29</v>
      </c>
      <c r="N76" t="s">
        <v>34</v>
      </c>
      <c r="O76" t="s">
        <v>398</v>
      </c>
      <c r="P76" s="1">
        <v>786.74400000000003</v>
      </c>
      <c r="Q76">
        <v>4</v>
      </c>
      <c r="R76" s="1">
        <v>-258.5016</v>
      </c>
      <c r="S76" t="s">
        <v>245</v>
      </c>
    </row>
    <row r="77" spans="1:19" hidden="1" x14ac:dyDescent="0.3">
      <c r="A77" t="s">
        <v>399</v>
      </c>
      <c r="B77" s="2">
        <v>41832</v>
      </c>
      <c r="C77" s="2">
        <v>41837</v>
      </c>
      <c r="D77" t="s">
        <v>37</v>
      </c>
      <c r="E77" t="s">
        <v>400</v>
      </c>
      <c r="F77" t="s">
        <v>401</v>
      </c>
      <c r="G77" t="s">
        <v>84</v>
      </c>
      <c r="H77" t="s">
        <v>24</v>
      </c>
      <c r="I77" t="s">
        <v>320</v>
      </c>
      <c r="J77" t="s">
        <v>50</v>
      </c>
      <c r="K77" t="s">
        <v>51</v>
      </c>
      <c r="L77" t="s">
        <v>402</v>
      </c>
      <c r="M77" t="s">
        <v>29</v>
      </c>
      <c r="N77" t="s">
        <v>43</v>
      </c>
      <c r="O77" t="s">
        <v>403</v>
      </c>
      <c r="P77" s="1">
        <v>698.35199999999998</v>
      </c>
      <c r="Q77">
        <v>3</v>
      </c>
      <c r="R77" s="1">
        <v>-17.4588</v>
      </c>
      <c r="S77" t="s">
        <v>66</v>
      </c>
    </row>
    <row r="78" spans="1:19" hidden="1" x14ac:dyDescent="0.3">
      <c r="A78" t="s">
        <v>404</v>
      </c>
      <c r="B78" s="2">
        <v>42468</v>
      </c>
      <c r="C78" s="2">
        <v>42473</v>
      </c>
      <c r="D78" t="s">
        <v>37</v>
      </c>
      <c r="E78" t="s">
        <v>405</v>
      </c>
      <c r="F78" t="s">
        <v>406</v>
      </c>
      <c r="G78" t="s">
        <v>23</v>
      </c>
      <c r="H78" t="s">
        <v>24</v>
      </c>
      <c r="I78" t="s">
        <v>165</v>
      </c>
      <c r="J78" t="s">
        <v>114</v>
      </c>
      <c r="K78" t="s">
        <v>63</v>
      </c>
      <c r="L78" t="s">
        <v>407</v>
      </c>
      <c r="M78" t="s">
        <v>29</v>
      </c>
      <c r="N78" t="s">
        <v>30</v>
      </c>
      <c r="O78" t="s">
        <v>408</v>
      </c>
      <c r="P78" s="1">
        <v>388.70400000000001</v>
      </c>
      <c r="Q78">
        <v>6</v>
      </c>
      <c r="R78" s="1">
        <v>-4.8587999999999996</v>
      </c>
      <c r="S78" t="s">
        <v>107</v>
      </c>
    </row>
    <row r="79" spans="1:19" x14ac:dyDescent="0.3">
      <c r="A79" t="s">
        <v>409</v>
      </c>
      <c r="B79" s="2">
        <v>43003</v>
      </c>
      <c r="C79" s="2">
        <v>43009</v>
      </c>
      <c r="D79" t="s">
        <v>37</v>
      </c>
      <c r="E79" t="s">
        <v>410</v>
      </c>
      <c r="F79" t="s">
        <v>411</v>
      </c>
      <c r="G79" t="s">
        <v>23</v>
      </c>
      <c r="H79" t="s">
        <v>24</v>
      </c>
      <c r="I79" t="s">
        <v>165</v>
      </c>
      <c r="J79" t="s">
        <v>114</v>
      </c>
      <c r="K79" t="s">
        <v>63</v>
      </c>
      <c r="L79" t="s">
        <v>412</v>
      </c>
      <c r="M79" t="s">
        <v>29</v>
      </c>
      <c r="N79" t="s">
        <v>34</v>
      </c>
      <c r="O79" t="s">
        <v>413</v>
      </c>
      <c r="P79" s="1">
        <v>488.64600000000002</v>
      </c>
      <c r="Q79">
        <v>3</v>
      </c>
      <c r="R79" s="1">
        <v>86.870400000000004</v>
      </c>
      <c r="S79" t="s">
        <v>72</v>
      </c>
    </row>
    <row r="80" spans="1:19" x14ac:dyDescent="0.3">
      <c r="A80" t="s">
        <v>409</v>
      </c>
      <c r="B80" s="2">
        <v>43003</v>
      </c>
      <c r="C80" s="2">
        <v>43009</v>
      </c>
      <c r="D80" t="s">
        <v>37</v>
      </c>
      <c r="E80" t="s">
        <v>410</v>
      </c>
      <c r="F80" t="s">
        <v>411</v>
      </c>
      <c r="G80" t="s">
        <v>23</v>
      </c>
      <c r="H80" t="s">
        <v>24</v>
      </c>
      <c r="I80" t="s">
        <v>165</v>
      </c>
      <c r="J80" t="s">
        <v>114</v>
      </c>
      <c r="K80" t="s">
        <v>63</v>
      </c>
      <c r="L80" t="s">
        <v>414</v>
      </c>
      <c r="M80" t="s">
        <v>29</v>
      </c>
      <c r="N80" t="s">
        <v>53</v>
      </c>
      <c r="O80" t="s">
        <v>415</v>
      </c>
      <c r="P80" s="1">
        <v>47.12</v>
      </c>
      <c r="Q80">
        <v>8</v>
      </c>
      <c r="R80" s="1">
        <v>20.732800000000001</v>
      </c>
      <c r="S80" t="s">
        <v>72</v>
      </c>
    </row>
    <row r="81" spans="1:19" hidden="1" x14ac:dyDescent="0.3">
      <c r="A81" t="s">
        <v>416</v>
      </c>
      <c r="B81" s="2">
        <v>42664</v>
      </c>
      <c r="C81" s="2">
        <v>42664</v>
      </c>
      <c r="D81" t="s">
        <v>417</v>
      </c>
      <c r="E81" t="s">
        <v>418</v>
      </c>
      <c r="F81" t="s">
        <v>419</v>
      </c>
      <c r="G81" t="s">
        <v>84</v>
      </c>
      <c r="H81" t="s">
        <v>24</v>
      </c>
      <c r="I81" t="s">
        <v>420</v>
      </c>
      <c r="J81" t="s">
        <v>421</v>
      </c>
      <c r="K81" t="s">
        <v>63</v>
      </c>
      <c r="L81" t="s">
        <v>96</v>
      </c>
      <c r="M81" t="s">
        <v>29</v>
      </c>
      <c r="N81" t="s">
        <v>30</v>
      </c>
      <c r="O81" t="s">
        <v>97</v>
      </c>
      <c r="P81" s="1">
        <v>1043.92</v>
      </c>
      <c r="Q81">
        <v>4</v>
      </c>
      <c r="R81" s="1">
        <v>271.41919999999999</v>
      </c>
      <c r="S81" t="s">
        <v>45</v>
      </c>
    </row>
    <row r="82" spans="1:19" x14ac:dyDescent="0.3">
      <c r="A82" t="s">
        <v>422</v>
      </c>
      <c r="B82" s="2">
        <v>42974</v>
      </c>
      <c r="C82" s="2">
        <v>42979</v>
      </c>
      <c r="D82" t="s">
        <v>37</v>
      </c>
      <c r="E82" t="s">
        <v>423</v>
      </c>
      <c r="F82" t="s">
        <v>424</v>
      </c>
      <c r="G82" t="s">
        <v>84</v>
      </c>
      <c r="H82" t="s">
        <v>24</v>
      </c>
      <c r="I82" t="s">
        <v>229</v>
      </c>
      <c r="J82" t="s">
        <v>425</v>
      </c>
      <c r="K82" t="s">
        <v>63</v>
      </c>
      <c r="L82" t="s">
        <v>426</v>
      </c>
      <c r="M82" t="s">
        <v>29</v>
      </c>
      <c r="N82" t="s">
        <v>43</v>
      </c>
      <c r="O82" t="s">
        <v>427</v>
      </c>
      <c r="P82" s="1">
        <v>1488.424</v>
      </c>
      <c r="Q82">
        <v>7</v>
      </c>
      <c r="R82" s="1">
        <v>-297.6848</v>
      </c>
      <c r="S82" t="s">
        <v>245</v>
      </c>
    </row>
    <row r="83" spans="1:19" hidden="1" x14ac:dyDescent="0.3">
      <c r="A83" t="s">
        <v>428</v>
      </c>
      <c r="B83" s="2">
        <v>42335</v>
      </c>
      <c r="C83" s="2">
        <v>42340</v>
      </c>
      <c r="D83" t="s">
        <v>37</v>
      </c>
      <c r="E83" t="s">
        <v>429</v>
      </c>
      <c r="F83" t="s">
        <v>430</v>
      </c>
      <c r="G83" t="s">
        <v>23</v>
      </c>
      <c r="H83" t="s">
        <v>24</v>
      </c>
      <c r="I83" t="s">
        <v>431</v>
      </c>
      <c r="J83" t="s">
        <v>41</v>
      </c>
      <c r="K83" t="s">
        <v>27</v>
      </c>
      <c r="L83" t="s">
        <v>432</v>
      </c>
      <c r="M83" t="s">
        <v>29</v>
      </c>
      <c r="N83" t="s">
        <v>43</v>
      </c>
      <c r="O83" t="s">
        <v>433</v>
      </c>
      <c r="P83" s="1">
        <v>375.45749999999998</v>
      </c>
      <c r="Q83">
        <v>3</v>
      </c>
      <c r="R83" s="1">
        <v>-157.0095</v>
      </c>
      <c r="S83" t="s">
        <v>32</v>
      </c>
    </row>
    <row r="84" spans="1:19" hidden="1" x14ac:dyDescent="0.3">
      <c r="A84" t="s">
        <v>434</v>
      </c>
      <c r="B84" s="2">
        <v>42341</v>
      </c>
      <c r="C84" s="2">
        <v>42345</v>
      </c>
      <c r="D84" t="s">
        <v>37</v>
      </c>
      <c r="E84" t="s">
        <v>435</v>
      </c>
      <c r="F84" t="s">
        <v>436</v>
      </c>
      <c r="G84" t="s">
        <v>84</v>
      </c>
      <c r="H84" t="s">
        <v>24</v>
      </c>
      <c r="I84" t="s">
        <v>61</v>
      </c>
      <c r="J84" t="s">
        <v>62</v>
      </c>
      <c r="K84" t="s">
        <v>63</v>
      </c>
      <c r="L84" t="s">
        <v>437</v>
      </c>
      <c r="M84" t="s">
        <v>29</v>
      </c>
      <c r="N84" t="s">
        <v>53</v>
      </c>
      <c r="O84" t="s">
        <v>438</v>
      </c>
      <c r="P84" s="1">
        <v>2.96</v>
      </c>
      <c r="Q84">
        <v>1</v>
      </c>
      <c r="R84" s="1">
        <v>0.77700000000000002</v>
      </c>
      <c r="S84" t="s">
        <v>90</v>
      </c>
    </row>
    <row r="85" spans="1:19" hidden="1" x14ac:dyDescent="0.3">
      <c r="A85" t="s">
        <v>439</v>
      </c>
      <c r="B85" s="2">
        <v>42621</v>
      </c>
      <c r="C85" s="2">
        <v>42623</v>
      </c>
      <c r="D85" t="s">
        <v>20</v>
      </c>
      <c r="E85" t="s">
        <v>440</v>
      </c>
      <c r="F85" t="s">
        <v>441</v>
      </c>
      <c r="G85" t="s">
        <v>23</v>
      </c>
      <c r="H85" t="s">
        <v>24</v>
      </c>
      <c r="I85" t="s">
        <v>95</v>
      </c>
      <c r="J85" t="s">
        <v>86</v>
      </c>
      <c r="K85" t="s">
        <v>87</v>
      </c>
      <c r="L85" t="s">
        <v>76</v>
      </c>
      <c r="M85" t="s">
        <v>29</v>
      </c>
      <c r="N85" t="s">
        <v>30</v>
      </c>
      <c r="O85" t="s">
        <v>77</v>
      </c>
      <c r="P85" s="1">
        <v>2396.2656000000002</v>
      </c>
      <c r="Q85">
        <v>4</v>
      </c>
      <c r="R85" s="1">
        <v>-317.15280000000001</v>
      </c>
      <c r="S85" t="s">
        <v>72</v>
      </c>
    </row>
    <row r="86" spans="1:19" x14ac:dyDescent="0.3">
      <c r="A86" t="s">
        <v>442</v>
      </c>
      <c r="B86" s="2">
        <v>43077</v>
      </c>
      <c r="C86" s="2">
        <v>43081</v>
      </c>
      <c r="D86" t="s">
        <v>37</v>
      </c>
      <c r="E86" t="s">
        <v>443</v>
      </c>
      <c r="F86" t="s">
        <v>444</v>
      </c>
      <c r="G86" t="s">
        <v>23</v>
      </c>
      <c r="H86" t="s">
        <v>24</v>
      </c>
      <c r="I86" t="s">
        <v>320</v>
      </c>
      <c r="J86" t="s">
        <v>50</v>
      </c>
      <c r="K86" t="s">
        <v>51</v>
      </c>
      <c r="L86" t="s">
        <v>445</v>
      </c>
      <c r="M86" t="s">
        <v>29</v>
      </c>
      <c r="N86" t="s">
        <v>43</v>
      </c>
      <c r="O86" t="s">
        <v>446</v>
      </c>
      <c r="P86" s="1">
        <v>1004.024</v>
      </c>
      <c r="Q86">
        <v>7</v>
      </c>
      <c r="R86" s="1">
        <v>-112.95269999999999</v>
      </c>
      <c r="S86" t="s">
        <v>90</v>
      </c>
    </row>
    <row r="87" spans="1:19" x14ac:dyDescent="0.3">
      <c r="A87" t="s">
        <v>442</v>
      </c>
      <c r="B87" s="2">
        <v>43077</v>
      </c>
      <c r="C87" s="2">
        <v>43081</v>
      </c>
      <c r="D87" t="s">
        <v>37</v>
      </c>
      <c r="E87" t="s">
        <v>443</v>
      </c>
      <c r="F87" t="s">
        <v>444</v>
      </c>
      <c r="G87" t="s">
        <v>23</v>
      </c>
      <c r="H87" t="s">
        <v>24</v>
      </c>
      <c r="I87" t="s">
        <v>320</v>
      </c>
      <c r="J87" t="s">
        <v>50</v>
      </c>
      <c r="K87" t="s">
        <v>51</v>
      </c>
      <c r="L87" t="s">
        <v>447</v>
      </c>
      <c r="M87" t="s">
        <v>29</v>
      </c>
      <c r="N87" t="s">
        <v>30</v>
      </c>
      <c r="O87" t="s">
        <v>448</v>
      </c>
      <c r="P87" s="1">
        <v>1336.829</v>
      </c>
      <c r="Q87">
        <v>13</v>
      </c>
      <c r="R87" s="1">
        <v>31.454799999999999</v>
      </c>
      <c r="S87" t="s">
        <v>90</v>
      </c>
    </row>
    <row r="88" spans="1:19" x14ac:dyDescent="0.3">
      <c r="A88" t="s">
        <v>442</v>
      </c>
      <c r="B88" s="2">
        <v>43077</v>
      </c>
      <c r="C88" s="2">
        <v>43081</v>
      </c>
      <c r="D88" t="s">
        <v>37</v>
      </c>
      <c r="E88" t="s">
        <v>443</v>
      </c>
      <c r="F88" t="s">
        <v>444</v>
      </c>
      <c r="G88" t="s">
        <v>23</v>
      </c>
      <c r="H88" t="s">
        <v>24</v>
      </c>
      <c r="I88" t="s">
        <v>320</v>
      </c>
      <c r="J88" t="s">
        <v>50</v>
      </c>
      <c r="K88" t="s">
        <v>51</v>
      </c>
      <c r="L88" t="s">
        <v>449</v>
      </c>
      <c r="M88" t="s">
        <v>29</v>
      </c>
      <c r="N88" t="s">
        <v>34</v>
      </c>
      <c r="O88" t="s">
        <v>450</v>
      </c>
      <c r="P88" s="1">
        <v>113.568</v>
      </c>
      <c r="Q88">
        <v>2</v>
      </c>
      <c r="R88" s="1">
        <v>-18.454799999999999</v>
      </c>
      <c r="S88" t="s">
        <v>90</v>
      </c>
    </row>
    <row r="89" spans="1:19" x14ac:dyDescent="0.3">
      <c r="A89" t="s">
        <v>451</v>
      </c>
      <c r="B89" s="2">
        <v>43042</v>
      </c>
      <c r="C89" s="2">
        <v>43046</v>
      </c>
      <c r="D89" t="s">
        <v>37</v>
      </c>
      <c r="E89" t="s">
        <v>452</v>
      </c>
      <c r="F89" t="s">
        <v>453</v>
      </c>
      <c r="G89" t="s">
        <v>84</v>
      </c>
      <c r="H89" t="s">
        <v>24</v>
      </c>
      <c r="I89" t="s">
        <v>183</v>
      </c>
      <c r="J89" t="s">
        <v>184</v>
      </c>
      <c r="K89" t="s">
        <v>51</v>
      </c>
      <c r="L89" t="s">
        <v>348</v>
      </c>
      <c r="M89" t="s">
        <v>29</v>
      </c>
      <c r="N89" t="s">
        <v>34</v>
      </c>
      <c r="O89" t="s">
        <v>349</v>
      </c>
      <c r="P89" s="1">
        <v>307.13600000000002</v>
      </c>
      <c r="Q89">
        <v>4</v>
      </c>
      <c r="R89" s="1">
        <v>26.874400000000001</v>
      </c>
      <c r="S89" t="s">
        <v>32</v>
      </c>
    </row>
    <row r="90" spans="1:19" hidden="1" x14ac:dyDescent="0.3">
      <c r="A90" t="s">
        <v>454</v>
      </c>
      <c r="B90" s="2">
        <v>42474</v>
      </c>
      <c r="C90" s="2">
        <v>42478</v>
      </c>
      <c r="D90" t="s">
        <v>37</v>
      </c>
      <c r="E90" t="s">
        <v>455</v>
      </c>
      <c r="F90" t="s">
        <v>456</v>
      </c>
      <c r="G90" t="s">
        <v>23</v>
      </c>
      <c r="H90" t="s">
        <v>24</v>
      </c>
      <c r="I90" t="s">
        <v>49</v>
      </c>
      <c r="J90" t="s">
        <v>50</v>
      </c>
      <c r="K90" t="s">
        <v>51</v>
      </c>
      <c r="L90" t="s">
        <v>457</v>
      </c>
      <c r="M90" t="s">
        <v>29</v>
      </c>
      <c r="N90" t="s">
        <v>34</v>
      </c>
      <c r="O90" t="s">
        <v>458</v>
      </c>
      <c r="P90" s="1">
        <v>383.8</v>
      </c>
      <c r="Q90">
        <v>5</v>
      </c>
      <c r="R90" s="1">
        <v>38.380000000000003</v>
      </c>
      <c r="S90" t="s">
        <v>107</v>
      </c>
    </row>
    <row r="91" spans="1:19" x14ac:dyDescent="0.3">
      <c r="A91" t="s">
        <v>459</v>
      </c>
      <c r="B91" s="2">
        <v>43027</v>
      </c>
      <c r="C91" s="2">
        <v>43031</v>
      </c>
      <c r="D91" t="s">
        <v>37</v>
      </c>
      <c r="E91" t="s">
        <v>460</v>
      </c>
      <c r="F91" t="s">
        <v>461</v>
      </c>
      <c r="G91" t="s">
        <v>84</v>
      </c>
      <c r="H91" t="s">
        <v>24</v>
      </c>
      <c r="I91" t="s">
        <v>462</v>
      </c>
      <c r="J91" t="s">
        <v>425</v>
      </c>
      <c r="K91" t="s">
        <v>63</v>
      </c>
      <c r="L91" t="s">
        <v>463</v>
      </c>
      <c r="M91" t="s">
        <v>29</v>
      </c>
      <c r="N91" t="s">
        <v>53</v>
      </c>
      <c r="O91" t="s">
        <v>464</v>
      </c>
      <c r="P91" s="1">
        <v>56.56</v>
      </c>
      <c r="Q91">
        <v>4</v>
      </c>
      <c r="R91" s="1">
        <v>14.7056</v>
      </c>
      <c r="S91" t="s">
        <v>45</v>
      </c>
    </row>
    <row r="92" spans="1:19" x14ac:dyDescent="0.3">
      <c r="A92" t="s">
        <v>465</v>
      </c>
      <c r="B92" s="2">
        <v>42968</v>
      </c>
      <c r="C92" s="2">
        <v>42970</v>
      </c>
      <c r="D92" t="s">
        <v>20</v>
      </c>
      <c r="E92" t="s">
        <v>466</v>
      </c>
      <c r="F92" t="s">
        <v>467</v>
      </c>
      <c r="G92" t="s">
        <v>23</v>
      </c>
      <c r="H92" t="s">
        <v>24</v>
      </c>
      <c r="I92" t="s">
        <v>468</v>
      </c>
      <c r="J92" t="s">
        <v>469</v>
      </c>
      <c r="K92" t="s">
        <v>27</v>
      </c>
      <c r="L92" t="s">
        <v>470</v>
      </c>
      <c r="M92" t="s">
        <v>29</v>
      </c>
      <c r="N92" t="s">
        <v>34</v>
      </c>
      <c r="O92" t="s">
        <v>471</v>
      </c>
      <c r="P92" s="1">
        <v>866.4</v>
      </c>
      <c r="Q92">
        <v>4</v>
      </c>
      <c r="R92" s="1">
        <v>225.26400000000001</v>
      </c>
      <c r="S92" t="s">
        <v>245</v>
      </c>
    </row>
    <row r="93" spans="1:19" x14ac:dyDescent="0.3">
      <c r="A93" t="s">
        <v>472</v>
      </c>
      <c r="B93" s="2">
        <v>43062</v>
      </c>
      <c r="C93" s="2">
        <v>43065</v>
      </c>
      <c r="D93" t="s">
        <v>20</v>
      </c>
      <c r="E93" t="s">
        <v>473</v>
      </c>
      <c r="F93" t="s">
        <v>474</v>
      </c>
      <c r="G93" t="s">
        <v>84</v>
      </c>
      <c r="H93" t="s">
        <v>24</v>
      </c>
      <c r="I93" t="s">
        <v>475</v>
      </c>
      <c r="J93" t="s">
        <v>281</v>
      </c>
      <c r="K93" t="s">
        <v>87</v>
      </c>
      <c r="L93" t="s">
        <v>476</v>
      </c>
      <c r="M93" t="s">
        <v>29</v>
      </c>
      <c r="N93" t="s">
        <v>53</v>
      </c>
      <c r="O93" t="s">
        <v>477</v>
      </c>
      <c r="P93" s="1">
        <v>28.4</v>
      </c>
      <c r="Q93">
        <v>2</v>
      </c>
      <c r="R93" s="1">
        <v>11.076000000000001</v>
      </c>
      <c r="S93" t="s">
        <v>32</v>
      </c>
    </row>
    <row r="94" spans="1:19" x14ac:dyDescent="0.3">
      <c r="A94" t="s">
        <v>478</v>
      </c>
      <c r="B94" s="2">
        <v>42755</v>
      </c>
      <c r="C94" s="2">
        <v>42758</v>
      </c>
      <c r="D94" t="s">
        <v>20</v>
      </c>
      <c r="E94" t="s">
        <v>176</v>
      </c>
      <c r="F94" t="s">
        <v>177</v>
      </c>
      <c r="G94" t="s">
        <v>84</v>
      </c>
      <c r="H94" t="s">
        <v>24</v>
      </c>
      <c r="I94" t="s">
        <v>165</v>
      </c>
      <c r="J94" t="s">
        <v>114</v>
      </c>
      <c r="K94" t="s">
        <v>63</v>
      </c>
      <c r="L94" t="s">
        <v>479</v>
      </c>
      <c r="M94" t="s">
        <v>29</v>
      </c>
      <c r="N94" t="s">
        <v>34</v>
      </c>
      <c r="O94" t="s">
        <v>480</v>
      </c>
      <c r="P94" s="1">
        <v>207.846</v>
      </c>
      <c r="Q94">
        <v>3</v>
      </c>
      <c r="R94" s="1">
        <v>2.3094000000000001</v>
      </c>
      <c r="S94" t="s">
        <v>161</v>
      </c>
    </row>
    <row r="95" spans="1:19" hidden="1" x14ac:dyDescent="0.3">
      <c r="A95" t="s">
        <v>481</v>
      </c>
      <c r="B95" s="2">
        <v>42618</v>
      </c>
      <c r="C95" s="2">
        <v>42620</v>
      </c>
      <c r="D95" t="s">
        <v>20</v>
      </c>
      <c r="E95" t="s">
        <v>482</v>
      </c>
      <c r="F95" t="s">
        <v>483</v>
      </c>
      <c r="G95" t="s">
        <v>23</v>
      </c>
      <c r="H95" t="s">
        <v>24</v>
      </c>
      <c r="I95" t="s">
        <v>280</v>
      </c>
      <c r="J95" t="s">
        <v>281</v>
      </c>
      <c r="K95" t="s">
        <v>87</v>
      </c>
      <c r="L95" t="s">
        <v>484</v>
      </c>
      <c r="M95" t="s">
        <v>29</v>
      </c>
      <c r="N95" t="s">
        <v>53</v>
      </c>
      <c r="O95" t="s">
        <v>485</v>
      </c>
      <c r="P95" s="1">
        <v>12.22</v>
      </c>
      <c r="Q95">
        <v>1</v>
      </c>
      <c r="R95" s="1">
        <v>3.6659999999999999</v>
      </c>
      <c r="S95" t="s">
        <v>72</v>
      </c>
    </row>
    <row r="96" spans="1:19" hidden="1" x14ac:dyDescent="0.3">
      <c r="A96" t="s">
        <v>481</v>
      </c>
      <c r="B96" s="2">
        <v>42618</v>
      </c>
      <c r="C96" s="2">
        <v>42620</v>
      </c>
      <c r="D96" t="s">
        <v>20</v>
      </c>
      <c r="E96" t="s">
        <v>482</v>
      </c>
      <c r="F96" t="s">
        <v>483</v>
      </c>
      <c r="G96" t="s">
        <v>23</v>
      </c>
      <c r="H96" t="s">
        <v>24</v>
      </c>
      <c r="I96" t="s">
        <v>280</v>
      </c>
      <c r="J96" t="s">
        <v>281</v>
      </c>
      <c r="K96" t="s">
        <v>87</v>
      </c>
      <c r="L96" t="s">
        <v>486</v>
      </c>
      <c r="M96" t="s">
        <v>29</v>
      </c>
      <c r="N96" t="s">
        <v>34</v>
      </c>
      <c r="O96" t="s">
        <v>487</v>
      </c>
      <c r="P96" s="1">
        <v>242.94</v>
      </c>
      <c r="Q96">
        <v>3</v>
      </c>
      <c r="R96" s="1">
        <v>29.152799999999999</v>
      </c>
      <c r="S96" t="s">
        <v>72</v>
      </c>
    </row>
    <row r="97" spans="1:19" x14ac:dyDescent="0.3">
      <c r="A97" t="s">
        <v>488</v>
      </c>
      <c r="B97" s="2">
        <v>42814</v>
      </c>
      <c r="C97" s="2">
        <v>42819</v>
      </c>
      <c r="D97" t="s">
        <v>20</v>
      </c>
      <c r="E97" t="s">
        <v>489</v>
      </c>
      <c r="F97" t="s">
        <v>490</v>
      </c>
      <c r="G97" t="s">
        <v>23</v>
      </c>
      <c r="H97" t="s">
        <v>24</v>
      </c>
      <c r="I97" t="s">
        <v>339</v>
      </c>
      <c r="J97" t="s">
        <v>104</v>
      </c>
      <c r="K97" t="s">
        <v>87</v>
      </c>
      <c r="L97" t="s">
        <v>491</v>
      </c>
      <c r="M97" t="s">
        <v>29</v>
      </c>
      <c r="N97" t="s">
        <v>53</v>
      </c>
      <c r="O97" t="s">
        <v>492</v>
      </c>
      <c r="P97" s="1">
        <v>2.91</v>
      </c>
      <c r="Q97">
        <v>1</v>
      </c>
      <c r="R97" s="1">
        <v>1.3676999999999999</v>
      </c>
      <c r="S97" t="s">
        <v>187</v>
      </c>
    </row>
    <row r="98" spans="1:19" x14ac:dyDescent="0.3">
      <c r="A98" t="s">
        <v>493</v>
      </c>
      <c r="B98" s="2">
        <v>43028</v>
      </c>
      <c r="C98" s="2">
        <v>43032</v>
      </c>
      <c r="D98" t="s">
        <v>37</v>
      </c>
      <c r="E98" t="s">
        <v>494</v>
      </c>
      <c r="F98" t="s">
        <v>495</v>
      </c>
      <c r="G98" t="s">
        <v>84</v>
      </c>
      <c r="H98" t="s">
        <v>24</v>
      </c>
      <c r="I98" t="s">
        <v>496</v>
      </c>
      <c r="J98" t="s">
        <v>223</v>
      </c>
      <c r="K98" t="s">
        <v>63</v>
      </c>
      <c r="L98" t="s">
        <v>56</v>
      </c>
      <c r="M98" t="s">
        <v>29</v>
      </c>
      <c r="N98" t="s">
        <v>43</v>
      </c>
      <c r="O98" t="s">
        <v>57</v>
      </c>
      <c r="P98" s="1">
        <v>284.36399999999998</v>
      </c>
      <c r="Q98">
        <v>2</v>
      </c>
      <c r="R98" s="1">
        <v>-75.830399999999997</v>
      </c>
      <c r="S98" t="s">
        <v>45</v>
      </c>
    </row>
    <row r="99" spans="1:19" hidden="1" x14ac:dyDescent="0.3">
      <c r="A99" t="s">
        <v>497</v>
      </c>
      <c r="B99" s="2">
        <v>41682</v>
      </c>
      <c r="C99" s="2">
        <v>41688</v>
      </c>
      <c r="D99" t="s">
        <v>37</v>
      </c>
      <c r="E99" t="s">
        <v>498</v>
      </c>
      <c r="F99" t="s">
        <v>499</v>
      </c>
      <c r="G99" t="s">
        <v>23</v>
      </c>
      <c r="H99" t="s">
        <v>24</v>
      </c>
      <c r="I99" t="s">
        <v>500</v>
      </c>
      <c r="J99" t="s">
        <v>50</v>
      </c>
      <c r="K99" t="s">
        <v>51</v>
      </c>
      <c r="L99" t="s">
        <v>501</v>
      </c>
      <c r="M99" t="s">
        <v>29</v>
      </c>
      <c r="N99" t="s">
        <v>34</v>
      </c>
      <c r="O99" t="s">
        <v>502</v>
      </c>
      <c r="P99" s="1">
        <v>129.56800000000001</v>
      </c>
      <c r="Q99">
        <v>2</v>
      </c>
      <c r="R99" s="1">
        <v>-24.294</v>
      </c>
      <c r="S99" t="s">
        <v>289</v>
      </c>
    </row>
    <row r="100" spans="1:19" hidden="1" x14ac:dyDescent="0.3">
      <c r="A100" t="s">
        <v>503</v>
      </c>
      <c r="B100" s="2">
        <v>42639</v>
      </c>
      <c r="C100" s="2">
        <v>42644</v>
      </c>
      <c r="D100" t="s">
        <v>37</v>
      </c>
      <c r="E100" t="s">
        <v>466</v>
      </c>
      <c r="F100" t="s">
        <v>467</v>
      </c>
      <c r="G100" t="s">
        <v>23</v>
      </c>
      <c r="H100" t="s">
        <v>24</v>
      </c>
      <c r="I100" t="s">
        <v>504</v>
      </c>
      <c r="J100" t="s">
        <v>126</v>
      </c>
      <c r="K100" t="s">
        <v>87</v>
      </c>
      <c r="L100" t="s">
        <v>505</v>
      </c>
      <c r="M100" t="s">
        <v>29</v>
      </c>
      <c r="N100" t="s">
        <v>34</v>
      </c>
      <c r="O100" t="s">
        <v>506</v>
      </c>
      <c r="P100" s="1">
        <v>747.55799999999999</v>
      </c>
      <c r="Q100">
        <v>3</v>
      </c>
      <c r="R100" s="1">
        <v>-96.114599999999996</v>
      </c>
      <c r="S100" t="s">
        <v>72</v>
      </c>
    </row>
    <row r="101" spans="1:19" hidden="1" x14ac:dyDescent="0.3">
      <c r="A101" t="s">
        <v>507</v>
      </c>
      <c r="B101" s="2">
        <v>42482</v>
      </c>
      <c r="C101" s="2">
        <v>42489</v>
      </c>
      <c r="D101" t="s">
        <v>37</v>
      </c>
      <c r="E101" t="s">
        <v>508</v>
      </c>
      <c r="F101" t="s">
        <v>509</v>
      </c>
      <c r="G101" t="s">
        <v>94</v>
      </c>
      <c r="H101" t="s">
        <v>24</v>
      </c>
      <c r="I101" t="s">
        <v>510</v>
      </c>
      <c r="J101" t="s">
        <v>511</v>
      </c>
      <c r="K101" t="s">
        <v>51</v>
      </c>
      <c r="L101" t="s">
        <v>414</v>
      </c>
      <c r="M101" t="s">
        <v>29</v>
      </c>
      <c r="N101" t="s">
        <v>53</v>
      </c>
      <c r="O101" t="s">
        <v>415</v>
      </c>
      <c r="P101" s="1">
        <v>23.56</v>
      </c>
      <c r="Q101">
        <v>5</v>
      </c>
      <c r="R101" s="1">
        <v>7.0679999999999996</v>
      </c>
      <c r="S101" t="s">
        <v>107</v>
      </c>
    </row>
    <row r="102" spans="1:19" hidden="1" x14ac:dyDescent="0.3">
      <c r="A102" t="s">
        <v>507</v>
      </c>
      <c r="B102" s="2">
        <v>42482</v>
      </c>
      <c r="C102" s="2">
        <v>42489</v>
      </c>
      <c r="D102" t="s">
        <v>37</v>
      </c>
      <c r="E102" t="s">
        <v>508</v>
      </c>
      <c r="F102" t="s">
        <v>509</v>
      </c>
      <c r="G102" t="s">
        <v>94</v>
      </c>
      <c r="H102" t="s">
        <v>24</v>
      </c>
      <c r="I102" t="s">
        <v>510</v>
      </c>
      <c r="J102" t="s">
        <v>511</v>
      </c>
      <c r="K102" t="s">
        <v>51</v>
      </c>
      <c r="L102" t="s">
        <v>512</v>
      </c>
      <c r="M102" t="s">
        <v>29</v>
      </c>
      <c r="N102" t="s">
        <v>43</v>
      </c>
      <c r="O102" t="s">
        <v>513</v>
      </c>
      <c r="P102" s="1">
        <v>1272.6300000000001</v>
      </c>
      <c r="Q102">
        <v>6</v>
      </c>
      <c r="R102" s="1">
        <v>-814.48320000000001</v>
      </c>
      <c r="S102" t="s">
        <v>107</v>
      </c>
    </row>
    <row r="103" spans="1:19" hidden="1" x14ac:dyDescent="0.3">
      <c r="A103" t="s">
        <v>514</v>
      </c>
      <c r="B103" s="2">
        <v>42021</v>
      </c>
      <c r="C103" s="2">
        <v>42028</v>
      </c>
      <c r="D103" t="s">
        <v>37</v>
      </c>
      <c r="E103" t="s">
        <v>515</v>
      </c>
      <c r="F103" t="s">
        <v>516</v>
      </c>
      <c r="G103" t="s">
        <v>94</v>
      </c>
      <c r="H103" t="s">
        <v>24</v>
      </c>
      <c r="I103" t="s">
        <v>517</v>
      </c>
      <c r="J103" t="s">
        <v>126</v>
      </c>
      <c r="K103" t="s">
        <v>87</v>
      </c>
      <c r="L103" t="s">
        <v>350</v>
      </c>
      <c r="M103" t="s">
        <v>29</v>
      </c>
      <c r="N103" t="s">
        <v>53</v>
      </c>
      <c r="O103" t="s">
        <v>351</v>
      </c>
      <c r="P103" s="1">
        <v>254.744</v>
      </c>
      <c r="Q103">
        <v>7</v>
      </c>
      <c r="R103" s="1">
        <v>-312.06139999999999</v>
      </c>
      <c r="S103" t="s">
        <v>161</v>
      </c>
    </row>
    <row r="104" spans="1:19" x14ac:dyDescent="0.3">
      <c r="A104" t="s">
        <v>518</v>
      </c>
      <c r="B104" s="2">
        <v>42825</v>
      </c>
      <c r="C104" s="2">
        <v>42829</v>
      </c>
      <c r="D104" t="s">
        <v>37</v>
      </c>
      <c r="E104" t="s">
        <v>278</v>
      </c>
      <c r="F104" t="s">
        <v>279</v>
      </c>
      <c r="G104" t="s">
        <v>84</v>
      </c>
      <c r="H104" t="s">
        <v>24</v>
      </c>
      <c r="I104" t="s">
        <v>519</v>
      </c>
      <c r="J104" t="s">
        <v>86</v>
      </c>
      <c r="K104" t="s">
        <v>87</v>
      </c>
      <c r="L104" t="s">
        <v>520</v>
      </c>
      <c r="M104" t="s">
        <v>29</v>
      </c>
      <c r="N104" t="s">
        <v>30</v>
      </c>
      <c r="O104" t="s">
        <v>521</v>
      </c>
      <c r="P104" s="1">
        <v>205.33279999999999</v>
      </c>
      <c r="Q104">
        <v>2</v>
      </c>
      <c r="R104" s="1">
        <v>-36.235199999999999</v>
      </c>
      <c r="S104" t="s">
        <v>187</v>
      </c>
    </row>
    <row r="105" spans="1:19" hidden="1" x14ac:dyDescent="0.3">
      <c r="A105" t="s">
        <v>522</v>
      </c>
      <c r="B105" s="2">
        <v>41952</v>
      </c>
      <c r="C105" s="2">
        <v>41954</v>
      </c>
      <c r="D105" t="s">
        <v>20</v>
      </c>
      <c r="E105" t="s">
        <v>523</v>
      </c>
      <c r="F105" t="s">
        <v>524</v>
      </c>
      <c r="G105" t="s">
        <v>23</v>
      </c>
      <c r="H105" t="s">
        <v>24</v>
      </c>
      <c r="I105" t="s">
        <v>320</v>
      </c>
      <c r="J105" t="s">
        <v>50</v>
      </c>
      <c r="K105" t="s">
        <v>51</v>
      </c>
      <c r="L105" t="s">
        <v>525</v>
      </c>
      <c r="M105" t="s">
        <v>29</v>
      </c>
      <c r="N105" t="s">
        <v>30</v>
      </c>
      <c r="O105" t="s">
        <v>526</v>
      </c>
      <c r="P105" s="1">
        <v>222.666</v>
      </c>
      <c r="Q105">
        <v>2</v>
      </c>
      <c r="R105" s="1">
        <v>10.478400000000001</v>
      </c>
      <c r="S105" t="s">
        <v>32</v>
      </c>
    </row>
    <row r="106" spans="1:19" hidden="1" x14ac:dyDescent="0.3">
      <c r="A106" t="s">
        <v>527</v>
      </c>
      <c r="B106" s="2">
        <v>42670</v>
      </c>
      <c r="C106" s="2">
        <v>42676</v>
      </c>
      <c r="D106" t="s">
        <v>37</v>
      </c>
      <c r="E106" t="s">
        <v>528</v>
      </c>
      <c r="F106" t="s">
        <v>529</v>
      </c>
      <c r="G106" t="s">
        <v>23</v>
      </c>
      <c r="H106" t="s">
        <v>24</v>
      </c>
      <c r="I106" t="s">
        <v>113</v>
      </c>
      <c r="J106" t="s">
        <v>114</v>
      </c>
      <c r="K106" t="s">
        <v>63</v>
      </c>
      <c r="L106" t="s">
        <v>365</v>
      </c>
      <c r="M106" t="s">
        <v>29</v>
      </c>
      <c r="N106" t="s">
        <v>53</v>
      </c>
      <c r="O106" t="s">
        <v>366</v>
      </c>
      <c r="P106" s="1">
        <v>40.200000000000003</v>
      </c>
      <c r="Q106">
        <v>3</v>
      </c>
      <c r="R106" s="1">
        <v>19.295999999999999</v>
      </c>
      <c r="S106" t="s">
        <v>45</v>
      </c>
    </row>
    <row r="107" spans="1:19" x14ac:dyDescent="0.3">
      <c r="A107" t="s">
        <v>530</v>
      </c>
      <c r="B107" s="2">
        <v>42896</v>
      </c>
      <c r="C107" s="2">
        <v>42899</v>
      </c>
      <c r="D107" t="s">
        <v>81</v>
      </c>
      <c r="E107" t="s">
        <v>531</v>
      </c>
      <c r="F107" t="s">
        <v>532</v>
      </c>
      <c r="G107" t="s">
        <v>94</v>
      </c>
      <c r="H107" t="s">
        <v>24</v>
      </c>
      <c r="I107" t="s">
        <v>49</v>
      </c>
      <c r="J107" t="s">
        <v>50</v>
      </c>
      <c r="K107" t="s">
        <v>51</v>
      </c>
      <c r="L107" t="s">
        <v>533</v>
      </c>
      <c r="M107" t="s">
        <v>29</v>
      </c>
      <c r="N107" t="s">
        <v>30</v>
      </c>
      <c r="O107" t="s">
        <v>534</v>
      </c>
      <c r="P107" s="1">
        <v>514.16499999999996</v>
      </c>
      <c r="Q107">
        <v>5</v>
      </c>
      <c r="R107" s="1">
        <v>-30.245000000000001</v>
      </c>
      <c r="S107" t="s">
        <v>55</v>
      </c>
    </row>
    <row r="108" spans="1:19" hidden="1" x14ac:dyDescent="0.3">
      <c r="A108" t="s">
        <v>535</v>
      </c>
      <c r="B108" s="2">
        <v>42447</v>
      </c>
      <c r="C108" s="2">
        <v>42450</v>
      </c>
      <c r="D108" t="s">
        <v>20</v>
      </c>
      <c r="E108" t="s">
        <v>536</v>
      </c>
      <c r="F108" t="s">
        <v>537</v>
      </c>
      <c r="G108" t="s">
        <v>23</v>
      </c>
      <c r="H108" t="s">
        <v>24</v>
      </c>
      <c r="I108" t="s">
        <v>132</v>
      </c>
      <c r="J108" t="s">
        <v>133</v>
      </c>
      <c r="K108" t="s">
        <v>27</v>
      </c>
      <c r="L108" t="s">
        <v>538</v>
      </c>
      <c r="M108" t="s">
        <v>29</v>
      </c>
      <c r="N108" t="s">
        <v>43</v>
      </c>
      <c r="O108" t="s">
        <v>539</v>
      </c>
      <c r="P108" s="1">
        <v>189.88200000000001</v>
      </c>
      <c r="Q108">
        <v>3</v>
      </c>
      <c r="R108" s="1">
        <v>-94.941000000000003</v>
      </c>
      <c r="S108" t="s">
        <v>187</v>
      </c>
    </row>
    <row r="109" spans="1:19" hidden="1" x14ac:dyDescent="0.3">
      <c r="A109" t="s">
        <v>540</v>
      </c>
      <c r="B109" s="2">
        <v>42576</v>
      </c>
      <c r="C109" s="2">
        <v>42582</v>
      </c>
      <c r="D109" t="s">
        <v>37</v>
      </c>
      <c r="E109" t="s">
        <v>498</v>
      </c>
      <c r="F109" t="s">
        <v>499</v>
      </c>
      <c r="G109" t="s">
        <v>23</v>
      </c>
      <c r="H109" t="s">
        <v>24</v>
      </c>
      <c r="I109" t="s">
        <v>541</v>
      </c>
      <c r="J109" t="s">
        <v>50</v>
      </c>
      <c r="K109" t="s">
        <v>51</v>
      </c>
      <c r="L109" t="s">
        <v>542</v>
      </c>
      <c r="M109" t="s">
        <v>29</v>
      </c>
      <c r="N109" t="s">
        <v>53</v>
      </c>
      <c r="O109" t="s">
        <v>543</v>
      </c>
      <c r="P109" s="1">
        <v>255.76</v>
      </c>
      <c r="Q109">
        <v>4</v>
      </c>
      <c r="R109" s="1">
        <v>81.843199999999996</v>
      </c>
      <c r="S109" t="s">
        <v>66</v>
      </c>
    </row>
    <row r="110" spans="1:19" hidden="1" x14ac:dyDescent="0.3">
      <c r="A110" t="s">
        <v>540</v>
      </c>
      <c r="B110" s="2">
        <v>42576</v>
      </c>
      <c r="C110" s="2">
        <v>42582</v>
      </c>
      <c r="D110" t="s">
        <v>37</v>
      </c>
      <c r="E110" t="s">
        <v>498</v>
      </c>
      <c r="F110" t="s">
        <v>499</v>
      </c>
      <c r="G110" t="s">
        <v>23</v>
      </c>
      <c r="H110" t="s">
        <v>24</v>
      </c>
      <c r="I110" t="s">
        <v>541</v>
      </c>
      <c r="J110" t="s">
        <v>50</v>
      </c>
      <c r="K110" t="s">
        <v>51</v>
      </c>
      <c r="L110" t="s">
        <v>386</v>
      </c>
      <c r="M110" t="s">
        <v>29</v>
      </c>
      <c r="N110" t="s">
        <v>34</v>
      </c>
      <c r="O110" t="s">
        <v>387</v>
      </c>
      <c r="P110" s="1">
        <v>241.56800000000001</v>
      </c>
      <c r="Q110">
        <v>2</v>
      </c>
      <c r="R110" s="1">
        <v>18.117599999999999</v>
      </c>
      <c r="S110" t="s">
        <v>66</v>
      </c>
    </row>
    <row r="111" spans="1:19" hidden="1" x14ac:dyDescent="0.3">
      <c r="A111" t="s">
        <v>540</v>
      </c>
      <c r="B111" s="2">
        <v>42576</v>
      </c>
      <c r="C111" s="2">
        <v>42582</v>
      </c>
      <c r="D111" t="s">
        <v>37</v>
      </c>
      <c r="E111" t="s">
        <v>498</v>
      </c>
      <c r="F111" t="s">
        <v>499</v>
      </c>
      <c r="G111" t="s">
        <v>23</v>
      </c>
      <c r="H111" t="s">
        <v>24</v>
      </c>
      <c r="I111" t="s">
        <v>541</v>
      </c>
      <c r="J111" t="s">
        <v>50</v>
      </c>
      <c r="K111" t="s">
        <v>51</v>
      </c>
      <c r="L111" t="s">
        <v>544</v>
      </c>
      <c r="M111" t="s">
        <v>29</v>
      </c>
      <c r="N111" t="s">
        <v>53</v>
      </c>
      <c r="O111" t="s">
        <v>545</v>
      </c>
      <c r="P111" s="1">
        <v>69.3</v>
      </c>
      <c r="Q111">
        <v>9</v>
      </c>
      <c r="R111" s="1">
        <v>22.869</v>
      </c>
      <c r="S111" t="s">
        <v>66</v>
      </c>
    </row>
    <row r="112" spans="1:19" hidden="1" x14ac:dyDescent="0.3">
      <c r="A112" t="s">
        <v>546</v>
      </c>
      <c r="B112" s="2">
        <v>42520</v>
      </c>
      <c r="C112" s="2">
        <v>42525</v>
      </c>
      <c r="D112" t="s">
        <v>37</v>
      </c>
      <c r="E112" t="s">
        <v>547</v>
      </c>
      <c r="F112" t="s">
        <v>548</v>
      </c>
      <c r="G112" t="s">
        <v>84</v>
      </c>
      <c r="H112" t="s">
        <v>24</v>
      </c>
      <c r="I112" t="s">
        <v>549</v>
      </c>
      <c r="J112" t="s">
        <v>172</v>
      </c>
      <c r="K112" t="s">
        <v>51</v>
      </c>
      <c r="L112" t="s">
        <v>550</v>
      </c>
      <c r="M112" t="s">
        <v>29</v>
      </c>
      <c r="N112" t="s">
        <v>34</v>
      </c>
      <c r="O112" t="s">
        <v>551</v>
      </c>
      <c r="P112" s="1">
        <v>801.56799999999998</v>
      </c>
      <c r="Q112">
        <v>2</v>
      </c>
      <c r="R112" s="1">
        <v>50.097999999999999</v>
      </c>
      <c r="S112" t="s">
        <v>153</v>
      </c>
    </row>
    <row r="113" spans="1:19" x14ac:dyDescent="0.3">
      <c r="A113" t="s">
        <v>552</v>
      </c>
      <c r="B113" s="2">
        <v>43065</v>
      </c>
      <c r="C113" s="2">
        <v>43066</v>
      </c>
      <c r="D113" t="s">
        <v>81</v>
      </c>
      <c r="E113" t="s">
        <v>553</v>
      </c>
      <c r="F113" t="s">
        <v>554</v>
      </c>
      <c r="G113" t="s">
        <v>23</v>
      </c>
      <c r="H113" t="s">
        <v>24</v>
      </c>
      <c r="I113" t="s">
        <v>555</v>
      </c>
      <c r="J113" t="s">
        <v>556</v>
      </c>
      <c r="K113" t="s">
        <v>87</v>
      </c>
      <c r="L113" t="s">
        <v>557</v>
      </c>
      <c r="M113" t="s">
        <v>29</v>
      </c>
      <c r="N113" t="s">
        <v>53</v>
      </c>
      <c r="O113" t="s">
        <v>558</v>
      </c>
      <c r="P113" s="1">
        <v>126.3</v>
      </c>
      <c r="Q113">
        <v>3</v>
      </c>
      <c r="R113" s="1">
        <v>40.415999999999997</v>
      </c>
      <c r="S113" t="s">
        <v>32</v>
      </c>
    </row>
    <row r="114" spans="1:19" x14ac:dyDescent="0.3">
      <c r="A114" t="s">
        <v>559</v>
      </c>
      <c r="B114" s="2">
        <v>42758</v>
      </c>
      <c r="C114" s="2">
        <v>42760</v>
      </c>
      <c r="D114" t="s">
        <v>81</v>
      </c>
      <c r="E114" t="s">
        <v>560</v>
      </c>
      <c r="F114" t="s">
        <v>561</v>
      </c>
      <c r="G114" t="s">
        <v>84</v>
      </c>
      <c r="H114" t="s">
        <v>24</v>
      </c>
      <c r="I114" t="s">
        <v>280</v>
      </c>
      <c r="J114" t="s">
        <v>281</v>
      </c>
      <c r="K114" t="s">
        <v>87</v>
      </c>
      <c r="L114" t="s">
        <v>538</v>
      </c>
      <c r="M114" t="s">
        <v>29</v>
      </c>
      <c r="N114" t="s">
        <v>43</v>
      </c>
      <c r="O114" t="s">
        <v>539</v>
      </c>
      <c r="P114" s="1">
        <v>210.98</v>
      </c>
      <c r="Q114">
        <v>2</v>
      </c>
      <c r="R114" s="1">
        <v>21.097999999999999</v>
      </c>
      <c r="S114" t="s">
        <v>161</v>
      </c>
    </row>
    <row r="115" spans="1:19" x14ac:dyDescent="0.3">
      <c r="A115" t="s">
        <v>562</v>
      </c>
      <c r="B115" s="2">
        <v>43029</v>
      </c>
      <c r="C115" s="2">
        <v>43034</v>
      </c>
      <c r="D115" t="s">
        <v>37</v>
      </c>
      <c r="E115" t="s">
        <v>563</v>
      </c>
      <c r="F115" t="s">
        <v>564</v>
      </c>
      <c r="G115" t="s">
        <v>94</v>
      </c>
      <c r="H115" t="s">
        <v>24</v>
      </c>
      <c r="I115" t="s">
        <v>565</v>
      </c>
      <c r="J115" t="s">
        <v>41</v>
      </c>
      <c r="K115" t="s">
        <v>27</v>
      </c>
      <c r="L115" t="s">
        <v>566</v>
      </c>
      <c r="M115" t="s">
        <v>29</v>
      </c>
      <c r="N115" t="s">
        <v>34</v>
      </c>
      <c r="O115" t="s">
        <v>567</v>
      </c>
      <c r="P115" s="1">
        <v>683.952</v>
      </c>
      <c r="Q115">
        <v>3</v>
      </c>
      <c r="R115" s="1">
        <v>42.747</v>
      </c>
      <c r="S115" t="s">
        <v>45</v>
      </c>
    </row>
    <row r="116" spans="1:19" x14ac:dyDescent="0.3">
      <c r="A116" t="s">
        <v>562</v>
      </c>
      <c r="B116" s="2">
        <v>43029</v>
      </c>
      <c r="C116" s="2">
        <v>43034</v>
      </c>
      <c r="D116" t="s">
        <v>37</v>
      </c>
      <c r="E116" t="s">
        <v>563</v>
      </c>
      <c r="F116" t="s">
        <v>564</v>
      </c>
      <c r="G116" t="s">
        <v>94</v>
      </c>
      <c r="H116" t="s">
        <v>24</v>
      </c>
      <c r="I116" t="s">
        <v>565</v>
      </c>
      <c r="J116" t="s">
        <v>41</v>
      </c>
      <c r="K116" t="s">
        <v>27</v>
      </c>
      <c r="L116" t="s">
        <v>375</v>
      </c>
      <c r="M116" t="s">
        <v>29</v>
      </c>
      <c r="N116" t="s">
        <v>53</v>
      </c>
      <c r="O116" t="s">
        <v>376</v>
      </c>
      <c r="P116" s="1">
        <v>45.695999999999998</v>
      </c>
      <c r="Q116">
        <v>3</v>
      </c>
      <c r="R116" s="1">
        <v>5.1407999999999996</v>
      </c>
      <c r="S116" t="s">
        <v>45</v>
      </c>
    </row>
    <row r="117" spans="1:19" hidden="1" x14ac:dyDescent="0.3">
      <c r="A117" t="s">
        <v>568</v>
      </c>
      <c r="B117" s="2">
        <v>42315</v>
      </c>
      <c r="C117" s="2">
        <v>42317</v>
      </c>
      <c r="D117" t="s">
        <v>20</v>
      </c>
      <c r="E117" t="s">
        <v>569</v>
      </c>
      <c r="F117" t="s">
        <v>570</v>
      </c>
      <c r="G117" t="s">
        <v>84</v>
      </c>
      <c r="H117" t="s">
        <v>24</v>
      </c>
      <c r="I117" t="s">
        <v>49</v>
      </c>
      <c r="J117" t="s">
        <v>50</v>
      </c>
      <c r="K117" t="s">
        <v>51</v>
      </c>
      <c r="L117" t="s">
        <v>571</v>
      </c>
      <c r="M117" t="s">
        <v>29</v>
      </c>
      <c r="N117" t="s">
        <v>34</v>
      </c>
      <c r="O117" t="s">
        <v>572</v>
      </c>
      <c r="P117" s="1">
        <v>190.72</v>
      </c>
      <c r="Q117">
        <v>1</v>
      </c>
      <c r="R117" s="1">
        <v>11.92</v>
      </c>
      <c r="S117" t="s">
        <v>32</v>
      </c>
    </row>
    <row r="118" spans="1:19" x14ac:dyDescent="0.3">
      <c r="A118" t="s">
        <v>573</v>
      </c>
      <c r="B118" s="2">
        <v>42985</v>
      </c>
      <c r="C118" s="2">
        <v>42989</v>
      </c>
      <c r="D118" t="s">
        <v>37</v>
      </c>
      <c r="E118" t="s">
        <v>574</v>
      </c>
      <c r="F118" t="s">
        <v>575</v>
      </c>
      <c r="G118" t="s">
        <v>23</v>
      </c>
      <c r="H118" t="s">
        <v>24</v>
      </c>
      <c r="I118" t="s">
        <v>49</v>
      </c>
      <c r="J118" t="s">
        <v>50</v>
      </c>
      <c r="K118" t="s">
        <v>51</v>
      </c>
      <c r="L118" t="s">
        <v>576</v>
      </c>
      <c r="M118" t="s">
        <v>29</v>
      </c>
      <c r="N118" t="s">
        <v>53</v>
      </c>
      <c r="O118" t="s">
        <v>577</v>
      </c>
      <c r="P118" s="1">
        <v>47.94</v>
      </c>
      <c r="Q118">
        <v>3</v>
      </c>
      <c r="R118" s="1">
        <v>2.3969999999999998</v>
      </c>
      <c r="S118" t="s">
        <v>72</v>
      </c>
    </row>
    <row r="119" spans="1:19" hidden="1" x14ac:dyDescent="0.3">
      <c r="A119" t="s">
        <v>578</v>
      </c>
      <c r="B119" s="2">
        <v>42345</v>
      </c>
      <c r="C119" s="2">
        <v>42349</v>
      </c>
      <c r="D119" t="s">
        <v>37</v>
      </c>
      <c r="E119" t="s">
        <v>579</v>
      </c>
      <c r="F119" t="s">
        <v>580</v>
      </c>
      <c r="G119" t="s">
        <v>23</v>
      </c>
      <c r="H119" t="s">
        <v>24</v>
      </c>
      <c r="I119" t="s">
        <v>25</v>
      </c>
      <c r="J119" t="s">
        <v>26</v>
      </c>
      <c r="K119" t="s">
        <v>27</v>
      </c>
      <c r="L119" t="s">
        <v>581</v>
      </c>
      <c r="M119" t="s">
        <v>29</v>
      </c>
      <c r="N119" t="s">
        <v>34</v>
      </c>
      <c r="O119" t="s">
        <v>582</v>
      </c>
      <c r="P119" s="1">
        <v>283.92</v>
      </c>
      <c r="Q119">
        <v>4</v>
      </c>
      <c r="R119" s="1">
        <v>70.98</v>
      </c>
      <c r="S119" t="s">
        <v>90</v>
      </c>
    </row>
    <row r="120" spans="1:19" hidden="1" x14ac:dyDescent="0.3">
      <c r="A120" t="s">
        <v>583</v>
      </c>
      <c r="B120" s="2">
        <v>41770</v>
      </c>
      <c r="C120" s="2">
        <v>41775</v>
      </c>
      <c r="D120" t="s">
        <v>37</v>
      </c>
      <c r="E120" t="s">
        <v>584</v>
      </c>
      <c r="F120" t="s">
        <v>585</v>
      </c>
      <c r="G120" t="s">
        <v>23</v>
      </c>
      <c r="H120" t="s">
        <v>24</v>
      </c>
      <c r="I120" t="s">
        <v>586</v>
      </c>
      <c r="J120" t="s">
        <v>86</v>
      </c>
      <c r="K120" t="s">
        <v>87</v>
      </c>
      <c r="L120" t="s">
        <v>587</v>
      </c>
      <c r="M120" t="s">
        <v>29</v>
      </c>
      <c r="N120" t="s">
        <v>53</v>
      </c>
      <c r="O120" t="s">
        <v>588</v>
      </c>
      <c r="P120" s="1">
        <v>66.111999999999995</v>
      </c>
      <c r="Q120">
        <v>4</v>
      </c>
      <c r="R120" s="1">
        <v>-84.2928</v>
      </c>
      <c r="S120" t="s">
        <v>153</v>
      </c>
    </row>
    <row r="121" spans="1:19" hidden="1" x14ac:dyDescent="0.3">
      <c r="A121" t="s">
        <v>589</v>
      </c>
      <c r="B121" s="2">
        <v>42475</v>
      </c>
      <c r="C121" s="2">
        <v>42477</v>
      </c>
      <c r="D121" t="s">
        <v>20</v>
      </c>
      <c r="E121" t="s">
        <v>590</v>
      </c>
      <c r="F121" t="s">
        <v>591</v>
      </c>
      <c r="G121" t="s">
        <v>23</v>
      </c>
      <c r="H121" t="s">
        <v>24</v>
      </c>
      <c r="I121" t="s">
        <v>320</v>
      </c>
      <c r="J121" t="s">
        <v>50</v>
      </c>
      <c r="K121" t="s">
        <v>51</v>
      </c>
      <c r="L121" t="s">
        <v>592</v>
      </c>
      <c r="M121" t="s">
        <v>29</v>
      </c>
      <c r="N121" t="s">
        <v>34</v>
      </c>
      <c r="O121" t="s">
        <v>593</v>
      </c>
      <c r="P121" s="1">
        <v>1121.568</v>
      </c>
      <c r="Q121">
        <v>2</v>
      </c>
      <c r="R121" s="1">
        <v>0</v>
      </c>
      <c r="S121" t="s">
        <v>107</v>
      </c>
    </row>
    <row r="122" spans="1:19" x14ac:dyDescent="0.3">
      <c r="A122" t="s">
        <v>594</v>
      </c>
      <c r="B122" s="2">
        <v>42989</v>
      </c>
      <c r="C122" s="2">
        <v>42990</v>
      </c>
      <c r="D122" t="s">
        <v>81</v>
      </c>
      <c r="E122" t="s">
        <v>595</v>
      </c>
      <c r="F122" t="s">
        <v>596</v>
      </c>
      <c r="G122" t="s">
        <v>23</v>
      </c>
      <c r="H122" t="s">
        <v>24</v>
      </c>
      <c r="I122" t="s">
        <v>597</v>
      </c>
      <c r="J122" t="s">
        <v>41</v>
      </c>
      <c r="K122" t="s">
        <v>27</v>
      </c>
      <c r="L122" t="s">
        <v>598</v>
      </c>
      <c r="M122" t="s">
        <v>29</v>
      </c>
      <c r="N122" t="s">
        <v>53</v>
      </c>
      <c r="O122" t="s">
        <v>599</v>
      </c>
      <c r="P122" s="1">
        <v>34.503999999999998</v>
      </c>
      <c r="Q122">
        <v>1</v>
      </c>
      <c r="R122" s="1">
        <v>6.0381999999999998</v>
      </c>
      <c r="S122" t="s">
        <v>72</v>
      </c>
    </row>
    <row r="123" spans="1:19" hidden="1" x14ac:dyDescent="0.3">
      <c r="A123" t="s">
        <v>600</v>
      </c>
      <c r="B123" s="2">
        <v>42531</v>
      </c>
      <c r="C123" s="2">
        <v>42536</v>
      </c>
      <c r="D123" t="s">
        <v>37</v>
      </c>
      <c r="E123" t="s">
        <v>601</v>
      </c>
      <c r="F123" t="s">
        <v>602</v>
      </c>
      <c r="G123" t="s">
        <v>23</v>
      </c>
      <c r="H123" t="s">
        <v>24</v>
      </c>
      <c r="I123" t="s">
        <v>49</v>
      </c>
      <c r="J123" t="s">
        <v>50</v>
      </c>
      <c r="K123" t="s">
        <v>51</v>
      </c>
      <c r="L123" t="s">
        <v>603</v>
      </c>
      <c r="M123" t="s">
        <v>29</v>
      </c>
      <c r="N123" t="s">
        <v>43</v>
      </c>
      <c r="O123" t="s">
        <v>604</v>
      </c>
      <c r="P123" s="1">
        <v>1335.68</v>
      </c>
      <c r="Q123">
        <v>4</v>
      </c>
      <c r="R123" s="1">
        <v>-217.048</v>
      </c>
      <c r="S123" t="s">
        <v>55</v>
      </c>
    </row>
    <row r="124" spans="1:19" x14ac:dyDescent="0.3">
      <c r="A124" t="s">
        <v>605</v>
      </c>
      <c r="B124" s="2">
        <v>43059</v>
      </c>
      <c r="C124" s="2">
        <v>43061</v>
      </c>
      <c r="D124" t="s">
        <v>20</v>
      </c>
      <c r="E124" t="s">
        <v>606</v>
      </c>
      <c r="F124" t="s">
        <v>607</v>
      </c>
      <c r="G124" t="s">
        <v>23</v>
      </c>
      <c r="H124" t="s">
        <v>24</v>
      </c>
      <c r="I124" t="s">
        <v>320</v>
      </c>
      <c r="J124" t="s">
        <v>50</v>
      </c>
      <c r="K124" t="s">
        <v>51</v>
      </c>
      <c r="L124" t="s">
        <v>476</v>
      </c>
      <c r="M124" t="s">
        <v>29</v>
      </c>
      <c r="N124" t="s">
        <v>53</v>
      </c>
      <c r="O124" t="s">
        <v>477</v>
      </c>
      <c r="P124" s="1">
        <v>42.6</v>
      </c>
      <c r="Q124">
        <v>3</v>
      </c>
      <c r="R124" s="1">
        <v>16.614000000000001</v>
      </c>
      <c r="S124" t="s">
        <v>32</v>
      </c>
    </row>
    <row r="125" spans="1:19" hidden="1" x14ac:dyDescent="0.3">
      <c r="A125" t="s">
        <v>608</v>
      </c>
      <c r="B125" s="2">
        <v>41896</v>
      </c>
      <c r="C125" s="2">
        <v>41900</v>
      </c>
      <c r="D125" t="s">
        <v>20</v>
      </c>
      <c r="E125" t="s">
        <v>609</v>
      </c>
      <c r="F125" t="s">
        <v>610</v>
      </c>
      <c r="G125" t="s">
        <v>23</v>
      </c>
      <c r="H125" t="s">
        <v>24</v>
      </c>
      <c r="I125" t="s">
        <v>295</v>
      </c>
      <c r="J125" t="s">
        <v>41</v>
      </c>
      <c r="K125" t="s">
        <v>27</v>
      </c>
      <c r="L125" t="s">
        <v>611</v>
      </c>
      <c r="M125" t="s">
        <v>29</v>
      </c>
      <c r="N125" t="s">
        <v>53</v>
      </c>
      <c r="O125" t="s">
        <v>612</v>
      </c>
      <c r="P125" s="1">
        <v>13.128</v>
      </c>
      <c r="Q125">
        <v>3</v>
      </c>
      <c r="R125" s="1">
        <v>3.7743000000000002</v>
      </c>
      <c r="S125" t="s">
        <v>72</v>
      </c>
    </row>
    <row r="126" spans="1:19" x14ac:dyDescent="0.3">
      <c r="A126" t="s">
        <v>613</v>
      </c>
      <c r="B126" s="2">
        <v>43009</v>
      </c>
      <c r="C126" s="2">
        <v>43016</v>
      </c>
      <c r="D126" t="s">
        <v>37</v>
      </c>
      <c r="E126" t="s">
        <v>614</v>
      </c>
      <c r="F126" t="s">
        <v>615</v>
      </c>
      <c r="G126" t="s">
        <v>84</v>
      </c>
      <c r="H126" t="s">
        <v>24</v>
      </c>
      <c r="I126" t="s">
        <v>183</v>
      </c>
      <c r="J126" t="s">
        <v>184</v>
      </c>
      <c r="K126" t="s">
        <v>51</v>
      </c>
      <c r="L126" t="s">
        <v>616</v>
      </c>
      <c r="M126" t="s">
        <v>29</v>
      </c>
      <c r="N126" t="s">
        <v>34</v>
      </c>
      <c r="O126" t="s">
        <v>617</v>
      </c>
      <c r="P126" s="1">
        <v>451.15199999999999</v>
      </c>
      <c r="Q126">
        <v>3</v>
      </c>
      <c r="R126" s="1">
        <v>0</v>
      </c>
      <c r="S126" t="s">
        <v>45</v>
      </c>
    </row>
    <row r="127" spans="1:19" x14ac:dyDescent="0.3">
      <c r="A127" t="s">
        <v>618</v>
      </c>
      <c r="B127" s="2">
        <v>42936</v>
      </c>
      <c r="C127" s="2">
        <v>42942</v>
      </c>
      <c r="D127" t="s">
        <v>37</v>
      </c>
      <c r="E127" t="s">
        <v>619</v>
      </c>
      <c r="F127" t="s">
        <v>620</v>
      </c>
      <c r="G127" t="s">
        <v>23</v>
      </c>
      <c r="H127" t="s">
        <v>24</v>
      </c>
      <c r="I127" t="s">
        <v>125</v>
      </c>
      <c r="J127" t="s">
        <v>126</v>
      </c>
      <c r="K127" t="s">
        <v>87</v>
      </c>
      <c r="L127" t="s">
        <v>621</v>
      </c>
      <c r="M127" t="s">
        <v>29</v>
      </c>
      <c r="N127" t="s">
        <v>53</v>
      </c>
      <c r="O127" t="s">
        <v>622</v>
      </c>
      <c r="P127" s="1">
        <v>8.7919999999999998</v>
      </c>
      <c r="Q127">
        <v>1</v>
      </c>
      <c r="R127" s="1">
        <v>-5.7148000000000003</v>
      </c>
      <c r="S127" t="s">
        <v>66</v>
      </c>
    </row>
    <row r="128" spans="1:19" hidden="1" x14ac:dyDescent="0.3">
      <c r="A128" t="s">
        <v>623</v>
      </c>
      <c r="B128" s="2">
        <v>42188</v>
      </c>
      <c r="C128" s="2">
        <v>42194</v>
      </c>
      <c r="D128" t="s">
        <v>37</v>
      </c>
      <c r="E128" t="s">
        <v>624</v>
      </c>
      <c r="F128" t="s">
        <v>625</v>
      </c>
      <c r="G128" t="s">
        <v>23</v>
      </c>
      <c r="H128" t="s">
        <v>24</v>
      </c>
      <c r="I128" t="s">
        <v>626</v>
      </c>
      <c r="J128" t="s">
        <v>26</v>
      </c>
      <c r="K128" t="s">
        <v>27</v>
      </c>
      <c r="L128" t="s">
        <v>449</v>
      </c>
      <c r="M128" t="s">
        <v>29</v>
      </c>
      <c r="N128" t="s">
        <v>34</v>
      </c>
      <c r="O128" t="s">
        <v>450</v>
      </c>
      <c r="P128" s="1">
        <v>70.98</v>
      </c>
      <c r="Q128">
        <v>1</v>
      </c>
      <c r="R128" s="1">
        <v>4.9686000000000003</v>
      </c>
      <c r="S128" t="s">
        <v>66</v>
      </c>
    </row>
    <row r="129" spans="1:19" hidden="1" x14ac:dyDescent="0.3">
      <c r="A129" t="s">
        <v>627</v>
      </c>
      <c r="B129" s="2">
        <v>41859</v>
      </c>
      <c r="C129" s="2">
        <v>41866</v>
      </c>
      <c r="D129" t="s">
        <v>37</v>
      </c>
      <c r="E129" t="s">
        <v>628</v>
      </c>
      <c r="F129" t="s">
        <v>629</v>
      </c>
      <c r="G129" t="s">
        <v>23</v>
      </c>
      <c r="H129" t="s">
        <v>24</v>
      </c>
      <c r="I129" t="s">
        <v>630</v>
      </c>
      <c r="J129" t="s">
        <v>50</v>
      </c>
      <c r="K129" t="s">
        <v>51</v>
      </c>
      <c r="L129" t="s">
        <v>631</v>
      </c>
      <c r="M129" t="s">
        <v>29</v>
      </c>
      <c r="N129" t="s">
        <v>53</v>
      </c>
      <c r="O129" t="s">
        <v>632</v>
      </c>
      <c r="P129" s="1">
        <v>327.76</v>
      </c>
      <c r="Q129">
        <v>8</v>
      </c>
      <c r="R129" s="1">
        <v>91.772800000000004</v>
      </c>
      <c r="S129" t="s">
        <v>245</v>
      </c>
    </row>
    <row r="130" spans="1:19" hidden="1" x14ac:dyDescent="0.3">
      <c r="A130" t="s">
        <v>633</v>
      </c>
      <c r="B130" s="2">
        <v>41713</v>
      </c>
      <c r="C130" s="2">
        <v>41717</v>
      </c>
      <c r="D130" t="s">
        <v>37</v>
      </c>
      <c r="E130" t="s">
        <v>634</v>
      </c>
      <c r="F130" t="s">
        <v>635</v>
      </c>
      <c r="G130" t="s">
        <v>23</v>
      </c>
      <c r="H130" t="s">
        <v>24</v>
      </c>
      <c r="I130" t="s">
        <v>295</v>
      </c>
      <c r="J130" t="s">
        <v>41</v>
      </c>
      <c r="K130" t="s">
        <v>27</v>
      </c>
      <c r="L130" t="s">
        <v>375</v>
      </c>
      <c r="M130" t="s">
        <v>29</v>
      </c>
      <c r="N130" t="s">
        <v>53</v>
      </c>
      <c r="O130" t="s">
        <v>376</v>
      </c>
      <c r="P130" s="1">
        <v>45.695999999999998</v>
      </c>
      <c r="Q130">
        <v>3</v>
      </c>
      <c r="R130" s="1">
        <v>5.1407999999999996</v>
      </c>
      <c r="S130" t="s">
        <v>187</v>
      </c>
    </row>
    <row r="131" spans="1:19" x14ac:dyDescent="0.3">
      <c r="A131" t="s">
        <v>636</v>
      </c>
      <c r="B131" s="2">
        <v>42965</v>
      </c>
      <c r="C131" s="2">
        <v>42970</v>
      </c>
      <c r="D131" t="s">
        <v>20</v>
      </c>
      <c r="E131" t="s">
        <v>637</v>
      </c>
      <c r="F131" t="s">
        <v>638</v>
      </c>
      <c r="G131" t="s">
        <v>84</v>
      </c>
      <c r="H131" t="s">
        <v>24</v>
      </c>
      <c r="I131" t="s">
        <v>165</v>
      </c>
      <c r="J131" t="s">
        <v>114</v>
      </c>
      <c r="K131" t="s">
        <v>63</v>
      </c>
      <c r="L131" t="s">
        <v>639</v>
      </c>
      <c r="M131" t="s">
        <v>29</v>
      </c>
      <c r="N131" t="s">
        <v>53</v>
      </c>
      <c r="O131" t="s">
        <v>640</v>
      </c>
      <c r="P131" s="1">
        <v>40.479999999999997</v>
      </c>
      <c r="Q131">
        <v>2</v>
      </c>
      <c r="R131" s="1">
        <v>15.7872</v>
      </c>
      <c r="S131" t="s">
        <v>245</v>
      </c>
    </row>
    <row r="132" spans="1:19" x14ac:dyDescent="0.3">
      <c r="A132" t="s">
        <v>636</v>
      </c>
      <c r="B132" s="2">
        <v>42965</v>
      </c>
      <c r="C132" s="2">
        <v>42970</v>
      </c>
      <c r="D132" t="s">
        <v>20</v>
      </c>
      <c r="E132" t="s">
        <v>637</v>
      </c>
      <c r="F132" t="s">
        <v>638</v>
      </c>
      <c r="G132" t="s">
        <v>84</v>
      </c>
      <c r="H132" t="s">
        <v>24</v>
      </c>
      <c r="I132" t="s">
        <v>165</v>
      </c>
      <c r="J132" t="s">
        <v>114</v>
      </c>
      <c r="K132" t="s">
        <v>63</v>
      </c>
      <c r="L132" t="s">
        <v>641</v>
      </c>
      <c r="M132" t="s">
        <v>29</v>
      </c>
      <c r="N132" t="s">
        <v>53</v>
      </c>
      <c r="O132" t="s">
        <v>642</v>
      </c>
      <c r="P132" s="1">
        <v>9.94</v>
      </c>
      <c r="Q132">
        <v>2</v>
      </c>
      <c r="R132" s="1">
        <v>3.0813999999999999</v>
      </c>
      <c r="S132" t="s">
        <v>245</v>
      </c>
    </row>
    <row r="133" spans="1:19" x14ac:dyDescent="0.3">
      <c r="A133" t="s">
        <v>636</v>
      </c>
      <c r="B133" s="2">
        <v>42965</v>
      </c>
      <c r="C133" s="2">
        <v>42970</v>
      </c>
      <c r="D133" t="s">
        <v>20</v>
      </c>
      <c r="E133" t="s">
        <v>637</v>
      </c>
      <c r="F133" t="s">
        <v>638</v>
      </c>
      <c r="G133" t="s">
        <v>84</v>
      </c>
      <c r="H133" t="s">
        <v>24</v>
      </c>
      <c r="I133" t="s">
        <v>165</v>
      </c>
      <c r="J133" t="s">
        <v>114</v>
      </c>
      <c r="K133" t="s">
        <v>63</v>
      </c>
      <c r="L133" t="s">
        <v>224</v>
      </c>
      <c r="M133" t="s">
        <v>29</v>
      </c>
      <c r="N133" t="s">
        <v>53</v>
      </c>
      <c r="O133" t="s">
        <v>225</v>
      </c>
      <c r="P133" s="1">
        <v>88.02</v>
      </c>
      <c r="Q133">
        <v>3</v>
      </c>
      <c r="R133" s="1">
        <v>27.286200000000001</v>
      </c>
      <c r="S133" t="s">
        <v>245</v>
      </c>
    </row>
    <row r="134" spans="1:19" hidden="1" x14ac:dyDescent="0.3">
      <c r="A134" t="s">
        <v>643</v>
      </c>
      <c r="B134" s="2">
        <v>42337</v>
      </c>
      <c r="C134" s="2">
        <v>42341</v>
      </c>
      <c r="D134" t="s">
        <v>37</v>
      </c>
      <c r="E134" t="s">
        <v>644</v>
      </c>
      <c r="F134" t="s">
        <v>645</v>
      </c>
      <c r="G134" t="s">
        <v>84</v>
      </c>
      <c r="H134" t="s">
        <v>24</v>
      </c>
      <c r="I134" t="s">
        <v>646</v>
      </c>
      <c r="J134" t="s">
        <v>281</v>
      </c>
      <c r="K134" t="s">
        <v>87</v>
      </c>
      <c r="L134" t="s">
        <v>647</v>
      </c>
      <c r="M134" t="s">
        <v>29</v>
      </c>
      <c r="N134" t="s">
        <v>34</v>
      </c>
      <c r="O134" t="s">
        <v>648</v>
      </c>
      <c r="P134" s="1">
        <v>301.95999999999998</v>
      </c>
      <c r="Q134">
        <v>2</v>
      </c>
      <c r="R134" s="1">
        <v>87.568399999999997</v>
      </c>
      <c r="S134" t="s">
        <v>32</v>
      </c>
    </row>
    <row r="135" spans="1:19" x14ac:dyDescent="0.3">
      <c r="A135" t="s">
        <v>649</v>
      </c>
      <c r="B135" s="2">
        <v>42993</v>
      </c>
      <c r="C135" s="2">
        <v>42997</v>
      </c>
      <c r="D135" t="s">
        <v>37</v>
      </c>
      <c r="E135" t="s">
        <v>650</v>
      </c>
      <c r="F135" t="s">
        <v>651</v>
      </c>
      <c r="G135" t="s">
        <v>94</v>
      </c>
      <c r="H135" t="s">
        <v>24</v>
      </c>
      <c r="I135" t="s">
        <v>165</v>
      </c>
      <c r="J135" t="s">
        <v>114</v>
      </c>
      <c r="K135" t="s">
        <v>63</v>
      </c>
      <c r="L135" t="s">
        <v>652</v>
      </c>
      <c r="M135" t="s">
        <v>29</v>
      </c>
      <c r="N135" t="s">
        <v>53</v>
      </c>
      <c r="O135" t="s">
        <v>653</v>
      </c>
      <c r="P135" s="1">
        <v>35.56</v>
      </c>
      <c r="Q135">
        <v>7</v>
      </c>
      <c r="R135" s="1">
        <v>12.090400000000001</v>
      </c>
      <c r="S135" t="s">
        <v>72</v>
      </c>
    </row>
    <row r="136" spans="1:19" hidden="1" x14ac:dyDescent="0.3">
      <c r="A136" t="s">
        <v>654</v>
      </c>
      <c r="B136" s="2">
        <v>42281</v>
      </c>
      <c r="C136" s="2">
        <v>42286</v>
      </c>
      <c r="D136" t="s">
        <v>20</v>
      </c>
      <c r="E136" t="s">
        <v>655</v>
      </c>
      <c r="F136" t="s">
        <v>656</v>
      </c>
      <c r="G136" t="s">
        <v>84</v>
      </c>
      <c r="H136" t="s">
        <v>24</v>
      </c>
      <c r="I136" t="s">
        <v>657</v>
      </c>
      <c r="J136" t="s">
        <v>658</v>
      </c>
      <c r="K136" t="s">
        <v>27</v>
      </c>
      <c r="L136" t="s">
        <v>659</v>
      </c>
      <c r="M136" t="s">
        <v>29</v>
      </c>
      <c r="N136" t="s">
        <v>34</v>
      </c>
      <c r="O136" t="s">
        <v>660</v>
      </c>
      <c r="P136" s="1">
        <v>392.94</v>
      </c>
      <c r="Q136">
        <v>3</v>
      </c>
      <c r="R136" s="1">
        <v>43.223399999999998</v>
      </c>
      <c r="S136" t="s">
        <v>45</v>
      </c>
    </row>
    <row r="137" spans="1:19" hidden="1" x14ac:dyDescent="0.3">
      <c r="A137" t="s">
        <v>661</v>
      </c>
      <c r="B137" s="2">
        <v>42510</v>
      </c>
      <c r="C137" s="2">
        <v>42515</v>
      </c>
      <c r="D137" t="s">
        <v>37</v>
      </c>
      <c r="E137" t="s">
        <v>662</v>
      </c>
      <c r="F137" t="s">
        <v>663</v>
      </c>
      <c r="G137" t="s">
        <v>94</v>
      </c>
      <c r="H137" t="s">
        <v>24</v>
      </c>
      <c r="I137" t="s">
        <v>664</v>
      </c>
      <c r="J137" t="s">
        <v>50</v>
      </c>
      <c r="K137" t="s">
        <v>51</v>
      </c>
      <c r="L137" t="s">
        <v>305</v>
      </c>
      <c r="M137" t="s">
        <v>29</v>
      </c>
      <c r="N137" t="s">
        <v>53</v>
      </c>
      <c r="O137" t="s">
        <v>306</v>
      </c>
      <c r="P137" s="1">
        <v>1049.2</v>
      </c>
      <c r="Q137">
        <v>5</v>
      </c>
      <c r="R137" s="1">
        <v>272.79199999999997</v>
      </c>
      <c r="S137" t="s">
        <v>153</v>
      </c>
    </row>
    <row r="138" spans="1:19" hidden="1" x14ac:dyDescent="0.3">
      <c r="A138" t="s">
        <v>665</v>
      </c>
      <c r="B138" s="2">
        <v>42722</v>
      </c>
      <c r="C138" s="2">
        <v>42726</v>
      </c>
      <c r="D138" t="s">
        <v>37</v>
      </c>
      <c r="E138" t="s">
        <v>666</v>
      </c>
      <c r="F138" t="s">
        <v>667</v>
      </c>
      <c r="G138" t="s">
        <v>84</v>
      </c>
      <c r="H138" t="s">
        <v>24</v>
      </c>
      <c r="I138" t="s">
        <v>157</v>
      </c>
      <c r="J138" t="s">
        <v>158</v>
      </c>
      <c r="K138" t="s">
        <v>87</v>
      </c>
      <c r="L138" t="s">
        <v>668</v>
      </c>
      <c r="M138" t="s">
        <v>29</v>
      </c>
      <c r="N138" t="s">
        <v>53</v>
      </c>
      <c r="O138" t="s">
        <v>669</v>
      </c>
      <c r="P138" s="1">
        <v>18.84</v>
      </c>
      <c r="Q138">
        <v>3</v>
      </c>
      <c r="R138" s="1">
        <v>6.0288000000000004</v>
      </c>
      <c r="S138" t="s">
        <v>90</v>
      </c>
    </row>
    <row r="139" spans="1:19" hidden="1" x14ac:dyDescent="0.3">
      <c r="A139" t="s">
        <v>670</v>
      </c>
      <c r="B139" s="2">
        <v>42715</v>
      </c>
      <c r="C139" s="2">
        <v>42720</v>
      </c>
      <c r="D139" t="s">
        <v>20</v>
      </c>
      <c r="E139" t="s">
        <v>671</v>
      </c>
      <c r="F139" t="s">
        <v>672</v>
      </c>
      <c r="G139" t="s">
        <v>84</v>
      </c>
      <c r="H139" t="s">
        <v>24</v>
      </c>
      <c r="I139" t="s">
        <v>673</v>
      </c>
      <c r="J139" t="s">
        <v>184</v>
      </c>
      <c r="K139" t="s">
        <v>51</v>
      </c>
      <c r="L139" t="s">
        <v>437</v>
      </c>
      <c r="M139" t="s">
        <v>29</v>
      </c>
      <c r="N139" t="s">
        <v>53</v>
      </c>
      <c r="O139" t="s">
        <v>438</v>
      </c>
      <c r="P139" s="1">
        <v>14.8</v>
      </c>
      <c r="Q139">
        <v>4</v>
      </c>
      <c r="R139" s="1">
        <v>6.0679999999999996</v>
      </c>
      <c r="S139" t="s">
        <v>90</v>
      </c>
    </row>
    <row r="140" spans="1:19" hidden="1" x14ac:dyDescent="0.3">
      <c r="A140" t="s">
        <v>674</v>
      </c>
      <c r="B140" s="2">
        <v>42632</v>
      </c>
      <c r="C140" s="2">
        <v>42632</v>
      </c>
      <c r="D140" t="s">
        <v>417</v>
      </c>
      <c r="E140" t="s">
        <v>675</v>
      </c>
      <c r="F140" t="s">
        <v>676</v>
      </c>
      <c r="G140" t="s">
        <v>94</v>
      </c>
      <c r="H140" t="s">
        <v>24</v>
      </c>
      <c r="I140" t="s">
        <v>171</v>
      </c>
      <c r="J140" t="s">
        <v>126</v>
      </c>
      <c r="K140" t="s">
        <v>87</v>
      </c>
      <c r="L140" t="s">
        <v>550</v>
      </c>
      <c r="M140" t="s">
        <v>29</v>
      </c>
      <c r="N140" t="s">
        <v>34</v>
      </c>
      <c r="O140" t="s">
        <v>551</v>
      </c>
      <c r="P140" s="1">
        <v>701.37199999999996</v>
      </c>
      <c r="Q140">
        <v>2</v>
      </c>
      <c r="R140" s="1">
        <v>-50.097999999999999</v>
      </c>
      <c r="S140" t="s">
        <v>72</v>
      </c>
    </row>
    <row r="141" spans="1:19" hidden="1" x14ac:dyDescent="0.3">
      <c r="A141" t="s">
        <v>677</v>
      </c>
      <c r="B141" s="2">
        <v>42240</v>
      </c>
      <c r="C141" s="2">
        <v>42244</v>
      </c>
      <c r="D141" t="s">
        <v>37</v>
      </c>
      <c r="E141" t="s">
        <v>678</v>
      </c>
      <c r="F141" t="s">
        <v>679</v>
      </c>
      <c r="G141" t="s">
        <v>23</v>
      </c>
      <c r="H141" t="s">
        <v>24</v>
      </c>
      <c r="I141" t="s">
        <v>680</v>
      </c>
      <c r="J141" t="s">
        <v>86</v>
      </c>
      <c r="K141" t="s">
        <v>87</v>
      </c>
      <c r="L141" t="s">
        <v>185</v>
      </c>
      <c r="M141" t="s">
        <v>29</v>
      </c>
      <c r="N141" t="s">
        <v>43</v>
      </c>
      <c r="O141" t="s">
        <v>186</v>
      </c>
      <c r="P141" s="1">
        <v>918.78499999999997</v>
      </c>
      <c r="Q141">
        <v>5</v>
      </c>
      <c r="R141" s="1">
        <v>-118.12949999999999</v>
      </c>
      <c r="S141" t="s">
        <v>245</v>
      </c>
    </row>
    <row r="142" spans="1:19" hidden="1" x14ac:dyDescent="0.3">
      <c r="A142" t="s">
        <v>681</v>
      </c>
      <c r="B142" s="2">
        <v>41997</v>
      </c>
      <c r="C142" s="2">
        <v>41999</v>
      </c>
      <c r="D142" t="s">
        <v>81</v>
      </c>
      <c r="E142" t="s">
        <v>682</v>
      </c>
      <c r="F142" t="s">
        <v>683</v>
      </c>
      <c r="G142" t="s">
        <v>23</v>
      </c>
      <c r="H142" t="s">
        <v>24</v>
      </c>
      <c r="I142" t="s">
        <v>684</v>
      </c>
      <c r="J142" t="s">
        <v>223</v>
      </c>
      <c r="K142" t="s">
        <v>63</v>
      </c>
      <c r="L142" t="s">
        <v>685</v>
      </c>
      <c r="M142" t="s">
        <v>29</v>
      </c>
      <c r="N142" t="s">
        <v>53</v>
      </c>
      <c r="O142" t="s">
        <v>686</v>
      </c>
      <c r="P142" s="1">
        <v>30.36</v>
      </c>
      <c r="Q142">
        <v>5</v>
      </c>
      <c r="R142" s="1">
        <v>8.7285000000000004</v>
      </c>
      <c r="S142" t="s">
        <v>90</v>
      </c>
    </row>
    <row r="143" spans="1:19" x14ac:dyDescent="0.3">
      <c r="A143" t="s">
        <v>687</v>
      </c>
      <c r="B143" s="2">
        <v>42895</v>
      </c>
      <c r="C143" s="2">
        <v>42899</v>
      </c>
      <c r="D143" t="s">
        <v>37</v>
      </c>
      <c r="E143" t="s">
        <v>650</v>
      </c>
      <c r="F143" t="s">
        <v>651</v>
      </c>
      <c r="G143" t="s">
        <v>94</v>
      </c>
      <c r="H143" t="s">
        <v>24</v>
      </c>
      <c r="I143" t="s">
        <v>125</v>
      </c>
      <c r="J143" t="s">
        <v>126</v>
      </c>
      <c r="K143" t="s">
        <v>87</v>
      </c>
      <c r="L143" t="s">
        <v>688</v>
      </c>
      <c r="M143" t="s">
        <v>29</v>
      </c>
      <c r="N143" t="s">
        <v>53</v>
      </c>
      <c r="O143" t="s">
        <v>689</v>
      </c>
      <c r="P143" s="1">
        <v>23.975999999999999</v>
      </c>
      <c r="Q143">
        <v>3</v>
      </c>
      <c r="R143" s="1">
        <v>-14.3856</v>
      </c>
      <c r="S143" t="s">
        <v>55</v>
      </c>
    </row>
    <row r="144" spans="1:19" x14ac:dyDescent="0.3">
      <c r="A144" t="s">
        <v>687</v>
      </c>
      <c r="B144" s="2">
        <v>42895</v>
      </c>
      <c r="C144" s="2">
        <v>42899</v>
      </c>
      <c r="D144" t="s">
        <v>37</v>
      </c>
      <c r="E144" t="s">
        <v>650</v>
      </c>
      <c r="F144" t="s">
        <v>651</v>
      </c>
      <c r="G144" t="s">
        <v>94</v>
      </c>
      <c r="H144" t="s">
        <v>24</v>
      </c>
      <c r="I144" t="s">
        <v>125</v>
      </c>
      <c r="J144" t="s">
        <v>126</v>
      </c>
      <c r="K144" t="s">
        <v>87</v>
      </c>
      <c r="L144" t="s">
        <v>690</v>
      </c>
      <c r="M144" t="s">
        <v>29</v>
      </c>
      <c r="N144" t="s">
        <v>43</v>
      </c>
      <c r="O144" t="s">
        <v>691</v>
      </c>
      <c r="P144" s="1">
        <v>108.925</v>
      </c>
      <c r="Q144">
        <v>1</v>
      </c>
      <c r="R144" s="1">
        <v>-71.890500000000003</v>
      </c>
      <c r="S144" t="s">
        <v>55</v>
      </c>
    </row>
    <row r="145" spans="1:19" x14ac:dyDescent="0.3">
      <c r="A145" t="s">
        <v>692</v>
      </c>
      <c r="B145" s="2">
        <v>42812</v>
      </c>
      <c r="C145" s="2">
        <v>42817</v>
      </c>
      <c r="D145" t="s">
        <v>37</v>
      </c>
      <c r="E145" t="s">
        <v>693</v>
      </c>
      <c r="F145" t="s">
        <v>694</v>
      </c>
      <c r="G145" t="s">
        <v>23</v>
      </c>
      <c r="H145" t="s">
        <v>24</v>
      </c>
      <c r="I145" t="s">
        <v>695</v>
      </c>
      <c r="J145" t="s">
        <v>86</v>
      </c>
      <c r="K145" t="s">
        <v>87</v>
      </c>
      <c r="L145" t="s">
        <v>696</v>
      </c>
      <c r="M145" t="s">
        <v>29</v>
      </c>
      <c r="N145" t="s">
        <v>53</v>
      </c>
      <c r="O145" t="s">
        <v>697</v>
      </c>
      <c r="P145" s="1">
        <v>82.524000000000001</v>
      </c>
      <c r="Q145">
        <v>3</v>
      </c>
      <c r="R145" s="1">
        <v>-41.262</v>
      </c>
      <c r="S145" t="s">
        <v>187</v>
      </c>
    </row>
    <row r="146" spans="1:19" x14ac:dyDescent="0.3">
      <c r="A146" t="s">
        <v>698</v>
      </c>
      <c r="B146" s="2">
        <v>43094</v>
      </c>
      <c r="C146" s="2">
        <v>43098</v>
      </c>
      <c r="D146" t="s">
        <v>37</v>
      </c>
      <c r="E146" t="s">
        <v>699</v>
      </c>
      <c r="F146" t="s">
        <v>700</v>
      </c>
      <c r="G146" t="s">
        <v>23</v>
      </c>
      <c r="H146" t="s">
        <v>24</v>
      </c>
      <c r="I146" t="s">
        <v>165</v>
      </c>
      <c r="J146" t="s">
        <v>114</v>
      </c>
      <c r="K146" t="s">
        <v>63</v>
      </c>
      <c r="L146" t="s">
        <v>701</v>
      </c>
      <c r="M146" t="s">
        <v>29</v>
      </c>
      <c r="N146" t="s">
        <v>30</v>
      </c>
      <c r="O146" t="s">
        <v>702</v>
      </c>
      <c r="P146" s="1">
        <v>191.98400000000001</v>
      </c>
      <c r="Q146">
        <v>2</v>
      </c>
      <c r="R146" s="1">
        <v>4.7995999999999999</v>
      </c>
      <c r="S146" t="s">
        <v>90</v>
      </c>
    </row>
    <row r="147" spans="1:19" hidden="1" x14ac:dyDescent="0.3">
      <c r="A147" t="s">
        <v>703</v>
      </c>
      <c r="B147" s="2">
        <v>41811</v>
      </c>
      <c r="C147" s="2">
        <v>41813</v>
      </c>
      <c r="D147" t="s">
        <v>20</v>
      </c>
      <c r="E147" t="s">
        <v>704</v>
      </c>
      <c r="F147" t="s">
        <v>705</v>
      </c>
      <c r="G147" t="s">
        <v>23</v>
      </c>
      <c r="H147" t="s">
        <v>24</v>
      </c>
      <c r="I147" t="s">
        <v>706</v>
      </c>
      <c r="J147" t="s">
        <v>707</v>
      </c>
      <c r="K147" t="s">
        <v>27</v>
      </c>
      <c r="L147" t="s">
        <v>708</v>
      </c>
      <c r="M147" t="s">
        <v>29</v>
      </c>
      <c r="N147" t="s">
        <v>53</v>
      </c>
      <c r="O147" t="s">
        <v>709</v>
      </c>
      <c r="P147" s="1">
        <v>104.01</v>
      </c>
      <c r="Q147">
        <v>1</v>
      </c>
      <c r="R147" s="1">
        <v>14.561400000000001</v>
      </c>
      <c r="S147" t="s">
        <v>55</v>
      </c>
    </row>
    <row r="148" spans="1:19" x14ac:dyDescent="0.3">
      <c r="A148" t="s">
        <v>710</v>
      </c>
      <c r="B148" s="2">
        <v>42980</v>
      </c>
      <c r="C148" s="2">
        <v>42986</v>
      </c>
      <c r="D148" t="s">
        <v>37</v>
      </c>
      <c r="E148" t="s">
        <v>711</v>
      </c>
      <c r="F148" t="s">
        <v>712</v>
      </c>
      <c r="G148" t="s">
        <v>84</v>
      </c>
      <c r="H148" t="s">
        <v>24</v>
      </c>
      <c r="I148" t="s">
        <v>684</v>
      </c>
      <c r="J148" t="s">
        <v>223</v>
      </c>
      <c r="K148" t="s">
        <v>63</v>
      </c>
      <c r="L148" t="s">
        <v>263</v>
      </c>
      <c r="M148" t="s">
        <v>29</v>
      </c>
      <c r="N148" t="s">
        <v>53</v>
      </c>
      <c r="O148" t="s">
        <v>264</v>
      </c>
      <c r="P148" s="1">
        <v>15.071999999999999</v>
      </c>
      <c r="Q148">
        <v>3</v>
      </c>
      <c r="R148" s="1">
        <v>4.1448</v>
      </c>
      <c r="S148" t="s">
        <v>72</v>
      </c>
    </row>
    <row r="149" spans="1:19" hidden="1" x14ac:dyDescent="0.3">
      <c r="A149" t="s">
        <v>713</v>
      </c>
      <c r="B149" s="2">
        <v>42678</v>
      </c>
      <c r="C149" s="2">
        <v>42682</v>
      </c>
      <c r="D149" t="s">
        <v>20</v>
      </c>
      <c r="E149" t="s">
        <v>714</v>
      </c>
      <c r="F149" t="s">
        <v>715</v>
      </c>
      <c r="G149" t="s">
        <v>84</v>
      </c>
      <c r="H149" t="s">
        <v>24</v>
      </c>
      <c r="I149" t="s">
        <v>183</v>
      </c>
      <c r="J149" t="s">
        <v>184</v>
      </c>
      <c r="K149" t="s">
        <v>51</v>
      </c>
      <c r="L149" t="s">
        <v>716</v>
      </c>
      <c r="M149" t="s">
        <v>29</v>
      </c>
      <c r="N149" t="s">
        <v>53</v>
      </c>
      <c r="O149" t="s">
        <v>717</v>
      </c>
      <c r="P149" s="1">
        <v>209.88</v>
      </c>
      <c r="Q149">
        <v>3</v>
      </c>
      <c r="R149" s="1">
        <v>35.679600000000001</v>
      </c>
      <c r="S149" t="s">
        <v>32</v>
      </c>
    </row>
    <row r="150" spans="1:19" hidden="1" x14ac:dyDescent="0.3">
      <c r="A150" t="s">
        <v>718</v>
      </c>
      <c r="B150" s="2">
        <v>42103</v>
      </c>
      <c r="C150" s="2">
        <v>42108</v>
      </c>
      <c r="D150" t="s">
        <v>37</v>
      </c>
      <c r="E150" t="s">
        <v>719</v>
      </c>
      <c r="F150" t="s">
        <v>720</v>
      </c>
      <c r="G150" t="s">
        <v>23</v>
      </c>
      <c r="H150" t="s">
        <v>24</v>
      </c>
      <c r="I150" t="s">
        <v>721</v>
      </c>
      <c r="J150" t="s">
        <v>50</v>
      </c>
      <c r="K150" t="s">
        <v>51</v>
      </c>
      <c r="L150" t="s">
        <v>722</v>
      </c>
      <c r="M150" t="s">
        <v>29</v>
      </c>
      <c r="N150" t="s">
        <v>43</v>
      </c>
      <c r="O150" t="s">
        <v>723</v>
      </c>
      <c r="P150" s="1">
        <v>369.91199999999998</v>
      </c>
      <c r="Q150">
        <v>3</v>
      </c>
      <c r="R150" s="1">
        <v>-13.871700000000001</v>
      </c>
      <c r="S150" t="s">
        <v>107</v>
      </c>
    </row>
    <row r="151" spans="1:19" hidden="1" x14ac:dyDescent="0.3">
      <c r="A151" t="s">
        <v>724</v>
      </c>
      <c r="B151" s="2">
        <v>41975</v>
      </c>
      <c r="C151" s="2">
        <v>41977</v>
      </c>
      <c r="D151" t="s">
        <v>81</v>
      </c>
      <c r="E151" t="s">
        <v>725</v>
      </c>
      <c r="F151" t="s">
        <v>726</v>
      </c>
      <c r="G151" t="s">
        <v>23</v>
      </c>
      <c r="H151" t="s">
        <v>24</v>
      </c>
      <c r="I151" t="s">
        <v>165</v>
      </c>
      <c r="J151" t="s">
        <v>114</v>
      </c>
      <c r="K151" t="s">
        <v>63</v>
      </c>
      <c r="L151" t="s">
        <v>727</v>
      </c>
      <c r="M151" t="s">
        <v>29</v>
      </c>
      <c r="N151" t="s">
        <v>30</v>
      </c>
      <c r="O151" t="s">
        <v>728</v>
      </c>
      <c r="P151" s="1">
        <v>883.92</v>
      </c>
      <c r="Q151">
        <v>5</v>
      </c>
      <c r="R151" s="1">
        <v>-110.49</v>
      </c>
      <c r="S151" t="s">
        <v>90</v>
      </c>
    </row>
    <row r="152" spans="1:19" hidden="1" x14ac:dyDescent="0.3">
      <c r="A152" t="s">
        <v>729</v>
      </c>
      <c r="B152" s="2">
        <v>41650</v>
      </c>
      <c r="C152" s="2">
        <v>41653</v>
      </c>
      <c r="D152" t="s">
        <v>81</v>
      </c>
      <c r="E152" t="s">
        <v>730</v>
      </c>
      <c r="F152" t="s">
        <v>731</v>
      </c>
      <c r="G152" t="s">
        <v>23</v>
      </c>
      <c r="H152" t="s">
        <v>24</v>
      </c>
      <c r="I152" t="s">
        <v>732</v>
      </c>
      <c r="J152" t="s">
        <v>192</v>
      </c>
      <c r="K152" t="s">
        <v>63</v>
      </c>
      <c r="L152" t="s">
        <v>641</v>
      </c>
      <c r="M152" t="s">
        <v>29</v>
      </c>
      <c r="N152" t="s">
        <v>53</v>
      </c>
      <c r="O152" t="s">
        <v>642</v>
      </c>
      <c r="P152" s="1">
        <v>9.94</v>
      </c>
      <c r="Q152">
        <v>2</v>
      </c>
      <c r="R152" s="1">
        <v>3.0813999999999999</v>
      </c>
      <c r="S152" t="s">
        <v>161</v>
      </c>
    </row>
    <row r="153" spans="1:19" x14ac:dyDescent="0.3">
      <c r="A153" t="s">
        <v>733</v>
      </c>
      <c r="B153" s="2">
        <v>43002</v>
      </c>
      <c r="C153" s="2">
        <v>43007</v>
      </c>
      <c r="D153" t="s">
        <v>37</v>
      </c>
      <c r="E153" t="s">
        <v>734</v>
      </c>
      <c r="F153" t="s">
        <v>735</v>
      </c>
      <c r="G153" t="s">
        <v>23</v>
      </c>
      <c r="H153" t="s">
        <v>24</v>
      </c>
      <c r="I153" t="s">
        <v>222</v>
      </c>
      <c r="J153" t="s">
        <v>223</v>
      </c>
      <c r="K153" t="s">
        <v>63</v>
      </c>
      <c r="L153" t="s">
        <v>736</v>
      </c>
      <c r="M153" t="s">
        <v>29</v>
      </c>
      <c r="N153" t="s">
        <v>53</v>
      </c>
      <c r="O153" t="s">
        <v>737</v>
      </c>
      <c r="P153" s="1">
        <v>103.056</v>
      </c>
      <c r="Q153">
        <v>3</v>
      </c>
      <c r="R153" s="1">
        <v>24.4758</v>
      </c>
      <c r="S153" t="s">
        <v>72</v>
      </c>
    </row>
    <row r="154" spans="1:19" hidden="1" x14ac:dyDescent="0.3">
      <c r="A154" t="s">
        <v>738</v>
      </c>
      <c r="B154" s="2">
        <v>41792</v>
      </c>
      <c r="C154" s="2">
        <v>41797</v>
      </c>
      <c r="D154" t="s">
        <v>37</v>
      </c>
      <c r="E154" t="s">
        <v>739</v>
      </c>
      <c r="F154" t="s">
        <v>740</v>
      </c>
      <c r="G154" t="s">
        <v>94</v>
      </c>
      <c r="H154" t="s">
        <v>24</v>
      </c>
      <c r="I154" t="s">
        <v>70</v>
      </c>
      <c r="J154" t="s">
        <v>71</v>
      </c>
      <c r="K154" t="s">
        <v>51</v>
      </c>
      <c r="L154" t="s">
        <v>484</v>
      </c>
      <c r="M154" t="s">
        <v>29</v>
      </c>
      <c r="N154" t="s">
        <v>53</v>
      </c>
      <c r="O154" t="s">
        <v>485</v>
      </c>
      <c r="P154" s="1">
        <v>73.319999999999993</v>
      </c>
      <c r="Q154">
        <v>6</v>
      </c>
      <c r="R154" s="1">
        <v>21.995999999999999</v>
      </c>
      <c r="S154" t="s">
        <v>55</v>
      </c>
    </row>
    <row r="155" spans="1:19" hidden="1" x14ac:dyDescent="0.3">
      <c r="A155" t="s">
        <v>741</v>
      </c>
      <c r="B155" s="2">
        <v>42719</v>
      </c>
      <c r="C155" s="2">
        <v>42723</v>
      </c>
      <c r="D155" t="s">
        <v>37</v>
      </c>
      <c r="E155" t="s">
        <v>460</v>
      </c>
      <c r="F155" t="s">
        <v>461</v>
      </c>
      <c r="G155" t="s">
        <v>84</v>
      </c>
      <c r="H155" t="s">
        <v>24</v>
      </c>
      <c r="I155" t="s">
        <v>280</v>
      </c>
      <c r="J155" t="s">
        <v>281</v>
      </c>
      <c r="K155" t="s">
        <v>87</v>
      </c>
      <c r="L155" t="s">
        <v>742</v>
      </c>
      <c r="M155" t="s">
        <v>29</v>
      </c>
      <c r="N155" t="s">
        <v>43</v>
      </c>
      <c r="O155" t="s">
        <v>743</v>
      </c>
      <c r="P155" s="1">
        <v>1652.94</v>
      </c>
      <c r="Q155">
        <v>3</v>
      </c>
      <c r="R155" s="1">
        <v>231.41159999999999</v>
      </c>
      <c r="S155" t="s">
        <v>90</v>
      </c>
    </row>
    <row r="156" spans="1:19" hidden="1" x14ac:dyDescent="0.3">
      <c r="A156" t="s">
        <v>744</v>
      </c>
      <c r="B156" s="2">
        <v>41919</v>
      </c>
      <c r="C156" s="2">
        <v>41925</v>
      </c>
      <c r="D156" t="s">
        <v>37</v>
      </c>
      <c r="E156" t="s">
        <v>745</v>
      </c>
      <c r="F156" t="s">
        <v>746</v>
      </c>
      <c r="G156" t="s">
        <v>94</v>
      </c>
      <c r="H156" t="s">
        <v>24</v>
      </c>
      <c r="I156" t="s">
        <v>61</v>
      </c>
      <c r="J156" t="s">
        <v>62</v>
      </c>
      <c r="K156" t="s">
        <v>63</v>
      </c>
      <c r="L156" t="s">
        <v>747</v>
      </c>
      <c r="M156" t="s">
        <v>29</v>
      </c>
      <c r="N156" t="s">
        <v>53</v>
      </c>
      <c r="O156" t="s">
        <v>748</v>
      </c>
      <c r="P156" s="1">
        <v>129.91999999999999</v>
      </c>
      <c r="Q156">
        <v>5</v>
      </c>
      <c r="R156" s="1">
        <v>21.111999999999998</v>
      </c>
      <c r="S156" t="s">
        <v>45</v>
      </c>
    </row>
    <row r="157" spans="1:19" hidden="1" x14ac:dyDescent="0.3">
      <c r="A157" t="s">
        <v>749</v>
      </c>
      <c r="B157" s="2">
        <v>42707</v>
      </c>
      <c r="C157" s="2">
        <v>42710</v>
      </c>
      <c r="D157" t="s">
        <v>81</v>
      </c>
      <c r="E157" t="s">
        <v>750</v>
      </c>
      <c r="F157" t="s">
        <v>751</v>
      </c>
      <c r="G157" t="s">
        <v>23</v>
      </c>
      <c r="H157" t="s">
        <v>24</v>
      </c>
      <c r="I157" t="s">
        <v>752</v>
      </c>
      <c r="J157" t="s">
        <v>114</v>
      </c>
      <c r="K157" t="s">
        <v>63</v>
      </c>
      <c r="L157" t="s">
        <v>753</v>
      </c>
      <c r="M157" t="s">
        <v>29</v>
      </c>
      <c r="N157" t="s">
        <v>43</v>
      </c>
      <c r="O157" t="s">
        <v>754</v>
      </c>
      <c r="P157" s="1">
        <v>400.03199999999998</v>
      </c>
      <c r="Q157">
        <v>2</v>
      </c>
      <c r="R157" s="1">
        <v>-153.34559999999999</v>
      </c>
      <c r="S157" t="s">
        <v>90</v>
      </c>
    </row>
    <row r="158" spans="1:19" hidden="1" x14ac:dyDescent="0.3">
      <c r="A158" t="s">
        <v>749</v>
      </c>
      <c r="B158" s="2">
        <v>42707</v>
      </c>
      <c r="C158" s="2">
        <v>42710</v>
      </c>
      <c r="D158" t="s">
        <v>81</v>
      </c>
      <c r="E158" t="s">
        <v>750</v>
      </c>
      <c r="F158" t="s">
        <v>751</v>
      </c>
      <c r="G158" t="s">
        <v>23</v>
      </c>
      <c r="H158" t="s">
        <v>24</v>
      </c>
      <c r="I158" t="s">
        <v>752</v>
      </c>
      <c r="J158" t="s">
        <v>114</v>
      </c>
      <c r="K158" t="s">
        <v>63</v>
      </c>
      <c r="L158" t="s">
        <v>321</v>
      </c>
      <c r="M158" t="s">
        <v>29</v>
      </c>
      <c r="N158" t="s">
        <v>34</v>
      </c>
      <c r="O158" t="s">
        <v>322</v>
      </c>
      <c r="P158" s="1">
        <v>542.64599999999996</v>
      </c>
      <c r="Q158">
        <v>3</v>
      </c>
      <c r="R158" s="1">
        <v>102.49979999999999</v>
      </c>
      <c r="S158" t="s">
        <v>90</v>
      </c>
    </row>
    <row r="159" spans="1:19" x14ac:dyDescent="0.3">
      <c r="A159" t="s">
        <v>755</v>
      </c>
      <c r="B159" s="2">
        <v>42756</v>
      </c>
      <c r="C159" s="2">
        <v>42760</v>
      </c>
      <c r="D159" t="s">
        <v>37</v>
      </c>
      <c r="E159" t="s">
        <v>756</v>
      </c>
      <c r="F159" t="s">
        <v>757</v>
      </c>
      <c r="G159" t="s">
        <v>94</v>
      </c>
      <c r="H159" t="s">
        <v>24</v>
      </c>
      <c r="I159" t="s">
        <v>183</v>
      </c>
      <c r="J159" t="s">
        <v>184</v>
      </c>
      <c r="K159" t="s">
        <v>51</v>
      </c>
      <c r="L159" t="s">
        <v>758</v>
      </c>
      <c r="M159" t="s">
        <v>29</v>
      </c>
      <c r="N159" t="s">
        <v>30</v>
      </c>
      <c r="O159" t="s">
        <v>759</v>
      </c>
      <c r="P159" s="1">
        <v>84.98</v>
      </c>
      <c r="Q159">
        <v>1</v>
      </c>
      <c r="R159" s="1">
        <v>18.695599999999999</v>
      </c>
      <c r="S159" t="s">
        <v>161</v>
      </c>
    </row>
    <row r="160" spans="1:19" hidden="1" x14ac:dyDescent="0.3">
      <c r="A160" t="s">
        <v>760</v>
      </c>
      <c r="B160" s="2">
        <v>41786</v>
      </c>
      <c r="C160" s="2">
        <v>41786</v>
      </c>
      <c r="D160" t="s">
        <v>417</v>
      </c>
      <c r="E160" t="s">
        <v>761</v>
      </c>
      <c r="F160" t="s">
        <v>762</v>
      </c>
      <c r="G160" t="s">
        <v>84</v>
      </c>
      <c r="H160" t="s">
        <v>24</v>
      </c>
      <c r="I160" t="s">
        <v>630</v>
      </c>
      <c r="J160" t="s">
        <v>50</v>
      </c>
      <c r="K160" t="s">
        <v>51</v>
      </c>
      <c r="L160" t="s">
        <v>309</v>
      </c>
      <c r="M160" t="s">
        <v>29</v>
      </c>
      <c r="N160" t="s">
        <v>43</v>
      </c>
      <c r="O160" t="s">
        <v>310</v>
      </c>
      <c r="P160" s="1">
        <v>567.12</v>
      </c>
      <c r="Q160">
        <v>10</v>
      </c>
      <c r="R160" s="1">
        <v>-28.356000000000002</v>
      </c>
      <c r="S160" t="s">
        <v>153</v>
      </c>
    </row>
    <row r="161" spans="1:19" x14ac:dyDescent="0.3">
      <c r="A161" t="s">
        <v>763</v>
      </c>
      <c r="B161" s="2">
        <v>43010</v>
      </c>
      <c r="C161" s="2">
        <v>43014</v>
      </c>
      <c r="D161" t="s">
        <v>37</v>
      </c>
      <c r="E161" t="s">
        <v>764</v>
      </c>
      <c r="F161" t="s">
        <v>765</v>
      </c>
      <c r="G161" t="s">
        <v>23</v>
      </c>
      <c r="H161" t="s">
        <v>24</v>
      </c>
      <c r="I161" t="s">
        <v>766</v>
      </c>
      <c r="J161" t="s">
        <v>281</v>
      </c>
      <c r="K161" t="s">
        <v>87</v>
      </c>
      <c r="L161" t="s">
        <v>767</v>
      </c>
      <c r="M161" t="s">
        <v>29</v>
      </c>
      <c r="N161" t="s">
        <v>53</v>
      </c>
      <c r="O161" t="s">
        <v>768</v>
      </c>
      <c r="P161" s="1">
        <v>157.74</v>
      </c>
      <c r="Q161">
        <v>11</v>
      </c>
      <c r="R161" s="1">
        <v>56.7864</v>
      </c>
      <c r="S161" t="s">
        <v>45</v>
      </c>
    </row>
    <row r="162" spans="1:19" hidden="1" x14ac:dyDescent="0.3">
      <c r="A162" t="s">
        <v>769</v>
      </c>
      <c r="B162" s="2">
        <v>42345</v>
      </c>
      <c r="C162" s="2">
        <v>42350</v>
      </c>
      <c r="D162" t="s">
        <v>37</v>
      </c>
      <c r="E162" t="s">
        <v>770</v>
      </c>
      <c r="F162" t="s">
        <v>771</v>
      </c>
      <c r="G162" t="s">
        <v>23</v>
      </c>
      <c r="H162" t="s">
        <v>24</v>
      </c>
      <c r="I162" t="s">
        <v>49</v>
      </c>
      <c r="J162" t="s">
        <v>50</v>
      </c>
      <c r="K162" t="s">
        <v>51</v>
      </c>
      <c r="L162" t="s">
        <v>688</v>
      </c>
      <c r="M162" t="s">
        <v>29</v>
      </c>
      <c r="N162" t="s">
        <v>53</v>
      </c>
      <c r="O162" t="s">
        <v>689</v>
      </c>
      <c r="P162" s="1">
        <v>79.92</v>
      </c>
      <c r="Q162">
        <v>4</v>
      </c>
      <c r="R162" s="1">
        <v>28.7712</v>
      </c>
      <c r="S162" t="s">
        <v>90</v>
      </c>
    </row>
    <row r="163" spans="1:19" hidden="1" x14ac:dyDescent="0.3">
      <c r="A163" t="s">
        <v>772</v>
      </c>
      <c r="B163" s="2">
        <v>42631</v>
      </c>
      <c r="C163" s="2">
        <v>42635</v>
      </c>
      <c r="D163" t="s">
        <v>37</v>
      </c>
      <c r="E163" t="s">
        <v>773</v>
      </c>
      <c r="F163" t="s">
        <v>774</v>
      </c>
      <c r="G163" t="s">
        <v>84</v>
      </c>
      <c r="H163" t="s">
        <v>24</v>
      </c>
      <c r="I163" t="s">
        <v>597</v>
      </c>
      <c r="J163" t="s">
        <v>41</v>
      </c>
      <c r="K163" t="s">
        <v>27</v>
      </c>
      <c r="L163" t="s">
        <v>775</v>
      </c>
      <c r="M163" t="s">
        <v>29</v>
      </c>
      <c r="N163" t="s">
        <v>43</v>
      </c>
      <c r="O163" t="s">
        <v>776</v>
      </c>
      <c r="P163" s="1">
        <v>383.43799999999999</v>
      </c>
      <c r="Q163">
        <v>4</v>
      </c>
      <c r="R163" s="1">
        <v>-167.3184</v>
      </c>
      <c r="S163" t="s">
        <v>72</v>
      </c>
    </row>
    <row r="164" spans="1:19" hidden="1" x14ac:dyDescent="0.3">
      <c r="A164" t="s">
        <v>777</v>
      </c>
      <c r="B164" s="2">
        <v>41773</v>
      </c>
      <c r="C164" s="2">
        <v>41779</v>
      </c>
      <c r="D164" t="s">
        <v>37</v>
      </c>
      <c r="E164" t="s">
        <v>778</v>
      </c>
      <c r="F164" t="s">
        <v>779</v>
      </c>
      <c r="G164" t="s">
        <v>84</v>
      </c>
      <c r="H164" t="s">
        <v>24</v>
      </c>
      <c r="I164" t="s">
        <v>780</v>
      </c>
      <c r="J164" t="s">
        <v>41</v>
      </c>
      <c r="K164" t="s">
        <v>27</v>
      </c>
      <c r="L164" t="s">
        <v>781</v>
      </c>
      <c r="M164" t="s">
        <v>29</v>
      </c>
      <c r="N164" t="s">
        <v>53</v>
      </c>
      <c r="O164" t="s">
        <v>782</v>
      </c>
      <c r="P164" s="1">
        <v>310.88</v>
      </c>
      <c r="Q164">
        <v>2</v>
      </c>
      <c r="R164" s="1">
        <v>23.315999999999999</v>
      </c>
      <c r="S164" t="s">
        <v>153</v>
      </c>
    </row>
    <row r="165" spans="1:19" hidden="1" x14ac:dyDescent="0.3">
      <c r="A165" t="s">
        <v>783</v>
      </c>
      <c r="B165" s="2">
        <v>42509</v>
      </c>
      <c r="C165" s="2">
        <v>42514</v>
      </c>
      <c r="D165" t="s">
        <v>37</v>
      </c>
      <c r="E165" t="s">
        <v>784</v>
      </c>
      <c r="F165" t="s">
        <v>785</v>
      </c>
      <c r="G165" t="s">
        <v>23</v>
      </c>
      <c r="H165" t="s">
        <v>24</v>
      </c>
      <c r="I165" t="s">
        <v>680</v>
      </c>
      <c r="J165" t="s">
        <v>707</v>
      </c>
      <c r="K165" t="s">
        <v>27</v>
      </c>
      <c r="L165" t="s">
        <v>786</v>
      </c>
      <c r="M165" t="s">
        <v>29</v>
      </c>
      <c r="N165" t="s">
        <v>34</v>
      </c>
      <c r="O165" t="s">
        <v>787</v>
      </c>
      <c r="P165" s="1">
        <v>641.96</v>
      </c>
      <c r="Q165">
        <v>2</v>
      </c>
      <c r="R165" s="1">
        <v>179.74879999999999</v>
      </c>
      <c r="S165" t="s">
        <v>153</v>
      </c>
    </row>
    <row r="166" spans="1:19" x14ac:dyDescent="0.3">
      <c r="A166" t="s">
        <v>788</v>
      </c>
      <c r="B166" s="2">
        <v>42765</v>
      </c>
      <c r="C166" s="2">
        <v>42771</v>
      </c>
      <c r="D166" t="s">
        <v>37</v>
      </c>
      <c r="E166" t="s">
        <v>789</v>
      </c>
      <c r="F166" t="s">
        <v>790</v>
      </c>
      <c r="G166" t="s">
        <v>84</v>
      </c>
      <c r="H166" t="s">
        <v>24</v>
      </c>
      <c r="I166" t="s">
        <v>791</v>
      </c>
      <c r="J166" t="s">
        <v>792</v>
      </c>
      <c r="K166" t="s">
        <v>87</v>
      </c>
      <c r="L166" t="s">
        <v>793</v>
      </c>
      <c r="M166" t="s">
        <v>29</v>
      </c>
      <c r="N166" t="s">
        <v>53</v>
      </c>
      <c r="O166" t="s">
        <v>794</v>
      </c>
      <c r="P166" s="1">
        <v>34.58</v>
      </c>
      <c r="Q166">
        <v>7</v>
      </c>
      <c r="R166" s="1">
        <v>14.5236</v>
      </c>
      <c r="S166" t="s">
        <v>161</v>
      </c>
    </row>
    <row r="167" spans="1:19" hidden="1" x14ac:dyDescent="0.3">
      <c r="A167" t="s">
        <v>795</v>
      </c>
      <c r="B167" s="2">
        <v>42237</v>
      </c>
      <c r="C167" s="2">
        <v>42239</v>
      </c>
      <c r="D167" t="s">
        <v>81</v>
      </c>
      <c r="E167" t="s">
        <v>337</v>
      </c>
      <c r="F167" t="s">
        <v>338</v>
      </c>
      <c r="G167" t="s">
        <v>94</v>
      </c>
      <c r="H167" t="s">
        <v>24</v>
      </c>
      <c r="I167" t="s">
        <v>320</v>
      </c>
      <c r="J167" t="s">
        <v>50</v>
      </c>
      <c r="K167" t="s">
        <v>51</v>
      </c>
      <c r="L167" t="s">
        <v>796</v>
      </c>
      <c r="M167" t="s">
        <v>29</v>
      </c>
      <c r="N167" t="s">
        <v>34</v>
      </c>
      <c r="O167" t="s">
        <v>797</v>
      </c>
      <c r="P167" s="1">
        <v>544.00800000000004</v>
      </c>
      <c r="Q167">
        <v>3</v>
      </c>
      <c r="R167" s="1">
        <v>40.800600000000003</v>
      </c>
      <c r="S167" t="s">
        <v>245</v>
      </c>
    </row>
    <row r="168" spans="1:19" hidden="1" x14ac:dyDescent="0.3">
      <c r="A168" t="s">
        <v>798</v>
      </c>
      <c r="B168" s="2">
        <v>42280</v>
      </c>
      <c r="C168" s="2">
        <v>42283</v>
      </c>
      <c r="D168" t="s">
        <v>20</v>
      </c>
      <c r="E168" t="s">
        <v>799</v>
      </c>
      <c r="F168" t="s">
        <v>800</v>
      </c>
      <c r="G168" t="s">
        <v>23</v>
      </c>
      <c r="H168" t="s">
        <v>24</v>
      </c>
      <c r="I168" t="s">
        <v>339</v>
      </c>
      <c r="J168" t="s">
        <v>223</v>
      </c>
      <c r="K168" t="s">
        <v>63</v>
      </c>
      <c r="L168" t="s">
        <v>801</v>
      </c>
      <c r="M168" t="s">
        <v>29</v>
      </c>
      <c r="N168" t="s">
        <v>30</v>
      </c>
      <c r="O168" t="s">
        <v>802</v>
      </c>
      <c r="P168" s="1">
        <v>35.49</v>
      </c>
      <c r="Q168">
        <v>1</v>
      </c>
      <c r="R168" s="1">
        <v>-15.615600000000001</v>
      </c>
      <c r="S168" t="s">
        <v>45</v>
      </c>
    </row>
    <row r="169" spans="1:19" hidden="1" x14ac:dyDescent="0.3">
      <c r="A169" t="s">
        <v>803</v>
      </c>
      <c r="B169" s="2">
        <v>42350</v>
      </c>
      <c r="C169" s="2">
        <v>42354</v>
      </c>
      <c r="D169" t="s">
        <v>37</v>
      </c>
      <c r="E169" t="s">
        <v>804</v>
      </c>
      <c r="F169" t="s">
        <v>805</v>
      </c>
      <c r="G169" t="s">
        <v>23</v>
      </c>
      <c r="H169" t="s">
        <v>24</v>
      </c>
      <c r="I169" t="s">
        <v>806</v>
      </c>
      <c r="J169" t="s">
        <v>50</v>
      </c>
      <c r="K169" t="s">
        <v>51</v>
      </c>
      <c r="L169" t="s">
        <v>807</v>
      </c>
      <c r="M169" t="s">
        <v>29</v>
      </c>
      <c r="N169" t="s">
        <v>34</v>
      </c>
      <c r="O169" t="s">
        <v>808</v>
      </c>
      <c r="P169" s="1">
        <v>348.928</v>
      </c>
      <c r="Q169">
        <v>2</v>
      </c>
      <c r="R169" s="1">
        <v>34.892800000000001</v>
      </c>
      <c r="S169" t="s">
        <v>90</v>
      </c>
    </row>
    <row r="170" spans="1:19" hidden="1" x14ac:dyDescent="0.3">
      <c r="A170" t="s">
        <v>809</v>
      </c>
      <c r="B170" s="2">
        <v>42181</v>
      </c>
      <c r="C170" s="2">
        <v>42185</v>
      </c>
      <c r="D170" t="s">
        <v>37</v>
      </c>
      <c r="E170" t="s">
        <v>810</v>
      </c>
      <c r="F170" t="s">
        <v>811</v>
      </c>
      <c r="G170" t="s">
        <v>23</v>
      </c>
      <c r="H170" t="s">
        <v>24</v>
      </c>
      <c r="I170" t="s">
        <v>626</v>
      </c>
      <c r="J170" t="s">
        <v>707</v>
      </c>
      <c r="K170" t="s">
        <v>27</v>
      </c>
      <c r="L170" t="s">
        <v>812</v>
      </c>
      <c r="M170" t="s">
        <v>29</v>
      </c>
      <c r="N170" t="s">
        <v>34</v>
      </c>
      <c r="O170" t="s">
        <v>813</v>
      </c>
      <c r="P170" s="1">
        <v>332.94</v>
      </c>
      <c r="Q170">
        <v>3</v>
      </c>
      <c r="R170" s="1">
        <v>79.905600000000007</v>
      </c>
      <c r="S170" t="s">
        <v>55</v>
      </c>
    </row>
    <row r="171" spans="1:19" hidden="1" x14ac:dyDescent="0.3">
      <c r="A171" t="s">
        <v>814</v>
      </c>
      <c r="B171" s="2">
        <v>42335</v>
      </c>
      <c r="C171" s="2">
        <v>42341</v>
      </c>
      <c r="D171" t="s">
        <v>37</v>
      </c>
      <c r="E171" t="s">
        <v>815</v>
      </c>
      <c r="F171" t="s">
        <v>816</v>
      </c>
      <c r="G171" t="s">
        <v>23</v>
      </c>
      <c r="H171" t="s">
        <v>24</v>
      </c>
      <c r="I171" t="s">
        <v>817</v>
      </c>
      <c r="J171" t="s">
        <v>50</v>
      </c>
      <c r="K171" t="s">
        <v>51</v>
      </c>
      <c r="L171" t="s">
        <v>581</v>
      </c>
      <c r="M171" t="s">
        <v>29</v>
      </c>
      <c r="N171" t="s">
        <v>34</v>
      </c>
      <c r="O171" t="s">
        <v>582</v>
      </c>
      <c r="P171" s="1">
        <v>283.92</v>
      </c>
      <c r="Q171">
        <v>5</v>
      </c>
      <c r="R171" s="1">
        <v>17.745000000000001</v>
      </c>
      <c r="S171" t="s">
        <v>32</v>
      </c>
    </row>
    <row r="172" spans="1:19" x14ac:dyDescent="0.3">
      <c r="A172" t="s">
        <v>818</v>
      </c>
      <c r="B172" s="2">
        <v>42786</v>
      </c>
      <c r="C172" s="2">
        <v>42789</v>
      </c>
      <c r="D172" t="s">
        <v>81</v>
      </c>
      <c r="E172" t="s">
        <v>819</v>
      </c>
      <c r="F172" t="s">
        <v>820</v>
      </c>
      <c r="G172" t="s">
        <v>84</v>
      </c>
      <c r="H172" t="s">
        <v>24</v>
      </c>
      <c r="I172" t="s">
        <v>630</v>
      </c>
      <c r="J172" t="s">
        <v>50</v>
      </c>
      <c r="K172" t="s">
        <v>51</v>
      </c>
      <c r="L172" t="s">
        <v>821</v>
      </c>
      <c r="M172" t="s">
        <v>29</v>
      </c>
      <c r="N172" t="s">
        <v>53</v>
      </c>
      <c r="O172" t="s">
        <v>822</v>
      </c>
      <c r="P172" s="1">
        <v>22.23</v>
      </c>
      <c r="Q172">
        <v>1</v>
      </c>
      <c r="R172" s="1">
        <v>7.3358999999999996</v>
      </c>
      <c r="S172" t="s">
        <v>289</v>
      </c>
    </row>
    <row r="173" spans="1:19" x14ac:dyDescent="0.3">
      <c r="A173" t="s">
        <v>823</v>
      </c>
      <c r="B173" s="2">
        <v>42847</v>
      </c>
      <c r="C173" s="2">
        <v>42849</v>
      </c>
      <c r="D173" t="s">
        <v>81</v>
      </c>
      <c r="E173" t="s">
        <v>824</v>
      </c>
      <c r="F173" t="s">
        <v>825</v>
      </c>
      <c r="G173" t="s">
        <v>23</v>
      </c>
      <c r="H173" t="s">
        <v>24</v>
      </c>
      <c r="I173" t="s">
        <v>320</v>
      </c>
      <c r="J173" t="s">
        <v>50</v>
      </c>
      <c r="K173" t="s">
        <v>51</v>
      </c>
      <c r="L173" t="s">
        <v>826</v>
      </c>
      <c r="M173" t="s">
        <v>29</v>
      </c>
      <c r="N173" t="s">
        <v>53</v>
      </c>
      <c r="O173" t="s">
        <v>827</v>
      </c>
      <c r="P173" s="1">
        <v>18.28</v>
      </c>
      <c r="Q173">
        <v>2</v>
      </c>
      <c r="R173" s="1">
        <v>6.2152000000000003</v>
      </c>
      <c r="S173" t="s">
        <v>107</v>
      </c>
    </row>
    <row r="174" spans="1:19" hidden="1" x14ac:dyDescent="0.3">
      <c r="A174" t="s">
        <v>828</v>
      </c>
      <c r="B174" s="2">
        <v>42038</v>
      </c>
      <c r="C174" s="2">
        <v>42040</v>
      </c>
      <c r="D174" t="s">
        <v>81</v>
      </c>
      <c r="E174" t="s">
        <v>829</v>
      </c>
      <c r="F174" t="s">
        <v>830</v>
      </c>
      <c r="G174" t="s">
        <v>23</v>
      </c>
      <c r="H174" t="s">
        <v>24</v>
      </c>
      <c r="I174" t="s">
        <v>831</v>
      </c>
      <c r="J174" t="s">
        <v>832</v>
      </c>
      <c r="K174" t="s">
        <v>87</v>
      </c>
      <c r="L174" t="s">
        <v>476</v>
      </c>
      <c r="M174" t="s">
        <v>29</v>
      </c>
      <c r="N174" t="s">
        <v>53</v>
      </c>
      <c r="O174" t="s">
        <v>477</v>
      </c>
      <c r="P174" s="1">
        <v>28.4</v>
      </c>
      <c r="Q174">
        <v>2</v>
      </c>
      <c r="R174" s="1">
        <v>11.076000000000001</v>
      </c>
      <c r="S174" t="s">
        <v>289</v>
      </c>
    </row>
    <row r="175" spans="1:19" hidden="1" x14ac:dyDescent="0.3">
      <c r="A175" t="s">
        <v>833</v>
      </c>
      <c r="B175" s="2">
        <v>41925</v>
      </c>
      <c r="C175" s="2">
        <v>41927</v>
      </c>
      <c r="D175" t="s">
        <v>81</v>
      </c>
      <c r="E175" t="s">
        <v>834</v>
      </c>
      <c r="F175" t="s">
        <v>835</v>
      </c>
      <c r="G175" t="s">
        <v>23</v>
      </c>
      <c r="H175" t="s">
        <v>24</v>
      </c>
      <c r="I175" t="s">
        <v>836</v>
      </c>
      <c r="J175" t="s">
        <v>184</v>
      </c>
      <c r="K175" t="s">
        <v>51</v>
      </c>
      <c r="L175" t="s">
        <v>334</v>
      </c>
      <c r="M175" t="s">
        <v>29</v>
      </c>
      <c r="N175" t="s">
        <v>43</v>
      </c>
      <c r="O175" t="s">
        <v>335</v>
      </c>
      <c r="P175" s="1">
        <v>1298.55</v>
      </c>
      <c r="Q175">
        <v>5</v>
      </c>
      <c r="R175" s="1">
        <v>311.65199999999999</v>
      </c>
      <c r="S175" t="s">
        <v>45</v>
      </c>
    </row>
    <row r="176" spans="1:19" x14ac:dyDescent="0.3">
      <c r="A176" t="s">
        <v>837</v>
      </c>
      <c r="B176" s="2">
        <v>42869</v>
      </c>
      <c r="C176" s="2">
        <v>42869</v>
      </c>
      <c r="D176" t="s">
        <v>417</v>
      </c>
      <c r="E176" t="s">
        <v>838</v>
      </c>
      <c r="F176" t="s">
        <v>839</v>
      </c>
      <c r="G176" t="s">
        <v>23</v>
      </c>
      <c r="H176" t="s">
        <v>24</v>
      </c>
      <c r="I176" t="s">
        <v>840</v>
      </c>
      <c r="J176" t="s">
        <v>50</v>
      </c>
      <c r="K176" t="s">
        <v>51</v>
      </c>
      <c r="L176" t="s">
        <v>826</v>
      </c>
      <c r="M176" t="s">
        <v>29</v>
      </c>
      <c r="N176" t="s">
        <v>53</v>
      </c>
      <c r="O176" t="s">
        <v>827</v>
      </c>
      <c r="P176" s="1">
        <v>18.28</v>
      </c>
      <c r="Q176">
        <v>2</v>
      </c>
      <c r="R176" s="1">
        <v>6.2152000000000003</v>
      </c>
      <c r="S176" t="s">
        <v>153</v>
      </c>
    </row>
    <row r="177" spans="1:19" hidden="1" x14ac:dyDescent="0.3">
      <c r="A177" t="s">
        <v>841</v>
      </c>
      <c r="B177" s="2">
        <v>41818</v>
      </c>
      <c r="C177" s="2">
        <v>41822</v>
      </c>
      <c r="D177" t="s">
        <v>37</v>
      </c>
      <c r="E177" t="s">
        <v>609</v>
      </c>
      <c r="F177" t="s">
        <v>610</v>
      </c>
      <c r="G177" t="s">
        <v>23</v>
      </c>
      <c r="H177" t="s">
        <v>24</v>
      </c>
      <c r="I177" t="s">
        <v>61</v>
      </c>
      <c r="J177" t="s">
        <v>62</v>
      </c>
      <c r="K177" t="s">
        <v>63</v>
      </c>
      <c r="L177" t="s">
        <v>842</v>
      </c>
      <c r="M177" t="s">
        <v>29</v>
      </c>
      <c r="N177" t="s">
        <v>34</v>
      </c>
      <c r="O177" t="s">
        <v>843</v>
      </c>
      <c r="P177" s="1">
        <v>1228.4649999999999</v>
      </c>
      <c r="Q177">
        <v>5</v>
      </c>
      <c r="R177" s="1">
        <v>0</v>
      </c>
      <c r="S177" t="s">
        <v>55</v>
      </c>
    </row>
    <row r="178" spans="1:19" x14ac:dyDescent="0.3">
      <c r="A178" t="s">
        <v>844</v>
      </c>
      <c r="B178" s="2">
        <v>42902</v>
      </c>
      <c r="C178" s="2">
        <v>42907</v>
      </c>
      <c r="D178" t="s">
        <v>20</v>
      </c>
      <c r="E178" t="s">
        <v>130</v>
      </c>
      <c r="F178" t="s">
        <v>131</v>
      </c>
      <c r="G178" t="s">
        <v>23</v>
      </c>
      <c r="H178" t="s">
        <v>24</v>
      </c>
      <c r="I178" t="s">
        <v>845</v>
      </c>
      <c r="J178" t="s">
        <v>26</v>
      </c>
      <c r="K178" t="s">
        <v>27</v>
      </c>
      <c r="L178" t="s">
        <v>846</v>
      </c>
      <c r="M178" t="s">
        <v>29</v>
      </c>
      <c r="N178" t="s">
        <v>34</v>
      </c>
      <c r="O178" t="s">
        <v>847</v>
      </c>
      <c r="P178" s="1">
        <v>301.95999999999998</v>
      </c>
      <c r="Q178">
        <v>2</v>
      </c>
      <c r="R178" s="1">
        <v>90.587999999999994</v>
      </c>
      <c r="S178" t="s">
        <v>55</v>
      </c>
    </row>
    <row r="179" spans="1:19" hidden="1" x14ac:dyDescent="0.3">
      <c r="A179" t="s">
        <v>848</v>
      </c>
      <c r="B179" s="2">
        <v>42328</v>
      </c>
      <c r="C179" s="2">
        <v>42333</v>
      </c>
      <c r="D179" t="s">
        <v>37</v>
      </c>
      <c r="E179" t="s">
        <v>849</v>
      </c>
      <c r="F179" t="s">
        <v>850</v>
      </c>
      <c r="G179" t="s">
        <v>84</v>
      </c>
      <c r="H179" t="s">
        <v>24</v>
      </c>
      <c r="I179" t="s">
        <v>165</v>
      </c>
      <c r="J179" t="s">
        <v>114</v>
      </c>
      <c r="K179" t="s">
        <v>63</v>
      </c>
      <c r="L179" t="s">
        <v>851</v>
      </c>
      <c r="M179" t="s">
        <v>29</v>
      </c>
      <c r="N179" t="s">
        <v>30</v>
      </c>
      <c r="O179" t="s">
        <v>852</v>
      </c>
      <c r="P179" s="1">
        <v>186.048</v>
      </c>
      <c r="Q179">
        <v>4</v>
      </c>
      <c r="R179" s="1">
        <v>9.3024000000000004</v>
      </c>
      <c r="S179" t="s">
        <v>32</v>
      </c>
    </row>
    <row r="180" spans="1:19" hidden="1" x14ac:dyDescent="0.3">
      <c r="A180" t="s">
        <v>853</v>
      </c>
      <c r="B180" s="2">
        <v>42290</v>
      </c>
      <c r="C180" s="2">
        <v>42294</v>
      </c>
      <c r="D180" t="s">
        <v>37</v>
      </c>
      <c r="E180" t="s">
        <v>854</v>
      </c>
      <c r="F180" t="s">
        <v>855</v>
      </c>
      <c r="G180" t="s">
        <v>23</v>
      </c>
      <c r="H180" t="s">
        <v>24</v>
      </c>
      <c r="I180" t="s">
        <v>856</v>
      </c>
      <c r="J180" t="s">
        <v>26</v>
      </c>
      <c r="K180" t="s">
        <v>27</v>
      </c>
      <c r="L180" t="s">
        <v>348</v>
      </c>
      <c r="M180" t="s">
        <v>29</v>
      </c>
      <c r="N180" t="s">
        <v>34</v>
      </c>
      <c r="O180" t="s">
        <v>349</v>
      </c>
      <c r="P180" s="1">
        <v>287.94</v>
      </c>
      <c r="Q180">
        <v>3</v>
      </c>
      <c r="R180" s="1">
        <v>77.743799999999993</v>
      </c>
      <c r="S180" t="s">
        <v>45</v>
      </c>
    </row>
    <row r="181" spans="1:19" x14ac:dyDescent="0.3">
      <c r="A181" t="s">
        <v>857</v>
      </c>
      <c r="B181" s="2">
        <v>42736</v>
      </c>
      <c r="C181" s="2">
        <v>42741</v>
      </c>
      <c r="D181" t="s">
        <v>37</v>
      </c>
      <c r="E181" t="s">
        <v>858</v>
      </c>
      <c r="F181" t="s">
        <v>859</v>
      </c>
      <c r="G181" t="s">
        <v>23</v>
      </c>
      <c r="H181" t="s">
        <v>24</v>
      </c>
      <c r="I181" t="s">
        <v>860</v>
      </c>
      <c r="J181" t="s">
        <v>223</v>
      </c>
      <c r="K181" t="s">
        <v>63</v>
      </c>
      <c r="L181" t="s">
        <v>861</v>
      </c>
      <c r="M181" t="s">
        <v>29</v>
      </c>
      <c r="N181" t="s">
        <v>53</v>
      </c>
      <c r="O181" t="s">
        <v>862</v>
      </c>
      <c r="P181" s="1">
        <v>48.896000000000001</v>
      </c>
      <c r="Q181">
        <v>4</v>
      </c>
      <c r="R181" s="1">
        <v>8.5568000000000008</v>
      </c>
      <c r="S181" t="s">
        <v>161</v>
      </c>
    </row>
    <row r="182" spans="1:19" hidden="1" x14ac:dyDescent="0.3">
      <c r="A182" t="s">
        <v>863</v>
      </c>
      <c r="B182" s="2">
        <v>42419</v>
      </c>
      <c r="C182" s="2">
        <v>42424</v>
      </c>
      <c r="D182" t="s">
        <v>37</v>
      </c>
      <c r="E182" t="s">
        <v>864</v>
      </c>
      <c r="F182" t="s">
        <v>865</v>
      </c>
      <c r="G182" t="s">
        <v>23</v>
      </c>
      <c r="H182" t="s">
        <v>24</v>
      </c>
      <c r="I182" t="s">
        <v>165</v>
      </c>
      <c r="J182" t="s">
        <v>114</v>
      </c>
      <c r="K182" t="s">
        <v>63</v>
      </c>
      <c r="L182" t="s">
        <v>821</v>
      </c>
      <c r="M182" t="s">
        <v>29</v>
      </c>
      <c r="N182" t="s">
        <v>53</v>
      </c>
      <c r="O182" t="s">
        <v>822</v>
      </c>
      <c r="P182" s="1">
        <v>44.46</v>
      </c>
      <c r="Q182">
        <v>2</v>
      </c>
      <c r="R182" s="1">
        <v>14.671799999999999</v>
      </c>
      <c r="S182" t="s">
        <v>289</v>
      </c>
    </row>
    <row r="183" spans="1:19" hidden="1" x14ac:dyDescent="0.3">
      <c r="A183" t="s">
        <v>866</v>
      </c>
      <c r="B183" s="2">
        <v>41649</v>
      </c>
      <c r="C183" s="2">
        <v>41654</v>
      </c>
      <c r="D183" t="s">
        <v>37</v>
      </c>
      <c r="E183" t="s">
        <v>867</v>
      </c>
      <c r="F183" t="s">
        <v>868</v>
      </c>
      <c r="G183" t="s">
        <v>84</v>
      </c>
      <c r="H183" t="s">
        <v>24</v>
      </c>
      <c r="I183" t="s">
        <v>869</v>
      </c>
      <c r="J183" t="s">
        <v>707</v>
      </c>
      <c r="K183" t="s">
        <v>27</v>
      </c>
      <c r="L183" t="s">
        <v>870</v>
      </c>
      <c r="M183" t="s">
        <v>29</v>
      </c>
      <c r="N183" t="s">
        <v>53</v>
      </c>
      <c r="O183" t="s">
        <v>871</v>
      </c>
      <c r="P183" s="1">
        <v>51.94</v>
      </c>
      <c r="Q183">
        <v>1</v>
      </c>
      <c r="R183" s="1">
        <v>21.295400000000001</v>
      </c>
      <c r="S183" t="s">
        <v>161</v>
      </c>
    </row>
    <row r="184" spans="1:19" hidden="1" x14ac:dyDescent="0.3">
      <c r="A184" t="s">
        <v>872</v>
      </c>
      <c r="B184" s="2">
        <v>42386</v>
      </c>
      <c r="C184" s="2">
        <v>42390</v>
      </c>
      <c r="D184" t="s">
        <v>37</v>
      </c>
      <c r="E184" t="s">
        <v>873</v>
      </c>
      <c r="F184" t="s">
        <v>874</v>
      </c>
      <c r="G184" t="s">
        <v>94</v>
      </c>
      <c r="H184" t="s">
        <v>24</v>
      </c>
      <c r="I184" t="s">
        <v>500</v>
      </c>
      <c r="J184" t="s">
        <v>875</v>
      </c>
      <c r="K184" t="s">
        <v>63</v>
      </c>
      <c r="L184" t="s">
        <v>300</v>
      </c>
      <c r="M184" t="s">
        <v>29</v>
      </c>
      <c r="N184" t="s">
        <v>53</v>
      </c>
      <c r="O184" t="s">
        <v>301</v>
      </c>
      <c r="P184" s="1">
        <v>322.58999999999997</v>
      </c>
      <c r="Q184">
        <v>3</v>
      </c>
      <c r="R184" s="1">
        <v>64.518000000000001</v>
      </c>
      <c r="S184" t="s">
        <v>161</v>
      </c>
    </row>
    <row r="185" spans="1:19" x14ac:dyDescent="0.3">
      <c r="A185" t="s">
        <v>876</v>
      </c>
      <c r="B185" s="2">
        <v>43069</v>
      </c>
      <c r="C185" s="2">
        <v>43071</v>
      </c>
      <c r="D185" t="s">
        <v>20</v>
      </c>
      <c r="E185" t="s">
        <v>877</v>
      </c>
      <c r="F185" t="s">
        <v>878</v>
      </c>
      <c r="G185" t="s">
        <v>94</v>
      </c>
      <c r="H185" t="s">
        <v>24</v>
      </c>
      <c r="I185" t="s">
        <v>165</v>
      </c>
      <c r="J185" t="s">
        <v>114</v>
      </c>
      <c r="K185" t="s">
        <v>63</v>
      </c>
      <c r="L185" t="s">
        <v>238</v>
      </c>
      <c r="M185" t="s">
        <v>29</v>
      </c>
      <c r="N185" t="s">
        <v>34</v>
      </c>
      <c r="O185" t="s">
        <v>239</v>
      </c>
      <c r="P185" s="1">
        <v>1242.9000000000001</v>
      </c>
      <c r="Q185">
        <v>5</v>
      </c>
      <c r="R185" s="1">
        <v>262.39</v>
      </c>
      <c r="S185" t="s">
        <v>32</v>
      </c>
    </row>
    <row r="186" spans="1:19" hidden="1" x14ac:dyDescent="0.3">
      <c r="A186" t="s">
        <v>879</v>
      </c>
      <c r="B186" s="2">
        <v>42665</v>
      </c>
      <c r="C186" s="2">
        <v>42667</v>
      </c>
      <c r="D186" t="s">
        <v>81</v>
      </c>
      <c r="E186" t="s">
        <v>880</v>
      </c>
      <c r="F186" t="s">
        <v>881</v>
      </c>
      <c r="G186" t="s">
        <v>94</v>
      </c>
      <c r="H186" t="s">
        <v>24</v>
      </c>
      <c r="I186" t="s">
        <v>280</v>
      </c>
      <c r="J186" t="s">
        <v>281</v>
      </c>
      <c r="K186" t="s">
        <v>87</v>
      </c>
      <c r="L186" t="s">
        <v>668</v>
      </c>
      <c r="M186" t="s">
        <v>29</v>
      </c>
      <c r="N186" t="s">
        <v>53</v>
      </c>
      <c r="O186" t="s">
        <v>669</v>
      </c>
      <c r="P186" s="1">
        <v>31.4</v>
      </c>
      <c r="Q186">
        <v>5</v>
      </c>
      <c r="R186" s="1">
        <v>10.048</v>
      </c>
      <c r="S186" t="s">
        <v>45</v>
      </c>
    </row>
    <row r="187" spans="1:19" hidden="1" x14ac:dyDescent="0.3">
      <c r="A187" t="s">
        <v>882</v>
      </c>
      <c r="B187" s="2">
        <v>41758</v>
      </c>
      <c r="C187" s="2">
        <v>41763</v>
      </c>
      <c r="D187" t="s">
        <v>37</v>
      </c>
      <c r="E187" t="s">
        <v>883</v>
      </c>
      <c r="F187" t="s">
        <v>884</v>
      </c>
      <c r="G187" t="s">
        <v>23</v>
      </c>
      <c r="H187" t="s">
        <v>24</v>
      </c>
      <c r="I187" t="s">
        <v>885</v>
      </c>
      <c r="J187" t="s">
        <v>114</v>
      </c>
      <c r="K187" t="s">
        <v>63</v>
      </c>
      <c r="L187" t="s">
        <v>886</v>
      </c>
      <c r="M187" t="s">
        <v>29</v>
      </c>
      <c r="N187" t="s">
        <v>53</v>
      </c>
      <c r="O187" t="s">
        <v>887</v>
      </c>
      <c r="P187" s="1">
        <v>17.46</v>
      </c>
      <c r="Q187">
        <v>2</v>
      </c>
      <c r="R187" s="1">
        <v>5.9363999999999999</v>
      </c>
      <c r="S187" t="s">
        <v>107</v>
      </c>
    </row>
    <row r="188" spans="1:19" x14ac:dyDescent="0.3">
      <c r="A188" t="s">
        <v>888</v>
      </c>
      <c r="B188" s="2">
        <v>43099</v>
      </c>
      <c r="C188" s="2">
        <v>43103</v>
      </c>
      <c r="D188" t="s">
        <v>37</v>
      </c>
      <c r="E188" t="s">
        <v>147</v>
      </c>
      <c r="F188" t="s">
        <v>148</v>
      </c>
      <c r="G188" t="s">
        <v>23</v>
      </c>
      <c r="H188" t="s">
        <v>24</v>
      </c>
      <c r="I188" t="s">
        <v>165</v>
      </c>
      <c r="J188" t="s">
        <v>114</v>
      </c>
      <c r="K188" t="s">
        <v>63</v>
      </c>
      <c r="L188" t="s">
        <v>889</v>
      </c>
      <c r="M188" t="s">
        <v>29</v>
      </c>
      <c r="N188" t="s">
        <v>30</v>
      </c>
      <c r="O188" t="s">
        <v>890</v>
      </c>
      <c r="P188" s="1">
        <v>323.13600000000002</v>
      </c>
      <c r="Q188">
        <v>4</v>
      </c>
      <c r="R188" s="1">
        <v>12.117599999999999</v>
      </c>
      <c r="S188" t="s">
        <v>90</v>
      </c>
    </row>
    <row r="189" spans="1:19" hidden="1" x14ac:dyDescent="0.3">
      <c r="A189" t="s">
        <v>891</v>
      </c>
      <c r="B189" s="2">
        <v>42155</v>
      </c>
      <c r="C189" s="2">
        <v>42162</v>
      </c>
      <c r="D189" t="s">
        <v>37</v>
      </c>
      <c r="E189" t="s">
        <v>892</v>
      </c>
      <c r="F189" t="s">
        <v>893</v>
      </c>
      <c r="G189" t="s">
        <v>94</v>
      </c>
      <c r="H189" t="s">
        <v>24</v>
      </c>
      <c r="I189" t="s">
        <v>894</v>
      </c>
      <c r="J189" t="s">
        <v>421</v>
      </c>
      <c r="K189" t="s">
        <v>63</v>
      </c>
      <c r="L189" t="s">
        <v>437</v>
      </c>
      <c r="M189" t="s">
        <v>29</v>
      </c>
      <c r="N189" t="s">
        <v>53</v>
      </c>
      <c r="O189" t="s">
        <v>438</v>
      </c>
      <c r="P189" s="1">
        <v>22.2</v>
      </c>
      <c r="Q189">
        <v>6</v>
      </c>
      <c r="R189" s="1">
        <v>9.1020000000000003</v>
      </c>
      <c r="S189" t="s">
        <v>153</v>
      </c>
    </row>
    <row r="190" spans="1:19" x14ac:dyDescent="0.3">
      <c r="A190" t="s">
        <v>895</v>
      </c>
      <c r="B190" s="2">
        <v>43066</v>
      </c>
      <c r="C190" s="2">
        <v>43068</v>
      </c>
      <c r="D190" t="s">
        <v>81</v>
      </c>
      <c r="E190" t="s">
        <v>849</v>
      </c>
      <c r="F190" t="s">
        <v>850</v>
      </c>
      <c r="G190" t="s">
        <v>84</v>
      </c>
      <c r="H190" t="s">
        <v>24</v>
      </c>
      <c r="I190" t="s">
        <v>896</v>
      </c>
      <c r="J190" t="s">
        <v>230</v>
      </c>
      <c r="K190" t="s">
        <v>87</v>
      </c>
      <c r="L190" t="s">
        <v>346</v>
      </c>
      <c r="M190" t="s">
        <v>29</v>
      </c>
      <c r="N190" t="s">
        <v>53</v>
      </c>
      <c r="O190" t="s">
        <v>347</v>
      </c>
      <c r="P190" s="1">
        <v>46.94</v>
      </c>
      <c r="Q190">
        <v>1</v>
      </c>
      <c r="R190" s="1">
        <v>19.2454</v>
      </c>
      <c r="S190" t="s">
        <v>32</v>
      </c>
    </row>
    <row r="191" spans="1:19" hidden="1" x14ac:dyDescent="0.3">
      <c r="A191" t="s">
        <v>897</v>
      </c>
      <c r="B191" s="2">
        <v>41805</v>
      </c>
      <c r="C191" s="2">
        <v>41811</v>
      </c>
      <c r="D191" t="s">
        <v>37</v>
      </c>
      <c r="E191" t="s">
        <v>343</v>
      </c>
      <c r="F191" t="s">
        <v>344</v>
      </c>
      <c r="G191" t="s">
        <v>84</v>
      </c>
      <c r="H191" t="s">
        <v>24</v>
      </c>
      <c r="I191" t="s">
        <v>237</v>
      </c>
      <c r="J191" t="s">
        <v>86</v>
      </c>
      <c r="K191" t="s">
        <v>87</v>
      </c>
      <c r="L191" t="s">
        <v>898</v>
      </c>
      <c r="M191" t="s">
        <v>29</v>
      </c>
      <c r="N191" t="s">
        <v>43</v>
      </c>
      <c r="O191" t="s">
        <v>899</v>
      </c>
      <c r="P191" s="1">
        <v>99.918000000000006</v>
      </c>
      <c r="Q191">
        <v>2</v>
      </c>
      <c r="R191" s="1">
        <v>-18.5562</v>
      </c>
      <c r="S191" t="s">
        <v>55</v>
      </c>
    </row>
    <row r="192" spans="1:19" hidden="1" x14ac:dyDescent="0.3">
      <c r="A192" t="s">
        <v>897</v>
      </c>
      <c r="B192" s="2">
        <v>41805</v>
      </c>
      <c r="C192" s="2">
        <v>41811</v>
      </c>
      <c r="D192" t="s">
        <v>37</v>
      </c>
      <c r="E192" t="s">
        <v>343</v>
      </c>
      <c r="F192" t="s">
        <v>344</v>
      </c>
      <c r="G192" t="s">
        <v>84</v>
      </c>
      <c r="H192" t="s">
        <v>24</v>
      </c>
      <c r="I192" t="s">
        <v>237</v>
      </c>
      <c r="J192" t="s">
        <v>86</v>
      </c>
      <c r="K192" t="s">
        <v>87</v>
      </c>
      <c r="L192" t="s">
        <v>566</v>
      </c>
      <c r="M192" t="s">
        <v>29</v>
      </c>
      <c r="N192" t="s">
        <v>34</v>
      </c>
      <c r="O192" t="s">
        <v>567</v>
      </c>
      <c r="P192" s="1">
        <v>797.94399999999996</v>
      </c>
      <c r="Q192">
        <v>4</v>
      </c>
      <c r="R192" s="1">
        <v>-56.996000000000002</v>
      </c>
      <c r="S192" t="s">
        <v>55</v>
      </c>
    </row>
    <row r="193" spans="1:19" hidden="1" x14ac:dyDescent="0.3">
      <c r="A193" t="s">
        <v>900</v>
      </c>
      <c r="B193" s="2">
        <v>42717</v>
      </c>
      <c r="C193" s="2">
        <v>42724</v>
      </c>
      <c r="D193" t="s">
        <v>37</v>
      </c>
      <c r="E193" t="s">
        <v>901</v>
      </c>
      <c r="F193" t="s">
        <v>902</v>
      </c>
      <c r="G193" t="s">
        <v>84</v>
      </c>
      <c r="H193" t="s">
        <v>24</v>
      </c>
      <c r="I193" t="s">
        <v>903</v>
      </c>
      <c r="J193" t="s">
        <v>50</v>
      </c>
      <c r="K193" t="s">
        <v>51</v>
      </c>
      <c r="L193" t="s">
        <v>42</v>
      </c>
      <c r="M193" t="s">
        <v>29</v>
      </c>
      <c r="N193" t="s">
        <v>43</v>
      </c>
      <c r="O193" t="s">
        <v>44</v>
      </c>
      <c r="P193" s="1">
        <v>1114.2719999999999</v>
      </c>
      <c r="Q193">
        <v>4</v>
      </c>
      <c r="R193" s="1">
        <v>41.785200000000003</v>
      </c>
      <c r="S193" t="s">
        <v>90</v>
      </c>
    </row>
    <row r="194" spans="1:19" hidden="1" x14ac:dyDescent="0.3">
      <c r="A194" t="s">
        <v>904</v>
      </c>
      <c r="B194" s="2">
        <v>42211</v>
      </c>
      <c r="C194" s="2">
        <v>42213</v>
      </c>
      <c r="D194" t="s">
        <v>81</v>
      </c>
      <c r="E194" t="s">
        <v>609</v>
      </c>
      <c r="F194" t="s">
        <v>610</v>
      </c>
      <c r="G194" t="s">
        <v>23</v>
      </c>
      <c r="H194" t="s">
        <v>24</v>
      </c>
      <c r="I194" t="s">
        <v>905</v>
      </c>
      <c r="J194" t="s">
        <v>511</v>
      </c>
      <c r="K194" t="s">
        <v>51</v>
      </c>
      <c r="L194" t="s">
        <v>906</v>
      </c>
      <c r="M194" t="s">
        <v>29</v>
      </c>
      <c r="N194" t="s">
        <v>43</v>
      </c>
      <c r="O194" t="s">
        <v>907</v>
      </c>
      <c r="P194" s="1">
        <v>393.16500000000002</v>
      </c>
      <c r="Q194">
        <v>3</v>
      </c>
      <c r="R194" s="1">
        <v>-204.44579999999999</v>
      </c>
      <c r="S194" t="s">
        <v>66</v>
      </c>
    </row>
    <row r="195" spans="1:19" x14ac:dyDescent="0.3">
      <c r="A195" t="s">
        <v>908</v>
      </c>
      <c r="B195" s="2">
        <v>43067</v>
      </c>
      <c r="C195" s="2">
        <v>43071</v>
      </c>
      <c r="D195" t="s">
        <v>37</v>
      </c>
      <c r="E195" t="s">
        <v>909</v>
      </c>
      <c r="F195" t="s">
        <v>910</v>
      </c>
      <c r="G195" t="s">
        <v>94</v>
      </c>
      <c r="H195" t="s">
        <v>24</v>
      </c>
      <c r="I195" t="s">
        <v>61</v>
      </c>
      <c r="J195" t="s">
        <v>62</v>
      </c>
      <c r="K195" t="s">
        <v>63</v>
      </c>
      <c r="L195" t="s">
        <v>911</v>
      </c>
      <c r="M195" t="s">
        <v>29</v>
      </c>
      <c r="N195" t="s">
        <v>53</v>
      </c>
      <c r="O195" t="s">
        <v>912</v>
      </c>
      <c r="P195" s="1">
        <v>516.48800000000006</v>
      </c>
      <c r="Q195">
        <v>7</v>
      </c>
      <c r="R195" s="1">
        <v>-12.9122</v>
      </c>
      <c r="S195" t="s">
        <v>32</v>
      </c>
    </row>
    <row r="196" spans="1:19" x14ac:dyDescent="0.3">
      <c r="A196" t="s">
        <v>908</v>
      </c>
      <c r="B196" s="2">
        <v>43067</v>
      </c>
      <c r="C196" s="2">
        <v>43071</v>
      </c>
      <c r="D196" t="s">
        <v>37</v>
      </c>
      <c r="E196" t="s">
        <v>909</v>
      </c>
      <c r="F196" t="s">
        <v>910</v>
      </c>
      <c r="G196" t="s">
        <v>94</v>
      </c>
      <c r="H196" t="s">
        <v>24</v>
      </c>
      <c r="I196" t="s">
        <v>61</v>
      </c>
      <c r="J196" t="s">
        <v>62</v>
      </c>
      <c r="K196" t="s">
        <v>63</v>
      </c>
      <c r="L196" t="s">
        <v>305</v>
      </c>
      <c r="M196" t="s">
        <v>29</v>
      </c>
      <c r="N196" t="s">
        <v>53</v>
      </c>
      <c r="O196" t="s">
        <v>306</v>
      </c>
      <c r="P196" s="1">
        <v>1007.232</v>
      </c>
      <c r="Q196">
        <v>6</v>
      </c>
      <c r="R196" s="1">
        <v>75.542400000000001</v>
      </c>
      <c r="S196" t="s">
        <v>32</v>
      </c>
    </row>
    <row r="197" spans="1:19" x14ac:dyDescent="0.3">
      <c r="A197" t="s">
        <v>908</v>
      </c>
      <c r="B197" s="2">
        <v>43067</v>
      </c>
      <c r="C197" s="2">
        <v>43071</v>
      </c>
      <c r="D197" t="s">
        <v>37</v>
      </c>
      <c r="E197" t="s">
        <v>909</v>
      </c>
      <c r="F197" t="s">
        <v>910</v>
      </c>
      <c r="G197" t="s">
        <v>94</v>
      </c>
      <c r="H197" t="s">
        <v>24</v>
      </c>
      <c r="I197" t="s">
        <v>61</v>
      </c>
      <c r="J197" t="s">
        <v>62</v>
      </c>
      <c r="K197" t="s">
        <v>63</v>
      </c>
      <c r="L197" t="s">
        <v>913</v>
      </c>
      <c r="M197" t="s">
        <v>29</v>
      </c>
      <c r="N197" t="s">
        <v>43</v>
      </c>
      <c r="O197" t="s">
        <v>914</v>
      </c>
      <c r="P197" s="1">
        <v>2065.3200000000002</v>
      </c>
      <c r="Q197">
        <v>12</v>
      </c>
      <c r="R197" s="1">
        <v>-619.596</v>
      </c>
      <c r="S197" t="s">
        <v>32</v>
      </c>
    </row>
    <row r="198" spans="1:19" x14ac:dyDescent="0.3">
      <c r="A198" t="s">
        <v>915</v>
      </c>
      <c r="B198" s="2">
        <v>42828</v>
      </c>
      <c r="C198" s="2">
        <v>42832</v>
      </c>
      <c r="D198" t="s">
        <v>37</v>
      </c>
      <c r="E198" t="s">
        <v>916</v>
      </c>
      <c r="F198" t="s">
        <v>917</v>
      </c>
      <c r="G198" t="s">
        <v>23</v>
      </c>
      <c r="H198" t="s">
        <v>24</v>
      </c>
      <c r="I198" t="s">
        <v>61</v>
      </c>
      <c r="J198" t="s">
        <v>62</v>
      </c>
      <c r="K198" t="s">
        <v>63</v>
      </c>
      <c r="L198" t="s">
        <v>918</v>
      </c>
      <c r="M198" t="s">
        <v>29</v>
      </c>
      <c r="N198" t="s">
        <v>53</v>
      </c>
      <c r="O198" t="s">
        <v>308</v>
      </c>
      <c r="P198" s="1">
        <v>25.472000000000001</v>
      </c>
      <c r="Q198">
        <v>4</v>
      </c>
      <c r="R198" s="1">
        <v>7.6416000000000004</v>
      </c>
      <c r="S198" t="s">
        <v>107</v>
      </c>
    </row>
    <row r="199" spans="1:19" x14ac:dyDescent="0.3">
      <c r="A199" t="s">
        <v>919</v>
      </c>
      <c r="B199" s="2">
        <v>43097</v>
      </c>
      <c r="C199" s="2">
        <v>43101</v>
      </c>
      <c r="D199" t="s">
        <v>37</v>
      </c>
      <c r="E199" t="s">
        <v>920</v>
      </c>
      <c r="F199" t="s">
        <v>921</v>
      </c>
      <c r="G199" t="s">
        <v>23</v>
      </c>
      <c r="H199" t="s">
        <v>24</v>
      </c>
      <c r="I199" t="s">
        <v>922</v>
      </c>
      <c r="J199" t="s">
        <v>86</v>
      </c>
      <c r="K199" t="s">
        <v>87</v>
      </c>
      <c r="L199" t="s">
        <v>340</v>
      </c>
      <c r="M199" t="s">
        <v>29</v>
      </c>
      <c r="N199" t="s">
        <v>30</v>
      </c>
      <c r="O199" t="s">
        <v>341</v>
      </c>
      <c r="P199" s="1">
        <v>78.852800000000002</v>
      </c>
      <c r="Q199">
        <v>2</v>
      </c>
      <c r="R199" s="1">
        <v>-11.596</v>
      </c>
      <c r="S199" t="s">
        <v>90</v>
      </c>
    </row>
    <row r="200" spans="1:19" hidden="1" x14ac:dyDescent="0.3">
      <c r="A200" t="s">
        <v>923</v>
      </c>
      <c r="B200" s="2">
        <v>42269</v>
      </c>
      <c r="C200" s="2">
        <v>42269</v>
      </c>
      <c r="D200" t="s">
        <v>417</v>
      </c>
      <c r="E200" t="s">
        <v>924</v>
      </c>
      <c r="F200" t="s">
        <v>925</v>
      </c>
      <c r="G200" t="s">
        <v>23</v>
      </c>
      <c r="H200" t="s">
        <v>24</v>
      </c>
      <c r="I200" t="s">
        <v>752</v>
      </c>
      <c r="J200" t="s">
        <v>50</v>
      </c>
      <c r="K200" t="s">
        <v>51</v>
      </c>
      <c r="L200" t="s">
        <v>926</v>
      </c>
      <c r="M200" t="s">
        <v>29</v>
      </c>
      <c r="N200" t="s">
        <v>53</v>
      </c>
      <c r="O200" t="s">
        <v>927</v>
      </c>
      <c r="P200" s="1">
        <v>204.6</v>
      </c>
      <c r="Q200">
        <v>2</v>
      </c>
      <c r="R200" s="1">
        <v>53.195999999999998</v>
      </c>
      <c r="S200" t="s">
        <v>72</v>
      </c>
    </row>
    <row r="201" spans="1:19" x14ac:dyDescent="0.3">
      <c r="A201" t="s">
        <v>928</v>
      </c>
      <c r="B201" s="2">
        <v>43053</v>
      </c>
      <c r="C201" s="2">
        <v>43058</v>
      </c>
      <c r="D201" t="s">
        <v>37</v>
      </c>
      <c r="E201" t="s">
        <v>929</v>
      </c>
      <c r="F201" t="s">
        <v>930</v>
      </c>
      <c r="G201" t="s">
        <v>84</v>
      </c>
      <c r="H201" t="s">
        <v>24</v>
      </c>
      <c r="I201" t="s">
        <v>320</v>
      </c>
      <c r="J201" t="s">
        <v>50</v>
      </c>
      <c r="K201" t="s">
        <v>51</v>
      </c>
      <c r="L201" t="s">
        <v>321</v>
      </c>
      <c r="M201" t="s">
        <v>29</v>
      </c>
      <c r="N201" t="s">
        <v>34</v>
      </c>
      <c r="O201" t="s">
        <v>322</v>
      </c>
      <c r="P201" s="1">
        <v>321.56799999999998</v>
      </c>
      <c r="Q201">
        <v>2</v>
      </c>
      <c r="R201" s="1">
        <v>28.1372</v>
      </c>
      <c r="S201" t="s">
        <v>32</v>
      </c>
    </row>
    <row r="202" spans="1:19" hidden="1" x14ac:dyDescent="0.3">
      <c r="A202" t="s">
        <v>931</v>
      </c>
      <c r="B202" s="2">
        <v>41655</v>
      </c>
      <c r="C202" s="2">
        <v>41657</v>
      </c>
      <c r="D202" t="s">
        <v>20</v>
      </c>
      <c r="E202" t="s">
        <v>932</v>
      </c>
      <c r="F202" t="s">
        <v>933</v>
      </c>
      <c r="G202" t="s">
        <v>23</v>
      </c>
      <c r="H202" t="s">
        <v>24</v>
      </c>
      <c r="I202" t="s">
        <v>61</v>
      </c>
      <c r="J202" t="s">
        <v>62</v>
      </c>
      <c r="K202" t="s">
        <v>63</v>
      </c>
      <c r="L202" t="s">
        <v>934</v>
      </c>
      <c r="M202" t="s">
        <v>29</v>
      </c>
      <c r="N202" t="s">
        <v>53</v>
      </c>
      <c r="O202" t="s">
        <v>935</v>
      </c>
      <c r="P202" s="1">
        <v>127.104</v>
      </c>
      <c r="Q202">
        <v>6</v>
      </c>
      <c r="R202" s="1">
        <v>28.598400000000002</v>
      </c>
      <c r="S202" t="s">
        <v>161</v>
      </c>
    </row>
    <row r="203" spans="1:19" hidden="1" x14ac:dyDescent="0.3">
      <c r="A203" t="s">
        <v>936</v>
      </c>
      <c r="B203" s="2">
        <v>42646</v>
      </c>
      <c r="C203" s="2">
        <v>42651</v>
      </c>
      <c r="D203" t="s">
        <v>37</v>
      </c>
      <c r="E203" t="s">
        <v>68</v>
      </c>
      <c r="F203" t="s">
        <v>69</v>
      </c>
      <c r="G203" t="s">
        <v>23</v>
      </c>
      <c r="H203" t="s">
        <v>24</v>
      </c>
      <c r="I203" t="s">
        <v>165</v>
      </c>
      <c r="J203" t="s">
        <v>114</v>
      </c>
      <c r="K203" t="s">
        <v>63</v>
      </c>
      <c r="L203" t="s">
        <v>812</v>
      </c>
      <c r="M203" t="s">
        <v>29</v>
      </c>
      <c r="N203" t="s">
        <v>34</v>
      </c>
      <c r="O203" t="s">
        <v>813</v>
      </c>
      <c r="P203" s="1">
        <v>599.29200000000003</v>
      </c>
      <c r="Q203">
        <v>6</v>
      </c>
      <c r="R203" s="1">
        <v>93.223200000000006</v>
      </c>
      <c r="S203" t="s">
        <v>45</v>
      </c>
    </row>
    <row r="204" spans="1:19" hidden="1" x14ac:dyDescent="0.3">
      <c r="A204" t="s">
        <v>937</v>
      </c>
      <c r="B204" s="2">
        <v>41954</v>
      </c>
      <c r="C204" s="2">
        <v>41957</v>
      </c>
      <c r="D204" t="s">
        <v>20</v>
      </c>
      <c r="E204" t="s">
        <v>938</v>
      </c>
      <c r="F204" t="s">
        <v>939</v>
      </c>
      <c r="G204" t="s">
        <v>23</v>
      </c>
      <c r="H204" t="s">
        <v>24</v>
      </c>
      <c r="I204" t="s">
        <v>856</v>
      </c>
      <c r="J204" t="s">
        <v>172</v>
      </c>
      <c r="K204" t="s">
        <v>51</v>
      </c>
      <c r="L204" t="s">
        <v>846</v>
      </c>
      <c r="M204" t="s">
        <v>29</v>
      </c>
      <c r="N204" t="s">
        <v>34</v>
      </c>
      <c r="O204" t="s">
        <v>847</v>
      </c>
      <c r="P204" s="1">
        <v>603.91999999999996</v>
      </c>
      <c r="Q204">
        <v>5</v>
      </c>
      <c r="R204" s="1">
        <v>75.489999999999995</v>
      </c>
      <c r="S204" t="s">
        <v>32</v>
      </c>
    </row>
    <row r="205" spans="1:19" x14ac:dyDescent="0.3">
      <c r="A205" t="s">
        <v>940</v>
      </c>
      <c r="B205" s="2">
        <v>42876</v>
      </c>
      <c r="C205" s="2">
        <v>42881</v>
      </c>
      <c r="D205" t="s">
        <v>37</v>
      </c>
      <c r="E205" t="s">
        <v>941</v>
      </c>
      <c r="F205" t="s">
        <v>942</v>
      </c>
      <c r="G205" t="s">
        <v>84</v>
      </c>
      <c r="H205" t="s">
        <v>24</v>
      </c>
      <c r="I205" t="s">
        <v>943</v>
      </c>
      <c r="J205" t="s">
        <v>114</v>
      </c>
      <c r="K205" t="s">
        <v>63</v>
      </c>
      <c r="L205" t="s">
        <v>708</v>
      </c>
      <c r="M205" t="s">
        <v>29</v>
      </c>
      <c r="N205" t="s">
        <v>53</v>
      </c>
      <c r="O205" t="s">
        <v>709</v>
      </c>
      <c r="P205" s="1">
        <v>520.04999999999995</v>
      </c>
      <c r="Q205">
        <v>5</v>
      </c>
      <c r="R205" s="1">
        <v>72.807000000000002</v>
      </c>
      <c r="S205" t="s">
        <v>153</v>
      </c>
    </row>
    <row r="206" spans="1:19" hidden="1" x14ac:dyDescent="0.3">
      <c r="A206" t="s">
        <v>944</v>
      </c>
      <c r="B206" s="2">
        <v>42092</v>
      </c>
      <c r="C206" s="2">
        <v>42094</v>
      </c>
      <c r="D206" t="s">
        <v>20</v>
      </c>
      <c r="E206" t="s">
        <v>945</v>
      </c>
      <c r="F206" t="s">
        <v>946</v>
      </c>
      <c r="G206" t="s">
        <v>94</v>
      </c>
      <c r="H206" t="s">
        <v>24</v>
      </c>
      <c r="I206" t="s">
        <v>597</v>
      </c>
      <c r="J206" t="s">
        <v>41</v>
      </c>
      <c r="K206" t="s">
        <v>27</v>
      </c>
      <c r="L206" t="s">
        <v>373</v>
      </c>
      <c r="M206" t="s">
        <v>29</v>
      </c>
      <c r="N206" t="s">
        <v>34</v>
      </c>
      <c r="O206" t="s">
        <v>374</v>
      </c>
      <c r="P206" s="1">
        <v>1166.92</v>
      </c>
      <c r="Q206">
        <v>5</v>
      </c>
      <c r="R206" s="1">
        <v>131.27850000000001</v>
      </c>
      <c r="S206" t="s">
        <v>187</v>
      </c>
    </row>
    <row r="207" spans="1:19" hidden="1" x14ac:dyDescent="0.3">
      <c r="A207" t="s">
        <v>947</v>
      </c>
      <c r="B207" s="2">
        <v>42305</v>
      </c>
      <c r="C207" s="2">
        <v>42311</v>
      </c>
      <c r="D207" t="s">
        <v>37</v>
      </c>
      <c r="E207" t="s">
        <v>948</v>
      </c>
      <c r="F207" t="s">
        <v>949</v>
      </c>
      <c r="G207" t="s">
        <v>23</v>
      </c>
      <c r="H207" t="s">
        <v>24</v>
      </c>
      <c r="I207" t="s">
        <v>25</v>
      </c>
      <c r="J207" t="s">
        <v>26</v>
      </c>
      <c r="K207" t="s">
        <v>27</v>
      </c>
      <c r="L207" t="s">
        <v>950</v>
      </c>
      <c r="M207" t="s">
        <v>29</v>
      </c>
      <c r="N207" t="s">
        <v>53</v>
      </c>
      <c r="O207" t="s">
        <v>951</v>
      </c>
      <c r="P207" s="1">
        <v>24.1</v>
      </c>
      <c r="Q207">
        <v>5</v>
      </c>
      <c r="R207" s="1">
        <v>9.1579999999999995</v>
      </c>
      <c r="S207" t="s">
        <v>45</v>
      </c>
    </row>
    <row r="208" spans="1:19" hidden="1" x14ac:dyDescent="0.3">
      <c r="A208" t="s">
        <v>947</v>
      </c>
      <c r="B208" s="2">
        <v>42305</v>
      </c>
      <c r="C208" s="2">
        <v>42311</v>
      </c>
      <c r="D208" t="s">
        <v>37</v>
      </c>
      <c r="E208" t="s">
        <v>948</v>
      </c>
      <c r="F208" t="s">
        <v>949</v>
      </c>
      <c r="G208" t="s">
        <v>23</v>
      </c>
      <c r="H208" t="s">
        <v>24</v>
      </c>
      <c r="I208" t="s">
        <v>25</v>
      </c>
      <c r="J208" t="s">
        <v>26</v>
      </c>
      <c r="K208" t="s">
        <v>27</v>
      </c>
      <c r="L208" t="s">
        <v>371</v>
      </c>
      <c r="M208" t="s">
        <v>29</v>
      </c>
      <c r="N208" t="s">
        <v>53</v>
      </c>
      <c r="O208" t="s">
        <v>372</v>
      </c>
      <c r="P208" s="1">
        <v>33.11</v>
      </c>
      <c r="Q208">
        <v>7</v>
      </c>
      <c r="R208" s="1">
        <v>12.9129</v>
      </c>
      <c r="S208" t="s">
        <v>45</v>
      </c>
    </row>
    <row r="209" spans="1:19" hidden="1" x14ac:dyDescent="0.3">
      <c r="A209" t="s">
        <v>952</v>
      </c>
      <c r="B209" s="2">
        <v>42216</v>
      </c>
      <c r="C209" s="2">
        <v>42216</v>
      </c>
      <c r="D209" t="s">
        <v>417</v>
      </c>
      <c r="E209" t="s">
        <v>953</v>
      </c>
      <c r="F209" t="s">
        <v>954</v>
      </c>
      <c r="G209" t="s">
        <v>23</v>
      </c>
      <c r="H209" t="s">
        <v>24</v>
      </c>
      <c r="I209" t="s">
        <v>165</v>
      </c>
      <c r="J209" t="s">
        <v>114</v>
      </c>
      <c r="K209" t="s">
        <v>63</v>
      </c>
      <c r="L209" t="s">
        <v>334</v>
      </c>
      <c r="M209" t="s">
        <v>29</v>
      </c>
      <c r="N209" t="s">
        <v>43</v>
      </c>
      <c r="O209" t="s">
        <v>335</v>
      </c>
      <c r="P209" s="1">
        <v>1090.7819999999999</v>
      </c>
      <c r="Q209">
        <v>7</v>
      </c>
      <c r="R209" s="1">
        <v>-290.87520000000001</v>
      </c>
      <c r="S209" t="s">
        <v>66</v>
      </c>
    </row>
    <row r="210" spans="1:19" hidden="1" x14ac:dyDescent="0.3">
      <c r="A210" t="s">
        <v>955</v>
      </c>
      <c r="B210" s="2">
        <v>41967</v>
      </c>
      <c r="C210" s="2">
        <v>41969</v>
      </c>
      <c r="D210" t="s">
        <v>81</v>
      </c>
      <c r="E210" t="s">
        <v>956</v>
      </c>
      <c r="F210" t="s">
        <v>957</v>
      </c>
      <c r="G210" t="s">
        <v>23</v>
      </c>
      <c r="H210" t="s">
        <v>24</v>
      </c>
      <c r="I210" t="s">
        <v>630</v>
      </c>
      <c r="J210" t="s">
        <v>50</v>
      </c>
      <c r="K210" t="s">
        <v>51</v>
      </c>
      <c r="L210" t="s">
        <v>958</v>
      </c>
      <c r="M210" t="s">
        <v>29</v>
      </c>
      <c r="N210" t="s">
        <v>53</v>
      </c>
      <c r="O210" t="s">
        <v>959</v>
      </c>
      <c r="P210" s="1">
        <v>151.72</v>
      </c>
      <c r="Q210">
        <v>4</v>
      </c>
      <c r="R210" s="1">
        <v>27.3096</v>
      </c>
      <c r="S210" t="s">
        <v>32</v>
      </c>
    </row>
    <row r="211" spans="1:19" x14ac:dyDescent="0.3">
      <c r="A211" t="s">
        <v>960</v>
      </c>
      <c r="B211" s="2">
        <v>42903</v>
      </c>
      <c r="C211" s="2">
        <v>42907</v>
      </c>
      <c r="D211" t="s">
        <v>20</v>
      </c>
      <c r="E211" t="s">
        <v>201</v>
      </c>
      <c r="F211" t="s">
        <v>202</v>
      </c>
      <c r="G211" t="s">
        <v>23</v>
      </c>
      <c r="H211" t="s">
        <v>24</v>
      </c>
      <c r="I211" t="s">
        <v>961</v>
      </c>
      <c r="J211" t="s">
        <v>184</v>
      </c>
      <c r="K211" t="s">
        <v>51</v>
      </c>
      <c r="L211" t="s">
        <v>78</v>
      </c>
      <c r="M211" t="s">
        <v>29</v>
      </c>
      <c r="N211" t="s">
        <v>53</v>
      </c>
      <c r="O211" t="s">
        <v>79</v>
      </c>
      <c r="P211" s="1">
        <v>155.25</v>
      </c>
      <c r="Q211">
        <v>3</v>
      </c>
      <c r="R211" s="1">
        <v>46.575000000000003</v>
      </c>
      <c r="S211" t="s">
        <v>55</v>
      </c>
    </row>
    <row r="212" spans="1:19" hidden="1" x14ac:dyDescent="0.3">
      <c r="A212" t="s">
        <v>962</v>
      </c>
      <c r="B212" s="2">
        <v>42359</v>
      </c>
      <c r="C212" s="2">
        <v>42362</v>
      </c>
      <c r="D212" t="s">
        <v>20</v>
      </c>
      <c r="E212" t="s">
        <v>963</v>
      </c>
      <c r="F212" t="s">
        <v>964</v>
      </c>
      <c r="G212" t="s">
        <v>23</v>
      </c>
      <c r="H212" t="s">
        <v>24</v>
      </c>
      <c r="I212" t="s">
        <v>183</v>
      </c>
      <c r="J212" t="s">
        <v>184</v>
      </c>
      <c r="K212" t="s">
        <v>51</v>
      </c>
      <c r="L212" t="s">
        <v>282</v>
      </c>
      <c r="M212" t="s">
        <v>29</v>
      </c>
      <c r="N212" t="s">
        <v>43</v>
      </c>
      <c r="O212" t="s">
        <v>283</v>
      </c>
      <c r="P212" s="1">
        <v>1618.37</v>
      </c>
      <c r="Q212">
        <v>13</v>
      </c>
      <c r="R212" s="1">
        <v>356.04140000000001</v>
      </c>
      <c r="S212" t="s">
        <v>90</v>
      </c>
    </row>
    <row r="213" spans="1:19" hidden="1" x14ac:dyDescent="0.3">
      <c r="A213" t="s">
        <v>965</v>
      </c>
      <c r="B213" s="2">
        <v>42191</v>
      </c>
      <c r="C213" s="2">
        <v>42195</v>
      </c>
      <c r="D213" t="s">
        <v>37</v>
      </c>
      <c r="E213" t="s">
        <v>966</v>
      </c>
      <c r="F213" t="s">
        <v>967</v>
      </c>
      <c r="G213" t="s">
        <v>84</v>
      </c>
      <c r="H213" t="s">
        <v>24</v>
      </c>
      <c r="I213" t="s">
        <v>165</v>
      </c>
      <c r="J213" t="s">
        <v>114</v>
      </c>
      <c r="K213" t="s">
        <v>63</v>
      </c>
      <c r="L213" t="s">
        <v>968</v>
      </c>
      <c r="M213" t="s">
        <v>29</v>
      </c>
      <c r="N213" t="s">
        <v>53</v>
      </c>
      <c r="O213" t="s">
        <v>969</v>
      </c>
      <c r="P213" s="1">
        <v>13.96</v>
      </c>
      <c r="Q213">
        <v>2</v>
      </c>
      <c r="R213" s="1">
        <v>6.7008000000000001</v>
      </c>
      <c r="S213" t="s">
        <v>66</v>
      </c>
    </row>
    <row r="214" spans="1:19" hidden="1" x14ac:dyDescent="0.3">
      <c r="A214" t="s">
        <v>965</v>
      </c>
      <c r="B214" s="2">
        <v>42191</v>
      </c>
      <c r="C214" s="2">
        <v>42195</v>
      </c>
      <c r="D214" t="s">
        <v>37</v>
      </c>
      <c r="E214" t="s">
        <v>966</v>
      </c>
      <c r="F214" t="s">
        <v>967</v>
      </c>
      <c r="G214" t="s">
        <v>84</v>
      </c>
      <c r="H214" t="s">
        <v>24</v>
      </c>
      <c r="I214" t="s">
        <v>165</v>
      </c>
      <c r="J214" t="s">
        <v>114</v>
      </c>
      <c r="K214" t="s">
        <v>63</v>
      </c>
      <c r="L214" t="s">
        <v>870</v>
      </c>
      <c r="M214" t="s">
        <v>29</v>
      </c>
      <c r="N214" t="s">
        <v>53</v>
      </c>
      <c r="O214" t="s">
        <v>871</v>
      </c>
      <c r="P214" s="1">
        <v>155.82</v>
      </c>
      <c r="Q214">
        <v>3</v>
      </c>
      <c r="R214" s="1">
        <v>63.886200000000002</v>
      </c>
      <c r="S214" t="s">
        <v>66</v>
      </c>
    </row>
    <row r="215" spans="1:19" hidden="1" x14ac:dyDescent="0.3">
      <c r="A215" t="s">
        <v>970</v>
      </c>
      <c r="B215" s="2">
        <v>42121</v>
      </c>
      <c r="C215" s="2">
        <v>42127</v>
      </c>
      <c r="D215" t="s">
        <v>37</v>
      </c>
      <c r="E215" t="s">
        <v>864</v>
      </c>
      <c r="F215" t="s">
        <v>865</v>
      </c>
      <c r="G215" t="s">
        <v>23</v>
      </c>
      <c r="H215" t="s">
        <v>24</v>
      </c>
      <c r="I215" t="s">
        <v>184</v>
      </c>
      <c r="J215" t="s">
        <v>971</v>
      </c>
      <c r="K215" t="s">
        <v>63</v>
      </c>
      <c r="L215" t="s">
        <v>972</v>
      </c>
      <c r="M215" t="s">
        <v>29</v>
      </c>
      <c r="N215" t="s">
        <v>34</v>
      </c>
      <c r="O215" t="s">
        <v>973</v>
      </c>
      <c r="P215" s="1">
        <v>1267.53</v>
      </c>
      <c r="Q215">
        <v>3</v>
      </c>
      <c r="R215" s="1">
        <v>316.88249999999999</v>
      </c>
      <c r="S215" t="s">
        <v>107</v>
      </c>
    </row>
    <row r="216" spans="1:19" hidden="1" x14ac:dyDescent="0.3">
      <c r="A216" t="s">
        <v>974</v>
      </c>
      <c r="B216" s="2">
        <v>41831</v>
      </c>
      <c r="C216" s="2">
        <v>41835</v>
      </c>
      <c r="D216" t="s">
        <v>37</v>
      </c>
      <c r="E216" t="s">
        <v>975</v>
      </c>
      <c r="F216" t="s">
        <v>976</v>
      </c>
      <c r="G216" t="s">
        <v>84</v>
      </c>
      <c r="H216" t="s">
        <v>24</v>
      </c>
      <c r="I216" t="s">
        <v>380</v>
      </c>
      <c r="J216" t="s">
        <v>354</v>
      </c>
      <c r="K216" t="s">
        <v>63</v>
      </c>
      <c r="L216" t="s">
        <v>566</v>
      </c>
      <c r="M216" t="s">
        <v>29</v>
      </c>
      <c r="N216" t="s">
        <v>34</v>
      </c>
      <c r="O216" t="s">
        <v>567</v>
      </c>
      <c r="P216" s="1">
        <v>854.94</v>
      </c>
      <c r="Q216">
        <v>3</v>
      </c>
      <c r="R216" s="1">
        <v>213.73500000000001</v>
      </c>
      <c r="S216" t="s">
        <v>66</v>
      </c>
    </row>
    <row r="217" spans="1:19" hidden="1" x14ac:dyDescent="0.3">
      <c r="A217" t="s">
        <v>974</v>
      </c>
      <c r="B217" s="2">
        <v>41831</v>
      </c>
      <c r="C217" s="2">
        <v>41835</v>
      </c>
      <c r="D217" t="s">
        <v>37</v>
      </c>
      <c r="E217" t="s">
        <v>975</v>
      </c>
      <c r="F217" t="s">
        <v>976</v>
      </c>
      <c r="G217" t="s">
        <v>84</v>
      </c>
      <c r="H217" t="s">
        <v>24</v>
      </c>
      <c r="I217" t="s">
        <v>380</v>
      </c>
      <c r="J217" t="s">
        <v>354</v>
      </c>
      <c r="K217" t="s">
        <v>63</v>
      </c>
      <c r="L217" t="s">
        <v>166</v>
      </c>
      <c r="M217" t="s">
        <v>29</v>
      </c>
      <c r="N217" t="s">
        <v>53</v>
      </c>
      <c r="O217" t="s">
        <v>167</v>
      </c>
      <c r="P217" s="1">
        <v>124.11</v>
      </c>
      <c r="Q217">
        <v>9</v>
      </c>
      <c r="R217" s="1">
        <v>52.126199999999997</v>
      </c>
      <c r="S217" t="s">
        <v>66</v>
      </c>
    </row>
    <row r="218" spans="1:19" hidden="1" x14ac:dyDescent="0.3">
      <c r="A218" t="s">
        <v>977</v>
      </c>
      <c r="B218" s="2">
        <v>42482</v>
      </c>
      <c r="C218" s="2">
        <v>42486</v>
      </c>
      <c r="D218" t="s">
        <v>37</v>
      </c>
      <c r="E218" t="s">
        <v>978</v>
      </c>
      <c r="F218" t="s">
        <v>979</v>
      </c>
      <c r="G218" t="s">
        <v>94</v>
      </c>
      <c r="H218" t="s">
        <v>24</v>
      </c>
      <c r="I218" t="s">
        <v>980</v>
      </c>
      <c r="J218" t="s">
        <v>556</v>
      </c>
      <c r="K218" t="s">
        <v>87</v>
      </c>
      <c r="L218" t="s">
        <v>981</v>
      </c>
      <c r="M218" t="s">
        <v>29</v>
      </c>
      <c r="N218" t="s">
        <v>53</v>
      </c>
      <c r="O218" t="s">
        <v>982</v>
      </c>
      <c r="P218" s="1">
        <v>86.62</v>
      </c>
      <c r="Q218">
        <v>2</v>
      </c>
      <c r="R218" s="1">
        <v>8.6620000000000008</v>
      </c>
      <c r="S218" t="s">
        <v>107</v>
      </c>
    </row>
    <row r="219" spans="1:19" hidden="1" x14ac:dyDescent="0.3">
      <c r="A219" t="s">
        <v>983</v>
      </c>
      <c r="B219" s="2">
        <v>42449</v>
      </c>
      <c r="C219" s="2">
        <v>42453</v>
      </c>
      <c r="D219" t="s">
        <v>37</v>
      </c>
      <c r="E219" t="s">
        <v>984</v>
      </c>
      <c r="F219" t="s">
        <v>985</v>
      </c>
      <c r="G219" t="s">
        <v>94</v>
      </c>
      <c r="H219" t="s">
        <v>24</v>
      </c>
      <c r="I219" t="s">
        <v>986</v>
      </c>
      <c r="J219" t="s">
        <v>556</v>
      </c>
      <c r="K219" t="s">
        <v>87</v>
      </c>
      <c r="L219" t="s">
        <v>775</v>
      </c>
      <c r="M219" t="s">
        <v>29</v>
      </c>
      <c r="N219" t="s">
        <v>43</v>
      </c>
      <c r="O219" t="s">
        <v>776</v>
      </c>
      <c r="P219" s="1">
        <v>697.16</v>
      </c>
      <c r="Q219">
        <v>4</v>
      </c>
      <c r="R219" s="1">
        <v>146.40360000000001</v>
      </c>
      <c r="S219" t="s">
        <v>187</v>
      </c>
    </row>
    <row r="220" spans="1:19" hidden="1" x14ac:dyDescent="0.3">
      <c r="A220" t="s">
        <v>987</v>
      </c>
      <c r="B220" s="2">
        <v>42619</v>
      </c>
      <c r="C220" s="2">
        <v>42622</v>
      </c>
      <c r="D220" t="s">
        <v>20</v>
      </c>
      <c r="E220" t="s">
        <v>988</v>
      </c>
      <c r="F220" t="s">
        <v>989</v>
      </c>
      <c r="G220" t="s">
        <v>23</v>
      </c>
      <c r="H220" t="s">
        <v>24</v>
      </c>
      <c r="I220" t="s">
        <v>165</v>
      </c>
      <c r="J220" t="s">
        <v>114</v>
      </c>
      <c r="K220" t="s">
        <v>63</v>
      </c>
      <c r="L220" t="s">
        <v>990</v>
      </c>
      <c r="M220" t="s">
        <v>29</v>
      </c>
      <c r="N220" t="s">
        <v>30</v>
      </c>
      <c r="O220" t="s">
        <v>991</v>
      </c>
      <c r="P220" s="1">
        <v>722.35199999999998</v>
      </c>
      <c r="Q220">
        <v>3</v>
      </c>
      <c r="R220" s="1">
        <v>90.293999999999997</v>
      </c>
      <c r="S220" t="s">
        <v>72</v>
      </c>
    </row>
    <row r="221" spans="1:19" x14ac:dyDescent="0.3">
      <c r="A221" t="s">
        <v>992</v>
      </c>
      <c r="B221" s="2">
        <v>43020</v>
      </c>
      <c r="C221" s="2">
        <v>43024</v>
      </c>
      <c r="D221" t="s">
        <v>37</v>
      </c>
      <c r="E221" t="s">
        <v>92</v>
      </c>
      <c r="F221" t="s">
        <v>93</v>
      </c>
      <c r="G221" t="s">
        <v>94</v>
      </c>
      <c r="H221" t="s">
        <v>24</v>
      </c>
      <c r="I221" t="s">
        <v>993</v>
      </c>
      <c r="J221" t="s">
        <v>126</v>
      </c>
      <c r="K221" t="s">
        <v>87</v>
      </c>
      <c r="L221" t="s">
        <v>994</v>
      </c>
      <c r="M221" t="s">
        <v>29</v>
      </c>
      <c r="N221" t="s">
        <v>34</v>
      </c>
      <c r="O221" t="s">
        <v>995</v>
      </c>
      <c r="P221" s="1">
        <v>254.60400000000001</v>
      </c>
      <c r="Q221">
        <v>14</v>
      </c>
      <c r="R221" s="1">
        <v>-18.186</v>
      </c>
      <c r="S221" t="s">
        <v>45</v>
      </c>
    </row>
    <row r="222" spans="1:19" hidden="1" x14ac:dyDescent="0.3">
      <c r="A222" t="s">
        <v>996</v>
      </c>
      <c r="B222" s="2">
        <v>42437</v>
      </c>
      <c r="C222" s="2">
        <v>42442</v>
      </c>
      <c r="D222" t="s">
        <v>37</v>
      </c>
      <c r="E222" t="s">
        <v>834</v>
      </c>
      <c r="F222" t="s">
        <v>835</v>
      </c>
      <c r="G222" t="s">
        <v>23</v>
      </c>
      <c r="H222" t="s">
        <v>24</v>
      </c>
      <c r="I222" t="s">
        <v>997</v>
      </c>
      <c r="J222" t="s">
        <v>41</v>
      </c>
      <c r="K222" t="s">
        <v>27</v>
      </c>
      <c r="L222" t="s">
        <v>173</v>
      </c>
      <c r="M222" t="s">
        <v>29</v>
      </c>
      <c r="N222" t="s">
        <v>53</v>
      </c>
      <c r="O222" t="s">
        <v>174</v>
      </c>
      <c r="P222" s="1">
        <v>102.36</v>
      </c>
      <c r="Q222">
        <v>3</v>
      </c>
      <c r="R222" s="1">
        <v>-3.8384999999999998</v>
      </c>
      <c r="S222" t="s">
        <v>187</v>
      </c>
    </row>
    <row r="223" spans="1:19" hidden="1" x14ac:dyDescent="0.3">
      <c r="A223" t="s">
        <v>998</v>
      </c>
      <c r="B223" s="2">
        <v>42188</v>
      </c>
      <c r="C223" s="2">
        <v>42190</v>
      </c>
      <c r="D223" t="s">
        <v>81</v>
      </c>
      <c r="E223" t="s">
        <v>999</v>
      </c>
      <c r="F223" t="s">
        <v>1000</v>
      </c>
      <c r="G223" t="s">
        <v>84</v>
      </c>
      <c r="H223" t="s">
        <v>24</v>
      </c>
      <c r="I223" t="s">
        <v>61</v>
      </c>
      <c r="J223" t="s">
        <v>62</v>
      </c>
      <c r="K223" t="s">
        <v>63</v>
      </c>
      <c r="L223" t="s">
        <v>1001</v>
      </c>
      <c r="M223" t="s">
        <v>29</v>
      </c>
      <c r="N223" t="s">
        <v>53</v>
      </c>
      <c r="O223" t="s">
        <v>1002</v>
      </c>
      <c r="P223" s="1">
        <v>168.464</v>
      </c>
      <c r="Q223">
        <v>2</v>
      </c>
      <c r="R223" s="1">
        <v>-29.481200000000001</v>
      </c>
      <c r="S223" t="s">
        <v>66</v>
      </c>
    </row>
    <row r="224" spans="1:19" hidden="1" x14ac:dyDescent="0.3">
      <c r="A224" t="s">
        <v>998</v>
      </c>
      <c r="B224" s="2">
        <v>42188</v>
      </c>
      <c r="C224" s="2">
        <v>42190</v>
      </c>
      <c r="D224" t="s">
        <v>81</v>
      </c>
      <c r="E224" t="s">
        <v>999</v>
      </c>
      <c r="F224" t="s">
        <v>1000</v>
      </c>
      <c r="G224" t="s">
        <v>84</v>
      </c>
      <c r="H224" t="s">
        <v>24</v>
      </c>
      <c r="I224" t="s">
        <v>61</v>
      </c>
      <c r="J224" t="s">
        <v>62</v>
      </c>
      <c r="K224" t="s">
        <v>63</v>
      </c>
      <c r="L224" t="s">
        <v>1003</v>
      </c>
      <c r="M224" t="s">
        <v>29</v>
      </c>
      <c r="N224" t="s">
        <v>53</v>
      </c>
      <c r="O224" t="s">
        <v>1004</v>
      </c>
      <c r="P224" s="1">
        <v>282.88799999999998</v>
      </c>
      <c r="Q224">
        <v>9</v>
      </c>
      <c r="R224" s="1">
        <v>56.577599999999997</v>
      </c>
      <c r="S224" t="s">
        <v>66</v>
      </c>
    </row>
    <row r="225" spans="1:19" hidden="1" x14ac:dyDescent="0.3">
      <c r="A225" t="s">
        <v>1005</v>
      </c>
      <c r="B225" s="2">
        <v>42098</v>
      </c>
      <c r="C225" s="2">
        <v>42102</v>
      </c>
      <c r="D225" t="s">
        <v>37</v>
      </c>
      <c r="E225" t="s">
        <v>1006</v>
      </c>
      <c r="F225" t="s">
        <v>1007</v>
      </c>
      <c r="G225" t="s">
        <v>94</v>
      </c>
      <c r="H225" t="s">
        <v>24</v>
      </c>
      <c r="I225" t="s">
        <v>165</v>
      </c>
      <c r="J225" t="s">
        <v>114</v>
      </c>
      <c r="K225" t="s">
        <v>63</v>
      </c>
      <c r="L225" t="s">
        <v>1008</v>
      </c>
      <c r="M225" t="s">
        <v>29</v>
      </c>
      <c r="N225" t="s">
        <v>53</v>
      </c>
      <c r="O225" t="s">
        <v>1009</v>
      </c>
      <c r="P225" s="1">
        <v>108.4</v>
      </c>
      <c r="Q225">
        <v>2</v>
      </c>
      <c r="R225" s="1">
        <v>22.763999999999999</v>
      </c>
      <c r="S225" t="s">
        <v>107</v>
      </c>
    </row>
    <row r="226" spans="1:19" hidden="1" x14ac:dyDescent="0.3">
      <c r="A226" t="s">
        <v>1010</v>
      </c>
      <c r="B226" s="2">
        <v>42086</v>
      </c>
      <c r="C226" s="2">
        <v>42092</v>
      </c>
      <c r="D226" t="s">
        <v>37</v>
      </c>
      <c r="E226" t="s">
        <v>1011</v>
      </c>
      <c r="F226" t="s">
        <v>1012</v>
      </c>
      <c r="G226" t="s">
        <v>23</v>
      </c>
      <c r="H226" t="s">
        <v>24</v>
      </c>
      <c r="I226" t="s">
        <v>95</v>
      </c>
      <c r="J226" t="s">
        <v>86</v>
      </c>
      <c r="K226" t="s">
        <v>87</v>
      </c>
      <c r="L226" t="s">
        <v>479</v>
      </c>
      <c r="M226" t="s">
        <v>29</v>
      </c>
      <c r="N226" t="s">
        <v>34</v>
      </c>
      <c r="O226" t="s">
        <v>480</v>
      </c>
      <c r="P226" s="1">
        <v>107.77200000000001</v>
      </c>
      <c r="Q226">
        <v>2</v>
      </c>
      <c r="R226" s="1">
        <v>-29.252400000000002</v>
      </c>
      <c r="S226" t="s">
        <v>187</v>
      </c>
    </row>
    <row r="227" spans="1:19" hidden="1" x14ac:dyDescent="0.3">
      <c r="A227" t="s">
        <v>1013</v>
      </c>
      <c r="B227" s="2">
        <v>42644</v>
      </c>
      <c r="C227" s="2">
        <v>42645</v>
      </c>
      <c r="D227" t="s">
        <v>81</v>
      </c>
      <c r="E227" t="s">
        <v>1014</v>
      </c>
      <c r="F227" t="s">
        <v>1015</v>
      </c>
      <c r="G227" t="s">
        <v>23</v>
      </c>
      <c r="H227" t="s">
        <v>24</v>
      </c>
      <c r="I227" t="s">
        <v>320</v>
      </c>
      <c r="J227" t="s">
        <v>50</v>
      </c>
      <c r="K227" t="s">
        <v>51</v>
      </c>
      <c r="L227" t="s">
        <v>127</v>
      </c>
      <c r="M227" t="s">
        <v>29</v>
      </c>
      <c r="N227" t="s">
        <v>34</v>
      </c>
      <c r="O227" t="s">
        <v>128</v>
      </c>
      <c r="P227" s="1">
        <v>194.84800000000001</v>
      </c>
      <c r="Q227">
        <v>4</v>
      </c>
      <c r="R227" s="1">
        <v>12.178000000000001</v>
      </c>
      <c r="S227" t="s">
        <v>45</v>
      </c>
    </row>
    <row r="228" spans="1:19" hidden="1" x14ac:dyDescent="0.3">
      <c r="A228" t="s">
        <v>1016</v>
      </c>
      <c r="B228" s="2">
        <v>42337</v>
      </c>
      <c r="C228" s="2">
        <v>42342</v>
      </c>
      <c r="D228" t="s">
        <v>37</v>
      </c>
      <c r="E228" t="s">
        <v>1017</v>
      </c>
      <c r="F228" t="s">
        <v>1018</v>
      </c>
      <c r="G228" t="s">
        <v>84</v>
      </c>
      <c r="H228" t="s">
        <v>24</v>
      </c>
      <c r="I228" t="s">
        <v>280</v>
      </c>
      <c r="J228" t="s">
        <v>281</v>
      </c>
      <c r="K228" t="s">
        <v>87</v>
      </c>
      <c r="L228" t="s">
        <v>1019</v>
      </c>
      <c r="M228" t="s">
        <v>29</v>
      </c>
      <c r="N228" t="s">
        <v>34</v>
      </c>
      <c r="O228" t="s">
        <v>1020</v>
      </c>
      <c r="P228" s="1">
        <v>1106.9100000000001</v>
      </c>
      <c r="Q228">
        <v>9</v>
      </c>
      <c r="R228" s="1">
        <v>121.76009999999999</v>
      </c>
      <c r="S228" t="s">
        <v>32</v>
      </c>
    </row>
    <row r="229" spans="1:19" hidden="1" x14ac:dyDescent="0.3">
      <c r="A229" t="s">
        <v>1021</v>
      </c>
      <c r="B229" s="2">
        <v>42430</v>
      </c>
      <c r="C229" s="2">
        <v>42434</v>
      </c>
      <c r="D229" t="s">
        <v>37</v>
      </c>
      <c r="E229" t="s">
        <v>1022</v>
      </c>
      <c r="F229" t="s">
        <v>1023</v>
      </c>
      <c r="G229" t="s">
        <v>23</v>
      </c>
      <c r="H229" t="s">
        <v>24</v>
      </c>
      <c r="I229" t="s">
        <v>1024</v>
      </c>
      <c r="J229" t="s">
        <v>114</v>
      </c>
      <c r="K229" t="s">
        <v>63</v>
      </c>
      <c r="L229" t="s">
        <v>775</v>
      </c>
      <c r="M229" t="s">
        <v>29</v>
      </c>
      <c r="N229" t="s">
        <v>43</v>
      </c>
      <c r="O229" t="s">
        <v>776</v>
      </c>
      <c r="P229" s="1">
        <v>836.59199999999998</v>
      </c>
      <c r="Q229">
        <v>8</v>
      </c>
      <c r="R229" s="1">
        <v>-264.92079999999999</v>
      </c>
      <c r="S229" t="s">
        <v>187</v>
      </c>
    </row>
    <row r="230" spans="1:19" x14ac:dyDescent="0.3">
      <c r="A230" t="s">
        <v>1025</v>
      </c>
      <c r="B230" s="2">
        <v>42890</v>
      </c>
      <c r="C230" s="2">
        <v>42896</v>
      </c>
      <c r="D230" t="s">
        <v>37</v>
      </c>
      <c r="E230" t="s">
        <v>929</v>
      </c>
      <c r="F230" t="s">
        <v>930</v>
      </c>
      <c r="G230" t="s">
        <v>84</v>
      </c>
      <c r="H230" t="s">
        <v>24</v>
      </c>
      <c r="I230" t="s">
        <v>1026</v>
      </c>
      <c r="J230" t="s">
        <v>1027</v>
      </c>
      <c r="K230" t="s">
        <v>27</v>
      </c>
      <c r="L230" t="s">
        <v>392</v>
      </c>
      <c r="M230" t="s">
        <v>29</v>
      </c>
      <c r="N230" t="s">
        <v>53</v>
      </c>
      <c r="O230" t="s">
        <v>393</v>
      </c>
      <c r="P230" s="1">
        <v>31.984000000000002</v>
      </c>
      <c r="Q230">
        <v>2</v>
      </c>
      <c r="R230" s="1">
        <v>1.9990000000000001</v>
      </c>
      <c r="S230" t="s">
        <v>55</v>
      </c>
    </row>
    <row r="231" spans="1:19" hidden="1" x14ac:dyDescent="0.3">
      <c r="A231" t="s">
        <v>1028</v>
      </c>
      <c r="B231" s="2">
        <v>41815</v>
      </c>
      <c r="C231" s="2">
        <v>41818</v>
      </c>
      <c r="D231" t="s">
        <v>81</v>
      </c>
      <c r="E231" t="s">
        <v>1029</v>
      </c>
      <c r="F231" t="s">
        <v>1030</v>
      </c>
      <c r="G231" t="s">
        <v>84</v>
      </c>
      <c r="H231" t="s">
        <v>24</v>
      </c>
      <c r="I231" t="s">
        <v>49</v>
      </c>
      <c r="J231" t="s">
        <v>50</v>
      </c>
      <c r="K231" t="s">
        <v>51</v>
      </c>
      <c r="L231" t="s">
        <v>1031</v>
      </c>
      <c r="M231" t="s">
        <v>29</v>
      </c>
      <c r="N231" t="s">
        <v>43</v>
      </c>
      <c r="O231" t="s">
        <v>1032</v>
      </c>
      <c r="P231" s="1">
        <v>447.84</v>
      </c>
      <c r="Q231">
        <v>5</v>
      </c>
      <c r="R231" s="1">
        <v>11.196</v>
      </c>
      <c r="S231" t="s">
        <v>55</v>
      </c>
    </row>
    <row r="232" spans="1:19" hidden="1" x14ac:dyDescent="0.3">
      <c r="A232" t="s">
        <v>1033</v>
      </c>
      <c r="B232" s="2">
        <v>42535</v>
      </c>
      <c r="C232" s="2">
        <v>42538</v>
      </c>
      <c r="D232" t="s">
        <v>81</v>
      </c>
      <c r="E232" t="s">
        <v>1034</v>
      </c>
      <c r="F232" t="s">
        <v>1035</v>
      </c>
      <c r="G232" t="s">
        <v>94</v>
      </c>
      <c r="H232" t="s">
        <v>24</v>
      </c>
      <c r="I232" t="s">
        <v>320</v>
      </c>
      <c r="J232" t="s">
        <v>50</v>
      </c>
      <c r="K232" t="s">
        <v>51</v>
      </c>
      <c r="L232" t="s">
        <v>491</v>
      </c>
      <c r="M232" t="s">
        <v>29</v>
      </c>
      <c r="N232" t="s">
        <v>53</v>
      </c>
      <c r="O232" t="s">
        <v>492</v>
      </c>
      <c r="P232" s="1">
        <v>8.73</v>
      </c>
      <c r="Q232">
        <v>3</v>
      </c>
      <c r="R232" s="1">
        <v>4.1031000000000004</v>
      </c>
      <c r="S232" t="s">
        <v>55</v>
      </c>
    </row>
    <row r="233" spans="1:19" hidden="1" x14ac:dyDescent="0.3">
      <c r="A233" t="s">
        <v>1036</v>
      </c>
      <c r="B233" s="2">
        <v>42693</v>
      </c>
      <c r="C233" s="2">
        <v>42698</v>
      </c>
      <c r="D233" t="s">
        <v>37</v>
      </c>
      <c r="E233" t="s">
        <v>1037</v>
      </c>
      <c r="F233" t="s">
        <v>1038</v>
      </c>
      <c r="G233" t="s">
        <v>23</v>
      </c>
      <c r="H233" t="s">
        <v>24</v>
      </c>
      <c r="I233" t="s">
        <v>95</v>
      </c>
      <c r="J233" t="s">
        <v>86</v>
      </c>
      <c r="K233" t="s">
        <v>87</v>
      </c>
      <c r="L233" t="s">
        <v>491</v>
      </c>
      <c r="M233" t="s">
        <v>29</v>
      </c>
      <c r="N233" t="s">
        <v>53</v>
      </c>
      <c r="O233" t="s">
        <v>492</v>
      </c>
      <c r="P233" s="1">
        <v>2.3279999999999998</v>
      </c>
      <c r="Q233">
        <v>2</v>
      </c>
      <c r="R233" s="1">
        <v>-0.75660000000000005</v>
      </c>
      <c r="S233" t="s">
        <v>32</v>
      </c>
    </row>
    <row r="234" spans="1:19" x14ac:dyDescent="0.3">
      <c r="A234" t="s">
        <v>1039</v>
      </c>
      <c r="B234" s="2">
        <v>43087</v>
      </c>
      <c r="C234" s="2">
        <v>43092</v>
      </c>
      <c r="D234" t="s">
        <v>20</v>
      </c>
      <c r="E234" t="s">
        <v>1040</v>
      </c>
      <c r="F234" t="s">
        <v>1041</v>
      </c>
      <c r="G234" t="s">
        <v>23</v>
      </c>
      <c r="H234" t="s">
        <v>24</v>
      </c>
      <c r="I234" t="s">
        <v>1042</v>
      </c>
      <c r="J234" t="s">
        <v>50</v>
      </c>
      <c r="K234" t="s">
        <v>51</v>
      </c>
      <c r="L234" t="s">
        <v>1043</v>
      </c>
      <c r="M234" t="s">
        <v>29</v>
      </c>
      <c r="N234" t="s">
        <v>30</v>
      </c>
      <c r="O234" t="s">
        <v>1044</v>
      </c>
      <c r="P234" s="1">
        <v>119.833</v>
      </c>
      <c r="Q234">
        <v>1</v>
      </c>
      <c r="R234" s="1">
        <v>-12.6882</v>
      </c>
      <c r="S234" t="s">
        <v>90</v>
      </c>
    </row>
    <row r="235" spans="1:19" hidden="1" x14ac:dyDescent="0.3">
      <c r="A235" t="s">
        <v>1045</v>
      </c>
      <c r="B235" s="2">
        <v>41659</v>
      </c>
      <c r="C235" s="2">
        <v>41665</v>
      </c>
      <c r="D235" t="s">
        <v>37</v>
      </c>
      <c r="E235" t="s">
        <v>1046</v>
      </c>
      <c r="F235" t="s">
        <v>1047</v>
      </c>
      <c r="G235" t="s">
        <v>23</v>
      </c>
      <c r="H235" t="s">
        <v>24</v>
      </c>
      <c r="I235" t="s">
        <v>1048</v>
      </c>
      <c r="J235" t="s">
        <v>1049</v>
      </c>
      <c r="K235" t="s">
        <v>27</v>
      </c>
      <c r="L235" t="s">
        <v>144</v>
      </c>
      <c r="M235" t="s">
        <v>29</v>
      </c>
      <c r="N235" t="s">
        <v>53</v>
      </c>
      <c r="O235" t="s">
        <v>145</v>
      </c>
      <c r="P235" s="1">
        <v>38.6</v>
      </c>
      <c r="Q235">
        <v>4</v>
      </c>
      <c r="R235" s="1">
        <v>11.58</v>
      </c>
      <c r="S235" t="s">
        <v>161</v>
      </c>
    </row>
    <row r="236" spans="1:19" hidden="1" x14ac:dyDescent="0.3">
      <c r="A236" t="s">
        <v>1045</v>
      </c>
      <c r="B236" s="2">
        <v>41659</v>
      </c>
      <c r="C236" s="2">
        <v>41665</v>
      </c>
      <c r="D236" t="s">
        <v>37</v>
      </c>
      <c r="E236" t="s">
        <v>1046</v>
      </c>
      <c r="F236" t="s">
        <v>1047</v>
      </c>
      <c r="G236" t="s">
        <v>23</v>
      </c>
      <c r="H236" t="s">
        <v>24</v>
      </c>
      <c r="I236" t="s">
        <v>1048</v>
      </c>
      <c r="J236" t="s">
        <v>1049</v>
      </c>
      <c r="K236" t="s">
        <v>27</v>
      </c>
      <c r="L236" t="s">
        <v>505</v>
      </c>
      <c r="M236" t="s">
        <v>29</v>
      </c>
      <c r="N236" t="s">
        <v>34</v>
      </c>
      <c r="O236" t="s">
        <v>506</v>
      </c>
      <c r="P236" s="1">
        <v>1067.94</v>
      </c>
      <c r="Q236">
        <v>3</v>
      </c>
      <c r="R236" s="1">
        <v>224.26740000000001</v>
      </c>
      <c r="S236" t="s">
        <v>161</v>
      </c>
    </row>
    <row r="237" spans="1:19" hidden="1" x14ac:dyDescent="0.3">
      <c r="A237" t="s">
        <v>1050</v>
      </c>
      <c r="B237" s="2">
        <v>42472</v>
      </c>
      <c r="C237" s="2">
        <v>42476</v>
      </c>
      <c r="D237" t="s">
        <v>37</v>
      </c>
      <c r="E237" t="s">
        <v>1051</v>
      </c>
      <c r="F237" t="s">
        <v>1052</v>
      </c>
      <c r="G237" t="s">
        <v>23</v>
      </c>
      <c r="H237" t="s">
        <v>24</v>
      </c>
      <c r="I237" t="s">
        <v>869</v>
      </c>
      <c r="J237" t="s">
        <v>707</v>
      </c>
      <c r="K237" t="s">
        <v>27</v>
      </c>
      <c r="L237" t="s">
        <v>1053</v>
      </c>
      <c r="M237" t="s">
        <v>29</v>
      </c>
      <c r="N237" t="s">
        <v>43</v>
      </c>
      <c r="O237" t="s">
        <v>1054</v>
      </c>
      <c r="P237" s="1">
        <v>343.92</v>
      </c>
      <c r="Q237">
        <v>4</v>
      </c>
      <c r="R237" s="1">
        <v>75.662400000000005</v>
      </c>
      <c r="S237" t="s">
        <v>107</v>
      </c>
    </row>
    <row r="238" spans="1:19" hidden="1" x14ac:dyDescent="0.3">
      <c r="A238" t="s">
        <v>1055</v>
      </c>
      <c r="B238" s="2">
        <v>41911</v>
      </c>
      <c r="C238" s="2">
        <v>41915</v>
      </c>
      <c r="D238" t="s">
        <v>37</v>
      </c>
      <c r="E238" t="s">
        <v>1056</v>
      </c>
      <c r="F238" t="s">
        <v>1057</v>
      </c>
      <c r="G238" t="s">
        <v>23</v>
      </c>
      <c r="H238" t="s">
        <v>24</v>
      </c>
      <c r="I238" t="s">
        <v>49</v>
      </c>
      <c r="J238" t="s">
        <v>50</v>
      </c>
      <c r="K238" t="s">
        <v>51</v>
      </c>
      <c r="L238" t="s">
        <v>926</v>
      </c>
      <c r="M238" t="s">
        <v>29</v>
      </c>
      <c r="N238" t="s">
        <v>53</v>
      </c>
      <c r="O238" t="s">
        <v>927</v>
      </c>
      <c r="P238" s="1">
        <v>204.6</v>
      </c>
      <c r="Q238">
        <v>2</v>
      </c>
      <c r="R238" s="1">
        <v>53.195999999999998</v>
      </c>
      <c r="S238" t="s">
        <v>72</v>
      </c>
    </row>
    <row r="239" spans="1:19" hidden="1" x14ac:dyDescent="0.3">
      <c r="A239" t="s">
        <v>1058</v>
      </c>
      <c r="B239" s="2">
        <v>42132</v>
      </c>
      <c r="C239" s="2">
        <v>42138</v>
      </c>
      <c r="D239" t="s">
        <v>37</v>
      </c>
      <c r="E239" t="s">
        <v>1059</v>
      </c>
      <c r="F239" t="s">
        <v>1060</v>
      </c>
      <c r="G239" t="s">
        <v>84</v>
      </c>
      <c r="H239" t="s">
        <v>24</v>
      </c>
      <c r="I239" t="s">
        <v>1061</v>
      </c>
      <c r="J239" t="s">
        <v>223</v>
      </c>
      <c r="K239" t="s">
        <v>63</v>
      </c>
      <c r="L239" t="s">
        <v>1062</v>
      </c>
      <c r="M239" t="s">
        <v>29</v>
      </c>
      <c r="N239" t="s">
        <v>53</v>
      </c>
      <c r="O239" t="s">
        <v>1063</v>
      </c>
      <c r="P239" s="1">
        <v>8.3520000000000003</v>
      </c>
      <c r="Q239">
        <v>6</v>
      </c>
      <c r="R239" s="1">
        <v>1.2527999999999999</v>
      </c>
      <c r="S239" t="s">
        <v>153</v>
      </c>
    </row>
    <row r="240" spans="1:19" hidden="1" x14ac:dyDescent="0.3">
      <c r="A240" t="s">
        <v>1064</v>
      </c>
      <c r="B240" s="2">
        <v>41993</v>
      </c>
      <c r="C240" s="2">
        <v>41994</v>
      </c>
      <c r="D240" t="s">
        <v>81</v>
      </c>
      <c r="E240" t="s">
        <v>1065</v>
      </c>
      <c r="F240" t="s">
        <v>1066</v>
      </c>
      <c r="G240" t="s">
        <v>94</v>
      </c>
      <c r="H240" t="s">
        <v>24</v>
      </c>
      <c r="I240" t="s">
        <v>1067</v>
      </c>
      <c r="J240" t="s">
        <v>707</v>
      </c>
      <c r="K240" t="s">
        <v>27</v>
      </c>
      <c r="L240" t="s">
        <v>1068</v>
      </c>
      <c r="M240" t="s">
        <v>29</v>
      </c>
      <c r="N240" t="s">
        <v>43</v>
      </c>
      <c r="O240" t="s">
        <v>1069</v>
      </c>
      <c r="P240" s="1">
        <v>2244.48</v>
      </c>
      <c r="Q240">
        <v>7</v>
      </c>
      <c r="R240" s="1">
        <v>493.78559999999999</v>
      </c>
      <c r="S240" t="s">
        <v>90</v>
      </c>
    </row>
    <row r="241" spans="1:19" hidden="1" x14ac:dyDescent="0.3">
      <c r="A241" t="s">
        <v>1064</v>
      </c>
      <c r="B241" s="2">
        <v>41993</v>
      </c>
      <c r="C241" s="2">
        <v>41994</v>
      </c>
      <c r="D241" t="s">
        <v>81</v>
      </c>
      <c r="E241" t="s">
        <v>1065</v>
      </c>
      <c r="F241" t="s">
        <v>1066</v>
      </c>
      <c r="G241" t="s">
        <v>94</v>
      </c>
      <c r="H241" t="s">
        <v>24</v>
      </c>
      <c r="I241" t="s">
        <v>1067</v>
      </c>
      <c r="J241" t="s">
        <v>707</v>
      </c>
      <c r="K241" t="s">
        <v>27</v>
      </c>
      <c r="L241" t="s">
        <v>432</v>
      </c>
      <c r="M241" t="s">
        <v>29</v>
      </c>
      <c r="N241" t="s">
        <v>43</v>
      </c>
      <c r="O241" t="s">
        <v>433</v>
      </c>
      <c r="P241" s="1">
        <v>455.1</v>
      </c>
      <c r="Q241">
        <v>2</v>
      </c>
      <c r="R241" s="1">
        <v>100.122</v>
      </c>
      <c r="S241" t="s">
        <v>90</v>
      </c>
    </row>
    <row r="242" spans="1:19" hidden="1" x14ac:dyDescent="0.3">
      <c r="A242" t="s">
        <v>1070</v>
      </c>
      <c r="B242" s="2">
        <v>42553</v>
      </c>
      <c r="C242" s="2">
        <v>42558</v>
      </c>
      <c r="D242" t="s">
        <v>20</v>
      </c>
      <c r="E242" t="s">
        <v>1071</v>
      </c>
      <c r="F242" t="s">
        <v>1072</v>
      </c>
      <c r="G242" t="s">
        <v>84</v>
      </c>
      <c r="H242" t="s">
        <v>24</v>
      </c>
      <c r="I242" t="s">
        <v>49</v>
      </c>
      <c r="J242" t="s">
        <v>50</v>
      </c>
      <c r="K242" t="s">
        <v>51</v>
      </c>
      <c r="L242" t="s">
        <v>1073</v>
      </c>
      <c r="M242" t="s">
        <v>29</v>
      </c>
      <c r="N242" t="s">
        <v>34</v>
      </c>
      <c r="O242" t="s">
        <v>1074</v>
      </c>
      <c r="P242" s="1">
        <v>195.184</v>
      </c>
      <c r="Q242">
        <v>1</v>
      </c>
      <c r="R242" s="1">
        <v>19.5184</v>
      </c>
      <c r="S242" t="s">
        <v>66</v>
      </c>
    </row>
    <row r="243" spans="1:19" x14ac:dyDescent="0.3">
      <c r="A243" t="s">
        <v>1075</v>
      </c>
      <c r="B243" s="2">
        <v>43077</v>
      </c>
      <c r="C243" s="2">
        <v>43079</v>
      </c>
      <c r="D243" t="s">
        <v>20</v>
      </c>
      <c r="E243" t="s">
        <v>932</v>
      </c>
      <c r="F243" t="s">
        <v>933</v>
      </c>
      <c r="G243" t="s">
        <v>23</v>
      </c>
      <c r="H243" t="s">
        <v>24</v>
      </c>
      <c r="I243" t="s">
        <v>165</v>
      </c>
      <c r="J243" t="s">
        <v>114</v>
      </c>
      <c r="K243" t="s">
        <v>63</v>
      </c>
      <c r="L243" t="s">
        <v>1076</v>
      </c>
      <c r="M243" t="s">
        <v>29</v>
      </c>
      <c r="N243" t="s">
        <v>53</v>
      </c>
      <c r="O243" t="s">
        <v>1077</v>
      </c>
      <c r="P243" s="1">
        <v>109.48</v>
      </c>
      <c r="Q243">
        <v>2</v>
      </c>
      <c r="R243" s="1">
        <v>33.938800000000001</v>
      </c>
      <c r="S243" t="s">
        <v>90</v>
      </c>
    </row>
    <row r="244" spans="1:19" hidden="1" x14ac:dyDescent="0.3">
      <c r="A244" t="s">
        <v>1078</v>
      </c>
      <c r="B244" s="2">
        <v>42705</v>
      </c>
      <c r="C244" s="2">
        <v>42709</v>
      </c>
      <c r="D244" t="s">
        <v>37</v>
      </c>
      <c r="E244" t="s">
        <v>130</v>
      </c>
      <c r="F244" t="s">
        <v>131</v>
      </c>
      <c r="G244" t="s">
        <v>23</v>
      </c>
      <c r="H244" t="s">
        <v>24</v>
      </c>
      <c r="I244" t="s">
        <v>1079</v>
      </c>
      <c r="J244" t="s">
        <v>1080</v>
      </c>
      <c r="K244" t="s">
        <v>63</v>
      </c>
      <c r="L244" t="s">
        <v>1081</v>
      </c>
      <c r="M244" t="s">
        <v>29</v>
      </c>
      <c r="N244" t="s">
        <v>34</v>
      </c>
      <c r="O244" t="s">
        <v>1082</v>
      </c>
      <c r="P244" s="1">
        <v>172.5</v>
      </c>
      <c r="Q244">
        <v>2</v>
      </c>
      <c r="R244" s="1">
        <v>51.75</v>
      </c>
      <c r="S244" t="s">
        <v>90</v>
      </c>
    </row>
    <row r="245" spans="1:19" x14ac:dyDescent="0.3">
      <c r="A245" t="s">
        <v>1083</v>
      </c>
      <c r="B245" s="2">
        <v>42792</v>
      </c>
      <c r="C245" s="2">
        <v>42794</v>
      </c>
      <c r="D245" t="s">
        <v>20</v>
      </c>
      <c r="E245" t="s">
        <v>1084</v>
      </c>
      <c r="F245" t="s">
        <v>1085</v>
      </c>
      <c r="G245" t="s">
        <v>94</v>
      </c>
      <c r="H245" t="s">
        <v>24</v>
      </c>
      <c r="I245" t="s">
        <v>49</v>
      </c>
      <c r="J245" t="s">
        <v>50</v>
      </c>
      <c r="K245" t="s">
        <v>51</v>
      </c>
      <c r="L245" t="s">
        <v>1086</v>
      </c>
      <c r="M245" t="s">
        <v>29</v>
      </c>
      <c r="N245" t="s">
        <v>34</v>
      </c>
      <c r="O245" t="s">
        <v>1087</v>
      </c>
      <c r="P245" s="1">
        <v>892.22400000000005</v>
      </c>
      <c r="Q245">
        <v>3</v>
      </c>
      <c r="R245" s="1">
        <v>89.222399999999993</v>
      </c>
      <c r="S245" t="s">
        <v>289</v>
      </c>
    </row>
    <row r="246" spans="1:19" hidden="1" x14ac:dyDescent="0.3">
      <c r="A246" t="s">
        <v>1088</v>
      </c>
      <c r="B246" s="2">
        <v>42262</v>
      </c>
      <c r="C246" s="2">
        <v>42262</v>
      </c>
      <c r="D246" t="s">
        <v>417</v>
      </c>
      <c r="E246" t="s">
        <v>637</v>
      </c>
      <c r="F246" t="s">
        <v>638</v>
      </c>
      <c r="G246" t="s">
        <v>84</v>
      </c>
      <c r="H246" t="s">
        <v>24</v>
      </c>
      <c r="I246" t="s">
        <v>1089</v>
      </c>
      <c r="J246" t="s">
        <v>41</v>
      </c>
      <c r="K246" t="s">
        <v>27</v>
      </c>
      <c r="L246" t="s">
        <v>1090</v>
      </c>
      <c r="M246" t="s">
        <v>29</v>
      </c>
      <c r="N246" t="s">
        <v>53</v>
      </c>
      <c r="O246" t="s">
        <v>1091</v>
      </c>
      <c r="P246" s="1">
        <v>15.712</v>
      </c>
      <c r="Q246">
        <v>4</v>
      </c>
      <c r="R246" s="1">
        <v>2.5531999999999999</v>
      </c>
      <c r="S246" t="s">
        <v>72</v>
      </c>
    </row>
    <row r="247" spans="1:19" hidden="1" x14ac:dyDescent="0.3">
      <c r="A247" t="s">
        <v>1088</v>
      </c>
      <c r="B247" s="2">
        <v>42262</v>
      </c>
      <c r="C247" s="2">
        <v>42262</v>
      </c>
      <c r="D247" t="s">
        <v>417</v>
      </c>
      <c r="E247" t="s">
        <v>637</v>
      </c>
      <c r="F247" t="s">
        <v>638</v>
      </c>
      <c r="G247" t="s">
        <v>84</v>
      </c>
      <c r="H247" t="s">
        <v>24</v>
      </c>
      <c r="I247" t="s">
        <v>1089</v>
      </c>
      <c r="J247" t="s">
        <v>41</v>
      </c>
      <c r="K247" t="s">
        <v>27</v>
      </c>
      <c r="L247" t="s">
        <v>716</v>
      </c>
      <c r="M247" t="s">
        <v>29</v>
      </c>
      <c r="N247" t="s">
        <v>53</v>
      </c>
      <c r="O247" t="s">
        <v>717</v>
      </c>
      <c r="P247" s="1">
        <v>55.968000000000004</v>
      </c>
      <c r="Q247">
        <v>1</v>
      </c>
      <c r="R247" s="1">
        <v>-2.0988000000000002</v>
      </c>
      <c r="S247" t="s">
        <v>72</v>
      </c>
    </row>
    <row r="248" spans="1:19" hidden="1" x14ac:dyDescent="0.3">
      <c r="A248" t="s">
        <v>1092</v>
      </c>
      <c r="B248" s="2">
        <v>42468</v>
      </c>
      <c r="C248" s="2">
        <v>42472</v>
      </c>
      <c r="D248" t="s">
        <v>37</v>
      </c>
      <c r="E248" t="s">
        <v>834</v>
      </c>
      <c r="F248" t="s">
        <v>835</v>
      </c>
      <c r="G248" t="s">
        <v>23</v>
      </c>
      <c r="H248" t="s">
        <v>24</v>
      </c>
      <c r="I248" t="s">
        <v>95</v>
      </c>
      <c r="J248" t="s">
        <v>86</v>
      </c>
      <c r="K248" t="s">
        <v>87</v>
      </c>
      <c r="L248" t="s">
        <v>1093</v>
      </c>
      <c r="M248" t="s">
        <v>29</v>
      </c>
      <c r="N248" t="s">
        <v>34</v>
      </c>
      <c r="O248" t="s">
        <v>1094</v>
      </c>
      <c r="P248" s="1">
        <v>95.983999999999995</v>
      </c>
      <c r="Q248">
        <v>4</v>
      </c>
      <c r="R248" s="1">
        <v>-4.1135999999999999</v>
      </c>
      <c r="S248" t="s">
        <v>107</v>
      </c>
    </row>
    <row r="249" spans="1:19" hidden="1" x14ac:dyDescent="0.3">
      <c r="A249" t="s">
        <v>1095</v>
      </c>
      <c r="B249" s="2">
        <v>42569</v>
      </c>
      <c r="C249" s="2">
        <v>42575</v>
      </c>
      <c r="D249" t="s">
        <v>37</v>
      </c>
      <c r="E249" t="s">
        <v>1096</v>
      </c>
      <c r="F249" t="s">
        <v>1097</v>
      </c>
      <c r="G249" t="s">
        <v>84</v>
      </c>
      <c r="H249" t="s">
        <v>24</v>
      </c>
      <c r="I249" t="s">
        <v>257</v>
      </c>
      <c r="J249" t="s">
        <v>172</v>
      </c>
      <c r="K249" t="s">
        <v>51</v>
      </c>
      <c r="L249" t="s">
        <v>796</v>
      </c>
      <c r="M249" t="s">
        <v>29</v>
      </c>
      <c r="N249" t="s">
        <v>34</v>
      </c>
      <c r="O249" t="s">
        <v>797</v>
      </c>
      <c r="P249" s="1">
        <v>544.00800000000004</v>
      </c>
      <c r="Q249">
        <v>3</v>
      </c>
      <c r="R249" s="1">
        <v>40.800600000000003</v>
      </c>
      <c r="S249" t="s">
        <v>66</v>
      </c>
    </row>
    <row r="250" spans="1:19" hidden="1" x14ac:dyDescent="0.3">
      <c r="A250" t="s">
        <v>1095</v>
      </c>
      <c r="B250" s="2">
        <v>42569</v>
      </c>
      <c r="C250" s="2">
        <v>42575</v>
      </c>
      <c r="D250" t="s">
        <v>37</v>
      </c>
      <c r="E250" t="s">
        <v>1096</v>
      </c>
      <c r="F250" t="s">
        <v>1097</v>
      </c>
      <c r="G250" t="s">
        <v>84</v>
      </c>
      <c r="H250" t="s">
        <v>24</v>
      </c>
      <c r="I250" t="s">
        <v>257</v>
      </c>
      <c r="J250" t="s">
        <v>172</v>
      </c>
      <c r="K250" t="s">
        <v>51</v>
      </c>
      <c r="L250" t="s">
        <v>505</v>
      </c>
      <c r="M250" t="s">
        <v>29</v>
      </c>
      <c r="N250" t="s">
        <v>34</v>
      </c>
      <c r="O250" t="s">
        <v>506</v>
      </c>
      <c r="P250" s="1">
        <v>854.35199999999998</v>
      </c>
      <c r="Q250">
        <v>3</v>
      </c>
      <c r="R250" s="1">
        <v>10.679399999999999</v>
      </c>
      <c r="S250" t="s">
        <v>66</v>
      </c>
    </row>
    <row r="251" spans="1:19" hidden="1" x14ac:dyDescent="0.3">
      <c r="A251" t="s">
        <v>1098</v>
      </c>
      <c r="B251" s="2">
        <v>42565</v>
      </c>
      <c r="C251" s="2">
        <v>42569</v>
      </c>
      <c r="D251" t="s">
        <v>20</v>
      </c>
      <c r="E251" t="s">
        <v>1099</v>
      </c>
      <c r="F251" t="s">
        <v>1100</v>
      </c>
      <c r="G251" t="s">
        <v>84</v>
      </c>
      <c r="H251" t="s">
        <v>24</v>
      </c>
      <c r="I251" t="s">
        <v>165</v>
      </c>
      <c r="J251" t="s">
        <v>114</v>
      </c>
      <c r="K251" t="s">
        <v>63</v>
      </c>
      <c r="L251" t="s">
        <v>269</v>
      </c>
      <c r="M251" t="s">
        <v>29</v>
      </c>
      <c r="N251" t="s">
        <v>30</v>
      </c>
      <c r="O251" t="s">
        <v>270</v>
      </c>
      <c r="P251" s="1">
        <v>579.13599999999997</v>
      </c>
      <c r="Q251">
        <v>4</v>
      </c>
      <c r="R251" s="1">
        <v>21.717600000000001</v>
      </c>
      <c r="S251" t="s">
        <v>66</v>
      </c>
    </row>
    <row r="252" spans="1:19" x14ac:dyDescent="0.3">
      <c r="A252" t="s">
        <v>1101</v>
      </c>
      <c r="B252" s="2">
        <v>42987</v>
      </c>
      <c r="C252" s="2">
        <v>42991</v>
      </c>
      <c r="D252" t="s">
        <v>37</v>
      </c>
      <c r="E252" t="s">
        <v>1102</v>
      </c>
      <c r="F252" t="s">
        <v>1103</v>
      </c>
      <c r="G252" t="s">
        <v>84</v>
      </c>
      <c r="H252" t="s">
        <v>24</v>
      </c>
      <c r="I252" t="s">
        <v>61</v>
      </c>
      <c r="J252" t="s">
        <v>62</v>
      </c>
      <c r="K252" t="s">
        <v>63</v>
      </c>
      <c r="L252" t="s">
        <v>287</v>
      </c>
      <c r="M252" t="s">
        <v>29</v>
      </c>
      <c r="N252" t="s">
        <v>34</v>
      </c>
      <c r="O252" t="s">
        <v>288</v>
      </c>
      <c r="P252" s="1">
        <v>141.37200000000001</v>
      </c>
      <c r="Q252">
        <v>2</v>
      </c>
      <c r="R252" s="1">
        <v>-48.470399999999998</v>
      </c>
      <c r="S252" t="s">
        <v>72</v>
      </c>
    </row>
    <row r="253" spans="1:19" x14ac:dyDescent="0.3">
      <c r="A253" t="s">
        <v>1101</v>
      </c>
      <c r="B253" s="2">
        <v>42987</v>
      </c>
      <c r="C253" s="2">
        <v>42991</v>
      </c>
      <c r="D253" t="s">
        <v>37</v>
      </c>
      <c r="E253" t="s">
        <v>1102</v>
      </c>
      <c r="F253" t="s">
        <v>1103</v>
      </c>
      <c r="G253" t="s">
        <v>84</v>
      </c>
      <c r="H253" t="s">
        <v>24</v>
      </c>
      <c r="I253" t="s">
        <v>61</v>
      </c>
      <c r="J253" t="s">
        <v>62</v>
      </c>
      <c r="K253" t="s">
        <v>63</v>
      </c>
      <c r="L253" t="s">
        <v>1104</v>
      </c>
      <c r="M253" t="s">
        <v>29</v>
      </c>
      <c r="N253" t="s">
        <v>53</v>
      </c>
      <c r="O253" t="s">
        <v>1105</v>
      </c>
      <c r="P253" s="1">
        <v>17.024000000000001</v>
      </c>
      <c r="Q253">
        <v>2</v>
      </c>
      <c r="R253" s="1">
        <v>1.7023999999999999</v>
      </c>
      <c r="S253" t="s">
        <v>72</v>
      </c>
    </row>
    <row r="254" spans="1:19" hidden="1" x14ac:dyDescent="0.3">
      <c r="A254" t="s">
        <v>1106</v>
      </c>
      <c r="B254" s="2">
        <v>42708</v>
      </c>
      <c r="C254" s="2">
        <v>42709</v>
      </c>
      <c r="D254" t="s">
        <v>81</v>
      </c>
      <c r="E254" t="s">
        <v>235</v>
      </c>
      <c r="F254" t="s">
        <v>236</v>
      </c>
      <c r="G254" t="s">
        <v>23</v>
      </c>
      <c r="H254" t="s">
        <v>24</v>
      </c>
      <c r="I254" t="s">
        <v>165</v>
      </c>
      <c r="J254" t="s">
        <v>114</v>
      </c>
      <c r="K254" t="s">
        <v>63</v>
      </c>
      <c r="L254" t="s">
        <v>958</v>
      </c>
      <c r="M254" t="s">
        <v>29</v>
      </c>
      <c r="N254" t="s">
        <v>53</v>
      </c>
      <c r="O254" t="s">
        <v>959</v>
      </c>
      <c r="P254" s="1">
        <v>113.79</v>
      </c>
      <c r="Q254">
        <v>3</v>
      </c>
      <c r="R254" s="1">
        <v>20.482199999999999</v>
      </c>
      <c r="S254" t="s">
        <v>90</v>
      </c>
    </row>
    <row r="255" spans="1:19" x14ac:dyDescent="0.3">
      <c r="A255" t="s">
        <v>1107</v>
      </c>
      <c r="B255" s="2">
        <v>43045</v>
      </c>
      <c r="C255" s="2">
        <v>43050</v>
      </c>
      <c r="D255" t="s">
        <v>37</v>
      </c>
      <c r="E255" t="s">
        <v>834</v>
      </c>
      <c r="F255" t="s">
        <v>835</v>
      </c>
      <c r="G255" t="s">
        <v>23</v>
      </c>
      <c r="H255" t="s">
        <v>24</v>
      </c>
      <c r="I255" t="s">
        <v>49</v>
      </c>
      <c r="J255" t="s">
        <v>50</v>
      </c>
      <c r="K255" t="s">
        <v>51</v>
      </c>
      <c r="L255" t="s">
        <v>886</v>
      </c>
      <c r="M255" t="s">
        <v>29</v>
      </c>
      <c r="N255" t="s">
        <v>53</v>
      </c>
      <c r="O255" t="s">
        <v>887</v>
      </c>
      <c r="P255" s="1">
        <v>8.73</v>
      </c>
      <c r="Q255">
        <v>1</v>
      </c>
      <c r="R255" s="1">
        <v>2.9681999999999999</v>
      </c>
      <c r="S255" t="s">
        <v>32</v>
      </c>
    </row>
    <row r="256" spans="1:19" hidden="1" x14ac:dyDescent="0.3">
      <c r="A256" t="s">
        <v>1108</v>
      </c>
      <c r="B256" s="2">
        <v>42671</v>
      </c>
      <c r="C256" s="2">
        <v>42671</v>
      </c>
      <c r="D256" t="s">
        <v>417</v>
      </c>
      <c r="E256" t="s">
        <v>1109</v>
      </c>
      <c r="F256" t="s">
        <v>1110</v>
      </c>
      <c r="G256" t="s">
        <v>23</v>
      </c>
      <c r="H256" t="s">
        <v>24</v>
      </c>
      <c r="I256" t="s">
        <v>1111</v>
      </c>
      <c r="J256" t="s">
        <v>41</v>
      </c>
      <c r="K256" t="s">
        <v>27</v>
      </c>
      <c r="L256" t="s">
        <v>1112</v>
      </c>
      <c r="M256" t="s">
        <v>29</v>
      </c>
      <c r="N256" t="s">
        <v>53</v>
      </c>
      <c r="O256" t="s">
        <v>1113</v>
      </c>
      <c r="P256" s="1">
        <v>47.951999999999998</v>
      </c>
      <c r="Q256">
        <v>3</v>
      </c>
      <c r="R256" s="1">
        <v>13.786199999999999</v>
      </c>
      <c r="S256" t="s">
        <v>45</v>
      </c>
    </row>
    <row r="257" spans="1:19" hidden="1" x14ac:dyDescent="0.3">
      <c r="A257" t="s">
        <v>1108</v>
      </c>
      <c r="B257" s="2">
        <v>42671</v>
      </c>
      <c r="C257" s="2">
        <v>42671</v>
      </c>
      <c r="D257" t="s">
        <v>417</v>
      </c>
      <c r="E257" t="s">
        <v>1109</v>
      </c>
      <c r="F257" t="s">
        <v>1110</v>
      </c>
      <c r="G257" t="s">
        <v>23</v>
      </c>
      <c r="H257" t="s">
        <v>24</v>
      </c>
      <c r="I257" t="s">
        <v>1111</v>
      </c>
      <c r="J257" t="s">
        <v>41</v>
      </c>
      <c r="K257" t="s">
        <v>27</v>
      </c>
      <c r="L257" t="s">
        <v>1114</v>
      </c>
      <c r="M257" t="s">
        <v>29</v>
      </c>
      <c r="N257" t="s">
        <v>53</v>
      </c>
      <c r="O257" t="s">
        <v>1115</v>
      </c>
      <c r="P257" s="1">
        <v>63.968000000000004</v>
      </c>
      <c r="Q257">
        <v>2</v>
      </c>
      <c r="R257" s="1">
        <v>0</v>
      </c>
      <c r="S257" t="s">
        <v>45</v>
      </c>
    </row>
    <row r="258" spans="1:19" hidden="1" x14ac:dyDescent="0.3">
      <c r="A258" t="s">
        <v>1108</v>
      </c>
      <c r="B258" s="2">
        <v>42671</v>
      </c>
      <c r="C258" s="2">
        <v>42671</v>
      </c>
      <c r="D258" t="s">
        <v>417</v>
      </c>
      <c r="E258" t="s">
        <v>1109</v>
      </c>
      <c r="F258" t="s">
        <v>1110</v>
      </c>
      <c r="G258" t="s">
        <v>23</v>
      </c>
      <c r="H258" t="s">
        <v>24</v>
      </c>
      <c r="I258" t="s">
        <v>1111</v>
      </c>
      <c r="J258" t="s">
        <v>41</v>
      </c>
      <c r="K258" t="s">
        <v>27</v>
      </c>
      <c r="L258" t="s">
        <v>696</v>
      </c>
      <c r="M258" t="s">
        <v>29</v>
      </c>
      <c r="N258" t="s">
        <v>53</v>
      </c>
      <c r="O258" t="s">
        <v>697</v>
      </c>
      <c r="P258" s="1">
        <v>165.048</v>
      </c>
      <c r="Q258">
        <v>3</v>
      </c>
      <c r="R258" s="1">
        <v>41.262</v>
      </c>
      <c r="S258" t="s">
        <v>45</v>
      </c>
    </row>
    <row r="259" spans="1:19" hidden="1" x14ac:dyDescent="0.3">
      <c r="A259" t="s">
        <v>1116</v>
      </c>
      <c r="B259" s="2">
        <v>41862</v>
      </c>
      <c r="C259" s="2">
        <v>41866</v>
      </c>
      <c r="D259" t="s">
        <v>37</v>
      </c>
      <c r="E259" t="s">
        <v>1117</v>
      </c>
      <c r="F259" t="s">
        <v>1118</v>
      </c>
      <c r="G259" t="s">
        <v>23</v>
      </c>
      <c r="H259" t="s">
        <v>24</v>
      </c>
      <c r="I259" t="s">
        <v>183</v>
      </c>
      <c r="J259" t="s">
        <v>184</v>
      </c>
      <c r="K259" t="s">
        <v>51</v>
      </c>
      <c r="L259" t="s">
        <v>1119</v>
      </c>
      <c r="M259" t="s">
        <v>29</v>
      </c>
      <c r="N259" t="s">
        <v>53</v>
      </c>
      <c r="O259" t="s">
        <v>1120</v>
      </c>
      <c r="P259" s="1">
        <v>12.35</v>
      </c>
      <c r="Q259">
        <v>1</v>
      </c>
      <c r="R259" s="1">
        <v>5.4340000000000002</v>
      </c>
      <c r="S259" t="s">
        <v>245</v>
      </c>
    </row>
    <row r="260" spans="1:19" hidden="1" x14ac:dyDescent="0.3">
      <c r="A260" t="s">
        <v>1121</v>
      </c>
      <c r="B260" s="2">
        <v>41985</v>
      </c>
      <c r="C260" s="2">
        <v>41987</v>
      </c>
      <c r="D260" t="s">
        <v>20</v>
      </c>
      <c r="E260" t="s">
        <v>1122</v>
      </c>
      <c r="F260" t="s">
        <v>1123</v>
      </c>
      <c r="G260" t="s">
        <v>23</v>
      </c>
      <c r="H260" t="s">
        <v>24</v>
      </c>
      <c r="I260" t="s">
        <v>1124</v>
      </c>
      <c r="J260" t="s">
        <v>50</v>
      </c>
      <c r="K260" t="s">
        <v>51</v>
      </c>
      <c r="L260" t="s">
        <v>1125</v>
      </c>
      <c r="M260" t="s">
        <v>29</v>
      </c>
      <c r="N260" t="s">
        <v>43</v>
      </c>
      <c r="O260" t="s">
        <v>1126</v>
      </c>
      <c r="P260" s="1">
        <v>764.68799999999999</v>
      </c>
      <c r="Q260">
        <v>6</v>
      </c>
      <c r="R260" s="1">
        <v>95.585999999999999</v>
      </c>
      <c r="S260" t="s">
        <v>90</v>
      </c>
    </row>
    <row r="261" spans="1:19" hidden="1" x14ac:dyDescent="0.3">
      <c r="A261" t="s">
        <v>1121</v>
      </c>
      <c r="B261" s="2">
        <v>41985</v>
      </c>
      <c r="C261" s="2">
        <v>41987</v>
      </c>
      <c r="D261" t="s">
        <v>20</v>
      </c>
      <c r="E261" t="s">
        <v>1122</v>
      </c>
      <c r="F261" t="s">
        <v>1123</v>
      </c>
      <c r="G261" t="s">
        <v>23</v>
      </c>
      <c r="H261" t="s">
        <v>24</v>
      </c>
      <c r="I261" t="s">
        <v>1124</v>
      </c>
      <c r="J261" t="s">
        <v>50</v>
      </c>
      <c r="K261" t="s">
        <v>51</v>
      </c>
      <c r="L261" t="s">
        <v>298</v>
      </c>
      <c r="M261" t="s">
        <v>29</v>
      </c>
      <c r="N261" t="s">
        <v>43</v>
      </c>
      <c r="O261" t="s">
        <v>299</v>
      </c>
      <c r="P261" s="1">
        <v>3610.848</v>
      </c>
      <c r="Q261">
        <v>12</v>
      </c>
      <c r="R261" s="1">
        <v>135.4068</v>
      </c>
      <c r="S261" t="s">
        <v>90</v>
      </c>
    </row>
    <row r="262" spans="1:19" hidden="1" x14ac:dyDescent="0.3">
      <c r="A262" t="s">
        <v>1121</v>
      </c>
      <c r="B262" s="2">
        <v>41985</v>
      </c>
      <c r="C262" s="2">
        <v>41987</v>
      </c>
      <c r="D262" t="s">
        <v>20</v>
      </c>
      <c r="E262" t="s">
        <v>1122</v>
      </c>
      <c r="F262" t="s">
        <v>1123</v>
      </c>
      <c r="G262" t="s">
        <v>23</v>
      </c>
      <c r="H262" t="s">
        <v>24</v>
      </c>
      <c r="I262" t="s">
        <v>1124</v>
      </c>
      <c r="J262" t="s">
        <v>50</v>
      </c>
      <c r="K262" t="s">
        <v>51</v>
      </c>
      <c r="L262" t="s">
        <v>1127</v>
      </c>
      <c r="M262" t="s">
        <v>29</v>
      </c>
      <c r="N262" t="s">
        <v>30</v>
      </c>
      <c r="O262" t="s">
        <v>1128</v>
      </c>
      <c r="P262" s="1">
        <v>254.97450000000001</v>
      </c>
      <c r="Q262">
        <v>3</v>
      </c>
      <c r="R262" s="1">
        <v>11.998799999999999</v>
      </c>
      <c r="S262" t="s">
        <v>90</v>
      </c>
    </row>
    <row r="263" spans="1:19" x14ac:dyDescent="0.3">
      <c r="A263" t="s">
        <v>1129</v>
      </c>
      <c r="B263" s="2">
        <v>43087</v>
      </c>
      <c r="C263" s="2">
        <v>43093</v>
      </c>
      <c r="D263" t="s">
        <v>37</v>
      </c>
      <c r="E263" t="s">
        <v>1130</v>
      </c>
      <c r="F263" t="s">
        <v>1131</v>
      </c>
      <c r="G263" t="s">
        <v>23</v>
      </c>
      <c r="H263" t="s">
        <v>24</v>
      </c>
      <c r="I263" t="s">
        <v>165</v>
      </c>
      <c r="J263" t="s">
        <v>114</v>
      </c>
      <c r="K263" t="s">
        <v>63</v>
      </c>
      <c r="L263" t="s">
        <v>1132</v>
      </c>
      <c r="M263" t="s">
        <v>29</v>
      </c>
      <c r="N263" t="s">
        <v>34</v>
      </c>
      <c r="O263" t="s">
        <v>1133</v>
      </c>
      <c r="P263" s="1">
        <v>1141.9380000000001</v>
      </c>
      <c r="Q263">
        <v>9</v>
      </c>
      <c r="R263" s="1">
        <v>139.5702</v>
      </c>
      <c r="S263" t="s">
        <v>90</v>
      </c>
    </row>
    <row r="264" spans="1:19" x14ac:dyDescent="0.3">
      <c r="A264" t="s">
        <v>1134</v>
      </c>
      <c r="B264" s="2">
        <v>42804</v>
      </c>
      <c r="C264" s="2">
        <v>42808</v>
      </c>
      <c r="D264" t="s">
        <v>37</v>
      </c>
      <c r="E264" t="s">
        <v>1135</v>
      </c>
      <c r="F264" t="s">
        <v>1136</v>
      </c>
      <c r="G264" t="s">
        <v>94</v>
      </c>
      <c r="H264" t="s">
        <v>24</v>
      </c>
      <c r="I264" t="s">
        <v>1137</v>
      </c>
      <c r="J264" t="s">
        <v>62</v>
      </c>
      <c r="K264" t="s">
        <v>63</v>
      </c>
      <c r="L264" t="s">
        <v>1138</v>
      </c>
      <c r="M264" t="s">
        <v>29</v>
      </c>
      <c r="N264" t="s">
        <v>53</v>
      </c>
      <c r="O264" t="s">
        <v>1139</v>
      </c>
      <c r="P264" s="1">
        <v>6.6959999999999997</v>
      </c>
      <c r="Q264">
        <v>1</v>
      </c>
      <c r="R264" s="1">
        <v>0.50219999999999998</v>
      </c>
      <c r="S264" t="s">
        <v>187</v>
      </c>
    </row>
    <row r="265" spans="1:19" x14ac:dyDescent="0.3">
      <c r="A265" t="s">
        <v>1134</v>
      </c>
      <c r="B265" s="2">
        <v>42804</v>
      </c>
      <c r="C265" s="2">
        <v>42808</v>
      </c>
      <c r="D265" t="s">
        <v>37</v>
      </c>
      <c r="E265" t="s">
        <v>1135</v>
      </c>
      <c r="F265" t="s">
        <v>1136</v>
      </c>
      <c r="G265" t="s">
        <v>94</v>
      </c>
      <c r="H265" t="s">
        <v>24</v>
      </c>
      <c r="I265" t="s">
        <v>1137</v>
      </c>
      <c r="J265" t="s">
        <v>62</v>
      </c>
      <c r="K265" t="s">
        <v>63</v>
      </c>
      <c r="L265" t="s">
        <v>1140</v>
      </c>
      <c r="M265" t="s">
        <v>29</v>
      </c>
      <c r="N265" t="s">
        <v>53</v>
      </c>
      <c r="O265" t="s">
        <v>1141</v>
      </c>
      <c r="P265" s="1">
        <v>43.872</v>
      </c>
      <c r="Q265">
        <v>2</v>
      </c>
      <c r="R265" s="1">
        <v>11.516400000000001</v>
      </c>
      <c r="S265" t="s">
        <v>187</v>
      </c>
    </row>
    <row r="266" spans="1:19" hidden="1" x14ac:dyDescent="0.3">
      <c r="A266" t="s">
        <v>1142</v>
      </c>
      <c r="B266" s="2">
        <v>42644</v>
      </c>
      <c r="C266" s="2">
        <v>42645</v>
      </c>
      <c r="D266" t="s">
        <v>81</v>
      </c>
      <c r="E266" t="s">
        <v>1143</v>
      </c>
      <c r="F266" t="s">
        <v>1144</v>
      </c>
      <c r="G266" t="s">
        <v>23</v>
      </c>
      <c r="H266" t="s">
        <v>24</v>
      </c>
      <c r="I266" t="s">
        <v>1145</v>
      </c>
      <c r="J266" t="s">
        <v>104</v>
      </c>
      <c r="K266" t="s">
        <v>87</v>
      </c>
      <c r="L266" t="s">
        <v>1138</v>
      </c>
      <c r="M266" t="s">
        <v>29</v>
      </c>
      <c r="N266" t="s">
        <v>53</v>
      </c>
      <c r="O266" t="s">
        <v>1139</v>
      </c>
      <c r="P266" s="1">
        <v>41.85</v>
      </c>
      <c r="Q266">
        <v>5</v>
      </c>
      <c r="R266" s="1">
        <v>10.881</v>
      </c>
      <c r="S266" t="s">
        <v>45</v>
      </c>
    </row>
    <row r="267" spans="1:19" hidden="1" x14ac:dyDescent="0.3">
      <c r="A267" t="s">
        <v>1146</v>
      </c>
      <c r="B267" s="2">
        <v>41997</v>
      </c>
      <c r="C267" s="2">
        <v>42002</v>
      </c>
      <c r="D267" t="s">
        <v>37</v>
      </c>
      <c r="E267" t="s">
        <v>1147</v>
      </c>
      <c r="F267" t="s">
        <v>1148</v>
      </c>
      <c r="G267" t="s">
        <v>84</v>
      </c>
      <c r="H267" t="s">
        <v>24</v>
      </c>
      <c r="I267" t="s">
        <v>49</v>
      </c>
      <c r="J267" t="s">
        <v>50</v>
      </c>
      <c r="K267" t="s">
        <v>51</v>
      </c>
      <c r="L267" t="s">
        <v>127</v>
      </c>
      <c r="M267" t="s">
        <v>29</v>
      </c>
      <c r="N267" t="s">
        <v>34</v>
      </c>
      <c r="O267" t="s">
        <v>128</v>
      </c>
      <c r="P267" s="1">
        <v>292.27199999999999</v>
      </c>
      <c r="Q267">
        <v>6</v>
      </c>
      <c r="R267" s="1">
        <v>18.266999999999999</v>
      </c>
      <c r="S267" t="s">
        <v>90</v>
      </c>
    </row>
    <row r="268" spans="1:19" x14ac:dyDescent="0.3">
      <c r="A268" t="s">
        <v>1149</v>
      </c>
      <c r="B268" s="2">
        <v>43001</v>
      </c>
      <c r="C268" s="2">
        <v>43005</v>
      </c>
      <c r="D268" t="s">
        <v>37</v>
      </c>
      <c r="E268" t="s">
        <v>1150</v>
      </c>
      <c r="F268" t="s">
        <v>1151</v>
      </c>
      <c r="G268" t="s">
        <v>84</v>
      </c>
      <c r="H268" t="s">
        <v>24</v>
      </c>
      <c r="I268" t="s">
        <v>856</v>
      </c>
      <c r="J268" t="s">
        <v>172</v>
      </c>
      <c r="K268" t="s">
        <v>51</v>
      </c>
      <c r="L268" t="s">
        <v>484</v>
      </c>
      <c r="M268" t="s">
        <v>29</v>
      </c>
      <c r="N268" t="s">
        <v>53</v>
      </c>
      <c r="O268" t="s">
        <v>485</v>
      </c>
      <c r="P268" s="1">
        <v>29.327999999999999</v>
      </c>
      <c r="Q268">
        <v>3</v>
      </c>
      <c r="R268" s="1">
        <v>3.6659999999999999</v>
      </c>
      <c r="S268" t="s">
        <v>72</v>
      </c>
    </row>
    <row r="269" spans="1:19" hidden="1" x14ac:dyDescent="0.3">
      <c r="A269" t="s">
        <v>1152</v>
      </c>
      <c r="B269" s="2">
        <v>42516</v>
      </c>
      <c r="C269" s="2">
        <v>42516</v>
      </c>
      <c r="D269" t="s">
        <v>417</v>
      </c>
      <c r="E269" t="s">
        <v>1153</v>
      </c>
      <c r="F269" t="s">
        <v>1154</v>
      </c>
      <c r="G269" t="s">
        <v>23</v>
      </c>
      <c r="H269" t="s">
        <v>24</v>
      </c>
      <c r="I269" t="s">
        <v>586</v>
      </c>
      <c r="J269" t="s">
        <v>86</v>
      </c>
      <c r="K269" t="s">
        <v>87</v>
      </c>
      <c r="L269" t="s">
        <v>1155</v>
      </c>
      <c r="M269" t="s">
        <v>29</v>
      </c>
      <c r="N269" t="s">
        <v>34</v>
      </c>
      <c r="O269" t="s">
        <v>1156</v>
      </c>
      <c r="P269" s="1">
        <v>388.43</v>
      </c>
      <c r="Q269">
        <v>5</v>
      </c>
      <c r="R269" s="1">
        <v>-88.784000000000006</v>
      </c>
      <c r="S269" t="s">
        <v>153</v>
      </c>
    </row>
    <row r="270" spans="1:19" hidden="1" x14ac:dyDescent="0.3">
      <c r="A270" t="s">
        <v>1157</v>
      </c>
      <c r="B270" s="2">
        <v>42696</v>
      </c>
      <c r="C270" s="2">
        <v>42700</v>
      </c>
      <c r="D270" t="s">
        <v>37</v>
      </c>
      <c r="E270" t="s">
        <v>1158</v>
      </c>
      <c r="F270" t="s">
        <v>1159</v>
      </c>
      <c r="G270" t="s">
        <v>84</v>
      </c>
      <c r="H270" t="s">
        <v>24</v>
      </c>
      <c r="I270" t="s">
        <v>165</v>
      </c>
      <c r="J270" t="s">
        <v>114</v>
      </c>
      <c r="K270" t="s">
        <v>63</v>
      </c>
      <c r="L270" t="s">
        <v>120</v>
      </c>
      <c r="M270" t="s">
        <v>29</v>
      </c>
      <c r="N270" t="s">
        <v>53</v>
      </c>
      <c r="O270" t="s">
        <v>121</v>
      </c>
      <c r="P270" s="1">
        <v>39.880000000000003</v>
      </c>
      <c r="Q270">
        <v>2</v>
      </c>
      <c r="R270" s="1">
        <v>11.166399999999999</v>
      </c>
      <c r="S270" t="s">
        <v>32</v>
      </c>
    </row>
    <row r="271" spans="1:19" hidden="1" x14ac:dyDescent="0.3">
      <c r="A271" t="s">
        <v>1160</v>
      </c>
      <c r="B271" s="2">
        <v>42727</v>
      </c>
      <c r="C271" s="2">
        <v>42729</v>
      </c>
      <c r="D271" t="s">
        <v>20</v>
      </c>
      <c r="E271" t="s">
        <v>1161</v>
      </c>
      <c r="F271" t="s">
        <v>1162</v>
      </c>
      <c r="G271" t="s">
        <v>23</v>
      </c>
      <c r="H271" t="s">
        <v>24</v>
      </c>
      <c r="I271" t="s">
        <v>869</v>
      </c>
      <c r="J271" t="s">
        <v>707</v>
      </c>
      <c r="K271" t="s">
        <v>27</v>
      </c>
      <c r="L271" t="s">
        <v>88</v>
      </c>
      <c r="M271" t="s">
        <v>29</v>
      </c>
      <c r="N271" t="s">
        <v>53</v>
      </c>
      <c r="O271" t="s">
        <v>89</v>
      </c>
      <c r="P271" s="1">
        <v>572.76</v>
      </c>
      <c r="Q271">
        <v>6</v>
      </c>
      <c r="R271" s="1">
        <v>166.10040000000001</v>
      </c>
      <c r="S271" t="s">
        <v>90</v>
      </c>
    </row>
    <row r="272" spans="1:19" hidden="1" x14ac:dyDescent="0.3">
      <c r="A272" t="s">
        <v>1160</v>
      </c>
      <c r="B272" s="2">
        <v>42727</v>
      </c>
      <c r="C272" s="2">
        <v>42729</v>
      </c>
      <c r="D272" t="s">
        <v>20</v>
      </c>
      <c r="E272" t="s">
        <v>1161</v>
      </c>
      <c r="F272" t="s">
        <v>1162</v>
      </c>
      <c r="G272" t="s">
        <v>23</v>
      </c>
      <c r="H272" t="s">
        <v>24</v>
      </c>
      <c r="I272" t="s">
        <v>869</v>
      </c>
      <c r="J272" t="s">
        <v>707</v>
      </c>
      <c r="K272" t="s">
        <v>27</v>
      </c>
      <c r="L272" t="s">
        <v>88</v>
      </c>
      <c r="M272" t="s">
        <v>29</v>
      </c>
      <c r="N272" t="s">
        <v>53</v>
      </c>
      <c r="O272" t="s">
        <v>89</v>
      </c>
      <c r="P272" s="1">
        <v>286.38</v>
      </c>
      <c r="Q272">
        <v>3</v>
      </c>
      <c r="R272" s="1">
        <v>83.050200000000004</v>
      </c>
      <c r="S272" t="s">
        <v>90</v>
      </c>
    </row>
    <row r="273" spans="1:19" hidden="1" x14ac:dyDescent="0.3">
      <c r="A273" t="s">
        <v>1163</v>
      </c>
      <c r="B273" s="2">
        <v>42266</v>
      </c>
      <c r="C273" s="2">
        <v>42271</v>
      </c>
      <c r="D273" t="s">
        <v>20</v>
      </c>
      <c r="E273" t="s">
        <v>1164</v>
      </c>
      <c r="F273" t="s">
        <v>1165</v>
      </c>
      <c r="G273" t="s">
        <v>94</v>
      </c>
      <c r="H273" t="s">
        <v>24</v>
      </c>
      <c r="I273" t="s">
        <v>680</v>
      </c>
      <c r="J273" t="s">
        <v>707</v>
      </c>
      <c r="K273" t="s">
        <v>27</v>
      </c>
      <c r="L273" t="s">
        <v>1166</v>
      </c>
      <c r="M273" t="s">
        <v>29</v>
      </c>
      <c r="N273" t="s">
        <v>30</v>
      </c>
      <c r="O273" t="s">
        <v>1167</v>
      </c>
      <c r="P273" s="1">
        <v>61.96</v>
      </c>
      <c r="Q273">
        <v>2</v>
      </c>
      <c r="R273" s="1">
        <v>4.3372000000000002</v>
      </c>
      <c r="S273" t="s">
        <v>72</v>
      </c>
    </row>
    <row r="274" spans="1:19" x14ac:dyDescent="0.3">
      <c r="A274" t="s">
        <v>1168</v>
      </c>
      <c r="B274" s="2">
        <v>42919</v>
      </c>
      <c r="C274" s="2">
        <v>42923</v>
      </c>
      <c r="D274" t="s">
        <v>37</v>
      </c>
      <c r="E274" t="s">
        <v>1169</v>
      </c>
      <c r="F274" t="s">
        <v>1170</v>
      </c>
      <c r="G274" t="s">
        <v>23</v>
      </c>
      <c r="H274" t="s">
        <v>24</v>
      </c>
      <c r="I274" t="s">
        <v>339</v>
      </c>
      <c r="J274" t="s">
        <v>658</v>
      </c>
      <c r="K274" t="s">
        <v>27</v>
      </c>
      <c r="L274" t="s">
        <v>1171</v>
      </c>
      <c r="M274" t="s">
        <v>29</v>
      </c>
      <c r="N274" t="s">
        <v>53</v>
      </c>
      <c r="O274" t="s">
        <v>1172</v>
      </c>
      <c r="P274" s="1">
        <v>23.99</v>
      </c>
      <c r="Q274">
        <v>1</v>
      </c>
      <c r="R274" s="1">
        <v>5.5176999999999996</v>
      </c>
      <c r="S274" t="s">
        <v>66</v>
      </c>
    </row>
    <row r="275" spans="1:19" hidden="1" x14ac:dyDescent="0.3">
      <c r="A275" t="s">
        <v>1173</v>
      </c>
      <c r="B275" s="2">
        <v>42541</v>
      </c>
      <c r="C275" s="2">
        <v>42542</v>
      </c>
      <c r="D275" t="s">
        <v>81</v>
      </c>
      <c r="E275" t="s">
        <v>1174</v>
      </c>
      <c r="F275" t="s">
        <v>1175</v>
      </c>
      <c r="G275" t="s">
        <v>23</v>
      </c>
      <c r="H275" t="s">
        <v>24</v>
      </c>
      <c r="I275" t="s">
        <v>1176</v>
      </c>
      <c r="J275" t="s">
        <v>50</v>
      </c>
      <c r="K275" t="s">
        <v>51</v>
      </c>
      <c r="L275" t="s">
        <v>1177</v>
      </c>
      <c r="M275" t="s">
        <v>29</v>
      </c>
      <c r="N275" t="s">
        <v>34</v>
      </c>
      <c r="O275" t="s">
        <v>1178</v>
      </c>
      <c r="P275" s="1">
        <v>161.56800000000001</v>
      </c>
      <c r="Q275">
        <v>2</v>
      </c>
      <c r="R275" s="1">
        <v>-8.0784000000000002</v>
      </c>
      <c r="S275" t="s">
        <v>55</v>
      </c>
    </row>
    <row r="276" spans="1:19" hidden="1" x14ac:dyDescent="0.3">
      <c r="A276" t="s">
        <v>1179</v>
      </c>
      <c r="B276" s="2">
        <v>42637</v>
      </c>
      <c r="C276" s="2">
        <v>42644</v>
      </c>
      <c r="D276" t="s">
        <v>37</v>
      </c>
      <c r="E276" t="s">
        <v>482</v>
      </c>
      <c r="F276" t="s">
        <v>483</v>
      </c>
      <c r="G276" t="s">
        <v>23</v>
      </c>
      <c r="H276" t="s">
        <v>24</v>
      </c>
      <c r="I276" t="s">
        <v>339</v>
      </c>
      <c r="J276" t="s">
        <v>223</v>
      </c>
      <c r="K276" t="s">
        <v>63</v>
      </c>
      <c r="L276" t="s">
        <v>812</v>
      </c>
      <c r="M276" t="s">
        <v>29</v>
      </c>
      <c r="N276" t="s">
        <v>34</v>
      </c>
      <c r="O276" t="s">
        <v>813</v>
      </c>
      <c r="P276" s="1">
        <v>155.37200000000001</v>
      </c>
      <c r="Q276">
        <v>2</v>
      </c>
      <c r="R276" s="1">
        <v>-13.317600000000001</v>
      </c>
      <c r="S276" t="s">
        <v>72</v>
      </c>
    </row>
    <row r="277" spans="1:19" hidden="1" x14ac:dyDescent="0.3">
      <c r="A277" t="s">
        <v>1180</v>
      </c>
      <c r="B277" s="2">
        <v>42722</v>
      </c>
      <c r="C277" s="2">
        <v>42727</v>
      </c>
      <c r="D277" t="s">
        <v>37</v>
      </c>
      <c r="E277" t="s">
        <v>1181</v>
      </c>
      <c r="F277" t="s">
        <v>1182</v>
      </c>
      <c r="G277" t="s">
        <v>84</v>
      </c>
      <c r="H277" t="s">
        <v>24</v>
      </c>
      <c r="I277" t="s">
        <v>49</v>
      </c>
      <c r="J277" t="s">
        <v>50</v>
      </c>
      <c r="K277" t="s">
        <v>51</v>
      </c>
      <c r="L277" t="s">
        <v>1183</v>
      </c>
      <c r="M277" t="s">
        <v>29</v>
      </c>
      <c r="N277" t="s">
        <v>53</v>
      </c>
      <c r="O277" t="s">
        <v>1184</v>
      </c>
      <c r="P277" s="1">
        <v>183.84</v>
      </c>
      <c r="Q277">
        <v>8</v>
      </c>
      <c r="R277" s="1">
        <v>62.505600000000001</v>
      </c>
      <c r="S277" t="s">
        <v>90</v>
      </c>
    </row>
    <row r="278" spans="1:19" hidden="1" x14ac:dyDescent="0.3">
      <c r="A278" t="s">
        <v>1185</v>
      </c>
      <c r="B278" s="2">
        <v>42169</v>
      </c>
      <c r="C278" s="2">
        <v>42173</v>
      </c>
      <c r="D278" t="s">
        <v>37</v>
      </c>
      <c r="E278" t="s">
        <v>196</v>
      </c>
      <c r="F278" t="s">
        <v>197</v>
      </c>
      <c r="G278" t="s">
        <v>94</v>
      </c>
      <c r="H278" t="s">
        <v>24</v>
      </c>
      <c r="I278" t="s">
        <v>61</v>
      </c>
      <c r="J278" t="s">
        <v>62</v>
      </c>
      <c r="K278" t="s">
        <v>63</v>
      </c>
      <c r="L278" t="s">
        <v>1104</v>
      </c>
      <c r="M278" t="s">
        <v>29</v>
      </c>
      <c r="N278" t="s">
        <v>53</v>
      </c>
      <c r="O278" t="s">
        <v>1105</v>
      </c>
      <c r="P278" s="1">
        <v>51.072000000000003</v>
      </c>
      <c r="Q278">
        <v>6</v>
      </c>
      <c r="R278" s="1">
        <v>5.1071999999999997</v>
      </c>
      <c r="S278" t="s">
        <v>55</v>
      </c>
    </row>
    <row r="279" spans="1:19" hidden="1" x14ac:dyDescent="0.3">
      <c r="A279" t="s">
        <v>1186</v>
      </c>
      <c r="B279" s="2">
        <v>42513</v>
      </c>
      <c r="C279" s="2">
        <v>42517</v>
      </c>
      <c r="D279" t="s">
        <v>37</v>
      </c>
      <c r="E279" t="s">
        <v>1187</v>
      </c>
      <c r="F279" t="s">
        <v>1188</v>
      </c>
      <c r="G279" t="s">
        <v>23</v>
      </c>
      <c r="H279" t="s">
        <v>24</v>
      </c>
      <c r="I279" t="s">
        <v>320</v>
      </c>
      <c r="J279" t="s">
        <v>50</v>
      </c>
      <c r="K279" t="s">
        <v>51</v>
      </c>
      <c r="L279" t="s">
        <v>1119</v>
      </c>
      <c r="M279" t="s">
        <v>29</v>
      </c>
      <c r="N279" t="s">
        <v>53</v>
      </c>
      <c r="O279" t="s">
        <v>1120</v>
      </c>
      <c r="P279" s="1">
        <v>37.049999999999997</v>
      </c>
      <c r="Q279">
        <v>3</v>
      </c>
      <c r="R279" s="1">
        <v>16.302</v>
      </c>
      <c r="S279" t="s">
        <v>153</v>
      </c>
    </row>
    <row r="280" spans="1:19" x14ac:dyDescent="0.3">
      <c r="A280" t="s">
        <v>1189</v>
      </c>
      <c r="B280" s="2">
        <v>42827</v>
      </c>
      <c r="C280" s="2">
        <v>42832</v>
      </c>
      <c r="D280" t="s">
        <v>37</v>
      </c>
      <c r="E280" t="s">
        <v>1190</v>
      </c>
      <c r="F280" t="s">
        <v>1191</v>
      </c>
      <c r="G280" t="s">
        <v>23</v>
      </c>
      <c r="H280" t="s">
        <v>24</v>
      </c>
      <c r="I280" t="s">
        <v>49</v>
      </c>
      <c r="J280" t="s">
        <v>50</v>
      </c>
      <c r="K280" t="s">
        <v>51</v>
      </c>
      <c r="L280" t="s">
        <v>1138</v>
      </c>
      <c r="M280" t="s">
        <v>29</v>
      </c>
      <c r="N280" t="s">
        <v>53</v>
      </c>
      <c r="O280" t="s">
        <v>1139</v>
      </c>
      <c r="P280" s="1">
        <v>25.11</v>
      </c>
      <c r="Q280">
        <v>3</v>
      </c>
      <c r="R280" s="1">
        <v>6.5286</v>
      </c>
      <c r="S280" t="s">
        <v>107</v>
      </c>
    </row>
    <row r="281" spans="1:19" x14ac:dyDescent="0.3">
      <c r="A281" t="s">
        <v>1192</v>
      </c>
      <c r="B281" s="2">
        <v>42825</v>
      </c>
      <c r="C281" s="2">
        <v>42827</v>
      </c>
      <c r="D281" t="s">
        <v>20</v>
      </c>
      <c r="E281" t="s">
        <v>1193</v>
      </c>
      <c r="F281" t="s">
        <v>1194</v>
      </c>
      <c r="G281" t="s">
        <v>23</v>
      </c>
      <c r="H281" t="s">
        <v>24</v>
      </c>
      <c r="I281" t="s">
        <v>165</v>
      </c>
      <c r="J281" t="s">
        <v>114</v>
      </c>
      <c r="K281" t="s">
        <v>63</v>
      </c>
      <c r="L281" t="s">
        <v>1195</v>
      </c>
      <c r="M281" t="s">
        <v>29</v>
      </c>
      <c r="N281" t="s">
        <v>53</v>
      </c>
      <c r="O281" t="s">
        <v>1196</v>
      </c>
      <c r="P281" s="1">
        <v>29.78</v>
      </c>
      <c r="Q281">
        <v>2</v>
      </c>
      <c r="R281" s="1">
        <v>8.0405999999999995</v>
      </c>
      <c r="S281" t="s">
        <v>187</v>
      </c>
    </row>
    <row r="282" spans="1:19" hidden="1" x14ac:dyDescent="0.3">
      <c r="A282" t="s">
        <v>1197</v>
      </c>
      <c r="B282" s="2">
        <v>41915</v>
      </c>
      <c r="C282" s="2">
        <v>41920</v>
      </c>
      <c r="D282" t="s">
        <v>20</v>
      </c>
      <c r="E282" t="s">
        <v>1198</v>
      </c>
      <c r="F282" t="s">
        <v>1199</v>
      </c>
      <c r="G282" t="s">
        <v>23</v>
      </c>
      <c r="H282" t="s">
        <v>24</v>
      </c>
      <c r="I282" t="s">
        <v>1200</v>
      </c>
      <c r="J282" t="s">
        <v>126</v>
      </c>
      <c r="K282" t="s">
        <v>87</v>
      </c>
      <c r="L282" t="s">
        <v>1019</v>
      </c>
      <c r="M282" t="s">
        <v>29</v>
      </c>
      <c r="N282" t="s">
        <v>34</v>
      </c>
      <c r="O282" t="s">
        <v>1020</v>
      </c>
      <c r="P282" s="1">
        <v>258.279</v>
      </c>
      <c r="Q282">
        <v>3</v>
      </c>
      <c r="R282" s="1">
        <v>-70.104299999999995</v>
      </c>
      <c r="S282" t="s">
        <v>45</v>
      </c>
    </row>
    <row r="283" spans="1:19" x14ac:dyDescent="0.3">
      <c r="A283" t="s">
        <v>1201</v>
      </c>
      <c r="B283" s="2">
        <v>42859</v>
      </c>
      <c r="C283" s="2">
        <v>42864</v>
      </c>
      <c r="D283" t="s">
        <v>37</v>
      </c>
      <c r="E283" t="s">
        <v>929</v>
      </c>
      <c r="F283" t="s">
        <v>930</v>
      </c>
      <c r="G283" t="s">
        <v>84</v>
      </c>
      <c r="H283" t="s">
        <v>24</v>
      </c>
      <c r="I283" t="s">
        <v>320</v>
      </c>
      <c r="J283" t="s">
        <v>50</v>
      </c>
      <c r="K283" t="s">
        <v>51</v>
      </c>
      <c r="L283" t="s">
        <v>298</v>
      </c>
      <c r="M283" t="s">
        <v>29</v>
      </c>
      <c r="N283" t="s">
        <v>43</v>
      </c>
      <c r="O283" t="s">
        <v>299</v>
      </c>
      <c r="P283" s="1">
        <v>300.904</v>
      </c>
      <c r="Q283">
        <v>1</v>
      </c>
      <c r="R283" s="1">
        <v>11.283899999999999</v>
      </c>
      <c r="S283" t="s">
        <v>153</v>
      </c>
    </row>
    <row r="284" spans="1:19" x14ac:dyDescent="0.3">
      <c r="A284" t="s">
        <v>1202</v>
      </c>
      <c r="B284" s="2">
        <v>42851</v>
      </c>
      <c r="C284" s="2">
        <v>42852</v>
      </c>
      <c r="D284" t="s">
        <v>81</v>
      </c>
      <c r="E284" t="s">
        <v>1203</v>
      </c>
      <c r="F284" t="s">
        <v>1204</v>
      </c>
      <c r="G284" t="s">
        <v>23</v>
      </c>
      <c r="H284" t="s">
        <v>24</v>
      </c>
      <c r="I284" t="s">
        <v>586</v>
      </c>
      <c r="J284" t="s">
        <v>86</v>
      </c>
      <c r="K284" t="s">
        <v>87</v>
      </c>
      <c r="L284" t="s">
        <v>641</v>
      </c>
      <c r="M284" t="s">
        <v>29</v>
      </c>
      <c r="N284" t="s">
        <v>53</v>
      </c>
      <c r="O284" t="s">
        <v>642</v>
      </c>
      <c r="P284" s="1">
        <v>1.988</v>
      </c>
      <c r="Q284">
        <v>1</v>
      </c>
      <c r="R284" s="1">
        <v>-1.4413</v>
      </c>
      <c r="S284" t="s">
        <v>107</v>
      </c>
    </row>
    <row r="285" spans="1:19" hidden="1" x14ac:dyDescent="0.3">
      <c r="A285" t="s">
        <v>1205</v>
      </c>
      <c r="B285" s="2">
        <v>41908</v>
      </c>
      <c r="C285" s="2">
        <v>41913</v>
      </c>
      <c r="D285" t="s">
        <v>20</v>
      </c>
      <c r="E285" t="s">
        <v>1206</v>
      </c>
      <c r="F285" t="s">
        <v>1207</v>
      </c>
      <c r="G285" t="s">
        <v>23</v>
      </c>
      <c r="H285" t="s">
        <v>24</v>
      </c>
      <c r="I285" t="s">
        <v>49</v>
      </c>
      <c r="J285" t="s">
        <v>50</v>
      </c>
      <c r="K285" t="s">
        <v>51</v>
      </c>
      <c r="L285" t="s">
        <v>1208</v>
      </c>
      <c r="M285" t="s">
        <v>29</v>
      </c>
      <c r="N285" t="s">
        <v>34</v>
      </c>
      <c r="O285" t="s">
        <v>1209</v>
      </c>
      <c r="P285" s="1">
        <v>145.56800000000001</v>
      </c>
      <c r="Q285">
        <v>2</v>
      </c>
      <c r="R285" s="1">
        <v>0</v>
      </c>
      <c r="S285" t="s">
        <v>72</v>
      </c>
    </row>
    <row r="286" spans="1:19" x14ac:dyDescent="0.3">
      <c r="A286" t="s">
        <v>1210</v>
      </c>
      <c r="B286" s="2">
        <v>43049</v>
      </c>
      <c r="C286" s="2">
        <v>43050</v>
      </c>
      <c r="D286" t="s">
        <v>81</v>
      </c>
      <c r="E286" t="s">
        <v>1211</v>
      </c>
      <c r="F286" t="s">
        <v>1212</v>
      </c>
      <c r="G286" t="s">
        <v>84</v>
      </c>
      <c r="H286" t="s">
        <v>24</v>
      </c>
      <c r="I286" t="s">
        <v>1213</v>
      </c>
      <c r="J286" t="s">
        <v>511</v>
      </c>
      <c r="K286" t="s">
        <v>51</v>
      </c>
      <c r="L286" t="s">
        <v>397</v>
      </c>
      <c r="M286" t="s">
        <v>29</v>
      </c>
      <c r="N286" t="s">
        <v>34</v>
      </c>
      <c r="O286" t="s">
        <v>398</v>
      </c>
      <c r="P286" s="1">
        <v>899.13599999999997</v>
      </c>
      <c r="Q286">
        <v>4</v>
      </c>
      <c r="R286" s="1">
        <v>-146.1096</v>
      </c>
      <c r="S286" t="s">
        <v>32</v>
      </c>
    </row>
    <row r="287" spans="1:19" x14ac:dyDescent="0.3">
      <c r="A287" t="s">
        <v>1214</v>
      </c>
      <c r="B287" s="2">
        <v>42924</v>
      </c>
      <c r="C287" s="2">
        <v>42927</v>
      </c>
      <c r="D287" t="s">
        <v>81</v>
      </c>
      <c r="E287" t="s">
        <v>1215</v>
      </c>
      <c r="F287" t="s">
        <v>1216</v>
      </c>
      <c r="G287" t="s">
        <v>94</v>
      </c>
      <c r="H287" t="s">
        <v>24</v>
      </c>
      <c r="I287" t="s">
        <v>1217</v>
      </c>
      <c r="J287" t="s">
        <v>50</v>
      </c>
      <c r="K287" t="s">
        <v>51</v>
      </c>
      <c r="L287" t="s">
        <v>381</v>
      </c>
      <c r="M287" t="s">
        <v>29</v>
      </c>
      <c r="N287" t="s">
        <v>53</v>
      </c>
      <c r="O287" t="s">
        <v>382</v>
      </c>
      <c r="P287" s="1">
        <v>145.9</v>
      </c>
      <c r="Q287">
        <v>5</v>
      </c>
      <c r="R287" s="1">
        <v>62.737000000000002</v>
      </c>
      <c r="S287" t="s">
        <v>66</v>
      </c>
    </row>
    <row r="288" spans="1:19" hidden="1" x14ac:dyDescent="0.3">
      <c r="A288" t="s">
        <v>1218</v>
      </c>
      <c r="B288" s="2">
        <v>42362</v>
      </c>
      <c r="C288" s="2">
        <v>42366</v>
      </c>
      <c r="D288" t="s">
        <v>37</v>
      </c>
      <c r="E288" t="s">
        <v>1219</v>
      </c>
      <c r="F288" t="s">
        <v>1220</v>
      </c>
      <c r="G288" t="s">
        <v>23</v>
      </c>
      <c r="H288" t="s">
        <v>24</v>
      </c>
      <c r="I288" t="s">
        <v>345</v>
      </c>
      <c r="J288" t="s">
        <v>172</v>
      </c>
      <c r="K288" t="s">
        <v>51</v>
      </c>
      <c r="L288" t="s">
        <v>252</v>
      </c>
      <c r="M288" t="s">
        <v>29</v>
      </c>
      <c r="N288" t="s">
        <v>30</v>
      </c>
      <c r="O288" t="s">
        <v>253</v>
      </c>
      <c r="P288" s="1">
        <v>590.05799999999999</v>
      </c>
      <c r="Q288">
        <v>7</v>
      </c>
      <c r="R288" s="1">
        <v>-786.74400000000003</v>
      </c>
      <c r="S288" t="s">
        <v>90</v>
      </c>
    </row>
    <row r="289" spans="1:19" hidden="1" x14ac:dyDescent="0.3">
      <c r="A289" t="s">
        <v>1221</v>
      </c>
      <c r="B289" s="2">
        <v>42261</v>
      </c>
      <c r="C289" s="2">
        <v>42266</v>
      </c>
      <c r="D289" t="s">
        <v>37</v>
      </c>
      <c r="E289" t="s">
        <v>1222</v>
      </c>
      <c r="F289" t="s">
        <v>1223</v>
      </c>
      <c r="G289" t="s">
        <v>23</v>
      </c>
      <c r="H289" t="s">
        <v>24</v>
      </c>
      <c r="I289" t="s">
        <v>1224</v>
      </c>
      <c r="J289" t="s">
        <v>71</v>
      </c>
      <c r="K289" t="s">
        <v>51</v>
      </c>
      <c r="L289" t="s">
        <v>1225</v>
      </c>
      <c r="M289" t="s">
        <v>29</v>
      </c>
      <c r="N289" t="s">
        <v>43</v>
      </c>
      <c r="O289" t="s">
        <v>1226</v>
      </c>
      <c r="P289" s="1">
        <v>912.75</v>
      </c>
      <c r="Q289">
        <v>5</v>
      </c>
      <c r="R289" s="1">
        <v>118.6575</v>
      </c>
      <c r="S289" t="s">
        <v>72</v>
      </c>
    </row>
    <row r="290" spans="1:19" hidden="1" x14ac:dyDescent="0.3">
      <c r="A290" t="s">
        <v>1227</v>
      </c>
      <c r="B290" s="2">
        <v>42616</v>
      </c>
      <c r="C290" s="2">
        <v>42622</v>
      </c>
      <c r="D290" t="s">
        <v>37</v>
      </c>
      <c r="E290" t="s">
        <v>1228</v>
      </c>
      <c r="F290" t="s">
        <v>1229</v>
      </c>
      <c r="G290" t="s">
        <v>94</v>
      </c>
      <c r="H290" t="s">
        <v>24</v>
      </c>
      <c r="I290" t="s">
        <v>171</v>
      </c>
      <c r="J290" t="s">
        <v>126</v>
      </c>
      <c r="K290" t="s">
        <v>87</v>
      </c>
      <c r="L290" t="s">
        <v>716</v>
      </c>
      <c r="M290" t="s">
        <v>29</v>
      </c>
      <c r="N290" t="s">
        <v>53</v>
      </c>
      <c r="O290" t="s">
        <v>717</v>
      </c>
      <c r="P290" s="1">
        <v>83.951999999999998</v>
      </c>
      <c r="Q290">
        <v>3</v>
      </c>
      <c r="R290" s="1">
        <v>-90.248400000000004</v>
      </c>
      <c r="S290" t="s">
        <v>72</v>
      </c>
    </row>
    <row r="291" spans="1:19" hidden="1" x14ac:dyDescent="0.3">
      <c r="A291" t="s">
        <v>1230</v>
      </c>
      <c r="B291" s="2">
        <v>42405</v>
      </c>
      <c r="C291" s="2">
        <v>42405</v>
      </c>
      <c r="D291" t="s">
        <v>417</v>
      </c>
      <c r="E291" t="s">
        <v>1231</v>
      </c>
      <c r="F291" t="s">
        <v>1232</v>
      </c>
      <c r="G291" t="s">
        <v>94</v>
      </c>
      <c r="H291" t="s">
        <v>24</v>
      </c>
      <c r="I291" t="s">
        <v>1233</v>
      </c>
      <c r="J291" t="s">
        <v>658</v>
      </c>
      <c r="K291" t="s">
        <v>27</v>
      </c>
      <c r="L291" t="s">
        <v>346</v>
      </c>
      <c r="M291" t="s">
        <v>29</v>
      </c>
      <c r="N291" t="s">
        <v>53</v>
      </c>
      <c r="O291" t="s">
        <v>1234</v>
      </c>
      <c r="P291" s="1">
        <v>18.84</v>
      </c>
      <c r="Q291">
        <v>3</v>
      </c>
      <c r="R291" s="1">
        <v>7.1592000000000002</v>
      </c>
      <c r="S291" t="s">
        <v>289</v>
      </c>
    </row>
    <row r="292" spans="1:19" hidden="1" x14ac:dyDescent="0.3">
      <c r="A292" t="s">
        <v>1230</v>
      </c>
      <c r="B292" s="2">
        <v>42405</v>
      </c>
      <c r="C292" s="2">
        <v>42405</v>
      </c>
      <c r="D292" t="s">
        <v>417</v>
      </c>
      <c r="E292" t="s">
        <v>1231</v>
      </c>
      <c r="F292" t="s">
        <v>1232</v>
      </c>
      <c r="G292" t="s">
        <v>94</v>
      </c>
      <c r="H292" t="s">
        <v>24</v>
      </c>
      <c r="I292" t="s">
        <v>1233</v>
      </c>
      <c r="J292" t="s">
        <v>658</v>
      </c>
      <c r="K292" t="s">
        <v>27</v>
      </c>
      <c r="L292" t="s">
        <v>701</v>
      </c>
      <c r="M292" t="s">
        <v>29</v>
      </c>
      <c r="N292" t="s">
        <v>30</v>
      </c>
      <c r="O292" t="s">
        <v>702</v>
      </c>
      <c r="P292" s="1">
        <v>239.98</v>
      </c>
      <c r="Q292">
        <v>2</v>
      </c>
      <c r="R292" s="1">
        <v>52.7956</v>
      </c>
      <c r="S292" t="s">
        <v>289</v>
      </c>
    </row>
    <row r="293" spans="1:19" x14ac:dyDescent="0.3">
      <c r="A293" t="s">
        <v>1235</v>
      </c>
      <c r="B293" s="2">
        <v>43017</v>
      </c>
      <c r="C293" s="2">
        <v>43022</v>
      </c>
      <c r="D293" t="s">
        <v>37</v>
      </c>
      <c r="E293" t="s">
        <v>1236</v>
      </c>
      <c r="F293" t="s">
        <v>1237</v>
      </c>
      <c r="G293" t="s">
        <v>84</v>
      </c>
      <c r="H293" t="s">
        <v>24</v>
      </c>
      <c r="I293" t="s">
        <v>171</v>
      </c>
      <c r="J293" t="s">
        <v>126</v>
      </c>
      <c r="K293" t="s">
        <v>87</v>
      </c>
      <c r="L293" t="s">
        <v>1238</v>
      </c>
      <c r="M293" t="s">
        <v>29</v>
      </c>
      <c r="N293" t="s">
        <v>43</v>
      </c>
      <c r="O293" t="s">
        <v>1239</v>
      </c>
      <c r="P293" s="1">
        <v>652.45000000000005</v>
      </c>
      <c r="Q293">
        <v>5</v>
      </c>
      <c r="R293" s="1">
        <v>-430.61700000000002</v>
      </c>
      <c r="S293" t="s">
        <v>45</v>
      </c>
    </row>
    <row r="294" spans="1:19" x14ac:dyDescent="0.3">
      <c r="A294" t="s">
        <v>1235</v>
      </c>
      <c r="B294" s="2">
        <v>43017</v>
      </c>
      <c r="C294" s="2">
        <v>43022</v>
      </c>
      <c r="D294" t="s">
        <v>37</v>
      </c>
      <c r="E294" t="s">
        <v>1236</v>
      </c>
      <c r="F294" t="s">
        <v>1237</v>
      </c>
      <c r="G294" t="s">
        <v>84</v>
      </c>
      <c r="H294" t="s">
        <v>24</v>
      </c>
      <c r="I294" t="s">
        <v>171</v>
      </c>
      <c r="J294" t="s">
        <v>126</v>
      </c>
      <c r="K294" t="s">
        <v>87</v>
      </c>
      <c r="L294" t="s">
        <v>1240</v>
      </c>
      <c r="M294" t="s">
        <v>29</v>
      </c>
      <c r="N294" t="s">
        <v>43</v>
      </c>
      <c r="O294" t="s">
        <v>1241</v>
      </c>
      <c r="P294" s="1">
        <v>66.644999999999996</v>
      </c>
      <c r="Q294">
        <v>3</v>
      </c>
      <c r="R294" s="1">
        <v>-42.652799999999999</v>
      </c>
      <c r="S294" t="s">
        <v>45</v>
      </c>
    </row>
    <row r="295" spans="1:19" hidden="1" x14ac:dyDescent="0.3">
      <c r="A295" t="s">
        <v>1242</v>
      </c>
      <c r="B295" s="2">
        <v>42479</v>
      </c>
      <c r="C295" s="2">
        <v>42485</v>
      </c>
      <c r="D295" t="s">
        <v>37</v>
      </c>
      <c r="E295" t="s">
        <v>1243</v>
      </c>
      <c r="F295" t="s">
        <v>1244</v>
      </c>
      <c r="G295" t="s">
        <v>94</v>
      </c>
      <c r="H295" t="s">
        <v>24</v>
      </c>
      <c r="I295" t="s">
        <v>339</v>
      </c>
      <c r="J295" t="s">
        <v>223</v>
      </c>
      <c r="K295" t="s">
        <v>63</v>
      </c>
      <c r="L295" t="s">
        <v>1245</v>
      </c>
      <c r="M295" t="s">
        <v>29</v>
      </c>
      <c r="N295" t="s">
        <v>43</v>
      </c>
      <c r="O295" t="s">
        <v>1246</v>
      </c>
      <c r="P295" s="1">
        <v>205.17599999999999</v>
      </c>
      <c r="Q295">
        <v>2</v>
      </c>
      <c r="R295" s="1">
        <v>-58.133200000000002</v>
      </c>
      <c r="S295" t="s">
        <v>107</v>
      </c>
    </row>
    <row r="296" spans="1:19" hidden="1" x14ac:dyDescent="0.3">
      <c r="A296" t="s">
        <v>1247</v>
      </c>
      <c r="B296" s="2">
        <v>41735</v>
      </c>
      <c r="C296" s="2">
        <v>41737</v>
      </c>
      <c r="D296" t="s">
        <v>81</v>
      </c>
      <c r="E296" t="s">
        <v>1248</v>
      </c>
      <c r="F296" t="s">
        <v>1249</v>
      </c>
      <c r="G296" t="s">
        <v>94</v>
      </c>
      <c r="H296" t="s">
        <v>24</v>
      </c>
      <c r="I296" t="s">
        <v>61</v>
      </c>
      <c r="J296" t="s">
        <v>62</v>
      </c>
      <c r="K296" t="s">
        <v>63</v>
      </c>
      <c r="L296" t="s">
        <v>1250</v>
      </c>
      <c r="M296" t="s">
        <v>29</v>
      </c>
      <c r="N296" t="s">
        <v>43</v>
      </c>
      <c r="O296" t="s">
        <v>1054</v>
      </c>
      <c r="P296" s="1">
        <v>154.76400000000001</v>
      </c>
      <c r="Q296">
        <v>3</v>
      </c>
      <c r="R296" s="1">
        <v>-36.111600000000003</v>
      </c>
      <c r="S296" t="s">
        <v>107</v>
      </c>
    </row>
    <row r="297" spans="1:19" hidden="1" x14ac:dyDescent="0.3">
      <c r="A297" t="s">
        <v>1251</v>
      </c>
      <c r="B297" s="2">
        <v>42615</v>
      </c>
      <c r="C297" s="2">
        <v>42619</v>
      </c>
      <c r="D297" t="s">
        <v>37</v>
      </c>
      <c r="E297" t="s">
        <v>1022</v>
      </c>
      <c r="F297" t="s">
        <v>1023</v>
      </c>
      <c r="G297" t="s">
        <v>23</v>
      </c>
      <c r="H297" t="s">
        <v>24</v>
      </c>
      <c r="I297" t="s">
        <v>165</v>
      </c>
      <c r="J297" t="s">
        <v>114</v>
      </c>
      <c r="K297" t="s">
        <v>63</v>
      </c>
      <c r="L297" t="s">
        <v>392</v>
      </c>
      <c r="M297" t="s">
        <v>29</v>
      </c>
      <c r="N297" t="s">
        <v>53</v>
      </c>
      <c r="O297" t="s">
        <v>393</v>
      </c>
      <c r="P297" s="1">
        <v>39.979999999999997</v>
      </c>
      <c r="Q297">
        <v>2</v>
      </c>
      <c r="R297" s="1">
        <v>9.9949999999999992</v>
      </c>
      <c r="S297" t="s">
        <v>72</v>
      </c>
    </row>
    <row r="298" spans="1:19" hidden="1" x14ac:dyDescent="0.3">
      <c r="A298" t="s">
        <v>1252</v>
      </c>
      <c r="B298" s="2">
        <v>42638</v>
      </c>
      <c r="C298" s="2">
        <v>42643</v>
      </c>
      <c r="D298" t="s">
        <v>37</v>
      </c>
      <c r="E298" t="s">
        <v>1253</v>
      </c>
      <c r="F298" t="s">
        <v>1254</v>
      </c>
      <c r="G298" t="s">
        <v>23</v>
      </c>
      <c r="H298" t="s">
        <v>24</v>
      </c>
      <c r="I298" t="s">
        <v>510</v>
      </c>
      <c r="J298" t="s">
        <v>511</v>
      </c>
      <c r="K298" t="s">
        <v>51</v>
      </c>
      <c r="L298" t="s">
        <v>906</v>
      </c>
      <c r="M298" t="s">
        <v>29</v>
      </c>
      <c r="N298" t="s">
        <v>43</v>
      </c>
      <c r="O298" t="s">
        <v>907</v>
      </c>
      <c r="P298" s="1">
        <v>393.16500000000002</v>
      </c>
      <c r="Q298">
        <v>3</v>
      </c>
      <c r="R298" s="1">
        <v>-204.44579999999999</v>
      </c>
      <c r="S298" t="s">
        <v>72</v>
      </c>
    </row>
    <row r="299" spans="1:19" hidden="1" x14ac:dyDescent="0.3">
      <c r="A299" t="s">
        <v>1255</v>
      </c>
      <c r="B299" s="2">
        <v>42560</v>
      </c>
      <c r="C299" s="2">
        <v>42564</v>
      </c>
      <c r="D299" t="s">
        <v>37</v>
      </c>
      <c r="E299" t="s">
        <v>217</v>
      </c>
      <c r="F299" t="s">
        <v>218</v>
      </c>
      <c r="G299" t="s">
        <v>84</v>
      </c>
      <c r="H299" t="s">
        <v>24</v>
      </c>
      <c r="I299" t="s">
        <v>165</v>
      </c>
      <c r="J299" t="s">
        <v>114</v>
      </c>
      <c r="K299" t="s">
        <v>63</v>
      </c>
      <c r="L299" t="s">
        <v>796</v>
      </c>
      <c r="M299" t="s">
        <v>29</v>
      </c>
      <c r="N299" t="s">
        <v>34</v>
      </c>
      <c r="O299" t="s">
        <v>797</v>
      </c>
      <c r="P299" s="1">
        <v>408.00599999999997</v>
      </c>
      <c r="Q299">
        <v>2</v>
      </c>
      <c r="R299" s="1">
        <v>72.534400000000005</v>
      </c>
      <c r="S299" t="s">
        <v>66</v>
      </c>
    </row>
    <row r="300" spans="1:19" hidden="1" x14ac:dyDescent="0.3">
      <c r="A300" t="s">
        <v>1255</v>
      </c>
      <c r="B300" s="2">
        <v>42560</v>
      </c>
      <c r="C300" s="2">
        <v>42564</v>
      </c>
      <c r="D300" t="s">
        <v>37</v>
      </c>
      <c r="E300" t="s">
        <v>217</v>
      </c>
      <c r="F300" t="s">
        <v>218</v>
      </c>
      <c r="G300" t="s">
        <v>84</v>
      </c>
      <c r="H300" t="s">
        <v>24</v>
      </c>
      <c r="I300" t="s">
        <v>165</v>
      </c>
      <c r="J300" t="s">
        <v>114</v>
      </c>
      <c r="K300" t="s">
        <v>63</v>
      </c>
      <c r="L300" t="s">
        <v>587</v>
      </c>
      <c r="M300" t="s">
        <v>29</v>
      </c>
      <c r="N300" t="s">
        <v>53</v>
      </c>
      <c r="O300" t="s">
        <v>588</v>
      </c>
      <c r="P300" s="1">
        <v>165.28</v>
      </c>
      <c r="Q300">
        <v>4</v>
      </c>
      <c r="R300" s="1">
        <v>14.8752</v>
      </c>
      <c r="S300" t="s">
        <v>66</v>
      </c>
    </row>
    <row r="301" spans="1:19" x14ac:dyDescent="0.3">
      <c r="A301" t="s">
        <v>1256</v>
      </c>
      <c r="B301" s="2">
        <v>42763</v>
      </c>
      <c r="C301" s="2">
        <v>42766</v>
      </c>
      <c r="D301" t="s">
        <v>20</v>
      </c>
      <c r="E301" t="s">
        <v>1257</v>
      </c>
      <c r="F301" t="s">
        <v>1258</v>
      </c>
      <c r="G301" t="s">
        <v>94</v>
      </c>
      <c r="H301" t="s">
        <v>24</v>
      </c>
      <c r="I301" t="s">
        <v>541</v>
      </c>
      <c r="J301" t="s">
        <v>50</v>
      </c>
      <c r="K301" t="s">
        <v>51</v>
      </c>
      <c r="L301" t="s">
        <v>1259</v>
      </c>
      <c r="M301" t="s">
        <v>29</v>
      </c>
      <c r="N301" t="s">
        <v>53</v>
      </c>
      <c r="O301" t="s">
        <v>1260</v>
      </c>
      <c r="P301" s="1">
        <v>37.74</v>
      </c>
      <c r="Q301">
        <v>3</v>
      </c>
      <c r="R301" s="1">
        <v>12.8316</v>
      </c>
      <c r="S301" t="s">
        <v>161</v>
      </c>
    </row>
    <row r="302" spans="1:19" hidden="1" x14ac:dyDescent="0.3">
      <c r="A302" t="s">
        <v>1261</v>
      </c>
      <c r="B302" s="2">
        <v>42268</v>
      </c>
      <c r="C302" s="2">
        <v>42271</v>
      </c>
      <c r="D302" t="s">
        <v>81</v>
      </c>
      <c r="E302" t="s">
        <v>1262</v>
      </c>
      <c r="F302" t="s">
        <v>1263</v>
      </c>
      <c r="G302" t="s">
        <v>84</v>
      </c>
      <c r="H302" t="s">
        <v>24</v>
      </c>
      <c r="I302" t="s">
        <v>95</v>
      </c>
      <c r="J302" t="s">
        <v>86</v>
      </c>
      <c r="K302" t="s">
        <v>87</v>
      </c>
      <c r="L302" t="s">
        <v>105</v>
      </c>
      <c r="M302" t="s">
        <v>29</v>
      </c>
      <c r="N302" t="s">
        <v>53</v>
      </c>
      <c r="O302" t="s">
        <v>106</v>
      </c>
      <c r="P302" s="1">
        <v>4.9279999999999999</v>
      </c>
      <c r="Q302">
        <v>4</v>
      </c>
      <c r="R302" s="1">
        <v>-1.4783999999999999</v>
      </c>
      <c r="S302" t="s">
        <v>72</v>
      </c>
    </row>
    <row r="303" spans="1:19" hidden="1" x14ac:dyDescent="0.3">
      <c r="A303" t="s">
        <v>1264</v>
      </c>
      <c r="B303" s="2">
        <v>41992</v>
      </c>
      <c r="C303" s="2">
        <v>41994</v>
      </c>
      <c r="D303" t="s">
        <v>20</v>
      </c>
      <c r="E303" t="s">
        <v>1265</v>
      </c>
      <c r="F303" t="s">
        <v>1266</v>
      </c>
      <c r="G303" t="s">
        <v>23</v>
      </c>
      <c r="H303" t="s">
        <v>24</v>
      </c>
      <c r="I303" t="s">
        <v>845</v>
      </c>
      <c r="J303" t="s">
        <v>1267</v>
      </c>
      <c r="K303" t="s">
        <v>27</v>
      </c>
      <c r="L303" t="s">
        <v>134</v>
      </c>
      <c r="M303" t="s">
        <v>29</v>
      </c>
      <c r="N303" t="s">
        <v>34</v>
      </c>
      <c r="O303" t="s">
        <v>135</v>
      </c>
      <c r="P303" s="1">
        <v>1819.86</v>
      </c>
      <c r="Q303">
        <v>14</v>
      </c>
      <c r="R303" s="1">
        <v>163.78739999999999</v>
      </c>
      <c r="S303" t="s">
        <v>90</v>
      </c>
    </row>
    <row r="304" spans="1:19" hidden="1" x14ac:dyDescent="0.3">
      <c r="A304" t="s">
        <v>1268</v>
      </c>
      <c r="B304" s="2">
        <v>42292</v>
      </c>
      <c r="C304" s="2">
        <v>42292</v>
      </c>
      <c r="D304" t="s">
        <v>417</v>
      </c>
      <c r="E304" t="s">
        <v>130</v>
      </c>
      <c r="F304" t="s">
        <v>131</v>
      </c>
      <c r="G304" t="s">
        <v>23</v>
      </c>
      <c r="H304" t="s">
        <v>24</v>
      </c>
      <c r="I304" t="s">
        <v>519</v>
      </c>
      <c r="J304" t="s">
        <v>86</v>
      </c>
      <c r="K304" t="s">
        <v>87</v>
      </c>
      <c r="L304" t="s">
        <v>592</v>
      </c>
      <c r="M304" t="s">
        <v>29</v>
      </c>
      <c r="N304" t="s">
        <v>34</v>
      </c>
      <c r="O304" t="s">
        <v>593</v>
      </c>
      <c r="P304" s="1">
        <v>2453.4299999999998</v>
      </c>
      <c r="Q304">
        <v>5</v>
      </c>
      <c r="R304" s="1">
        <v>-350.49</v>
      </c>
      <c r="S304" t="s">
        <v>45</v>
      </c>
    </row>
    <row r="305" spans="1:19" x14ac:dyDescent="0.3">
      <c r="A305" t="s">
        <v>1269</v>
      </c>
      <c r="B305" s="2">
        <v>42899</v>
      </c>
      <c r="C305" s="2">
        <v>42902</v>
      </c>
      <c r="D305" t="s">
        <v>81</v>
      </c>
      <c r="E305" t="s">
        <v>1248</v>
      </c>
      <c r="F305" t="s">
        <v>1249</v>
      </c>
      <c r="G305" t="s">
        <v>94</v>
      </c>
      <c r="H305" t="s">
        <v>24</v>
      </c>
      <c r="I305" t="s">
        <v>125</v>
      </c>
      <c r="J305" t="s">
        <v>126</v>
      </c>
      <c r="K305" t="s">
        <v>87</v>
      </c>
      <c r="L305" t="s">
        <v>1270</v>
      </c>
      <c r="M305" t="s">
        <v>29</v>
      </c>
      <c r="N305" t="s">
        <v>34</v>
      </c>
      <c r="O305" t="s">
        <v>1271</v>
      </c>
      <c r="P305" s="1">
        <v>470.30200000000002</v>
      </c>
      <c r="Q305">
        <v>7</v>
      </c>
      <c r="R305" s="1">
        <v>-87.341800000000006</v>
      </c>
      <c r="S305" t="s">
        <v>55</v>
      </c>
    </row>
    <row r="306" spans="1:19" x14ac:dyDescent="0.3">
      <c r="A306" t="s">
        <v>1272</v>
      </c>
      <c r="B306" s="2">
        <v>42898</v>
      </c>
      <c r="C306" s="2">
        <v>42905</v>
      </c>
      <c r="D306" t="s">
        <v>37</v>
      </c>
      <c r="E306" t="s">
        <v>1273</v>
      </c>
      <c r="F306" t="s">
        <v>1274</v>
      </c>
      <c r="G306" t="s">
        <v>94</v>
      </c>
      <c r="H306" t="s">
        <v>24</v>
      </c>
      <c r="I306" t="s">
        <v>339</v>
      </c>
      <c r="J306" t="s">
        <v>658</v>
      </c>
      <c r="K306" t="s">
        <v>27</v>
      </c>
      <c r="L306" t="s">
        <v>1275</v>
      </c>
      <c r="M306" t="s">
        <v>29</v>
      </c>
      <c r="N306" t="s">
        <v>43</v>
      </c>
      <c r="O306" t="s">
        <v>1276</v>
      </c>
      <c r="P306" s="1">
        <v>452.94</v>
      </c>
      <c r="Q306">
        <v>3</v>
      </c>
      <c r="R306" s="1">
        <v>67.941000000000003</v>
      </c>
      <c r="S306" t="s">
        <v>55</v>
      </c>
    </row>
    <row r="307" spans="1:19" hidden="1" x14ac:dyDescent="0.3">
      <c r="A307" t="s">
        <v>1277</v>
      </c>
      <c r="B307" s="2">
        <v>41763</v>
      </c>
      <c r="C307" s="2">
        <v>41763</v>
      </c>
      <c r="D307" t="s">
        <v>417</v>
      </c>
      <c r="E307" t="s">
        <v>1278</v>
      </c>
      <c r="F307" t="s">
        <v>1279</v>
      </c>
      <c r="G307" t="s">
        <v>23</v>
      </c>
      <c r="H307" t="s">
        <v>24</v>
      </c>
      <c r="I307" t="s">
        <v>1280</v>
      </c>
      <c r="J307" t="s">
        <v>421</v>
      </c>
      <c r="K307" t="s">
        <v>63</v>
      </c>
      <c r="L307" t="s">
        <v>1281</v>
      </c>
      <c r="M307" t="s">
        <v>29</v>
      </c>
      <c r="N307" t="s">
        <v>53</v>
      </c>
      <c r="O307" t="s">
        <v>1282</v>
      </c>
      <c r="P307" s="1">
        <v>27.46</v>
      </c>
      <c r="Q307">
        <v>2</v>
      </c>
      <c r="R307" s="1">
        <v>9.8856000000000002</v>
      </c>
      <c r="S307" t="s">
        <v>153</v>
      </c>
    </row>
    <row r="308" spans="1:19" hidden="1" x14ac:dyDescent="0.3">
      <c r="A308" t="s">
        <v>1283</v>
      </c>
      <c r="B308" s="2">
        <v>42440</v>
      </c>
      <c r="C308" s="2">
        <v>42444</v>
      </c>
      <c r="D308" t="s">
        <v>37</v>
      </c>
      <c r="E308" t="s">
        <v>1284</v>
      </c>
      <c r="F308" t="s">
        <v>1285</v>
      </c>
      <c r="G308" t="s">
        <v>23</v>
      </c>
      <c r="H308" t="s">
        <v>24</v>
      </c>
      <c r="I308" t="s">
        <v>1286</v>
      </c>
      <c r="J308" t="s">
        <v>354</v>
      </c>
      <c r="K308" t="s">
        <v>63</v>
      </c>
      <c r="L308" t="s">
        <v>775</v>
      </c>
      <c r="M308" t="s">
        <v>29</v>
      </c>
      <c r="N308" t="s">
        <v>43</v>
      </c>
      <c r="O308" t="s">
        <v>776</v>
      </c>
      <c r="P308" s="1">
        <v>244.006</v>
      </c>
      <c r="Q308">
        <v>2</v>
      </c>
      <c r="R308" s="1">
        <v>-31.372199999999999</v>
      </c>
      <c r="S308" t="s">
        <v>187</v>
      </c>
    </row>
    <row r="309" spans="1:19" hidden="1" x14ac:dyDescent="0.3">
      <c r="A309" t="s">
        <v>1287</v>
      </c>
      <c r="B309" s="2">
        <v>42608</v>
      </c>
      <c r="C309" s="2">
        <v>42610</v>
      </c>
      <c r="D309" t="s">
        <v>81</v>
      </c>
      <c r="E309" t="s">
        <v>1288</v>
      </c>
      <c r="F309" t="s">
        <v>1289</v>
      </c>
      <c r="G309" t="s">
        <v>84</v>
      </c>
      <c r="H309" t="s">
        <v>24</v>
      </c>
      <c r="I309" t="s">
        <v>1176</v>
      </c>
      <c r="J309" t="s">
        <v>86</v>
      </c>
      <c r="K309" t="s">
        <v>87</v>
      </c>
      <c r="L309" t="s">
        <v>1073</v>
      </c>
      <c r="M309" t="s">
        <v>29</v>
      </c>
      <c r="N309" t="s">
        <v>34</v>
      </c>
      <c r="O309" t="s">
        <v>1074</v>
      </c>
      <c r="P309" s="1">
        <v>1024.7159999999999</v>
      </c>
      <c r="Q309">
        <v>6</v>
      </c>
      <c r="R309" s="1">
        <v>-29.2776</v>
      </c>
      <c r="S309" t="s">
        <v>245</v>
      </c>
    </row>
    <row r="310" spans="1:19" hidden="1" x14ac:dyDescent="0.3">
      <c r="A310" t="s">
        <v>1290</v>
      </c>
      <c r="B310" s="2">
        <v>41859</v>
      </c>
      <c r="C310" s="2">
        <v>41865</v>
      </c>
      <c r="D310" t="s">
        <v>37</v>
      </c>
      <c r="E310" t="s">
        <v>1291</v>
      </c>
      <c r="F310" t="s">
        <v>1292</v>
      </c>
      <c r="G310" t="s">
        <v>23</v>
      </c>
      <c r="H310" t="s">
        <v>24</v>
      </c>
      <c r="I310" t="s">
        <v>1293</v>
      </c>
      <c r="J310" t="s">
        <v>511</v>
      </c>
      <c r="K310" t="s">
        <v>51</v>
      </c>
      <c r="L310" t="s">
        <v>958</v>
      </c>
      <c r="M310" t="s">
        <v>29</v>
      </c>
      <c r="N310" t="s">
        <v>53</v>
      </c>
      <c r="O310" t="s">
        <v>959</v>
      </c>
      <c r="P310" s="1">
        <v>121.376</v>
      </c>
      <c r="Q310">
        <v>4</v>
      </c>
      <c r="R310" s="1">
        <v>-3.0344000000000002</v>
      </c>
      <c r="S310" t="s">
        <v>245</v>
      </c>
    </row>
    <row r="311" spans="1:19" x14ac:dyDescent="0.3">
      <c r="A311" t="s">
        <v>1294</v>
      </c>
      <c r="B311" s="2">
        <v>43078</v>
      </c>
      <c r="C311" s="2">
        <v>43082</v>
      </c>
      <c r="D311" t="s">
        <v>37</v>
      </c>
      <c r="E311" t="s">
        <v>1295</v>
      </c>
      <c r="F311" t="s">
        <v>1296</v>
      </c>
      <c r="G311" t="s">
        <v>84</v>
      </c>
      <c r="H311" t="s">
        <v>24</v>
      </c>
      <c r="I311" t="s">
        <v>280</v>
      </c>
      <c r="J311" t="s">
        <v>281</v>
      </c>
      <c r="K311" t="s">
        <v>87</v>
      </c>
      <c r="L311" t="s">
        <v>1297</v>
      </c>
      <c r="M311" t="s">
        <v>29</v>
      </c>
      <c r="N311" t="s">
        <v>34</v>
      </c>
      <c r="O311" t="s">
        <v>1298</v>
      </c>
      <c r="P311" s="1">
        <v>872.94</v>
      </c>
      <c r="Q311">
        <v>3</v>
      </c>
      <c r="R311" s="1">
        <v>226.96440000000001</v>
      </c>
      <c r="S311" t="s">
        <v>90</v>
      </c>
    </row>
    <row r="312" spans="1:19" hidden="1" x14ac:dyDescent="0.3">
      <c r="A312" t="s">
        <v>1299</v>
      </c>
      <c r="B312" s="2">
        <v>42339</v>
      </c>
      <c r="C312" s="2">
        <v>42340</v>
      </c>
      <c r="D312" t="s">
        <v>417</v>
      </c>
      <c r="E312" t="s">
        <v>1300</v>
      </c>
      <c r="F312" t="s">
        <v>1301</v>
      </c>
      <c r="G312" t="s">
        <v>23</v>
      </c>
      <c r="H312" t="s">
        <v>24</v>
      </c>
      <c r="I312" t="s">
        <v>95</v>
      </c>
      <c r="J312" t="s">
        <v>86</v>
      </c>
      <c r="K312" t="s">
        <v>87</v>
      </c>
      <c r="L312" t="s">
        <v>1302</v>
      </c>
      <c r="M312" t="s">
        <v>29</v>
      </c>
      <c r="N312" t="s">
        <v>53</v>
      </c>
      <c r="O312" t="s">
        <v>1303</v>
      </c>
      <c r="P312" s="1">
        <v>6.6879999999999997</v>
      </c>
      <c r="Q312">
        <v>4</v>
      </c>
      <c r="R312" s="1">
        <v>-4.0128000000000004</v>
      </c>
      <c r="S312" t="s">
        <v>90</v>
      </c>
    </row>
    <row r="313" spans="1:19" hidden="1" x14ac:dyDescent="0.3">
      <c r="A313" t="s">
        <v>1304</v>
      </c>
      <c r="B313" s="2">
        <v>42311</v>
      </c>
      <c r="C313" s="2">
        <v>42315</v>
      </c>
      <c r="D313" t="s">
        <v>37</v>
      </c>
      <c r="E313" t="s">
        <v>1305</v>
      </c>
      <c r="F313" t="s">
        <v>1306</v>
      </c>
      <c r="G313" t="s">
        <v>94</v>
      </c>
      <c r="H313" t="s">
        <v>24</v>
      </c>
      <c r="I313" t="s">
        <v>49</v>
      </c>
      <c r="J313" t="s">
        <v>50</v>
      </c>
      <c r="K313" t="s">
        <v>51</v>
      </c>
      <c r="L313" t="s">
        <v>476</v>
      </c>
      <c r="M313" t="s">
        <v>29</v>
      </c>
      <c r="N313" t="s">
        <v>53</v>
      </c>
      <c r="O313" t="s">
        <v>477</v>
      </c>
      <c r="P313" s="1">
        <v>42.6</v>
      </c>
      <c r="Q313">
        <v>3</v>
      </c>
      <c r="R313" s="1">
        <v>16.614000000000001</v>
      </c>
      <c r="S313" t="s">
        <v>32</v>
      </c>
    </row>
    <row r="314" spans="1:19" x14ac:dyDescent="0.3">
      <c r="A314" t="s">
        <v>1307</v>
      </c>
      <c r="B314" s="2">
        <v>43063</v>
      </c>
      <c r="C314" s="2">
        <v>43067</v>
      </c>
      <c r="D314" t="s">
        <v>37</v>
      </c>
      <c r="E314" t="s">
        <v>1308</v>
      </c>
      <c r="F314" t="s">
        <v>1309</v>
      </c>
      <c r="G314" t="s">
        <v>84</v>
      </c>
      <c r="H314" t="s">
        <v>24</v>
      </c>
      <c r="I314" t="s">
        <v>165</v>
      </c>
      <c r="J314" t="s">
        <v>114</v>
      </c>
      <c r="K314" t="s">
        <v>63</v>
      </c>
      <c r="L314" t="s">
        <v>412</v>
      </c>
      <c r="M314" t="s">
        <v>29</v>
      </c>
      <c r="N314" t="s">
        <v>34</v>
      </c>
      <c r="O314" t="s">
        <v>413</v>
      </c>
      <c r="P314" s="1">
        <v>977.29200000000003</v>
      </c>
      <c r="Q314">
        <v>6</v>
      </c>
      <c r="R314" s="1">
        <v>173.74080000000001</v>
      </c>
      <c r="S314" t="s">
        <v>32</v>
      </c>
    </row>
    <row r="315" spans="1:19" x14ac:dyDescent="0.3">
      <c r="A315" t="s">
        <v>1310</v>
      </c>
      <c r="B315" s="2">
        <v>43038</v>
      </c>
      <c r="C315" s="2">
        <v>43042</v>
      </c>
      <c r="D315" t="s">
        <v>37</v>
      </c>
      <c r="E315" t="s">
        <v>1311</v>
      </c>
      <c r="F315" t="s">
        <v>1312</v>
      </c>
      <c r="G315" t="s">
        <v>84</v>
      </c>
      <c r="H315" t="s">
        <v>24</v>
      </c>
      <c r="I315" t="s">
        <v>673</v>
      </c>
      <c r="J315" t="s">
        <v>184</v>
      </c>
      <c r="K315" t="s">
        <v>51</v>
      </c>
      <c r="L315" t="s">
        <v>950</v>
      </c>
      <c r="M315" t="s">
        <v>29</v>
      </c>
      <c r="N315" t="s">
        <v>53</v>
      </c>
      <c r="O315" t="s">
        <v>951</v>
      </c>
      <c r="P315" s="1">
        <v>9.64</v>
      </c>
      <c r="Q315">
        <v>2</v>
      </c>
      <c r="R315" s="1">
        <v>3.6631999999999998</v>
      </c>
      <c r="S315" t="s">
        <v>45</v>
      </c>
    </row>
    <row r="316" spans="1:19" hidden="1" x14ac:dyDescent="0.3">
      <c r="A316" t="s">
        <v>1313</v>
      </c>
      <c r="B316" s="2">
        <v>42698</v>
      </c>
      <c r="C316" s="2">
        <v>42705</v>
      </c>
      <c r="D316" t="s">
        <v>37</v>
      </c>
      <c r="E316" t="s">
        <v>1314</v>
      </c>
      <c r="F316" t="s">
        <v>1315</v>
      </c>
      <c r="G316" t="s">
        <v>94</v>
      </c>
      <c r="H316" t="s">
        <v>24</v>
      </c>
      <c r="I316" t="s">
        <v>49</v>
      </c>
      <c r="J316" t="s">
        <v>50</v>
      </c>
      <c r="K316" t="s">
        <v>51</v>
      </c>
      <c r="L316" t="s">
        <v>641</v>
      </c>
      <c r="M316" t="s">
        <v>29</v>
      </c>
      <c r="N316" t="s">
        <v>53</v>
      </c>
      <c r="O316" t="s">
        <v>642</v>
      </c>
      <c r="P316" s="1">
        <v>9.94</v>
      </c>
      <c r="Q316">
        <v>2</v>
      </c>
      <c r="R316" s="1">
        <v>3.0813999999999999</v>
      </c>
      <c r="S316" t="s">
        <v>32</v>
      </c>
    </row>
    <row r="317" spans="1:19" hidden="1" x14ac:dyDescent="0.3">
      <c r="A317" t="s">
        <v>1316</v>
      </c>
      <c r="B317" s="2">
        <v>42217</v>
      </c>
      <c r="C317" s="2">
        <v>42223</v>
      </c>
      <c r="D317" t="s">
        <v>37</v>
      </c>
      <c r="E317" t="s">
        <v>1317</v>
      </c>
      <c r="F317" t="s">
        <v>1318</v>
      </c>
      <c r="G317" t="s">
        <v>94</v>
      </c>
      <c r="H317" t="s">
        <v>24</v>
      </c>
      <c r="I317" t="s">
        <v>49</v>
      </c>
      <c r="J317" t="s">
        <v>50</v>
      </c>
      <c r="K317" t="s">
        <v>51</v>
      </c>
      <c r="L317" t="s">
        <v>1319</v>
      </c>
      <c r="M317" t="s">
        <v>29</v>
      </c>
      <c r="N317" t="s">
        <v>43</v>
      </c>
      <c r="O317" t="s">
        <v>1320</v>
      </c>
      <c r="P317" s="1">
        <v>1004.976</v>
      </c>
      <c r="Q317">
        <v>6</v>
      </c>
      <c r="R317" s="1">
        <v>-175.8708</v>
      </c>
      <c r="S317" t="s">
        <v>245</v>
      </c>
    </row>
    <row r="318" spans="1:19" x14ac:dyDescent="0.3">
      <c r="A318" t="s">
        <v>1321</v>
      </c>
      <c r="B318" s="2">
        <v>42990</v>
      </c>
      <c r="C318" s="2">
        <v>42993</v>
      </c>
      <c r="D318" t="s">
        <v>81</v>
      </c>
      <c r="E318" t="s">
        <v>1322</v>
      </c>
      <c r="F318" t="s">
        <v>1323</v>
      </c>
      <c r="G318" t="s">
        <v>23</v>
      </c>
      <c r="H318" t="s">
        <v>24</v>
      </c>
      <c r="I318" t="s">
        <v>49</v>
      </c>
      <c r="J318" t="s">
        <v>50</v>
      </c>
      <c r="K318" t="s">
        <v>51</v>
      </c>
      <c r="L318" t="s">
        <v>1302</v>
      </c>
      <c r="M318" t="s">
        <v>29</v>
      </c>
      <c r="N318" t="s">
        <v>53</v>
      </c>
      <c r="O318" t="s">
        <v>1303</v>
      </c>
      <c r="P318" s="1">
        <v>8.36</v>
      </c>
      <c r="Q318">
        <v>2</v>
      </c>
      <c r="R318" s="1">
        <v>3.0095999999999998</v>
      </c>
      <c r="S318" t="s">
        <v>72</v>
      </c>
    </row>
    <row r="319" spans="1:19" x14ac:dyDescent="0.3">
      <c r="A319" t="s">
        <v>1324</v>
      </c>
      <c r="B319" s="2">
        <v>43080</v>
      </c>
      <c r="C319" s="2">
        <v>43086</v>
      </c>
      <c r="D319" t="s">
        <v>37</v>
      </c>
      <c r="E319" t="s">
        <v>1325</v>
      </c>
      <c r="F319" t="s">
        <v>1326</v>
      </c>
      <c r="G319" t="s">
        <v>23</v>
      </c>
      <c r="H319" t="s">
        <v>24</v>
      </c>
      <c r="I319" t="s">
        <v>61</v>
      </c>
      <c r="J319" t="s">
        <v>62</v>
      </c>
      <c r="K319" t="s">
        <v>63</v>
      </c>
      <c r="L319" t="s">
        <v>1208</v>
      </c>
      <c r="M319" t="s">
        <v>29</v>
      </c>
      <c r="N319" t="s">
        <v>34</v>
      </c>
      <c r="O319" t="s">
        <v>1209</v>
      </c>
      <c r="P319" s="1">
        <v>63.686</v>
      </c>
      <c r="Q319">
        <v>1</v>
      </c>
      <c r="R319" s="1">
        <v>-9.0980000000000008</v>
      </c>
      <c r="S319" t="s">
        <v>90</v>
      </c>
    </row>
    <row r="320" spans="1:19" x14ac:dyDescent="0.3">
      <c r="A320" t="s">
        <v>1327</v>
      </c>
      <c r="B320" s="2">
        <v>43079</v>
      </c>
      <c r="C320" s="2">
        <v>43083</v>
      </c>
      <c r="D320" t="s">
        <v>20</v>
      </c>
      <c r="E320" t="s">
        <v>1328</v>
      </c>
      <c r="F320" t="s">
        <v>1329</v>
      </c>
      <c r="G320" t="s">
        <v>23</v>
      </c>
      <c r="H320" t="s">
        <v>24</v>
      </c>
      <c r="I320" t="s">
        <v>1330</v>
      </c>
      <c r="J320" t="s">
        <v>1331</v>
      </c>
      <c r="K320" t="s">
        <v>51</v>
      </c>
      <c r="L320" t="s">
        <v>603</v>
      </c>
      <c r="M320" t="s">
        <v>29</v>
      </c>
      <c r="N320" t="s">
        <v>43</v>
      </c>
      <c r="O320" t="s">
        <v>604</v>
      </c>
      <c r="P320" s="1">
        <v>1669.6</v>
      </c>
      <c r="Q320">
        <v>4</v>
      </c>
      <c r="R320" s="1">
        <v>116.872</v>
      </c>
      <c r="S320" t="s">
        <v>90</v>
      </c>
    </row>
    <row r="321" spans="1:19" hidden="1" x14ac:dyDescent="0.3">
      <c r="A321" t="s">
        <v>1332</v>
      </c>
      <c r="B321" s="2">
        <v>42344</v>
      </c>
      <c r="C321" s="2">
        <v>42349</v>
      </c>
      <c r="D321" t="s">
        <v>37</v>
      </c>
      <c r="E321" t="s">
        <v>1333</v>
      </c>
      <c r="F321" t="s">
        <v>1334</v>
      </c>
      <c r="G321" t="s">
        <v>23</v>
      </c>
      <c r="H321" t="s">
        <v>24</v>
      </c>
      <c r="I321" t="s">
        <v>1213</v>
      </c>
      <c r="J321" t="s">
        <v>511</v>
      </c>
      <c r="K321" t="s">
        <v>51</v>
      </c>
      <c r="L321" t="s">
        <v>736</v>
      </c>
      <c r="M321" t="s">
        <v>29</v>
      </c>
      <c r="N321" t="s">
        <v>53</v>
      </c>
      <c r="O321" t="s">
        <v>737</v>
      </c>
      <c r="P321" s="1">
        <v>206.11199999999999</v>
      </c>
      <c r="Q321">
        <v>6</v>
      </c>
      <c r="R321" s="1">
        <v>48.951599999999999</v>
      </c>
      <c r="S321" t="s">
        <v>90</v>
      </c>
    </row>
    <row r="322" spans="1:19" hidden="1" x14ac:dyDescent="0.3">
      <c r="A322" t="s">
        <v>1335</v>
      </c>
      <c r="B322" s="2">
        <v>42573</v>
      </c>
      <c r="C322" s="2">
        <v>42578</v>
      </c>
      <c r="D322" t="s">
        <v>37</v>
      </c>
      <c r="E322" t="s">
        <v>1336</v>
      </c>
      <c r="F322" t="s">
        <v>1337</v>
      </c>
      <c r="G322" t="s">
        <v>23</v>
      </c>
      <c r="H322" t="s">
        <v>24</v>
      </c>
      <c r="I322" t="s">
        <v>1338</v>
      </c>
      <c r="J322" t="s">
        <v>62</v>
      </c>
      <c r="K322" t="s">
        <v>63</v>
      </c>
      <c r="L322" t="s">
        <v>1339</v>
      </c>
      <c r="M322" t="s">
        <v>29</v>
      </c>
      <c r="N322" t="s">
        <v>53</v>
      </c>
      <c r="O322" t="s">
        <v>1340</v>
      </c>
      <c r="P322" s="1">
        <v>11.648</v>
      </c>
      <c r="Q322">
        <v>2</v>
      </c>
      <c r="R322" s="1">
        <v>3.3488000000000002</v>
      </c>
      <c r="S322" t="s">
        <v>66</v>
      </c>
    </row>
    <row r="323" spans="1:19" x14ac:dyDescent="0.3">
      <c r="A323" t="s">
        <v>1341</v>
      </c>
      <c r="B323" s="2">
        <v>42776</v>
      </c>
      <c r="C323" s="2">
        <v>42780</v>
      </c>
      <c r="D323" t="s">
        <v>37</v>
      </c>
      <c r="E323" t="s">
        <v>1342</v>
      </c>
      <c r="F323" t="s">
        <v>1343</v>
      </c>
      <c r="G323" t="s">
        <v>94</v>
      </c>
      <c r="H323" t="s">
        <v>24</v>
      </c>
      <c r="I323" t="s">
        <v>1344</v>
      </c>
      <c r="J323" t="s">
        <v>50</v>
      </c>
      <c r="K323" t="s">
        <v>51</v>
      </c>
      <c r="L323" t="s">
        <v>701</v>
      </c>
      <c r="M323" t="s">
        <v>29</v>
      </c>
      <c r="N323" t="s">
        <v>30</v>
      </c>
      <c r="O323" t="s">
        <v>702</v>
      </c>
      <c r="P323" s="1">
        <v>203.983</v>
      </c>
      <c r="Q323">
        <v>2</v>
      </c>
      <c r="R323" s="1">
        <v>16.7986</v>
      </c>
      <c r="S323" t="s">
        <v>289</v>
      </c>
    </row>
    <row r="324" spans="1:19" x14ac:dyDescent="0.3">
      <c r="A324" t="s">
        <v>1345</v>
      </c>
      <c r="B324" s="2">
        <v>42993</v>
      </c>
      <c r="C324" s="2">
        <v>42995</v>
      </c>
      <c r="D324" t="s">
        <v>20</v>
      </c>
      <c r="E324" t="s">
        <v>1346</v>
      </c>
      <c r="F324" t="s">
        <v>1347</v>
      </c>
      <c r="G324" t="s">
        <v>23</v>
      </c>
      <c r="H324" t="s">
        <v>24</v>
      </c>
      <c r="I324" t="s">
        <v>1348</v>
      </c>
      <c r="J324" t="s">
        <v>425</v>
      </c>
      <c r="K324" t="s">
        <v>63</v>
      </c>
      <c r="L324" t="s">
        <v>96</v>
      </c>
      <c r="M324" t="s">
        <v>29</v>
      </c>
      <c r="N324" t="s">
        <v>30</v>
      </c>
      <c r="O324" t="s">
        <v>97</v>
      </c>
      <c r="P324" s="1">
        <v>782.94</v>
      </c>
      <c r="Q324">
        <v>3</v>
      </c>
      <c r="R324" s="1">
        <v>203.56440000000001</v>
      </c>
      <c r="S324" t="s">
        <v>72</v>
      </c>
    </row>
    <row r="325" spans="1:19" hidden="1" x14ac:dyDescent="0.3">
      <c r="A325" t="s">
        <v>1349</v>
      </c>
      <c r="B325" s="2">
        <v>41709</v>
      </c>
      <c r="C325" s="2">
        <v>41714</v>
      </c>
      <c r="D325" t="s">
        <v>20</v>
      </c>
      <c r="E325" t="s">
        <v>1350</v>
      </c>
      <c r="F325" t="s">
        <v>1351</v>
      </c>
      <c r="G325" t="s">
        <v>23</v>
      </c>
      <c r="H325" t="s">
        <v>24</v>
      </c>
      <c r="I325" t="s">
        <v>339</v>
      </c>
      <c r="J325" t="s">
        <v>223</v>
      </c>
      <c r="K325" t="s">
        <v>63</v>
      </c>
      <c r="L325" t="s">
        <v>1352</v>
      </c>
      <c r="M325" t="s">
        <v>29</v>
      </c>
      <c r="N325" t="s">
        <v>53</v>
      </c>
      <c r="O325" t="s">
        <v>415</v>
      </c>
      <c r="P325" s="1">
        <v>8.32</v>
      </c>
      <c r="Q325">
        <v>5</v>
      </c>
      <c r="R325" s="1">
        <v>2.2879999999999998</v>
      </c>
      <c r="S325" t="s">
        <v>187</v>
      </c>
    </row>
    <row r="326" spans="1:19" hidden="1" x14ac:dyDescent="0.3">
      <c r="A326" t="s">
        <v>1353</v>
      </c>
      <c r="B326" s="2">
        <v>42004</v>
      </c>
      <c r="C326" s="2">
        <v>42008</v>
      </c>
      <c r="D326" t="s">
        <v>20</v>
      </c>
      <c r="E326" t="s">
        <v>1354</v>
      </c>
      <c r="F326" t="s">
        <v>1355</v>
      </c>
      <c r="G326" t="s">
        <v>84</v>
      </c>
      <c r="H326" t="s">
        <v>24</v>
      </c>
      <c r="I326" t="s">
        <v>1356</v>
      </c>
      <c r="J326" t="s">
        <v>114</v>
      </c>
      <c r="K326" t="s">
        <v>63</v>
      </c>
      <c r="L326" t="s">
        <v>252</v>
      </c>
      <c r="M326" t="s">
        <v>29</v>
      </c>
      <c r="N326" t="s">
        <v>30</v>
      </c>
      <c r="O326" t="s">
        <v>253</v>
      </c>
      <c r="P326" s="1">
        <v>1573.4880000000001</v>
      </c>
      <c r="Q326">
        <v>7</v>
      </c>
      <c r="R326" s="1">
        <v>196.68600000000001</v>
      </c>
      <c r="S326" t="s">
        <v>90</v>
      </c>
    </row>
    <row r="327" spans="1:19" hidden="1" x14ac:dyDescent="0.3">
      <c r="A327" t="s">
        <v>1357</v>
      </c>
      <c r="B327" s="2">
        <v>42079</v>
      </c>
      <c r="C327" s="2">
        <v>42081</v>
      </c>
      <c r="D327" t="s">
        <v>20</v>
      </c>
      <c r="E327" t="s">
        <v>528</v>
      </c>
      <c r="F327" t="s">
        <v>529</v>
      </c>
      <c r="G327" t="s">
        <v>23</v>
      </c>
      <c r="H327" t="s">
        <v>24</v>
      </c>
      <c r="I327" t="s">
        <v>183</v>
      </c>
      <c r="J327" t="s">
        <v>184</v>
      </c>
      <c r="K327" t="s">
        <v>51</v>
      </c>
      <c r="L327" t="s">
        <v>1250</v>
      </c>
      <c r="M327" t="s">
        <v>29</v>
      </c>
      <c r="N327" t="s">
        <v>43</v>
      </c>
      <c r="O327" t="s">
        <v>1054</v>
      </c>
      <c r="P327" s="1">
        <v>171.96</v>
      </c>
      <c r="Q327">
        <v>2</v>
      </c>
      <c r="R327" s="1">
        <v>44.709600000000002</v>
      </c>
      <c r="S327" t="s">
        <v>187</v>
      </c>
    </row>
    <row r="328" spans="1:19" x14ac:dyDescent="0.3">
      <c r="A328" t="s">
        <v>1358</v>
      </c>
      <c r="B328" s="2">
        <v>42916</v>
      </c>
      <c r="C328" s="2">
        <v>42916</v>
      </c>
      <c r="D328" t="s">
        <v>417</v>
      </c>
      <c r="E328" t="s">
        <v>1359</v>
      </c>
      <c r="F328" t="s">
        <v>1360</v>
      </c>
      <c r="G328" t="s">
        <v>23</v>
      </c>
      <c r="H328" t="s">
        <v>24</v>
      </c>
      <c r="I328" t="s">
        <v>165</v>
      </c>
      <c r="J328" t="s">
        <v>114</v>
      </c>
      <c r="K328" t="s">
        <v>63</v>
      </c>
      <c r="L328" t="s">
        <v>42</v>
      </c>
      <c r="M328" t="s">
        <v>29</v>
      </c>
      <c r="N328" t="s">
        <v>43</v>
      </c>
      <c r="O328" t="s">
        <v>44</v>
      </c>
      <c r="P328" s="1">
        <v>1044.6300000000001</v>
      </c>
      <c r="Q328">
        <v>5</v>
      </c>
      <c r="R328" s="1">
        <v>-295.9785</v>
      </c>
      <c r="S328" t="s">
        <v>55</v>
      </c>
    </row>
    <row r="329" spans="1:19" hidden="1" x14ac:dyDescent="0.3">
      <c r="A329" t="s">
        <v>1361</v>
      </c>
      <c r="B329" s="2">
        <v>41966</v>
      </c>
      <c r="C329" s="2">
        <v>41968</v>
      </c>
      <c r="D329" t="s">
        <v>81</v>
      </c>
      <c r="E329" t="s">
        <v>498</v>
      </c>
      <c r="F329" t="s">
        <v>499</v>
      </c>
      <c r="G329" t="s">
        <v>23</v>
      </c>
      <c r="H329" t="s">
        <v>24</v>
      </c>
      <c r="I329" t="s">
        <v>49</v>
      </c>
      <c r="J329" t="s">
        <v>50</v>
      </c>
      <c r="K329" t="s">
        <v>51</v>
      </c>
      <c r="L329" t="s">
        <v>151</v>
      </c>
      <c r="M329" t="s">
        <v>29</v>
      </c>
      <c r="N329" t="s">
        <v>34</v>
      </c>
      <c r="O329" t="s">
        <v>152</v>
      </c>
      <c r="P329" s="1">
        <v>603.91999999999996</v>
      </c>
      <c r="Q329">
        <v>5</v>
      </c>
      <c r="R329" s="1">
        <v>-67.941000000000003</v>
      </c>
      <c r="S329" t="s">
        <v>32</v>
      </c>
    </row>
    <row r="330" spans="1:19" hidden="1" x14ac:dyDescent="0.3">
      <c r="A330" t="s">
        <v>1361</v>
      </c>
      <c r="B330" s="2">
        <v>41966</v>
      </c>
      <c r="C330" s="2">
        <v>41968</v>
      </c>
      <c r="D330" t="s">
        <v>81</v>
      </c>
      <c r="E330" t="s">
        <v>498</v>
      </c>
      <c r="F330" t="s">
        <v>499</v>
      </c>
      <c r="G330" t="s">
        <v>23</v>
      </c>
      <c r="H330" t="s">
        <v>24</v>
      </c>
      <c r="I330" t="s">
        <v>49</v>
      </c>
      <c r="J330" t="s">
        <v>50</v>
      </c>
      <c r="K330" t="s">
        <v>51</v>
      </c>
      <c r="L330" t="s">
        <v>571</v>
      </c>
      <c r="M330" t="s">
        <v>29</v>
      </c>
      <c r="N330" t="s">
        <v>34</v>
      </c>
      <c r="O330" t="s">
        <v>572</v>
      </c>
      <c r="P330" s="1">
        <v>381.44</v>
      </c>
      <c r="Q330">
        <v>2</v>
      </c>
      <c r="R330" s="1">
        <v>23.84</v>
      </c>
      <c r="S330" t="s">
        <v>32</v>
      </c>
    </row>
    <row r="331" spans="1:19" hidden="1" x14ac:dyDescent="0.3">
      <c r="A331" t="s">
        <v>1362</v>
      </c>
      <c r="B331" s="2">
        <v>41988</v>
      </c>
      <c r="C331" s="2">
        <v>41991</v>
      </c>
      <c r="D331" t="s">
        <v>81</v>
      </c>
      <c r="E331" t="s">
        <v>1363</v>
      </c>
      <c r="F331" t="s">
        <v>1364</v>
      </c>
      <c r="G331" t="s">
        <v>23</v>
      </c>
      <c r="H331" t="s">
        <v>24</v>
      </c>
      <c r="I331" t="s">
        <v>1365</v>
      </c>
      <c r="J331" t="s">
        <v>86</v>
      </c>
      <c r="K331" t="s">
        <v>87</v>
      </c>
      <c r="L331" t="s">
        <v>807</v>
      </c>
      <c r="M331" t="s">
        <v>29</v>
      </c>
      <c r="N331" t="s">
        <v>34</v>
      </c>
      <c r="O331" t="s">
        <v>808</v>
      </c>
      <c r="P331" s="1">
        <v>763.28</v>
      </c>
      <c r="Q331">
        <v>5</v>
      </c>
      <c r="R331" s="1">
        <v>-21.808</v>
      </c>
      <c r="S331" t="s">
        <v>90</v>
      </c>
    </row>
    <row r="332" spans="1:19" hidden="1" x14ac:dyDescent="0.3">
      <c r="A332" t="s">
        <v>1366</v>
      </c>
      <c r="B332" s="2">
        <v>42225</v>
      </c>
      <c r="C332" s="2">
        <v>42228</v>
      </c>
      <c r="D332" t="s">
        <v>81</v>
      </c>
      <c r="E332" t="s">
        <v>704</v>
      </c>
      <c r="F332" t="s">
        <v>705</v>
      </c>
      <c r="G332" t="s">
        <v>23</v>
      </c>
      <c r="H332" t="s">
        <v>24</v>
      </c>
      <c r="I332" t="s">
        <v>165</v>
      </c>
      <c r="J332" t="s">
        <v>114</v>
      </c>
      <c r="K332" t="s">
        <v>63</v>
      </c>
      <c r="L332" t="s">
        <v>309</v>
      </c>
      <c r="M332" t="s">
        <v>29</v>
      </c>
      <c r="N332" t="s">
        <v>43</v>
      </c>
      <c r="O332" t="s">
        <v>310</v>
      </c>
      <c r="P332" s="1">
        <v>382.80599999999998</v>
      </c>
      <c r="Q332">
        <v>9</v>
      </c>
      <c r="R332" s="1">
        <v>-153.1224</v>
      </c>
      <c r="S332" t="s">
        <v>245</v>
      </c>
    </row>
    <row r="333" spans="1:19" hidden="1" x14ac:dyDescent="0.3">
      <c r="A333" t="s">
        <v>1366</v>
      </c>
      <c r="B333" s="2">
        <v>42225</v>
      </c>
      <c r="C333" s="2">
        <v>42228</v>
      </c>
      <c r="D333" t="s">
        <v>81</v>
      </c>
      <c r="E333" t="s">
        <v>704</v>
      </c>
      <c r="F333" t="s">
        <v>705</v>
      </c>
      <c r="G333" t="s">
        <v>23</v>
      </c>
      <c r="H333" t="s">
        <v>24</v>
      </c>
      <c r="I333" t="s">
        <v>165</v>
      </c>
      <c r="J333" t="s">
        <v>114</v>
      </c>
      <c r="K333" t="s">
        <v>63</v>
      </c>
      <c r="L333" t="s">
        <v>193</v>
      </c>
      <c r="M333" t="s">
        <v>29</v>
      </c>
      <c r="N333" t="s">
        <v>53</v>
      </c>
      <c r="O333" t="s">
        <v>194</v>
      </c>
      <c r="P333" s="1">
        <v>47.04</v>
      </c>
      <c r="Q333">
        <v>3</v>
      </c>
      <c r="R333" s="1">
        <v>18.345600000000001</v>
      </c>
      <c r="S333" t="s">
        <v>245</v>
      </c>
    </row>
    <row r="334" spans="1:19" hidden="1" x14ac:dyDescent="0.3">
      <c r="A334" t="s">
        <v>1366</v>
      </c>
      <c r="B334" s="2">
        <v>42225</v>
      </c>
      <c r="C334" s="2">
        <v>42228</v>
      </c>
      <c r="D334" t="s">
        <v>81</v>
      </c>
      <c r="E334" t="s">
        <v>704</v>
      </c>
      <c r="F334" t="s">
        <v>705</v>
      </c>
      <c r="G334" t="s">
        <v>23</v>
      </c>
      <c r="H334" t="s">
        <v>24</v>
      </c>
      <c r="I334" t="s">
        <v>165</v>
      </c>
      <c r="J334" t="s">
        <v>114</v>
      </c>
      <c r="K334" t="s">
        <v>63</v>
      </c>
      <c r="L334" t="s">
        <v>105</v>
      </c>
      <c r="M334" t="s">
        <v>29</v>
      </c>
      <c r="N334" t="s">
        <v>53</v>
      </c>
      <c r="O334" t="s">
        <v>106</v>
      </c>
      <c r="P334" s="1">
        <v>6.16</v>
      </c>
      <c r="Q334">
        <v>2</v>
      </c>
      <c r="R334" s="1">
        <v>2.9567999999999999</v>
      </c>
      <c r="S334" t="s">
        <v>245</v>
      </c>
    </row>
    <row r="335" spans="1:19" hidden="1" x14ac:dyDescent="0.3">
      <c r="A335" t="s">
        <v>1367</v>
      </c>
      <c r="B335" s="2">
        <v>42087</v>
      </c>
      <c r="C335" s="2">
        <v>42090</v>
      </c>
      <c r="D335" t="s">
        <v>81</v>
      </c>
      <c r="E335" t="s">
        <v>1368</v>
      </c>
      <c r="F335" t="s">
        <v>1369</v>
      </c>
      <c r="G335" t="s">
        <v>94</v>
      </c>
      <c r="H335" t="s">
        <v>24</v>
      </c>
      <c r="I335" t="s">
        <v>1370</v>
      </c>
      <c r="J335" t="s">
        <v>126</v>
      </c>
      <c r="K335" t="s">
        <v>87</v>
      </c>
      <c r="L335" t="s">
        <v>1371</v>
      </c>
      <c r="M335" t="s">
        <v>29</v>
      </c>
      <c r="N335" t="s">
        <v>30</v>
      </c>
      <c r="O335" t="s">
        <v>1372</v>
      </c>
      <c r="P335" s="1">
        <v>359.05799999999999</v>
      </c>
      <c r="Q335">
        <v>3</v>
      </c>
      <c r="R335" s="1">
        <v>-35.905799999999999</v>
      </c>
      <c r="S335" t="s">
        <v>187</v>
      </c>
    </row>
    <row r="336" spans="1:19" x14ac:dyDescent="0.3">
      <c r="A336" t="s">
        <v>1373</v>
      </c>
      <c r="B336" s="2">
        <v>42863</v>
      </c>
      <c r="C336" s="2">
        <v>42867</v>
      </c>
      <c r="D336" t="s">
        <v>37</v>
      </c>
      <c r="E336" t="s">
        <v>1374</v>
      </c>
      <c r="F336" t="s">
        <v>1375</v>
      </c>
      <c r="G336" t="s">
        <v>23</v>
      </c>
      <c r="H336" t="s">
        <v>24</v>
      </c>
      <c r="I336" t="s">
        <v>339</v>
      </c>
      <c r="J336" t="s">
        <v>223</v>
      </c>
      <c r="K336" t="s">
        <v>63</v>
      </c>
      <c r="L336" t="s">
        <v>1093</v>
      </c>
      <c r="M336" t="s">
        <v>29</v>
      </c>
      <c r="N336" t="s">
        <v>34</v>
      </c>
      <c r="O336" t="s">
        <v>1094</v>
      </c>
      <c r="P336" s="1">
        <v>47.991999999999997</v>
      </c>
      <c r="Q336">
        <v>2</v>
      </c>
      <c r="R336" s="1">
        <v>-2.0568</v>
      </c>
      <c r="S336" t="s">
        <v>153</v>
      </c>
    </row>
    <row r="337" spans="1:19" x14ac:dyDescent="0.3">
      <c r="A337" t="s">
        <v>1376</v>
      </c>
      <c r="B337" s="2">
        <v>43024</v>
      </c>
      <c r="C337" s="2">
        <v>43026</v>
      </c>
      <c r="D337" t="s">
        <v>81</v>
      </c>
      <c r="E337" t="s">
        <v>547</v>
      </c>
      <c r="F337" t="s">
        <v>548</v>
      </c>
      <c r="G337" t="s">
        <v>84</v>
      </c>
      <c r="H337" t="s">
        <v>24</v>
      </c>
      <c r="I337" t="s">
        <v>165</v>
      </c>
      <c r="J337" t="s">
        <v>114</v>
      </c>
      <c r="K337" t="s">
        <v>63</v>
      </c>
      <c r="L337" t="s">
        <v>557</v>
      </c>
      <c r="M337" t="s">
        <v>29</v>
      </c>
      <c r="N337" t="s">
        <v>53</v>
      </c>
      <c r="O337" t="s">
        <v>558</v>
      </c>
      <c r="P337" s="1">
        <v>547.29999999999995</v>
      </c>
      <c r="Q337">
        <v>13</v>
      </c>
      <c r="R337" s="1">
        <v>175.136</v>
      </c>
      <c r="S337" t="s">
        <v>45</v>
      </c>
    </row>
    <row r="338" spans="1:19" x14ac:dyDescent="0.3">
      <c r="A338" t="s">
        <v>1377</v>
      </c>
      <c r="B338" s="2">
        <v>43058</v>
      </c>
      <c r="C338" s="2">
        <v>43060</v>
      </c>
      <c r="D338" t="s">
        <v>20</v>
      </c>
      <c r="E338" t="s">
        <v>1378</v>
      </c>
      <c r="F338" t="s">
        <v>1379</v>
      </c>
      <c r="G338" t="s">
        <v>23</v>
      </c>
      <c r="H338" t="s">
        <v>24</v>
      </c>
      <c r="I338" t="s">
        <v>1380</v>
      </c>
      <c r="J338" t="s">
        <v>86</v>
      </c>
      <c r="K338" t="s">
        <v>87</v>
      </c>
      <c r="L338" t="s">
        <v>392</v>
      </c>
      <c r="M338" t="s">
        <v>29</v>
      </c>
      <c r="N338" t="s">
        <v>53</v>
      </c>
      <c r="O338" t="s">
        <v>393</v>
      </c>
      <c r="P338" s="1">
        <v>15.992000000000001</v>
      </c>
      <c r="Q338">
        <v>2</v>
      </c>
      <c r="R338" s="1">
        <v>-13.993</v>
      </c>
      <c r="S338" t="s">
        <v>32</v>
      </c>
    </row>
    <row r="339" spans="1:19" hidden="1" x14ac:dyDescent="0.3">
      <c r="A339" t="s">
        <v>1381</v>
      </c>
      <c r="B339" s="2">
        <v>42498</v>
      </c>
      <c r="C339" s="2">
        <v>42503</v>
      </c>
      <c r="D339" t="s">
        <v>20</v>
      </c>
      <c r="E339" t="s">
        <v>1071</v>
      </c>
      <c r="F339" t="s">
        <v>1072</v>
      </c>
      <c r="G339" t="s">
        <v>84</v>
      </c>
      <c r="H339" t="s">
        <v>24</v>
      </c>
      <c r="I339" t="s">
        <v>732</v>
      </c>
      <c r="J339" t="s">
        <v>192</v>
      </c>
      <c r="K339" t="s">
        <v>63</v>
      </c>
      <c r="L339" t="s">
        <v>1382</v>
      </c>
      <c r="M339" t="s">
        <v>29</v>
      </c>
      <c r="N339" t="s">
        <v>53</v>
      </c>
      <c r="O339" t="s">
        <v>1383</v>
      </c>
      <c r="P339" s="1">
        <v>211.96</v>
      </c>
      <c r="Q339">
        <v>2</v>
      </c>
      <c r="R339" s="1">
        <v>42.392000000000003</v>
      </c>
      <c r="S339" t="s">
        <v>153</v>
      </c>
    </row>
    <row r="340" spans="1:19" hidden="1" x14ac:dyDescent="0.3">
      <c r="A340" t="s">
        <v>1384</v>
      </c>
      <c r="B340" s="2">
        <v>41785</v>
      </c>
      <c r="C340" s="2">
        <v>41789</v>
      </c>
      <c r="D340" t="s">
        <v>37</v>
      </c>
      <c r="E340" t="s">
        <v>1385</v>
      </c>
      <c r="F340" t="s">
        <v>1386</v>
      </c>
      <c r="G340" t="s">
        <v>84</v>
      </c>
      <c r="H340" t="s">
        <v>24</v>
      </c>
      <c r="I340" t="s">
        <v>49</v>
      </c>
      <c r="J340" t="s">
        <v>50</v>
      </c>
      <c r="K340" t="s">
        <v>51</v>
      </c>
      <c r="L340" t="s">
        <v>1371</v>
      </c>
      <c r="M340" t="s">
        <v>29</v>
      </c>
      <c r="N340" t="s">
        <v>30</v>
      </c>
      <c r="O340" t="s">
        <v>1372</v>
      </c>
      <c r="P340" s="1">
        <v>290.666</v>
      </c>
      <c r="Q340">
        <v>2</v>
      </c>
      <c r="R340" s="1">
        <v>27.3568</v>
      </c>
      <c r="S340" t="s">
        <v>153</v>
      </c>
    </row>
    <row r="341" spans="1:19" x14ac:dyDescent="0.3">
      <c r="A341" t="s">
        <v>1387</v>
      </c>
      <c r="B341" s="2">
        <v>42924</v>
      </c>
      <c r="C341" s="2">
        <v>42931</v>
      </c>
      <c r="D341" t="s">
        <v>37</v>
      </c>
      <c r="E341" t="s">
        <v>1388</v>
      </c>
      <c r="F341" t="s">
        <v>1389</v>
      </c>
      <c r="G341" t="s">
        <v>23</v>
      </c>
      <c r="H341" t="s">
        <v>24</v>
      </c>
      <c r="I341" t="s">
        <v>1390</v>
      </c>
      <c r="J341" t="s">
        <v>184</v>
      </c>
      <c r="K341" t="s">
        <v>51</v>
      </c>
      <c r="L341" t="s">
        <v>1391</v>
      </c>
      <c r="M341" t="s">
        <v>29</v>
      </c>
      <c r="N341" t="s">
        <v>53</v>
      </c>
      <c r="O341" t="s">
        <v>1392</v>
      </c>
      <c r="P341" s="1">
        <v>198.46</v>
      </c>
      <c r="Q341">
        <v>2</v>
      </c>
      <c r="R341" s="1">
        <v>99.23</v>
      </c>
      <c r="S341" t="s">
        <v>66</v>
      </c>
    </row>
    <row r="342" spans="1:19" hidden="1" x14ac:dyDescent="0.3">
      <c r="A342" t="s">
        <v>1393</v>
      </c>
      <c r="B342" s="2">
        <v>42271</v>
      </c>
      <c r="C342" s="2">
        <v>42277</v>
      </c>
      <c r="D342" t="s">
        <v>37</v>
      </c>
      <c r="E342" t="s">
        <v>1394</v>
      </c>
      <c r="F342" t="s">
        <v>1395</v>
      </c>
      <c r="G342" t="s">
        <v>23</v>
      </c>
      <c r="H342" t="s">
        <v>24</v>
      </c>
      <c r="I342" t="s">
        <v>1396</v>
      </c>
      <c r="J342" t="s">
        <v>1397</v>
      </c>
      <c r="K342" t="s">
        <v>27</v>
      </c>
      <c r="L342" t="s">
        <v>1081</v>
      </c>
      <c r="M342" t="s">
        <v>29</v>
      </c>
      <c r="N342" t="s">
        <v>34</v>
      </c>
      <c r="O342" t="s">
        <v>1082</v>
      </c>
      <c r="P342" s="1">
        <v>517.5</v>
      </c>
      <c r="Q342">
        <v>6</v>
      </c>
      <c r="R342" s="1">
        <v>155.25</v>
      </c>
      <c r="S342" t="s">
        <v>72</v>
      </c>
    </row>
    <row r="343" spans="1:19" x14ac:dyDescent="0.3">
      <c r="A343" t="s">
        <v>1398</v>
      </c>
      <c r="B343" s="2">
        <v>42907</v>
      </c>
      <c r="C343" s="2">
        <v>42911</v>
      </c>
      <c r="D343" t="s">
        <v>20</v>
      </c>
      <c r="E343" t="s">
        <v>634</v>
      </c>
      <c r="F343" t="s">
        <v>635</v>
      </c>
      <c r="G343" t="s">
        <v>23</v>
      </c>
      <c r="H343" t="s">
        <v>24</v>
      </c>
      <c r="I343" t="s">
        <v>684</v>
      </c>
      <c r="J343" t="s">
        <v>223</v>
      </c>
      <c r="K343" t="s">
        <v>63</v>
      </c>
      <c r="L343" t="s">
        <v>1399</v>
      </c>
      <c r="M343" t="s">
        <v>29</v>
      </c>
      <c r="N343" t="s">
        <v>53</v>
      </c>
      <c r="O343" t="s">
        <v>1400</v>
      </c>
      <c r="P343" s="1">
        <v>17.920000000000002</v>
      </c>
      <c r="Q343">
        <v>5</v>
      </c>
      <c r="R343" s="1">
        <v>2.464</v>
      </c>
      <c r="S343" t="s">
        <v>55</v>
      </c>
    </row>
    <row r="344" spans="1:19" hidden="1" x14ac:dyDescent="0.3">
      <c r="A344" t="s">
        <v>1401</v>
      </c>
      <c r="B344" s="2">
        <v>42516</v>
      </c>
      <c r="C344" s="2">
        <v>42522</v>
      </c>
      <c r="D344" t="s">
        <v>37</v>
      </c>
      <c r="E344" t="s">
        <v>1402</v>
      </c>
      <c r="F344" t="s">
        <v>1403</v>
      </c>
      <c r="G344" t="s">
        <v>23</v>
      </c>
      <c r="H344" t="s">
        <v>24</v>
      </c>
      <c r="I344" t="s">
        <v>184</v>
      </c>
      <c r="J344" t="s">
        <v>971</v>
      </c>
      <c r="K344" t="s">
        <v>63</v>
      </c>
      <c r="L344" t="s">
        <v>166</v>
      </c>
      <c r="M344" t="s">
        <v>29</v>
      </c>
      <c r="N344" t="s">
        <v>53</v>
      </c>
      <c r="O344" t="s">
        <v>167</v>
      </c>
      <c r="P344" s="1">
        <v>41.37</v>
      </c>
      <c r="Q344">
        <v>3</v>
      </c>
      <c r="R344" s="1">
        <v>17.375399999999999</v>
      </c>
      <c r="S344" t="s">
        <v>153</v>
      </c>
    </row>
    <row r="345" spans="1:19" hidden="1" x14ac:dyDescent="0.3">
      <c r="A345" t="s">
        <v>1404</v>
      </c>
      <c r="B345" s="2">
        <v>41771</v>
      </c>
      <c r="C345" s="2">
        <v>41774</v>
      </c>
      <c r="D345" t="s">
        <v>81</v>
      </c>
      <c r="E345" t="s">
        <v>1046</v>
      </c>
      <c r="F345" t="s">
        <v>1047</v>
      </c>
      <c r="G345" t="s">
        <v>23</v>
      </c>
      <c r="H345" t="s">
        <v>24</v>
      </c>
      <c r="I345" t="s">
        <v>896</v>
      </c>
      <c r="J345" t="s">
        <v>230</v>
      </c>
      <c r="K345" t="s">
        <v>87</v>
      </c>
      <c r="L345" t="s">
        <v>641</v>
      </c>
      <c r="M345" t="s">
        <v>29</v>
      </c>
      <c r="N345" t="s">
        <v>53</v>
      </c>
      <c r="O345" t="s">
        <v>642</v>
      </c>
      <c r="P345" s="1">
        <v>34.79</v>
      </c>
      <c r="Q345">
        <v>7</v>
      </c>
      <c r="R345" s="1">
        <v>10.7849</v>
      </c>
      <c r="S345" t="s">
        <v>153</v>
      </c>
    </row>
    <row r="346" spans="1:19" hidden="1" x14ac:dyDescent="0.3">
      <c r="A346" t="s">
        <v>1405</v>
      </c>
      <c r="B346" s="2">
        <v>42014</v>
      </c>
      <c r="C346" s="2">
        <v>42019</v>
      </c>
      <c r="D346" t="s">
        <v>37</v>
      </c>
      <c r="E346" t="s">
        <v>1406</v>
      </c>
      <c r="F346" t="s">
        <v>1407</v>
      </c>
      <c r="G346" t="s">
        <v>23</v>
      </c>
      <c r="H346" t="s">
        <v>24</v>
      </c>
      <c r="I346" t="s">
        <v>165</v>
      </c>
      <c r="J346" t="s">
        <v>114</v>
      </c>
      <c r="K346" t="s">
        <v>63</v>
      </c>
      <c r="L346" t="s">
        <v>512</v>
      </c>
      <c r="M346" t="s">
        <v>29</v>
      </c>
      <c r="N346" t="s">
        <v>43</v>
      </c>
      <c r="O346" t="s">
        <v>513</v>
      </c>
      <c r="P346" s="1">
        <v>1018.104</v>
      </c>
      <c r="Q346">
        <v>4</v>
      </c>
      <c r="R346" s="1">
        <v>-373.3048</v>
      </c>
      <c r="S346" t="s">
        <v>161</v>
      </c>
    </row>
    <row r="347" spans="1:19" hidden="1" x14ac:dyDescent="0.3">
      <c r="A347" t="s">
        <v>1408</v>
      </c>
      <c r="B347" s="2">
        <v>42264</v>
      </c>
      <c r="C347" s="2">
        <v>42268</v>
      </c>
      <c r="D347" t="s">
        <v>37</v>
      </c>
      <c r="E347" t="s">
        <v>644</v>
      </c>
      <c r="F347" t="s">
        <v>645</v>
      </c>
      <c r="G347" t="s">
        <v>84</v>
      </c>
      <c r="H347" t="s">
        <v>24</v>
      </c>
      <c r="I347" t="s">
        <v>95</v>
      </c>
      <c r="J347" t="s">
        <v>86</v>
      </c>
      <c r="K347" t="s">
        <v>87</v>
      </c>
      <c r="L347" t="s">
        <v>1140</v>
      </c>
      <c r="M347" t="s">
        <v>29</v>
      </c>
      <c r="N347" t="s">
        <v>53</v>
      </c>
      <c r="O347" t="s">
        <v>1141</v>
      </c>
      <c r="P347" s="1">
        <v>21.936</v>
      </c>
      <c r="Q347">
        <v>2</v>
      </c>
      <c r="R347" s="1">
        <v>-10.419600000000001</v>
      </c>
      <c r="S347" t="s">
        <v>72</v>
      </c>
    </row>
    <row r="348" spans="1:19" hidden="1" x14ac:dyDescent="0.3">
      <c r="A348" t="s">
        <v>1409</v>
      </c>
      <c r="B348" s="2">
        <v>41889</v>
      </c>
      <c r="C348" s="2">
        <v>41895</v>
      </c>
      <c r="D348" t="s">
        <v>37</v>
      </c>
      <c r="E348" t="s">
        <v>1410</v>
      </c>
      <c r="F348" t="s">
        <v>1411</v>
      </c>
      <c r="G348" t="s">
        <v>84</v>
      </c>
      <c r="H348" t="s">
        <v>24</v>
      </c>
      <c r="I348" t="s">
        <v>61</v>
      </c>
      <c r="J348" t="s">
        <v>62</v>
      </c>
      <c r="K348" t="s">
        <v>63</v>
      </c>
      <c r="L348" t="s">
        <v>1412</v>
      </c>
      <c r="M348" t="s">
        <v>29</v>
      </c>
      <c r="N348" t="s">
        <v>53</v>
      </c>
      <c r="O348" t="s">
        <v>1413</v>
      </c>
      <c r="P348" s="1">
        <v>42.368000000000002</v>
      </c>
      <c r="Q348">
        <v>2</v>
      </c>
      <c r="R348" s="1">
        <v>8.4735999999999994</v>
      </c>
      <c r="S348" t="s">
        <v>72</v>
      </c>
    </row>
    <row r="349" spans="1:19" hidden="1" x14ac:dyDescent="0.3">
      <c r="A349" t="s">
        <v>1414</v>
      </c>
      <c r="B349" s="2">
        <v>42681</v>
      </c>
      <c r="C349" s="2">
        <v>42686</v>
      </c>
      <c r="D349" t="s">
        <v>37</v>
      </c>
      <c r="E349" t="s">
        <v>1059</v>
      </c>
      <c r="F349" t="s">
        <v>1060</v>
      </c>
      <c r="G349" t="s">
        <v>84</v>
      </c>
      <c r="H349" t="s">
        <v>24</v>
      </c>
      <c r="I349" t="s">
        <v>320</v>
      </c>
      <c r="J349" t="s">
        <v>50</v>
      </c>
      <c r="K349" t="s">
        <v>51</v>
      </c>
      <c r="L349" t="s">
        <v>793</v>
      </c>
      <c r="M349" t="s">
        <v>29</v>
      </c>
      <c r="N349" t="s">
        <v>53</v>
      </c>
      <c r="O349" t="s">
        <v>794</v>
      </c>
      <c r="P349" s="1">
        <v>14.82</v>
      </c>
      <c r="Q349">
        <v>3</v>
      </c>
      <c r="R349" s="1">
        <v>6.2244000000000002</v>
      </c>
      <c r="S349" t="s">
        <v>32</v>
      </c>
    </row>
    <row r="350" spans="1:19" x14ac:dyDescent="0.3">
      <c r="A350" t="s">
        <v>1415</v>
      </c>
      <c r="B350" s="2">
        <v>43079</v>
      </c>
      <c r="C350" s="2">
        <v>43081</v>
      </c>
      <c r="D350" t="s">
        <v>81</v>
      </c>
      <c r="E350" t="s">
        <v>1416</v>
      </c>
      <c r="F350" t="s">
        <v>1417</v>
      </c>
      <c r="G350" t="s">
        <v>23</v>
      </c>
      <c r="H350" t="s">
        <v>24</v>
      </c>
      <c r="I350" t="s">
        <v>61</v>
      </c>
      <c r="J350" t="s">
        <v>62</v>
      </c>
      <c r="K350" t="s">
        <v>63</v>
      </c>
      <c r="L350" t="s">
        <v>781</v>
      </c>
      <c r="M350" t="s">
        <v>29</v>
      </c>
      <c r="N350" t="s">
        <v>53</v>
      </c>
      <c r="O350" t="s">
        <v>782</v>
      </c>
      <c r="P350" s="1">
        <v>310.88</v>
      </c>
      <c r="Q350">
        <v>2</v>
      </c>
      <c r="R350" s="1">
        <v>23.315999999999999</v>
      </c>
      <c r="S350" t="s">
        <v>90</v>
      </c>
    </row>
    <row r="351" spans="1:19" hidden="1" x14ac:dyDescent="0.3">
      <c r="A351" t="s">
        <v>1418</v>
      </c>
      <c r="B351" s="2">
        <v>41867</v>
      </c>
      <c r="C351" s="2">
        <v>41871</v>
      </c>
      <c r="D351" t="s">
        <v>37</v>
      </c>
      <c r="E351" t="s">
        <v>1419</v>
      </c>
      <c r="F351" t="s">
        <v>1420</v>
      </c>
      <c r="G351" t="s">
        <v>23</v>
      </c>
      <c r="H351" t="s">
        <v>24</v>
      </c>
      <c r="I351" t="s">
        <v>61</v>
      </c>
      <c r="J351" t="s">
        <v>62</v>
      </c>
      <c r="K351" t="s">
        <v>63</v>
      </c>
      <c r="L351" t="s">
        <v>56</v>
      </c>
      <c r="M351" t="s">
        <v>29</v>
      </c>
      <c r="N351" t="s">
        <v>43</v>
      </c>
      <c r="O351" t="s">
        <v>57</v>
      </c>
      <c r="P351" s="1">
        <v>853.09199999999998</v>
      </c>
      <c r="Q351">
        <v>6</v>
      </c>
      <c r="R351" s="1">
        <v>-227.49119999999999</v>
      </c>
      <c r="S351" t="s">
        <v>245</v>
      </c>
    </row>
    <row r="352" spans="1:19" hidden="1" x14ac:dyDescent="0.3">
      <c r="A352" t="s">
        <v>1421</v>
      </c>
      <c r="B352" s="2">
        <v>42443</v>
      </c>
      <c r="C352" s="2">
        <v>42448</v>
      </c>
      <c r="D352" t="s">
        <v>37</v>
      </c>
      <c r="E352" t="s">
        <v>1422</v>
      </c>
      <c r="F352" t="s">
        <v>1423</v>
      </c>
      <c r="G352" t="s">
        <v>23</v>
      </c>
      <c r="H352" t="s">
        <v>24</v>
      </c>
      <c r="I352" t="s">
        <v>339</v>
      </c>
      <c r="J352" t="s">
        <v>223</v>
      </c>
      <c r="K352" t="s">
        <v>63</v>
      </c>
      <c r="L352" t="s">
        <v>611</v>
      </c>
      <c r="M352" t="s">
        <v>29</v>
      </c>
      <c r="N352" t="s">
        <v>53</v>
      </c>
      <c r="O352" t="s">
        <v>612</v>
      </c>
      <c r="P352" s="1">
        <v>21.88</v>
      </c>
      <c r="Q352">
        <v>5</v>
      </c>
      <c r="R352" s="1">
        <v>6.2904999999999998</v>
      </c>
      <c r="S352" t="s">
        <v>187</v>
      </c>
    </row>
    <row r="353" spans="1:19" hidden="1" x14ac:dyDescent="0.3">
      <c r="A353" t="s">
        <v>1424</v>
      </c>
      <c r="B353" s="2">
        <v>41793</v>
      </c>
      <c r="C353" s="2">
        <v>41797</v>
      </c>
      <c r="D353" t="s">
        <v>20</v>
      </c>
      <c r="E353" t="s">
        <v>189</v>
      </c>
      <c r="F353" t="s">
        <v>190</v>
      </c>
      <c r="G353" t="s">
        <v>23</v>
      </c>
      <c r="H353" t="s">
        <v>24</v>
      </c>
      <c r="I353" t="s">
        <v>183</v>
      </c>
      <c r="J353" t="s">
        <v>184</v>
      </c>
      <c r="K353" t="s">
        <v>51</v>
      </c>
      <c r="L353" t="s">
        <v>1053</v>
      </c>
      <c r="M353" t="s">
        <v>29</v>
      </c>
      <c r="N353" t="s">
        <v>43</v>
      </c>
      <c r="O353" t="s">
        <v>1054</v>
      </c>
      <c r="P353" s="1">
        <v>515.88</v>
      </c>
      <c r="Q353">
        <v>6</v>
      </c>
      <c r="R353" s="1">
        <v>113.4936</v>
      </c>
      <c r="S353" t="s">
        <v>55</v>
      </c>
    </row>
    <row r="354" spans="1:19" hidden="1" x14ac:dyDescent="0.3">
      <c r="A354" t="s">
        <v>1425</v>
      </c>
      <c r="B354" s="2">
        <v>42198</v>
      </c>
      <c r="C354" s="2">
        <v>42200</v>
      </c>
      <c r="D354" t="s">
        <v>20</v>
      </c>
      <c r="E354" t="s">
        <v>1426</v>
      </c>
      <c r="F354" t="s">
        <v>1427</v>
      </c>
      <c r="G354" t="s">
        <v>23</v>
      </c>
      <c r="H354" t="s">
        <v>24</v>
      </c>
      <c r="I354" t="s">
        <v>165</v>
      </c>
      <c r="J354" t="s">
        <v>114</v>
      </c>
      <c r="K354" t="s">
        <v>63</v>
      </c>
      <c r="L354" t="s">
        <v>571</v>
      </c>
      <c r="M354" t="s">
        <v>29</v>
      </c>
      <c r="N354" t="s">
        <v>34</v>
      </c>
      <c r="O354" t="s">
        <v>572</v>
      </c>
      <c r="P354" s="1">
        <v>1931.04</v>
      </c>
      <c r="Q354">
        <v>9</v>
      </c>
      <c r="R354" s="1">
        <v>321.83999999999997</v>
      </c>
      <c r="S354" t="s">
        <v>66</v>
      </c>
    </row>
    <row r="355" spans="1:19" x14ac:dyDescent="0.3">
      <c r="A355" t="s">
        <v>1428</v>
      </c>
      <c r="B355" s="2">
        <v>43038</v>
      </c>
      <c r="C355" s="2">
        <v>43044</v>
      </c>
      <c r="D355" t="s">
        <v>37</v>
      </c>
      <c r="E355" t="s">
        <v>1429</v>
      </c>
      <c r="F355" t="s">
        <v>1430</v>
      </c>
      <c r="G355" t="s">
        <v>23</v>
      </c>
      <c r="H355" t="s">
        <v>24</v>
      </c>
      <c r="I355" t="s">
        <v>320</v>
      </c>
      <c r="J355" t="s">
        <v>50</v>
      </c>
      <c r="K355" t="s">
        <v>51</v>
      </c>
      <c r="L355" t="s">
        <v>108</v>
      </c>
      <c r="M355" t="s">
        <v>29</v>
      </c>
      <c r="N355" t="s">
        <v>34</v>
      </c>
      <c r="O355" t="s">
        <v>109</v>
      </c>
      <c r="P355" s="1">
        <v>71.992000000000004</v>
      </c>
      <c r="Q355">
        <v>1</v>
      </c>
      <c r="R355" s="1">
        <v>-0.89990000000000003</v>
      </c>
      <c r="S355" t="s">
        <v>45</v>
      </c>
    </row>
    <row r="356" spans="1:19" x14ac:dyDescent="0.3">
      <c r="A356" t="s">
        <v>1431</v>
      </c>
      <c r="B356" s="2">
        <v>42986</v>
      </c>
      <c r="C356" s="2">
        <v>42991</v>
      </c>
      <c r="D356" t="s">
        <v>20</v>
      </c>
      <c r="E356" t="s">
        <v>1432</v>
      </c>
      <c r="F356" t="s">
        <v>1433</v>
      </c>
      <c r="G356" t="s">
        <v>23</v>
      </c>
      <c r="H356" t="s">
        <v>24</v>
      </c>
      <c r="I356" t="s">
        <v>125</v>
      </c>
      <c r="J356" t="s">
        <v>126</v>
      </c>
      <c r="K356" t="s">
        <v>87</v>
      </c>
      <c r="L356" t="s">
        <v>258</v>
      </c>
      <c r="M356" t="s">
        <v>29</v>
      </c>
      <c r="N356" t="s">
        <v>43</v>
      </c>
      <c r="O356" t="s">
        <v>259</v>
      </c>
      <c r="P356" s="1">
        <v>765.625</v>
      </c>
      <c r="Q356">
        <v>7</v>
      </c>
      <c r="R356" s="1">
        <v>-566.5625</v>
      </c>
      <c r="S356" t="s">
        <v>72</v>
      </c>
    </row>
    <row r="357" spans="1:19" x14ac:dyDescent="0.3">
      <c r="A357" t="s">
        <v>1434</v>
      </c>
      <c r="B357" s="2">
        <v>43015</v>
      </c>
      <c r="C357" s="2">
        <v>43021</v>
      </c>
      <c r="D357" t="s">
        <v>37</v>
      </c>
      <c r="E357" t="s">
        <v>1435</v>
      </c>
      <c r="F357" t="s">
        <v>1436</v>
      </c>
      <c r="G357" t="s">
        <v>23</v>
      </c>
      <c r="H357" t="s">
        <v>24</v>
      </c>
      <c r="I357" t="s">
        <v>320</v>
      </c>
      <c r="J357" t="s">
        <v>50</v>
      </c>
      <c r="K357" t="s">
        <v>51</v>
      </c>
      <c r="L357" t="s">
        <v>1437</v>
      </c>
      <c r="M357" t="s">
        <v>29</v>
      </c>
      <c r="N357" t="s">
        <v>30</v>
      </c>
      <c r="O357" t="s">
        <v>1438</v>
      </c>
      <c r="P357" s="1">
        <v>307.666</v>
      </c>
      <c r="Q357">
        <v>2</v>
      </c>
      <c r="R357" s="1">
        <v>-14.478400000000001</v>
      </c>
      <c r="S357" t="s">
        <v>45</v>
      </c>
    </row>
    <row r="358" spans="1:19" hidden="1" x14ac:dyDescent="0.3">
      <c r="A358" t="s">
        <v>1439</v>
      </c>
      <c r="B358" s="2">
        <v>42509</v>
      </c>
      <c r="C358" s="2">
        <v>42514</v>
      </c>
      <c r="D358" t="s">
        <v>37</v>
      </c>
      <c r="E358" t="s">
        <v>1440</v>
      </c>
      <c r="F358" t="s">
        <v>1441</v>
      </c>
      <c r="G358" t="s">
        <v>23</v>
      </c>
      <c r="H358" t="s">
        <v>24</v>
      </c>
      <c r="I358" t="s">
        <v>165</v>
      </c>
      <c r="J358" t="s">
        <v>114</v>
      </c>
      <c r="K358" t="s">
        <v>63</v>
      </c>
      <c r="L358" t="s">
        <v>1442</v>
      </c>
      <c r="M358" t="s">
        <v>29</v>
      </c>
      <c r="N358" t="s">
        <v>53</v>
      </c>
      <c r="O358" t="s">
        <v>1443</v>
      </c>
      <c r="P358" s="1">
        <v>35.92</v>
      </c>
      <c r="Q358">
        <v>4</v>
      </c>
      <c r="R358" s="1">
        <v>15.086399999999999</v>
      </c>
      <c r="S358" t="s">
        <v>153</v>
      </c>
    </row>
    <row r="359" spans="1:19" hidden="1" x14ac:dyDescent="0.3">
      <c r="A359" t="s">
        <v>1439</v>
      </c>
      <c r="B359" s="2">
        <v>42509</v>
      </c>
      <c r="C359" s="2">
        <v>42514</v>
      </c>
      <c r="D359" t="s">
        <v>37</v>
      </c>
      <c r="E359" t="s">
        <v>1440</v>
      </c>
      <c r="F359" t="s">
        <v>1441</v>
      </c>
      <c r="G359" t="s">
        <v>23</v>
      </c>
      <c r="H359" t="s">
        <v>24</v>
      </c>
      <c r="I359" t="s">
        <v>165</v>
      </c>
      <c r="J359" t="s">
        <v>114</v>
      </c>
      <c r="K359" t="s">
        <v>63</v>
      </c>
      <c r="L359" t="s">
        <v>641</v>
      </c>
      <c r="M359" t="s">
        <v>29</v>
      </c>
      <c r="N359" t="s">
        <v>53</v>
      </c>
      <c r="O359" t="s">
        <v>642</v>
      </c>
      <c r="P359" s="1">
        <v>39.76</v>
      </c>
      <c r="Q359">
        <v>8</v>
      </c>
      <c r="R359" s="1">
        <v>12.3256</v>
      </c>
      <c r="S359" t="s">
        <v>153</v>
      </c>
    </row>
    <row r="360" spans="1:19" hidden="1" x14ac:dyDescent="0.3">
      <c r="A360" t="s">
        <v>1444</v>
      </c>
      <c r="B360" s="2">
        <v>42358</v>
      </c>
      <c r="C360" s="2">
        <v>42363</v>
      </c>
      <c r="D360" t="s">
        <v>37</v>
      </c>
      <c r="E360" t="s">
        <v>1445</v>
      </c>
      <c r="F360" t="s">
        <v>1446</v>
      </c>
      <c r="G360" t="s">
        <v>23</v>
      </c>
      <c r="H360" t="s">
        <v>24</v>
      </c>
      <c r="I360" t="s">
        <v>125</v>
      </c>
      <c r="J360" t="s">
        <v>126</v>
      </c>
      <c r="K360" t="s">
        <v>87</v>
      </c>
      <c r="L360" t="s">
        <v>1447</v>
      </c>
      <c r="M360" t="s">
        <v>29</v>
      </c>
      <c r="N360" t="s">
        <v>30</v>
      </c>
      <c r="O360" t="s">
        <v>1448</v>
      </c>
      <c r="P360" s="1">
        <v>359.05799999999999</v>
      </c>
      <c r="Q360">
        <v>3</v>
      </c>
      <c r="R360" s="1">
        <v>-71.811599999999999</v>
      </c>
      <c r="S360" t="s">
        <v>90</v>
      </c>
    </row>
    <row r="361" spans="1:19" x14ac:dyDescent="0.3">
      <c r="A361" t="s">
        <v>1449</v>
      </c>
      <c r="B361" s="2">
        <v>42854</v>
      </c>
      <c r="C361" s="2">
        <v>42859</v>
      </c>
      <c r="D361" t="s">
        <v>20</v>
      </c>
      <c r="E361" t="s">
        <v>1450</v>
      </c>
      <c r="F361" t="s">
        <v>1451</v>
      </c>
      <c r="G361" t="s">
        <v>84</v>
      </c>
      <c r="H361" t="s">
        <v>24</v>
      </c>
      <c r="I361" t="s">
        <v>274</v>
      </c>
      <c r="J361" t="s">
        <v>223</v>
      </c>
      <c r="K361" t="s">
        <v>63</v>
      </c>
      <c r="L361" t="s">
        <v>1452</v>
      </c>
      <c r="M361" t="s">
        <v>29</v>
      </c>
      <c r="N361" t="s">
        <v>43</v>
      </c>
      <c r="O361" t="s">
        <v>1453</v>
      </c>
      <c r="P361" s="1">
        <v>1048.3499999999999</v>
      </c>
      <c r="Q361">
        <v>5</v>
      </c>
      <c r="R361" s="1">
        <v>-69.89</v>
      </c>
      <c r="S361" t="s">
        <v>107</v>
      </c>
    </row>
    <row r="362" spans="1:19" x14ac:dyDescent="0.3">
      <c r="A362" t="s">
        <v>1454</v>
      </c>
      <c r="B362" s="2">
        <v>43038</v>
      </c>
      <c r="C362" s="2">
        <v>43042</v>
      </c>
      <c r="D362" t="s">
        <v>37</v>
      </c>
      <c r="E362" t="s">
        <v>1363</v>
      </c>
      <c r="F362" t="s">
        <v>1364</v>
      </c>
      <c r="G362" t="s">
        <v>23</v>
      </c>
      <c r="H362" t="s">
        <v>24</v>
      </c>
      <c r="I362" t="s">
        <v>61</v>
      </c>
      <c r="J362" t="s">
        <v>62</v>
      </c>
      <c r="K362" t="s">
        <v>63</v>
      </c>
      <c r="L362" t="s">
        <v>1399</v>
      </c>
      <c r="M362" t="s">
        <v>29</v>
      </c>
      <c r="N362" t="s">
        <v>53</v>
      </c>
      <c r="O362" t="s">
        <v>1400</v>
      </c>
      <c r="P362" s="1">
        <v>7.1680000000000001</v>
      </c>
      <c r="Q362">
        <v>2</v>
      </c>
      <c r="R362" s="1">
        <v>0.98560000000000003</v>
      </c>
      <c r="S362" t="s">
        <v>45</v>
      </c>
    </row>
    <row r="363" spans="1:19" hidden="1" x14ac:dyDescent="0.3">
      <c r="A363" t="s">
        <v>1455</v>
      </c>
      <c r="B363" s="2">
        <v>42330</v>
      </c>
      <c r="C363" s="2">
        <v>42335</v>
      </c>
      <c r="D363" t="s">
        <v>37</v>
      </c>
      <c r="E363" t="s">
        <v>650</v>
      </c>
      <c r="F363" t="s">
        <v>651</v>
      </c>
      <c r="G363" t="s">
        <v>94</v>
      </c>
      <c r="H363" t="s">
        <v>24</v>
      </c>
      <c r="I363" t="s">
        <v>237</v>
      </c>
      <c r="J363" t="s">
        <v>86</v>
      </c>
      <c r="K363" t="s">
        <v>87</v>
      </c>
      <c r="L363" t="s">
        <v>1456</v>
      </c>
      <c r="M363" t="s">
        <v>29</v>
      </c>
      <c r="N363" t="s">
        <v>43</v>
      </c>
      <c r="O363" t="s">
        <v>1457</v>
      </c>
      <c r="P363" s="1">
        <v>206.96199999999999</v>
      </c>
      <c r="Q363">
        <v>2</v>
      </c>
      <c r="R363" s="1">
        <v>-32.522599999999997</v>
      </c>
      <c r="S363" t="s">
        <v>32</v>
      </c>
    </row>
    <row r="364" spans="1:19" x14ac:dyDescent="0.3">
      <c r="A364" t="s">
        <v>1458</v>
      </c>
      <c r="B364" s="2">
        <v>43022</v>
      </c>
      <c r="C364" s="2">
        <v>43025</v>
      </c>
      <c r="D364" t="s">
        <v>81</v>
      </c>
      <c r="E364" t="s">
        <v>1459</v>
      </c>
      <c r="F364" t="s">
        <v>1460</v>
      </c>
      <c r="G364" t="s">
        <v>23</v>
      </c>
      <c r="H364" t="s">
        <v>24</v>
      </c>
      <c r="I364" t="s">
        <v>1461</v>
      </c>
      <c r="J364" t="s">
        <v>50</v>
      </c>
      <c r="K364" t="s">
        <v>51</v>
      </c>
      <c r="L364" t="s">
        <v>371</v>
      </c>
      <c r="M364" t="s">
        <v>29</v>
      </c>
      <c r="N364" t="s">
        <v>53</v>
      </c>
      <c r="O364" t="s">
        <v>372</v>
      </c>
      <c r="P364" s="1">
        <v>9.4600000000000009</v>
      </c>
      <c r="Q364">
        <v>2</v>
      </c>
      <c r="R364" s="1">
        <v>3.6894</v>
      </c>
      <c r="S364" t="s">
        <v>45</v>
      </c>
    </row>
    <row r="365" spans="1:19" hidden="1" x14ac:dyDescent="0.3">
      <c r="A365" t="s">
        <v>1462</v>
      </c>
      <c r="B365" s="2">
        <v>42252</v>
      </c>
      <c r="C365" s="2">
        <v>42256</v>
      </c>
      <c r="D365" t="s">
        <v>37</v>
      </c>
      <c r="E365" t="s">
        <v>1463</v>
      </c>
      <c r="F365" t="s">
        <v>1464</v>
      </c>
      <c r="G365" t="s">
        <v>23</v>
      </c>
      <c r="H365" t="s">
        <v>24</v>
      </c>
      <c r="I365" t="s">
        <v>630</v>
      </c>
      <c r="J365" t="s">
        <v>50</v>
      </c>
      <c r="K365" t="s">
        <v>51</v>
      </c>
      <c r="L365" t="s">
        <v>1465</v>
      </c>
      <c r="M365" t="s">
        <v>29</v>
      </c>
      <c r="N365" t="s">
        <v>30</v>
      </c>
      <c r="O365" t="s">
        <v>1466</v>
      </c>
      <c r="P365" s="1">
        <v>411.33199999999999</v>
      </c>
      <c r="Q365">
        <v>4</v>
      </c>
      <c r="R365" s="1">
        <v>-4.8391999999999999</v>
      </c>
      <c r="S365" t="s">
        <v>72</v>
      </c>
    </row>
    <row r="366" spans="1:19" hidden="1" x14ac:dyDescent="0.3">
      <c r="A366" t="s">
        <v>1462</v>
      </c>
      <c r="B366" s="2">
        <v>42252</v>
      </c>
      <c r="C366" s="2">
        <v>42256</v>
      </c>
      <c r="D366" t="s">
        <v>37</v>
      </c>
      <c r="E366" t="s">
        <v>1463</v>
      </c>
      <c r="F366" t="s">
        <v>1464</v>
      </c>
      <c r="G366" t="s">
        <v>23</v>
      </c>
      <c r="H366" t="s">
        <v>24</v>
      </c>
      <c r="I366" t="s">
        <v>630</v>
      </c>
      <c r="J366" t="s">
        <v>50</v>
      </c>
      <c r="K366" t="s">
        <v>51</v>
      </c>
      <c r="L366" t="s">
        <v>1467</v>
      </c>
      <c r="M366" t="s">
        <v>29</v>
      </c>
      <c r="N366" t="s">
        <v>30</v>
      </c>
      <c r="O366" t="s">
        <v>1468</v>
      </c>
      <c r="P366" s="1">
        <v>293.19900000000001</v>
      </c>
      <c r="Q366">
        <v>3</v>
      </c>
      <c r="R366" s="1">
        <v>-20.696400000000001</v>
      </c>
      <c r="S366" t="s">
        <v>72</v>
      </c>
    </row>
    <row r="367" spans="1:19" hidden="1" x14ac:dyDescent="0.3">
      <c r="A367" t="s">
        <v>1469</v>
      </c>
      <c r="B367" s="2">
        <v>42586</v>
      </c>
      <c r="C367" s="2">
        <v>42590</v>
      </c>
      <c r="D367" t="s">
        <v>37</v>
      </c>
      <c r="E367" t="s">
        <v>1470</v>
      </c>
      <c r="F367" t="s">
        <v>1471</v>
      </c>
      <c r="G367" t="s">
        <v>94</v>
      </c>
      <c r="H367" t="s">
        <v>24</v>
      </c>
      <c r="I367" t="s">
        <v>1472</v>
      </c>
      <c r="J367" t="s">
        <v>707</v>
      </c>
      <c r="K367" t="s">
        <v>27</v>
      </c>
      <c r="L367" t="s">
        <v>1473</v>
      </c>
      <c r="M367" t="s">
        <v>29</v>
      </c>
      <c r="N367" t="s">
        <v>53</v>
      </c>
      <c r="O367" t="s">
        <v>1474</v>
      </c>
      <c r="P367" s="1">
        <v>109.8</v>
      </c>
      <c r="Q367">
        <v>9</v>
      </c>
      <c r="R367" s="1">
        <v>46.116</v>
      </c>
      <c r="S367" t="s">
        <v>245</v>
      </c>
    </row>
    <row r="368" spans="1:19" hidden="1" x14ac:dyDescent="0.3">
      <c r="A368" t="s">
        <v>1475</v>
      </c>
      <c r="B368" s="2">
        <v>41974</v>
      </c>
      <c r="C368" s="2">
        <v>41976</v>
      </c>
      <c r="D368" t="s">
        <v>81</v>
      </c>
      <c r="E368" t="s">
        <v>682</v>
      </c>
      <c r="F368" t="s">
        <v>683</v>
      </c>
      <c r="G368" t="s">
        <v>23</v>
      </c>
      <c r="H368" t="s">
        <v>24</v>
      </c>
      <c r="I368" t="s">
        <v>1476</v>
      </c>
      <c r="J368" t="s">
        <v>230</v>
      </c>
      <c r="K368" t="s">
        <v>87</v>
      </c>
      <c r="L368" t="s">
        <v>1477</v>
      </c>
      <c r="M368" t="s">
        <v>29</v>
      </c>
      <c r="N368" t="s">
        <v>34</v>
      </c>
      <c r="O368" t="s">
        <v>1478</v>
      </c>
      <c r="P368" s="1">
        <v>2807.84</v>
      </c>
      <c r="Q368">
        <v>8</v>
      </c>
      <c r="R368" s="1">
        <v>673.88160000000005</v>
      </c>
      <c r="S368" t="s">
        <v>90</v>
      </c>
    </row>
    <row r="369" spans="1:19" hidden="1" x14ac:dyDescent="0.3">
      <c r="A369" t="s">
        <v>1479</v>
      </c>
      <c r="B369" s="2">
        <v>42558</v>
      </c>
      <c r="C369" s="2">
        <v>42562</v>
      </c>
      <c r="D369" t="s">
        <v>37</v>
      </c>
      <c r="E369" t="s">
        <v>1480</v>
      </c>
      <c r="F369" t="s">
        <v>1481</v>
      </c>
      <c r="G369" t="s">
        <v>23</v>
      </c>
      <c r="H369" t="s">
        <v>24</v>
      </c>
      <c r="I369" t="s">
        <v>1482</v>
      </c>
      <c r="J369" t="s">
        <v>50</v>
      </c>
      <c r="K369" t="s">
        <v>51</v>
      </c>
      <c r="L369" t="s">
        <v>598</v>
      </c>
      <c r="M369" t="s">
        <v>29</v>
      </c>
      <c r="N369" t="s">
        <v>53</v>
      </c>
      <c r="O369" t="s">
        <v>599</v>
      </c>
      <c r="P369" s="1">
        <v>215.65</v>
      </c>
      <c r="Q369">
        <v>5</v>
      </c>
      <c r="R369" s="1">
        <v>73.320999999999998</v>
      </c>
      <c r="S369" t="s">
        <v>66</v>
      </c>
    </row>
    <row r="370" spans="1:19" hidden="1" x14ac:dyDescent="0.3">
      <c r="A370" t="s">
        <v>1483</v>
      </c>
      <c r="B370" s="2">
        <v>42687</v>
      </c>
      <c r="C370" s="2">
        <v>42693</v>
      </c>
      <c r="D370" t="s">
        <v>37</v>
      </c>
      <c r="E370" t="s">
        <v>1484</v>
      </c>
      <c r="F370" t="s">
        <v>1485</v>
      </c>
      <c r="G370" t="s">
        <v>94</v>
      </c>
      <c r="H370" t="s">
        <v>24</v>
      </c>
      <c r="I370" t="s">
        <v>943</v>
      </c>
      <c r="J370" t="s">
        <v>184</v>
      </c>
      <c r="K370" t="s">
        <v>51</v>
      </c>
      <c r="L370" t="s">
        <v>1302</v>
      </c>
      <c r="M370" t="s">
        <v>29</v>
      </c>
      <c r="N370" t="s">
        <v>53</v>
      </c>
      <c r="O370" t="s">
        <v>1303</v>
      </c>
      <c r="P370" s="1">
        <v>4.18</v>
      </c>
      <c r="Q370">
        <v>1</v>
      </c>
      <c r="R370" s="1">
        <v>1.5047999999999999</v>
      </c>
      <c r="S370" t="s">
        <v>32</v>
      </c>
    </row>
    <row r="371" spans="1:19" hidden="1" x14ac:dyDescent="0.3">
      <c r="A371" t="s">
        <v>1486</v>
      </c>
      <c r="B371" s="2">
        <v>42666</v>
      </c>
      <c r="C371" s="2">
        <v>42672</v>
      </c>
      <c r="D371" t="s">
        <v>37</v>
      </c>
      <c r="E371" t="s">
        <v>261</v>
      </c>
      <c r="F371" t="s">
        <v>262</v>
      </c>
      <c r="G371" t="s">
        <v>84</v>
      </c>
      <c r="H371" t="s">
        <v>24</v>
      </c>
      <c r="I371" t="s">
        <v>125</v>
      </c>
      <c r="J371" t="s">
        <v>126</v>
      </c>
      <c r="K371" t="s">
        <v>87</v>
      </c>
      <c r="L371" t="s">
        <v>1487</v>
      </c>
      <c r="M371" t="s">
        <v>29</v>
      </c>
      <c r="N371" t="s">
        <v>53</v>
      </c>
      <c r="O371" t="s">
        <v>1488</v>
      </c>
      <c r="P371" s="1">
        <v>16.155999999999999</v>
      </c>
      <c r="Q371">
        <v>7</v>
      </c>
      <c r="R371" s="1">
        <v>-12.117000000000001</v>
      </c>
      <c r="S371" t="s">
        <v>45</v>
      </c>
    </row>
    <row r="372" spans="1:19" hidden="1" x14ac:dyDescent="0.3">
      <c r="A372" t="s">
        <v>1489</v>
      </c>
      <c r="B372" s="2">
        <v>41799</v>
      </c>
      <c r="C372" s="2">
        <v>41801</v>
      </c>
      <c r="D372" t="s">
        <v>20</v>
      </c>
      <c r="E372" t="s">
        <v>1490</v>
      </c>
      <c r="F372" t="s">
        <v>1491</v>
      </c>
      <c r="G372" t="s">
        <v>23</v>
      </c>
      <c r="H372" t="s">
        <v>24</v>
      </c>
      <c r="I372" t="s">
        <v>1067</v>
      </c>
      <c r="J372" t="s">
        <v>707</v>
      </c>
      <c r="K372" t="s">
        <v>27</v>
      </c>
      <c r="L372" t="s">
        <v>204</v>
      </c>
      <c r="M372" t="s">
        <v>29</v>
      </c>
      <c r="N372" t="s">
        <v>43</v>
      </c>
      <c r="O372" t="s">
        <v>205</v>
      </c>
      <c r="P372" s="1">
        <v>1441.3</v>
      </c>
      <c r="Q372">
        <v>7</v>
      </c>
      <c r="R372" s="1">
        <v>245.02099999999999</v>
      </c>
      <c r="S372" t="s">
        <v>55</v>
      </c>
    </row>
    <row r="373" spans="1:19" x14ac:dyDescent="0.3">
      <c r="A373" t="s">
        <v>1492</v>
      </c>
      <c r="B373" s="2">
        <v>43059</v>
      </c>
      <c r="C373" s="2">
        <v>43065</v>
      </c>
      <c r="D373" t="s">
        <v>37</v>
      </c>
      <c r="E373" t="s">
        <v>1493</v>
      </c>
      <c r="F373" t="s">
        <v>1494</v>
      </c>
      <c r="G373" t="s">
        <v>23</v>
      </c>
      <c r="H373" t="s">
        <v>24</v>
      </c>
      <c r="I373" t="s">
        <v>222</v>
      </c>
      <c r="J373" t="s">
        <v>223</v>
      </c>
      <c r="K373" t="s">
        <v>63</v>
      </c>
      <c r="L373" t="s">
        <v>355</v>
      </c>
      <c r="M373" t="s">
        <v>29</v>
      </c>
      <c r="N373" t="s">
        <v>53</v>
      </c>
      <c r="O373" t="s">
        <v>356</v>
      </c>
      <c r="P373" s="1">
        <v>77.599999999999994</v>
      </c>
      <c r="Q373">
        <v>5</v>
      </c>
      <c r="R373" s="1">
        <v>28.13</v>
      </c>
      <c r="S373" t="s">
        <v>32</v>
      </c>
    </row>
    <row r="374" spans="1:19" x14ac:dyDescent="0.3">
      <c r="A374" t="s">
        <v>1492</v>
      </c>
      <c r="B374" s="2">
        <v>43059</v>
      </c>
      <c r="C374" s="2">
        <v>43065</v>
      </c>
      <c r="D374" t="s">
        <v>37</v>
      </c>
      <c r="E374" t="s">
        <v>1493</v>
      </c>
      <c r="F374" t="s">
        <v>1494</v>
      </c>
      <c r="G374" t="s">
        <v>23</v>
      </c>
      <c r="H374" t="s">
        <v>24</v>
      </c>
      <c r="I374" t="s">
        <v>222</v>
      </c>
      <c r="J374" t="s">
        <v>223</v>
      </c>
      <c r="K374" t="s">
        <v>63</v>
      </c>
      <c r="L374" t="s">
        <v>491</v>
      </c>
      <c r="M374" t="s">
        <v>29</v>
      </c>
      <c r="N374" t="s">
        <v>53</v>
      </c>
      <c r="O374" t="s">
        <v>492</v>
      </c>
      <c r="P374" s="1">
        <v>4.6559999999999997</v>
      </c>
      <c r="Q374">
        <v>2</v>
      </c>
      <c r="R374" s="1">
        <v>1.5713999999999999</v>
      </c>
      <c r="S374" t="s">
        <v>32</v>
      </c>
    </row>
    <row r="375" spans="1:19" hidden="1" x14ac:dyDescent="0.3">
      <c r="A375" t="s">
        <v>1495</v>
      </c>
      <c r="B375" s="2">
        <v>42261</v>
      </c>
      <c r="C375" s="2">
        <v>42265</v>
      </c>
      <c r="D375" t="s">
        <v>37</v>
      </c>
      <c r="E375" t="s">
        <v>1102</v>
      </c>
      <c r="F375" t="s">
        <v>1103</v>
      </c>
      <c r="G375" t="s">
        <v>84</v>
      </c>
      <c r="H375" t="s">
        <v>24</v>
      </c>
      <c r="I375" t="s">
        <v>49</v>
      </c>
      <c r="J375" t="s">
        <v>50</v>
      </c>
      <c r="K375" t="s">
        <v>51</v>
      </c>
      <c r="L375" t="s">
        <v>309</v>
      </c>
      <c r="M375" t="s">
        <v>29</v>
      </c>
      <c r="N375" t="s">
        <v>43</v>
      </c>
      <c r="O375" t="s">
        <v>310</v>
      </c>
      <c r="P375" s="1">
        <v>170.136</v>
      </c>
      <c r="Q375">
        <v>3</v>
      </c>
      <c r="R375" s="1">
        <v>-8.5068000000000001</v>
      </c>
      <c r="S375" t="s">
        <v>72</v>
      </c>
    </row>
    <row r="376" spans="1:19" hidden="1" x14ac:dyDescent="0.3">
      <c r="A376" t="s">
        <v>1496</v>
      </c>
      <c r="B376" s="2">
        <v>41784</v>
      </c>
      <c r="C376" s="2">
        <v>41788</v>
      </c>
      <c r="D376" t="s">
        <v>37</v>
      </c>
      <c r="E376" t="s">
        <v>1497</v>
      </c>
      <c r="F376" t="s">
        <v>1498</v>
      </c>
      <c r="G376" t="s">
        <v>23</v>
      </c>
      <c r="H376" t="s">
        <v>24</v>
      </c>
      <c r="I376" t="s">
        <v>125</v>
      </c>
      <c r="J376" t="s">
        <v>126</v>
      </c>
      <c r="K376" t="s">
        <v>87</v>
      </c>
      <c r="L376" t="s">
        <v>1499</v>
      </c>
      <c r="M376" t="s">
        <v>29</v>
      </c>
      <c r="N376" t="s">
        <v>53</v>
      </c>
      <c r="O376" t="s">
        <v>1500</v>
      </c>
      <c r="P376" s="1">
        <v>29.32</v>
      </c>
      <c r="Q376">
        <v>2</v>
      </c>
      <c r="R376" s="1">
        <v>-24.189</v>
      </c>
      <c r="S376" t="s">
        <v>153</v>
      </c>
    </row>
    <row r="377" spans="1:19" hidden="1" x14ac:dyDescent="0.3">
      <c r="A377" t="s">
        <v>1501</v>
      </c>
      <c r="B377" s="2">
        <v>42416</v>
      </c>
      <c r="C377" s="2">
        <v>42420</v>
      </c>
      <c r="D377" t="s">
        <v>37</v>
      </c>
      <c r="E377" t="s">
        <v>1502</v>
      </c>
      <c r="F377" t="s">
        <v>1503</v>
      </c>
      <c r="G377" t="s">
        <v>84</v>
      </c>
      <c r="H377" t="s">
        <v>24</v>
      </c>
      <c r="I377" t="s">
        <v>125</v>
      </c>
      <c r="J377" t="s">
        <v>126</v>
      </c>
      <c r="K377" t="s">
        <v>87</v>
      </c>
      <c r="L377" t="s">
        <v>1504</v>
      </c>
      <c r="M377" t="s">
        <v>29</v>
      </c>
      <c r="N377" t="s">
        <v>34</v>
      </c>
      <c r="O377" t="s">
        <v>1505</v>
      </c>
      <c r="P377" s="1">
        <v>62.957999999999998</v>
      </c>
      <c r="Q377">
        <v>3</v>
      </c>
      <c r="R377" s="1">
        <v>-2.6981999999999999</v>
      </c>
      <c r="S377" t="s">
        <v>289</v>
      </c>
    </row>
    <row r="378" spans="1:19" hidden="1" x14ac:dyDescent="0.3">
      <c r="A378" t="s">
        <v>1506</v>
      </c>
      <c r="B378" s="2">
        <v>42726</v>
      </c>
      <c r="C378" s="2">
        <v>42732</v>
      </c>
      <c r="D378" t="s">
        <v>37</v>
      </c>
      <c r="E378" t="s">
        <v>810</v>
      </c>
      <c r="F378" t="s">
        <v>811</v>
      </c>
      <c r="G378" t="s">
        <v>23</v>
      </c>
      <c r="H378" t="s">
        <v>24</v>
      </c>
      <c r="I378" t="s">
        <v>1507</v>
      </c>
      <c r="J378" t="s">
        <v>1508</v>
      </c>
      <c r="K378" t="s">
        <v>51</v>
      </c>
      <c r="L378" t="s">
        <v>437</v>
      </c>
      <c r="M378" t="s">
        <v>29</v>
      </c>
      <c r="N378" t="s">
        <v>53</v>
      </c>
      <c r="O378" t="s">
        <v>438</v>
      </c>
      <c r="P378" s="1">
        <v>11.84</v>
      </c>
      <c r="Q378">
        <v>4</v>
      </c>
      <c r="R378" s="1">
        <v>3.1080000000000001</v>
      </c>
      <c r="S378" t="s">
        <v>90</v>
      </c>
    </row>
    <row r="379" spans="1:19" hidden="1" x14ac:dyDescent="0.3">
      <c r="A379" t="s">
        <v>1506</v>
      </c>
      <c r="B379" s="2">
        <v>42726</v>
      </c>
      <c r="C379" s="2">
        <v>42732</v>
      </c>
      <c r="D379" t="s">
        <v>37</v>
      </c>
      <c r="E379" t="s">
        <v>810</v>
      </c>
      <c r="F379" t="s">
        <v>811</v>
      </c>
      <c r="G379" t="s">
        <v>23</v>
      </c>
      <c r="H379" t="s">
        <v>24</v>
      </c>
      <c r="I379" t="s">
        <v>1507</v>
      </c>
      <c r="J379" t="s">
        <v>1508</v>
      </c>
      <c r="K379" t="s">
        <v>51</v>
      </c>
      <c r="L379" t="s">
        <v>1509</v>
      </c>
      <c r="M379" t="s">
        <v>29</v>
      </c>
      <c r="N379" t="s">
        <v>53</v>
      </c>
      <c r="O379" t="s">
        <v>1510</v>
      </c>
      <c r="P379" s="1">
        <v>22.783999999999999</v>
      </c>
      <c r="Q379">
        <v>1</v>
      </c>
      <c r="R379" s="1">
        <v>4.8415999999999997</v>
      </c>
      <c r="S379" t="s">
        <v>90</v>
      </c>
    </row>
    <row r="380" spans="1:19" x14ac:dyDescent="0.3">
      <c r="A380" t="s">
        <v>1511</v>
      </c>
      <c r="B380" s="2">
        <v>43029</v>
      </c>
      <c r="C380" s="2">
        <v>43029</v>
      </c>
      <c r="D380" t="s">
        <v>417</v>
      </c>
      <c r="E380" t="s">
        <v>945</v>
      </c>
      <c r="F380" t="s">
        <v>946</v>
      </c>
      <c r="G380" t="s">
        <v>94</v>
      </c>
      <c r="H380" t="s">
        <v>24</v>
      </c>
      <c r="I380" t="s">
        <v>1512</v>
      </c>
      <c r="J380" t="s">
        <v>1513</v>
      </c>
      <c r="K380" t="s">
        <v>87</v>
      </c>
      <c r="L380" t="s">
        <v>906</v>
      </c>
      <c r="M380" t="s">
        <v>29</v>
      </c>
      <c r="N380" t="s">
        <v>43</v>
      </c>
      <c r="O380" t="s">
        <v>907</v>
      </c>
      <c r="P380" s="1">
        <v>262.11</v>
      </c>
      <c r="Q380">
        <v>1</v>
      </c>
      <c r="R380" s="1">
        <v>62.906399999999998</v>
      </c>
      <c r="S380" t="s">
        <v>45</v>
      </c>
    </row>
    <row r="381" spans="1:19" hidden="1" x14ac:dyDescent="0.3">
      <c r="A381" t="s">
        <v>1514</v>
      </c>
      <c r="B381" s="2">
        <v>42313</v>
      </c>
      <c r="C381" s="2">
        <v>42317</v>
      </c>
      <c r="D381" t="s">
        <v>37</v>
      </c>
      <c r="E381" t="s">
        <v>1071</v>
      </c>
      <c r="F381" t="s">
        <v>1072</v>
      </c>
      <c r="G381" t="s">
        <v>84</v>
      </c>
      <c r="H381" t="s">
        <v>24</v>
      </c>
      <c r="I381" t="s">
        <v>1026</v>
      </c>
      <c r="J381" t="s">
        <v>1027</v>
      </c>
      <c r="K381" t="s">
        <v>27</v>
      </c>
      <c r="L381" t="s">
        <v>1081</v>
      </c>
      <c r="M381" t="s">
        <v>29</v>
      </c>
      <c r="N381" t="s">
        <v>34</v>
      </c>
      <c r="O381" t="s">
        <v>1082</v>
      </c>
      <c r="P381" s="1">
        <v>207</v>
      </c>
      <c r="Q381">
        <v>3</v>
      </c>
      <c r="R381" s="1">
        <v>25.875</v>
      </c>
      <c r="S381" t="s">
        <v>32</v>
      </c>
    </row>
    <row r="382" spans="1:19" hidden="1" x14ac:dyDescent="0.3">
      <c r="A382" t="s">
        <v>1515</v>
      </c>
      <c r="B382" s="2">
        <v>41852</v>
      </c>
      <c r="C382" s="2">
        <v>41856</v>
      </c>
      <c r="D382" t="s">
        <v>37</v>
      </c>
      <c r="E382" t="s">
        <v>1516</v>
      </c>
      <c r="F382" t="s">
        <v>1517</v>
      </c>
      <c r="G382" t="s">
        <v>84</v>
      </c>
      <c r="H382" t="s">
        <v>24</v>
      </c>
      <c r="I382" t="s">
        <v>1518</v>
      </c>
      <c r="J382" t="s">
        <v>1027</v>
      </c>
      <c r="K382" t="s">
        <v>27</v>
      </c>
      <c r="L382" t="s">
        <v>166</v>
      </c>
      <c r="M382" t="s">
        <v>29</v>
      </c>
      <c r="N382" t="s">
        <v>53</v>
      </c>
      <c r="O382" t="s">
        <v>167</v>
      </c>
      <c r="P382" s="1">
        <v>44.128</v>
      </c>
      <c r="Q382">
        <v>4</v>
      </c>
      <c r="R382" s="1">
        <v>12.135199999999999</v>
      </c>
      <c r="S382" t="s">
        <v>245</v>
      </c>
    </row>
    <row r="383" spans="1:19" hidden="1" x14ac:dyDescent="0.3">
      <c r="A383" t="s">
        <v>1519</v>
      </c>
      <c r="B383" s="2">
        <v>42569</v>
      </c>
      <c r="C383" s="2">
        <v>42574</v>
      </c>
      <c r="D383" t="s">
        <v>37</v>
      </c>
      <c r="E383" t="s">
        <v>1520</v>
      </c>
      <c r="F383" t="s">
        <v>1521</v>
      </c>
      <c r="G383" t="s">
        <v>84</v>
      </c>
      <c r="H383" t="s">
        <v>24</v>
      </c>
      <c r="I383" t="s">
        <v>1522</v>
      </c>
      <c r="J383" t="s">
        <v>26</v>
      </c>
      <c r="K383" t="s">
        <v>27</v>
      </c>
      <c r="L383" t="s">
        <v>1523</v>
      </c>
      <c r="M383" t="s">
        <v>29</v>
      </c>
      <c r="N383" t="s">
        <v>34</v>
      </c>
      <c r="O383" t="s">
        <v>1524</v>
      </c>
      <c r="P383" s="1">
        <v>140.81</v>
      </c>
      <c r="Q383">
        <v>1</v>
      </c>
      <c r="R383" s="1">
        <v>39.4268</v>
      </c>
      <c r="S383" t="s">
        <v>66</v>
      </c>
    </row>
    <row r="384" spans="1:19" hidden="1" x14ac:dyDescent="0.3">
      <c r="A384" t="s">
        <v>1525</v>
      </c>
      <c r="B384" s="2">
        <v>42044</v>
      </c>
      <c r="C384" s="2">
        <v>42046</v>
      </c>
      <c r="D384" t="s">
        <v>20</v>
      </c>
      <c r="E384" t="s">
        <v>1526</v>
      </c>
      <c r="F384" t="s">
        <v>1527</v>
      </c>
      <c r="G384" t="s">
        <v>84</v>
      </c>
      <c r="H384" t="s">
        <v>24</v>
      </c>
      <c r="I384" t="s">
        <v>237</v>
      </c>
      <c r="J384" t="s">
        <v>86</v>
      </c>
      <c r="K384" t="s">
        <v>87</v>
      </c>
      <c r="L384" t="s">
        <v>1528</v>
      </c>
      <c r="M384" t="s">
        <v>29</v>
      </c>
      <c r="N384" t="s">
        <v>53</v>
      </c>
      <c r="O384" t="s">
        <v>1529</v>
      </c>
      <c r="P384" s="1">
        <v>40.783999999999999</v>
      </c>
      <c r="Q384">
        <v>2</v>
      </c>
      <c r="R384" s="1">
        <v>-30.588000000000001</v>
      </c>
      <c r="S384" t="s">
        <v>289</v>
      </c>
    </row>
    <row r="385" spans="1:19" x14ac:dyDescent="0.3">
      <c r="A385" t="s">
        <v>1530</v>
      </c>
      <c r="B385" s="2">
        <v>42747</v>
      </c>
      <c r="C385" s="2">
        <v>42752</v>
      </c>
      <c r="D385" t="s">
        <v>20</v>
      </c>
      <c r="E385" t="s">
        <v>1531</v>
      </c>
      <c r="F385" t="s">
        <v>1532</v>
      </c>
      <c r="G385" t="s">
        <v>94</v>
      </c>
      <c r="H385" t="s">
        <v>24</v>
      </c>
      <c r="I385" t="s">
        <v>184</v>
      </c>
      <c r="J385" t="s">
        <v>971</v>
      </c>
      <c r="K385" t="s">
        <v>63</v>
      </c>
      <c r="L385" t="s">
        <v>1533</v>
      </c>
      <c r="M385" t="s">
        <v>29</v>
      </c>
      <c r="N385" t="s">
        <v>53</v>
      </c>
      <c r="O385" t="s">
        <v>1534</v>
      </c>
      <c r="P385" s="1">
        <v>37.68</v>
      </c>
      <c r="Q385">
        <v>2</v>
      </c>
      <c r="R385" s="1">
        <v>15.8256</v>
      </c>
      <c r="S385" t="s">
        <v>161</v>
      </c>
    </row>
    <row r="386" spans="1:19" x14ac:dyDescent="0.3">
      <c r="A386" t="s">
        <v>1535</v>
      </c>
      <c r="B386" s="2">
        <v>42988</v>
      </c>
      <c r="C386" s="2">
        <v>42988</v>
      </c>
      <c r="D386" t="s">
        <v>417</v>
      </c>
      <c r="E386" t="s">
        <v>1536</v>
      </c>
      <c r="F386" t="s">
        <v>1537</v>
      </c>
      <c r="G386" t="s">
        <v>84</v>
      </c>
      <c r="H386" t="s">
        <v>24</v>
      </c>
      <c r="I386" t="s">
        <v>49</v>
      </c>
      <c r="J386" t="s">
        <v>50</v>
      </c>
      <c r="K386" t="s">
        <v>51</v>
      </c>
      <c r="L386" t="s">
        <v>386</v>
      </c>
      <c r="M386" t="s">
        <v>29</v>
      </c>
      <c r="N386" t="s">
        <v>34</v>
      </c>
      <c r="O386" t="s">
        <v>387</v>
      </c>
      <c r="P386" s="1">
        <v>362.35199999999998</v>
      </c>
      <c r="Q386">
        <v>3</v>
      </c>
      <c r="R386" s="1">
        <v>27.176400000000001</v>
      </c>
      <c r="S386" t="s">
        <v>72</v>
      </c>
    </row>
    <row r="387" spans="1:19" x14ac:dyDescent="0.3">
      <c r="A387" t="s">
        <v>1538</v>
      </c>
      <c r="B387" s="2">
        <v>42820</v>
      </c>
      <c r="C387" s="2">
        <v>42821</v>
      </c>
      <c r="D387" t="s">
        <v>81</v>
      </c>
      <c r="E387" t="s">
        <v>824</v>
      </c>
      <c r="F387" t="s">
        <v>825</v>
      </c>
      <c r="G387" t="s">
        <v>23</v>
      </c>
      <c r="H387" t="s">
        <v>24</v>
      </c>
      <c r="I387" t="s">
        <v>165</v>
      </c>
      <c r="J387" t="s">
        <v>114</v>
      </c>
      <c r="K387" t="s">
        <v>63</v>
      </c>
      <c r="L387" t="s">
        <v>1539</v>
      </c>
      <c r="M387" t="s">
        <v>29</v>
      </c>
      <c r="N387" t="s">
        <v>30</v>
      </c>
      <c r="O387" t="s">
        <v>1540</v>
      </c>
      <c r="P387" s="1">
        <v>257.56799999999998</v>
      </c>
      <c r="Q387">
        <v>2</v>
      </c>
      <c r="R387" s="1">
        <v>-28.976400000000002</v>
      </c>
      <c r="S387" t="s">
        <v>187</v>
      </c>
    </row>
    <row r="388" spans="1:19" hidden="1" x14ac:dyDescent="0.3">
      <c r="A388" t="s">
        <v>1541</v>
      </c>
      <c r="B388" s="2">
        <v>42656</v>
      </c>
      <c r="C388" s="2">
        <v>42660</v>
      </c>
      <c r="D388" t="s">
        <v>37</v>
      </c>
      <c r="E388" t="s">
        <v>1542</v>
      </c>
      <c r="F388" t="s">
        <v>1543</v>
      </c>
      <c r="G388" t="s">
        <v>84</v>
      </c>
      <c r="H388" t="s">
        <v>24</v>
      </c>
      <c r="I388" t="s">
        <v>171</v>
      </c>
      <c r="J388" t="s">
        <v>172</v>
      </c>
      <c r="K388" t="s">
        <v>51</v>
      </c>
      <c r="L388" t="s">
        <v>402</v>
      </c>
      <c r="M388" t="s">
        <v>29</v>
      </c>
      <c r="N388" t="s">
        <v>43</v>
      </c>
      <c r="O388" t="s">
        <v>403</v>
      </c>
      <c r="P388" s="1">
        <v>727.45</v>
      </c>
      <c r="Q388">
        <v>5</v>
      </c>
      <c r="R388" s="1">
        <v>-465.56799999999998</v>
      </c>
      <c r="S388" t="s">
        <v>45</v>
      </c>
    </row>
    <row r="389" spans="1:19" hidden="1" x14ac:dyDescent="0.3">
      <c r="A389" t="s">
        <v>1541</v>
      </c>
      <c r="B389" s="2">
        <v>42656</v>
      </c>
      <c r="C389" s="2">
        <v>42660</v>
      </c>
      <c r="D389" t="s">
        <v>37</v>
      </c>
      <c r="E389" t="s">
        <v>1542</v>
      </c>
      <c r="F389" t="s">
        <v>1543</v>
      </c>
      <c r="G389" t="s">
        <v>84</v>
      </c>
      <c r="H389" t="s">
        <v>24</v>
      </c>
      <c r="I389" t="s">
        <v>171</v>
      </c>
      <c r="J389" t="s">
        <v>172</v>
      </c>
      <c r="K389" t="s">
        <v>51</v>
      </c>
      <c r="L389" t="s">
        <v>1544</v>
      </c>
      <c r="M389" t="s">
        <v>29</v>
      </c>
      <c r="N389" t="s">
        <v>53</v>
      </c>
      <c r="O389" t="s">
        <v>1545</v>
      </c>
      <c r="P389" s="1">
        <v>24.96</v>
      </c>
      <c r="Q389">
        <v>3</v>
      </c>
      <c r="R389" s="1">
        <v>4.3680000000000003</v>
      </c>
      <c r="S389" t="s">
        <v>45</v>
      </c>
    </row>
    <row r="390" spans="1:19" x14ac:dyDescent="0.3">
      <c r="A390" t="s">
        <v>1546</v>
      </c>
      <c r="B390" s="2">
        <v>42840</v>
      </c>
      <c r="C390" s="2">
        <v>42843</v>
      </c>
      <c r="D390" t="s">
        <v>81</v>
      </c>
      <c r="E390" t="s">
        <v>1547</v>
      </c>
      <c r="F390" t="s">
        <v>1548</v>
      </c>
      <c r="G390" t="s">
        <v>84</v>
      </c>
      <c r="H390" t="s">
        <v>24</v>
      </c>
      <c r="I390" t="s">
        <v>25</v>
      </c>
      <c r="J390" t="s">
        <v>1331</v>
      </c>
      <c r="K390" t="s">
        <v>51</v>
      </c>
      <c r="L390" t="s">
        <v>1003</v>
      </c>
      <c r="M390" t="s">
        <v>29</v>
      </c>
      <c r="N390" t="s">
        <v>53</v>
      </c>
      <c r="O390" t="s">
        <v>1004</v>
      </c>
      <c r="P390" s="1">
        <v>196.45</v>
      </c>
      <c r="Q390">
        <v>5</v>
      </c>
      <c r="R390" s="1">
        <v>70.721999999999994</v>
      </c>
      <c r="S390" t="s">
        <v>107</v>
      </c>
    </row>
    <row r="391" spans="1:19" hidden="1" x14ac:dyDescent="0.3">
      <c r="A391" t="s">
        <v>1549</v>
      </c>
      <c r="B391" s="2">
        <v>41841</v>
      </c>
      <c r="C391" s="2">
        <v>41845</v>
      </c>
      <c r="D391" t="s">
        <v>37</v>
      </c>
      <c r="E391" t="s">
        <v>1550</v>
      </c>
      <c r="F391" t="s">
        <v>1551</v>
      </c>
      <c r="G391" t="s">
        <v>84</v>
      </c>
      <c r="H391" t="s">
        <v>24</v>
      </c>
      <c r="I391" t="s">
        <v>320</v>
      </c>
      <c r="J391" t="s">
        <v>50</v>
      </c>
      <c r="K391" t="s">
        <v>51</v>
      </c>
      <c r="L391" t="s">
        <v>550</v>
      </c>
      <c r="M391" t="s">
        <v>29</v>
      </c>
      <c r="N391" t="s">
        <v>34</v>
      </c>
      <c r="O391" t="s">
        <v>551</v>
      </c>
      <c r="P391" s="1">
        <v>801.56799999999998</v>
      </c>
      <c r="Q391">
        <v>2</v>
      </c>
      <c r="R391" s="1">
        <v>50.097999999999999</v>
      </c>
      <c r="S391" t="s">
        <v>66</v>
      </c>
    </row>
    <row r="392" spans="1:19" hidden="1" x14ac:dyDescent="0.3">
      <c r="A392" t="s">
        <v>1549</v>
      </c>
      <c r="B392" s="2">
        <v>41841</v>
      </c>
      <c r="C392" s="2">
        <v>41845</v>
      </c>
      <c r="D392" t="s">
        <v>37</v>
      </c>
      <c r="E392" t="s">
        <v>1550</v>
      </c>
      <c r="F392" t="s">
        <v>1551</v>
      </c>
      <c r="G392" t="s">
        <v>84</v>
      </c>
      <c r="H392" t="s">
        <v>24</v>
      </c>
      <c r="I392" t="s">
        <v>320</v>
      </c>
      <c r="J392" t="s">
        <v>50</v>
      </c>
      <c r="K392" t="s">
        <v>51</v>
      </c>
      <c r="L392" t="s">
        <v>1552</v>
      </c>
      <c r="M392" t="s">
        <v>29</v>
      </c>
      <c r="N392" t="s">
        <v>43</v>
      </c>
      <c r="O392" t="s">
        <v>1553</v>
      </c>
      <c r="P392" s="1">
        <v>272.84800000000001</v>
      </c>
      <c r="Q392">
        <v>1</v>
      </c>
      <c r="R392" s="1">
        <v>27.284800000000001</v>
      </c>
      <c r="S392" t="s">
        <v>66</v>
      </c>
    </row>
    <row r="393" spans="1:19" x14ac:dyDescent="0.3">
      <c r="A393" t="s">
        <v>1554</v>
      </c>
      <c r="B393" s="2">
        <v>43060</v>
      </c>
      <c r="C393" s="2">
        <v>43064</v>
      </c>
      <c r="D393" t="s">
        <v>37</v>
      </c>
      <c r="E393" t="s">
        <v>1555</v>
      </c>
      <c r="F393" t="s">
        <v>1556</v>
      </c>
      <c r="G393" t="s">
        <v>23</v>
      </c>
      <c r="H393" t="s">
        <v>24</v>
      </c>
      <c r="I393" t="s">
        <v>1557</v>
      </c>
      <c r="J393" t="s">
        <v>184</v>
      </c>
      <c r="K393" t="s">
        <v>51</v>
      </c>
      <c r="L393" t="s">
        <v>1558</v>
      </c>
      <c r="M393" t="s">
        <v>29</v>
      </c>
      <c r="N393" t="s">
        <v>43</v>
      </c>
      <c r="O393" t="s">
        <v>1559</v>
      </c>
      <c r="P393" s="1">
        <v>70.98</v>
      </c>
      <c r="Q393">
        <v>1</v>
      </c>
      <c r="R393" s="1">
        <v>20.584199999999999</v>
      </c>
      <c r="S393" t="s">
        <v>32</v>
      </c>
    </row>
    <row r="394" spans="1:19" hidden="1" x14ac:dyDescent="0.3">
      <c r="A394" t="s">
        <v>1560</v>
      </c>
      <c r="B394" s="2">
        <v>42439</v>
      </c>
      <c r="C394" s="2">
        <v>42445</v>
      </c>
      <c r="D394" t="s">
        <v>37</v>
      </c>
      <c r="E394" t="s">
        <v>1336</v>
      </c>
      <c r="F394" t="s">
        <v>1337</v>
      </c>
      <c r="G394" t="s">
        <v>23</v>
      </c>
      <c r="H394" t="s">
        <v>24</v>
      </c>
      <c r="I394" t="s">
        <v>721</v>
      </c>
      <c r="J394" t="s">
        <v>114</v>
      </c>
      <c r="K394" t="s">
        <v>63</v>
      </c>
      <c r="L394" t="s">
        <v>727</v>
      </c>
      <c r="M394" t="s">
        <v>29</v>
      </c>
      <c r="N394" t="s">
        <v>30</v>
      </c>
      <c r="O394" t="s">
        <v>728</v>
      </c>
      <c r="P394" s="1">
        <v>176.78399999999999</v>
      </c>
      <c r="Q394">
        <v>1</v>
      </c>
      <c r="R394" s="1">
        <v>-22.097999999999999</v>
      </c>
      <c r="S394" t="s">
        <v>187</v>
      </c>
    </row>
    <row r="395" spans="1:19" x14ac:dyDescent="0.3">
      <c r="A395" t="s">
        <v>1561</v>
      </c>
      <c r="B395" s="2">
        <v>43098</v>
      </c>
      <c r="C395" s="2">
        <v>43102</v>
      </c>
      <c r="D395" t="s">
        <v>37</v>
      </c>
      <c r="E395" t="s">
        <v>1562</v>
      </c>
      <c r="F395" t="s">
        <v>1563</v>
      </c>
      <c r="G395" t="s">
        <v>23</v>
      </c>
      <c r="H395" t="s">
        <v>24</v>
      </c>
      <c r="I395" t="s">
        <v>49</v>
      </c>
      <c r="J395" t="s">
        <v>50</v>
      </c>
      <c r="K395" t="s">
        <v>51</v>
      </c>
      <c r="L395" t="s">
        <v>1019</v>
      </c>
      <c r="M395" t="s">
        <v>29</v>
      </c>
      <c r="N395" t="s">
        <v>34</v>
      </c>
      <c r="O395" t="s">
        <v>1020</v>
      </c>
      <c r="P395" s="1">
        <v>393.56799999999998</v>
      </c>
      <c r="Q395">
        <v>4</v>
      </c>
      <c r="R395" s="1">
        <v>-44.276400000000002</v>
      </c>
      <c r="S395" t="s">
        <v>90</v>
      </c>
    </row>
    <row r="396" spans="1:19" hidden="1" x14ac:dyDescent="0.3">
      <c r="A396" t="s">
        <v>1564</v>
      </c>
      <c r="B396" s="2">
        <v>42068</v>
      </c>
      <c r="C396" s="2">
        <v>42068</v>
      </c>
      <c r="D396" t="s">
        <v>417</v>
      </c>
      <c r="E396" t="s">
        <v>1565</v>
      </c>
      <c r="F396" t="s">
        <v>1566</v>
      </c>
      <c r="G396" t="s">
        <v>23</v>
      </c>
      <c r="H396" t="s">
        <v>24</v>
      </c>
      <c r="I396" t="s">
        <v>165</v>
      </c>
      <c r="J396" t="s">
        <v>114</v>
      </c>
      <c r="K396" t="s">
        <v>63</v>
      </c>
      <c r="L396" t="s">
        <v>127</v>
      </c>
      <c r="M396" t="s">
        <v>29</v>
      </c>
      <c r="N396" t="s">
        <v>34</v>
      </c>
      <c r="O396" t="s">
        <v>128</v>
      </c>
      <c r="P396" s="1">
        <v>383.60700000000003</v>
      </c>
      <c r="Q396">
        <v>7</v>
      </c>
      <c r="R396" s="1">
        <v>63.9345</v>
      </c>
      <c r="S396" t="s">
        <v>187</v>
      </c>
    </row>
    <row r="397" spans="1:19" hidden="1" x14ac:dyDescent="0.3">
      <c r="A397" t="s">
        <v>1567</v>
      </c>
      <c r="B397" s="2">
        <v>42482</v>
      </c>
      <c r="C397" s="2">
        <v>42486</v>
      </c>
      <c r="D397" t="s">
        <v>20</v>
      </c>
      <c r="E397" t="s">
        <v>584</v>
      </c>
      <c r="F397" t="s">
        <v>585</v>
      </c>
      <c r="G397" t="s">
        <v>23</v>
      </c>
      <c r="H397" t="s">
        <v>24</v>
      </c>
      <c r="I397" t="s">
        <v>320</v>
      </c>
      <c r="J397" t="s">
        <v>50</v>
      </c>
      <c r="K397" t="s">
        <v>51</v>
      </c>
      <c r="L397" t="s">
        <v>1568</v>
      </c>
      <c r="M397" t="s">
        <v>29</v>
      </c>
      <c r="N397" t="s">
        <v>53</v>
      </c>
      <c r="O397" t="s">
        <v>1569</v>
      </c>
      <c r="P397" s="1">
        <v>31.56</v>
      </c>
      <c r="Q397">
        <v>3</v>
      </c>
      <c r="R397" s="1">
        <v>10.4148</v>
      </c>
      <c r="S397" t="s">
        <v>107</v>
      </c>
    </row>
    <row r="398" spans="1:19" hidden="1" x14ac:dyDescent="0.3">
      <c r="A398" t="s">
        <v>1570</v>
      </c>
      <c r="B398" s="2">
        <v>41933</v>
      </c>
      <c r="C398" s="2">
        <v>41934</v>
      </c>
      <c r="D398" t="s">
        <v>81</v>
      </c>
      <c r="E398" t="s">
        <v>74</v>
      </c>
      <c r="F398" t="s">
        <v>75</v>
      </c>
      <c r="G398" t="s">
        <v>23</v>
      </c>
      <c r="H398" t="s">
        <v>24</v>
      </c>
      <c r="I398" t="s">
        <v>1571</v>
      </c>
      <c r="J398" t="s">
        <v>223</v>
      </c>
      <c r="K398" t="s">
        <v>63</v>
      </c>
      <c r="L398" t="s">
        <v>432</v>
      </c>
      <c r="M398" t="s">
        <v>29</v>
      </c>
      <c r="N398" t="s">
        <v>43</v>
      </c>
      <c r="O398" t="s">
        <v>433</v>
      </c>
      <c r="P398" s="1">
        <v>409.59</v>
      </c>
      <c r="Q398">
        <v>3</v>
      </c>
      <c r="R398" s="1">
        <v>-122.877</v>
      </c>
      <c r="S398" t="s">
        <v>45</v>
      </c>
    </row>
    <row r="399" spans="1:19" hidden="1" x14ac:dyDescent="0.3">
      <c r="A399" t="s">
        <v>1572</v>
      </c>
      <c r="B399" s="2">
        <v>41880</v>
      </c>
      <c r="C399" s="2">
        <v>41884</v>
      </c>
      <c r="D399" t="s">
        <v>20</v>
      </c>
      <c r="E399" t="s">
        <v>1573</v>
      </c>
      <c r="F399" t="s">
        <v>1574</v>
      </c>
      <c r="G399" t="s">
        <v>23</v>
      </c>
      <c r="H399" t="s">
        <v>24</v>
      </c>
      <c r="I399" t="s">
        <v>997</v>
      </c>
      <c r="J399" t="s">
        <v>41</v>
      </c>
      <c r="K399" t="s">
        <v>27</v>
      </c>
      <c r="L399" t="s">
        <v>538</v>
      </c>
      <c r="M399" t="s">
        <v>29</v>
      </c>
      <c r="N399" t="s">
        <v>43</v>
      </c>
      <c r="O399" t="s">
        <v>539</v>
      </c>
      <c r="P399" s="1">
        <v>174.05850000000001</v>
      </c>
      <c r="Q399">
        <v>3</v>
      </c>
      <c r="R399" s="1">
        <v>-110.7645</v>
      </c>
      <c r="S399" t="s">
        <v>245</v>
      </c>
    </row>
    <row r="400" spans="1:19" x14ac:dyDescent="0.3">
      <c r="A400" t="s">
        <v>1575</v>
      </c>
      <c r="B400" s="2">
        <v>43029</v>
      </c>
      <c r="C400" s="2">
        <v>43030</v>
      </c>
      <c r="D400" t="s">
        <v>81</v>
      </c>
      <c r="E400" t="s">
        <v>1295</v>
      </c>
      <c r="F400" t="s">
        <v>1296</v>
      </c>
      <c r="G400" t="s">
        <v>84</v>
      </c>
      <c r="H400" t="s">
        <v>24</v>
      </c>
      <c r="I400" t="s">
        <v>869</v>
      </c>
      <c r="J400" t="s">
        <v>1508</v>
      </c>
      <c r="K400" t="s">
        <v>51</v>
      </c>
      <c r="L400" t="s">
        <v>1576</v>
      </c>
      <c r="M400" t="s">
        <v>29</v>
      </c>
      <c r="N400" t="s">
        <v>34</v>
      </c>
      <c r="O400" t="s">
        <v>1577</v>
      </c>
      <c r="P400" s="1">
        <v>478.48</v>
      </c>
      <c r="Q400">
        <v>2</v>
      </c>
      <c r="R400" s="1">
        <v>47.847999999999999</v>
      </c>
      <c r="S400" t="s">
        <v>45</v>
      </c>
    </row>
    <row r="401" spans="1:19" hidden="1" x14ac:dyDescent="0.3">
      <c r="A401" t="s">
        <v>1578</v>
      </c>
      <c r="B401" s="2">
        <v>42038</v>
      </c>
      <c r="C401" s="2">
        <v>42039</v>
      </c>
      <c r="D401" t="s">
        <v>81</v>
      </c>
      <c r="E401" t="s">
        <v>1579</v>
      </c>
      <c r="F401" t="s">
        <v>1580</v>
      </c>
      <c r="G401" t="s">
        <v>84</v>
      </c>
      <c r="H401" t="s">
        <v>24</v>
      </c>
      <c r="I401" t="s">
        <v>49</v>
      </c>
      <c r="J401" t="s">
        <v>50</v>
      </c>
      <c r="K401" t="s">
        <v>51</v>
      </c>
      <c r="L401" t="s">
        <v>1581</v>
      </c>
      <c r="M401" t="s">
        <v>29</v>
      </c>
      <c r="N401" t="s">
        <v>53</v>
      </c>
      <c r="O401" t="s">
        <v>1582</v>
      </c>
      <c r="P401" s="1">
        <v>136.91999999999999</v>
      </c>
      <c r="Q401">
        <v>4</v>
      </c>
      <c r="R401" s="1">
        <v>41.076000000000001</v>
      </c>
      <c r="S401" t="s">
        <v>289</v>
      </c>
    </row>
    <row r="402" spans="1:19" x14ac:dyDescent="0.3">
      <c r="A402" t="s">
        <v>1583</v>
      </c>
      <c r="B402" s="2">
        <v>43087</v>
      </c>
      <c r="C402" s="2">
        <v>43092</v>
      </c>
      <c r="D402" t="s">
        <v>37</v>
      </c>
      <c r="E402" t="s">
        <v>1584</v>
      </c>
      <c r="F402" t="s">
        <v>1585</v>
      </c>
      <c r="G402" t="s">
        <v>23</v>
      </c>
      <c r="H402" t="s">
        <v>24</v>
      </c>
      <c r="I402" t="s">
        <v>752</v>
      </c>
      <c r="J402" t="s">
        <v>114</v>
      </c>
      <c r="K402" t="s">
        <v>63</v>
      </c>
      <c r="L402" t="s">
        <v>1586</v>
      </c>
      <c r="M402" t="s">
        <v>29</v>
      </c>
      <c r="N402" t="s">
        <v>53</v>
      </c>
      <c r="O402" t="s">
        <v>1587</v>
      </c>
      <c r="P402" s="1">
        <v>18.96</v>
      </c>
      <c r="Q402">
        <v>2</v>
      </c>
      <c r="R402" s="1">
        <v>8.532</v>
      </c>
      <c r="S402" t="s">
        <v>90</v>
      </c>
    </row>
    <row r="403" spans="1:19" x14ac:dyDescent="0.3">
      <c r="A403" t="s">
        <v>1588</v>
      </c>
      <c r="B403" s="2">
        <v>42964</v>
      </c>
      <c r="C403" s="2">
        <v>42966</v>
      </c>
      <c r="D403" t="s">
        <v>81</v>
      </c>
      <c r="E403" t="s">
        <v>1589</v>
      </c>
      <c r="F403" t="s">
        <v>1590</v>
      </c>
      <c r="G403" t="s">
        <v>84</v>
      </c>
      <c r="H403" t="s">
        <v>24</v>
      </c>
      <c r="I403" t="s">
        <v>1356</v>
      </c>
      <c r="J403" t="s">
        <v>114</v>
      </c>
      <c r="K403" t="s">
        <v>63</v>
      </c>
      <c r="L403" t="s">
        <v>1591</v>
      </c>
      <c r="M403" t="s">
        <v>29</v>
      </c>
      <c r="N403" t="s">
        <v>34</v>
      </c>
      <c r="O403" t="s">
        <v>1592</v>
      </c>
      <c r="P403" s="1">
        <v>462.56400000000002</v>
      </c>
      <c r="Q403">
        <v>2</v>
      </c>
      <c r="R403" s="1">
        <v>97.6524</v>
      </c>
      <c r="S403" t="s">
        <v>245</v>
      </c>
    </row>
    <row r="404" spans="1:19" x14ac:dyDescent="0.3">
      <c r="A404" t="s">
        <v>1593</v>
      </c>
      <c r="B404" s="2">
        <v>42953</v>
      </c>
      <c r="C404" s="2">
        <v>42957</v>
      </c>
      <c r="D404" t="s">
        <v>20</v>
      </c>
      <c r="E404" t="s">
        <v>730</v>
      </c>
      <c r="F404" t="s">
        <v>731</v>
      </c>
      <c r="G404" t="s">
        <v>23</v>
      </c>
      <c r="H404" t="s">
        <v>24</v>
      </c>
      <c r="I404" t="s">
        <v>1396</v>
      </c>
      <c r="J404" t="s">
        <v>1397</v>
      </c>
      <c r="K404" t="s">
        <v>27</v>
      </c>
      <c r="L404" t="s">
        <v>1594</v>
      </c>
      <c r="M404" t="s">
        <v>29</v>
      </c>
      <c r="N404" t="s">
        <v>30</v>
      </c>
      <c r="O404" t="s">
        <v>1595</v>
      </c>
      <c r="P404" s="1">
        <v>145.74</v>
      </c>
      <c r="Q404">
        <v>3</v>
      </c>
      <c r="R404" s="1">
        <v>23.3184</v>
      </c>
      <c r="S404" t="s">
        <v>245</v>
      </c>
    </row>
    <row r="405" spans="1:19" x14ac:dyDescent="0.3">
      <c r="A405" t="s">
        <v>1593</v>
      </c>
      <c r="B405" s="2">
        <v>42953</v>
      </c>
      <c r="C405" s="2">
        <v>42957</v>
      </c>
      <c r="D405" t="s">
        <v>20</v>
      </c>
      <c r="E405" t="s">
        <v>730</v>
      </c>
      <c r="F405" t="s">
        <v>731</v>
      </c>
      <c r="G405" t="s">
        <v>23</v>
      </c>
      <c r="H405" t="s">
        <v>24</v>
      </c>
      <c r="I405" t="s">
        <v>1396</v>
      </c>
      <c r="J405" t="s">
        <v>1397</v>
      </c>
      <c r="K405" t="s">
        <v>27</v>
      </c>
      <c r="L405" t="s">
        <v>105</v>
      </c>
      <c r="M405" t="s">
        <v>29</v>
      </c>
      <c r="N405" t="s">
        <v>53</v>
      </c>
      <c r="O405" t="s">
        <v>106</v>
      </c>
      <c r="P405" s="1">
        <v>15.4</v>
      </c>
      <c r="Q405">
        <v>5</v>
      </c>
      <c r="R405" s="1">
        <v>7.3920000000000003</v>
      </c>
      <c r="S405" t="s">
        <v>245</v>
      </c>
    </row>
    <row r="406" spans="1:19" hidden="1" x14ac:dyDescent="0.3">
      <c r="A406" t="s">
        <v>1596</v>
      </c>
      <c r="B406" s="2">
        <v>42149</v>
      </c>
      <c r="C406" s="2">
        <v>42151</v>
      </c>
      <c r="D406" t="s">
        <v>20</v>
      </c>
      <c r="E406" t="s">
        <v>1597</v>
      </c>
      <c r="F406" t="s">
        <v>1598</v>
      </c>
      <c r="G406" t="s">
        <v>94</v>
      </c>
      <c r="H406" t="s">
        <v>24</v>
      </c>
      <c r="I406" t="s">
        <v>320</v>
      </c>
      <c r="J406" t="s">
        <v>50</v>
      </c>
      <c r="K406" t="s">
        <v>51</v>
      </c>
      <c r="L406" t="s">
        <v>1090</v>
      </c>
      <c r="M406" t="s">
        <v>29</v>
      </c>
      <c r="N406" t="s">
        <v>53</v>
      </c>
      <c r="O406" t="s">
        <v>1091</v>
      </c>
      <c r="P406" s="1">
        <v>14.73</v>
      </c>
      <c r="Q406">
        <v>3</v>
      </c>
      <c r="R406" s="1">
        <v>4.8609</v>
      </c>
      <c r="S406" t="s">
        <v>153</v>
      </c>
    </row>
    <row r="407" spans="1:19" hidden="1" x14ac:dyDescent="0.3">
      <c r="A407" t="s">
        <v>1599</v>
      </c>
      <c r="B407" s="2">
        <v>42559</v>
      </c>
      <c r="C407" s="2">
        <v>42563</v>
      </c>
      <c r="D407" t="s">
        <v>37</v>
      </c>
      <c r="E407" t="s">
        <v>1600</v>
      </c>
      <c r="F407" t="s">
        <v>1601</v>
      </c>
      <c r="G407" t="s">
        <v>23</v>
      </c>
      <c r="H407" t="s">
        <v>24</v>
      </c>
      <c r="I407" t="s">
        <v>1602</v>
      </c>
      <c r="J407" t="s">
        <v>172</v>
      </c>
      <c r="K407" t="s">
        <v>51</v>
      </c>
      <c r="L407" t="s">
        <v>238</v>
      </c>
      <c r="M407" t="s">
        <v>29</v>
      </c>
      <c r="N407" t="s">
        <v>34</v>
      </c>
      <c r="O407" t="s">
        <v>239</v>
      </c>
      <c r="P407" s="1">
        <v>662.88</v>
      </c>
      <c r="Q407">
        <v>3</v>
      </c>
      <c r="R407" s="1">
        <v>74.573999999999998</v>
      </c>
      <c r="S407" t="s">
        <v>66</v>
      </c>
    </row>
    <row r="408" spans="1:19" x14ac:dyDescent="0.3">
      <c r="A408" t="s">
        <v>1603</v>
      </c>
      <c r="B408" s="2">
        <v>42980</v>
      </c>
      <c r="C408" s="2">
        <v>42984</v>
      </c>
      <c r="D408" t="s">
        <v>37</v>
      </c>
      <c r="E408" t="s">
        <v>1604</v>
      </c>
      <c r="F408" t="s">
        <v>1605</v>
      </c>
      <c r="G408" t="s">
        <v>84</v>
      </c>
      <c r="H408" t="s">
        <v>24</v>
      </c>
      <c r="I408" t="s">
        <v>165</v>
      </c>
      <c r="J408" t="s">
        <v>114</v>
      </c>
      <c r="K408" t="s">
        <v>63</v>
      </c>
      <c r="L408" t="s">
        <v>1487</v>
      </c>
      <c r="M408" t="s">
        <v>29</v>
      </c>
      <c r="N408" t="s">
        <v>53</v>
      </c>
      <c r="O408" t="s">
        <v>1488</v>
      </c>
      <c r="P408" s="1">
        <v>11.54</v>
      </c>
      <c r="Q408">
        <v>2</v>
      </c>
      <c r="R408" s="1">
        <v>3.4620000000000002</v>
      </c>
      <c r="S408" t="s">
        <v>72</v>
      </c>
    </row>
    <row r="409" spans="1:19" x14ac:dyDescent="0.3">
      <c r="A409" t="s">
        <v>1603</v>
      </c>
      <c r="B409" s="2">
        <v>42980</v>
      </c>
      <c r="C409" s="2">
        <v>42984</v>
      </c>
      <c r="D409" t="s">
        <v>37</v>
      </c>
      <c r="E409" t="s">
        <v>1604</v>
      </c>
      <c r="F409" t="s">
        <v>1605</v>
      </c>
      <c r="G409" t="s">
        <v>84</v>
      </c>
      <c r="H409" t="s">
        <v>24</v>
      </c>
      <c r="I409" t="s">
        <v>165</v>
      </c>
      <c r="J409" t="s">
        <v>114</v>
      </c>
      <c r="K409" t="s">
        <v>63</v>
      </c>
      <c r="L409" t="s">
        <v>512</v>
      </c>
      <c r="M409" t="s">
        <v>29</v>
      </c>
      <c r="N409" t="s">
        <v>43</v>
      </c>
      <c r="O409" t="s">
        <v>513</v>
      </c>
      <c r="P409" s="1">
        <v>254.52600000000001</v>
      </c>
      <c r="Q409">
        <v>1</v>
      </c>
      <c r="R409" s="1">
        <v>-93.3262</v>
      </c>
      <c r="S409" t="s">
        <v>72</v>
      </c>
    </row>
    <row r="410" spans="1:19" x14ac:dyDescent="0.3">
      <c r="A410" t="s">
        <v>1603</v>
      </c>
      <c r="B410" s="2">
        <v>42980</v>
      </c>
      <c r="C410" s="2">
        <v>42984</v>
      </c>
      <c r="D410" t="s">
        <v>37</v>
      </c>
      <c r="E410" t="s">
        <v>1604</v>
      </c>
      <c r="F410" t="s">
        <v>1605</v>
      </c>
      <c r="G410" t="s">
        <v>84</v>
      </c>
      <c r="H410" t="s">
        <v>24</v>
      </c>
      <c r="I410" t="s">
        <v>165</v>
      </c>
      <c r="J410" t="s">
        <v>114</v>
      </c>
      <c r="K410" t="s">
        <v>63</v>
      </c>
      <c r="L410" t="s">
        <v>566</v>
      </c>
      <c r="M410" t="s">
        <v>29</v>
      </c>
      <c r="N410" t="s">
        <v>34</v>
      </c>
      <c r="O410" t="s">
        <v>567</v>
      </c>
      <c r="P410" s="1">
        <v>1282.4100000000001</v>
      </c>
      <c r="Q410">
        <v>5</v>
      </c>
      <c r="R410" s="1">
        <v>213.73500000000001</v>
      </c>
      <c r="S410" t="s">
        <v>72</v>
      </c>
    </row>
    <row r="411" spans="1:19" hidden="1" x14ac:dyDescent="0.3">
      <c r="A411" t="s">
        <v>1606</v>
      </c>
      <c r="B411" s="2">
        <v>41930</v>
      </c>
      <c r="C411" s="2">
        <v>41932</v>
      </c>
      <c r="D411" t="s">
        <v>20</v>
      </c>
      <c r="E411" t="s">
        <v>363</v>
      </c>
      <c r="F411" t="s">
        <v>364</v>
      </c>
      <c r="G411" t="s">
        <v>84</v>
      </c>
      <c r="H411" t="s">
        <v>24</v>
      </c>
      <c r="I411" t="s">
        <v>1607</v>
      </c>
      <c r="J411" t="s">
        <v>1267</v>
      </c>
      <c r="K411" t="s">
        <v>27</v>
      </c>
      <c r="L411" t="s">
        <v>1608</v>
      </c>
      <c r="M411" t="s">
        <v>29</v>
      </c>
      <c r="N411" t="s">
        <v>34</v>
      </c>
      <c r="O411" t="s">
        <v>1609</v>
      </c>
      <c r="P411" s="1">
        <v>545.88</v>
      </c>
      <c r="Q411">
        <v>6</v>
      </c>
      <c r="R411" s="1">
        <v>70.964399999999998</v>
      </c>
      <c r="S411" t="s">
        <v>45</v>
      </c>
    </row>
    <row r="412" spans="1:19" hidden="1" x14ac:dyDescent="0.3">
      <c r="A412" t="s">
        <v>1610</v>
      </c>
      <c r="B412" s="2">
        <v>42474</v>
      </c>
      <c r="C412" s="2">
        <v>42474</v>
      </c>
      <c r="D412" t="s">
        <v>417</v>
      </c>
      <c r="E412" t="s">
        <v>1206</v>
      </c>
      <c r="F412" t="s">
        <v>1207</v>
      </c>
      <c r="G412" t="s">
        <v>23</v>
      </c>
      <c r="H412" t="s">
        <v>24</v>
      </c>
      <c r="I412" t="s">
        <v>1293</v>
      </c>
      <c r="J412" t="s">
        <v>511</v>
      </c>
      <c r="K412" t="s">
        <v>51</v>
      </c>
      <c r="L412" t="s">
        <v>373</v>
      </c>
      <c r="M412" t="s">
        <v>29</v>
      </c>
      <c r="N412" t="s">
        <v>34</v>
      </c>
      <c r="O412" t="s">
        <v>374</v>
      </c>
      <c r="P412" s="1">
        <v>933.53599999999994</v>
      </c>
      <c r="Q412">
        <v>4</v>
      </c>
      <c r="R412" s="1">
        <v>105.0228</v>
      </c>
      <c r="S412" t="s">
        <v>107</v>
      </c>
    </row>
    <row r="413" spans="1:19" hidden="1" x14ac:dyDescent="0.3">
      <c r="A413" t="s">
        <v>1611</v>
      </c>
      <c r="B413" s="2">
        <v>41968</v>
      </c>
      <c r="C413" s="2">
        <v>41970</v>
      </c>
      <c r="D413" t="s">
        <v>20</v>
      </c>
      <c r="E413" t="s">
        <v>1612</v>
      </c>
      <c r="F413" t="s">
        <v>1613</v>
      </c>
      <c r="G413" t="s">
        <v>84</v>
      </c>
      <c r="H413" t="s">
        <v>24</v>
      </c>
      <c r="I413" t="s">
        <v>1614</v>
      </c>
      <c r="J413" t="s">
        <v>50</v>
      </c>
      <c r="K413" t="s">
        <v>51</v>
      </c>
      <c r="L413" t="s">
        <v>918</v>
      </c>
      <c r="M413" t="s">
        <v>29</v>
      </c>
      <c r="N413" t="s">
        <v>53</v>
      </c>
      <c r="O413" t="s">
        <v>308</v>
      </c>
      <c r="P413" s="1">
        <v>23.88</v>
      </c>
      <c r="Q413">
        <v>3</v>
      </c>
      <c r="R413" s="1">
        <v>10.507199999999999</v>
      </c>
      <c r="S413" t="s">
        <v>32</v>
      </c>
    </row>
    <row r="414" spans="1:19" hidden="1" x14ac:dyDescent="0.3">
      <c r="A414" t="s">
        <v>1615</v>
      </c>
      <c r="B414" s="2">
        <v>42317</v>
      </c>
      <c r="C414" s="2">
        <v>42321</v>
      </c>
      <c r="D414" t="s">
        <v>37</v>
      </c>
      <c r="E414" t="s">
        <v>1616</v>
      </c>
      <c r="F414" t="s">
        <v>1617</v>
      </c>
      <c r="G414" t="s">
        <v>23</v>
      </c>
      <c r="H414" t="s">
        <v>24</v>
      </c>
      <c r="I414" t="s">
        <v>869</v>
      </c>
      <c r="J414" t="s">
        <v>556</v>
      </c>
      <c r="K414" t="s">
        <v>87</v>
      </c>
      <c r="L414" t="s">
        <v>1618</v>
      </c>
      <c r="M414" t="s">
        <v>29</v>
      </c>
      <c r="N414" t="s">
        <v>43</v>
      </c>
      <c r="O414" t="s">
        <v>1619</v>
      </c>
      <c r="P414" s="1">
        <v>1024.3800000000001</v>
      </c>
      <c r="Q414">
        <v>7</v>
      </c>
      <c r="R414" s="1">
        <v>215.1198</v>
      </c>
      <c r="S414" t="s">
        <v>32</v>
      </c>
    </row>
    <row r="415" spans="1:19" x14ac:dyDescent="0.3">
      <c r="A415" t="s">
        <v>1620</v>
      </c>
      <c r="B415" s="2">
        <v>43071</v>
      </c>
      <c r="C415" s="2">
        <v>43073</v>
      </c>
      <c r="D415" t="s">
        <v>20</v>
      </c>
      <c r="E415" t="s">
        <v>1621</v>
      </c>
      <c r="F415" t="s">
        <v>1622</v>
      </c>
      <c r="G415" t="s">
        <v>23</v>
      </c>
      <c r="H415" t="s">
        <v>24</v>
      </c>
      <c r="I415" t="s">
        <v>95</v>
      </c>
      <c r="J415" t="s">
        <v>86</v>
      </c>
      <c r="K415" t="s">
        <v>87</v>
      </c>
      <c r="L415" t="s">
        <v>611</v>
      </c>
      <c r="M415" t="s">
        <v>29</v>
      </c>
      <c r="N415" t="s">
        <v>53</v>
      </c>
      <c r="O415" t="s">
        <v>612</v>
      </c>
      <c r="P415" s="1">
        <v>8.7520000000000007</v>
      </c>
      <c r="Q415">
        <v>4</v>
      </c>
      <c r="R415" s="1">
        <v>-3.7195999999999998</v>
      </c>
      <c r="S415" t="s">
        <v>90</v>
      </c>
    </row>
    <row r="416" spans="1:19" x14ac:dyDescent="0.3">
      <c r="A416" t="s">
        <v>1623</v>
      </c>
      <c r="B416" s="2">
        <v>43094</v>
      </c>
      <c r="C416" s="2">
        <v>43097</v>
      </c>
      <c r="D416" t="s">
        <v>20</v>
      </c>
      <c r="E416" t="s">
        <v>1459</v>
      </c>
      <c r="F416" t="s">
        <v>1460</v>
      </c>
      <c r="G416" t="s">
        <v>23</v>
      </c>
      <c r="H416" t="s">
        <v>24</v>
      </c>
      <c r="I416" t="s">
        <v>856</v>
      </c>
      <c r="J416" t="s">
        <v>26</v>
      </c>
      <c r="K416" t="s">
        <v>27</v>
      </c>
      <c r="L416" t="s">
        <v>127</v>
      </c>
      <c r="M416" t="s">
        <v>29</v>
      </c>
      <c r="N416" t="s">
        <v>34</v>
      </c>
      <c r="O416" t="s">
        <v>128</v>
      </c>
      <c r="P416" s="1">
        <v>304.45</v>
      </c>
      <c r="Q416">
        <v>5</v>
      </c>
      <c r="R416" s="1">
        <v>76.112499999999997</v>
      </c>
      <c r="S416" t="s">
        <v>90</v>
      </c>
    </row>
    <row r="417" spans="1:19" x14ac:dyDescent="0.3">
      <c r="A417" t="s">
        <v>1624</v>
      </c>
      <c r="B417" s="2">
        <v>42950</v>
      </c>
      <c r="C417" s="2">
        <v>42951</v>
      </c>
      <c r="D417" t="s">
        <v>81</v>
      </c>
      <c r="E417" t="s">
        <v>1625</v>
      </c>
      <c r="F417" t="s">
        <v>1626</v>
      </c>
      <c r="G417" t="s">
        <v>23</v>
      </c>
      <c r="H417" t="s">
        <v>24</v>
      </c>
      <c r="I417" t="s">
        <v>125</v>
      </c>
      <c r="J417" t="s">
        <v>126</v>
      </c>
      <c r="K417" t="s">
        <v>87</v>
      </c>
      <c r="L417" t="s">
        <v>1627</v>
      </c>
      <c r="M417" t="s">
        <v>29</v>
      </c>
      <c r="N417" t="s">
        <v>30</v>
      </c>
      <c r="O417" t="s">
        <v>1628</v>
      </c>
      <c r="P417" s="1">
        <v>183.37200000000001</v>
      </c>
      <c r="Q417">
        <v>2</v>
      </c>
      <c r="R417" s="1">
        <v>-36.674399999999999</v>
      </c>
      <c r="S417" t="s">
        <v>245</v>
      </c>
    </row>
    <row r="418" spans="1:19" hidden="1" x14ac:dyDescent="0.3">
      <c r="A418" t="s">
        <v>1629</v>
      </c>
      <c r="B418" s="2">
        <v>42631</v>
      </c>
      <c r="C418" s="2">
        <v>42636</v>
      </c>
      <c r="D418" t="s">
        <v>37</v>
      </c>
      <c r="E418" t="s">
        <v>1630</v>
      </c>
      <c r="F418" t="s">
        <v>1631</v>
      </c>
      <c r="G418" t="s">
        <v>23</v>
      </c>
      <c r="H418" t="s">
        <v>24</v>
      </c>
      <c r="I418" t="s">
        <v>943</v>
      </c>
      <c r="J418" t="s">
        <v>1267</v>
      </c>
      <c r="K418" t="s">
        <v>27</v>
      </c>
      <c r="L418" t="s">
        <v>1477</v>
      </c>
      <c r="M418" t="s">
        <v>29</v>
      </c>
      <c r="N418" t="s">
        <v>34</v>
      </c>
      <c r="O418" t="s">
        <v>1478</v>
      </c>
      <c r="P418" s="1">
        <v>350.98</v>
      </c>
      <c r="Q418">
        <v>1</v>
      </c>
      <c r="R418" s="1">
        <v>84.235200000000006</v>
      </c>
      <c r="S418" t="s">
        <v>72</v>
      </c>
    </row>
    <row r="419" spans="1:19" hidden="1" x14ac:dyDescent="0.3">
      <c r="A419" t="s">
        <v>1632</v>
      </c>
      <c r="B419" s="2">
        <v>42632</v>
      </c>
      <c r="C419" s="2">
        <v>42634</v>
      </c>
      <c r="D419" t="s">
        <v>81</v>
      </c>
      <c r="E419" t="s">
        <v>1633</v>
      </c>
      <c r="F419" t="s">
        <v>1634</v>
      </c>
      <c r="G419" t="s">
        <v>94</v>
      </c>
      <c r="H419" t="s">
        <v>24</v>
      </c>
      <c r="I419" t="s">
        <v>1635</v>
      </c>
      <c r="J419" t="s">
        <v>1636</v>
      </c>
      <c r="K419" t="s">
        <v>63</v>
      </c>
      <c r="L419" t="s">
        <v>807</v>
      </c>
      <c r="M419" t="s">
        <v>29</v>
      </c>
      <c r="N419" t="s">
        <v>34</v>
      </c>
      <c r="O419" t="s">
        <v>808</v>
      </c>
      <c r="P419" s="1">
        <v>872.32</v>
      </c>
      <c r="Q419">
        <v>4</v>
      </c>
      <c r="R419" s="1">
        <v>244.24959999999999</v>
      </c>
      <c r="S419" t="s">
        <v>72</v>
      </c>
    </row>
    <row r="420" spans="1:19" hidden="1" x14ac:dyDescent="0.3">
      <c r="A420" t="s">
        <v>1637</v>
      </c>
      <c r="B420" s="2">
        <v>42076</v>
      </c>
      <c r="C420" s="2">
        <v>42078</v>
      </c>
      <c r="D420" t="s">
        <v>81</v>
      </c>
      <c r="E420" t="s">
        <v>1394</v>
      </c>
      <c r="F420" t="s">
        <v>1395</v>
      </c>
      <c r="G420" t="s">
        <v>23</v>
      </c>
      <c r="H420" t="s">
        <v>24</v>
      </c>
      <c r="I420" t="s">
        <v>183</v>
      </c>
      <c r="J420" t="s">
        <v>184</v>
      </c>
      <c r="K420" t="s">
        <v>51</v>
      </c>
      <c r="L420" t="s">
        <v>801</v>
      </c>
      <c r="M420" t="s">
        <v>29</v>
      </c>
      <c r="N420" t="s">
        <v>30</v>
      </c>
      <c r="O420" t="s">
        <v>802</v>
      </c>
      <c r="P420" s="1">
        <v>141.96</v>
      </c>
      <c r="Q420">
        <v>2</v>
      </c>
      <c r="R420" s="1">
        <v>39.748800000000003</v>
      </c>
      <c r="S420" t="s">
        <v>187</v>
      </c>
    </row>
    <row r="421" spans="1:19" x14ac:dyDescent="0.3">
      <c r="A421" t="s">
        <v>1638</v>
      </c>
      <c r="B421" s="2">
        <v>43003</v>
      </c>
      <c r="C421" s="2">
        <v>43007</v>
      </c>
      <c r="D421" t="s">
        <v>37</v>
      </c>
      <c r="E421" t="s">
        <v>1639</v>
      </c>
      <c r="F421" t="s">
        <v>1640</v>
      </c>
      <c r="G421" t="s">
        <v>23</v>
      </c>
      <c r="H421" t="s">
        <v>24</v>
      </c>
      <c r="I421" t="s">
        <v>885</v>
      </c>
      <c r="J421" t="s">
        <v>158</v>
      </c>
      <c r="K421" t="s">
        <v>87</v>
      </c>
      <c r="L421" t="s">
        <v>108</v>
      </c>
      <c r="M421" t="s">
        <v>29</v>
      </c>
      <c r="N421" t="s">
        <v>34</v>
      </c>
      <c r="O421" t="s">
        <v>109</v>
      </c>
      <c r="P421" s="1">
        <v>269.97000000000003</v>
      </c>
      <c r="Q421">
        <v>3</v>
      </c>
      <c r="R421" s="1">
        <v>51.2943</v>
      </c>
      <c r="S421" t="s">
        <v>72</v>
      </c>
    </row>
    <row r="422" spans="1:19" hidden="1" x14ac:dyDescent="0.3">
      <c r="A422" t="s">
        <v>1641</v>
      </c>
      <c r="B422" s="2">
        <v>42173</v>
      </c>
      <c r="C422" s="2">
        <v>42178</v>
      </c>
      <c r="D422" t="s">
        <v>37</v>
      </c>
      <c r="E422" t="s">
        <v>1642</v>
      </c>
      <c r="F422" t="s">
        <v>1643</v>
      </c>
      <c r="G422" t="s">
        <v>94</v>
      </c>
      <c r="H422" t="s">
        <v>24</v>
      </c>
      <c r="I422" t="s">
        <v>1370</v>
      </c>
      <c r="J422" t="s">
        <v>511</v>
      </c>
      <c r="K422" t="s">
        <v>51</v>
      </c>
      <c r="L422" t="s">
        <v>1533</v>
      </c>
      <c r="M422" t="s">
        <v>29</v>
      </c>
      <c r="N422" t="s">
        <v>53</v>
      </c>
      <c r="O422" t="s">
        <v>1534</v>
      </c>
      <c r="P422" s="1">
        <v>75.36</v>
      </c>
      <c r="Q422">
        <v>5</v>
      </c>
      <c r="R422" s="1">
        <v>20.724</v>
      </c>
      <c r="S422" t="s">
        <v>55</v>
      </c>
    </row>
    <row r="423" spans="1:19" hidden="1" x14ac:dyDescent="0.3">
      <c r="A423" t="s">
        <v>1644</v>
      </c>
      <c r="B423" s="2">
        <v>42196</v>
      </c>
      <c r="C423" s="2">
        <v>42198</v>
      </c>
      <c r="D423" t="s">
        <v>81</v>
      </c>
      <c r="E423" t="s">
        <v>1645</v>
      </c>
      <c r="F423" t="s">
        <v>1646</v>
      </c>
      <c r="G423" t="s">
        <v>23</v>
      </c>
      <c r="H423" t="s">
        <v>24</v>
      </c>
      <c r="I423" t="s">
        <v>61</v>
      </c>
      <c r="J423" t="s">
        <v>62</v>
      </c>
      <c r="K423" t="s">
        <v>63</v>
      </c>
      <c r="L423" t="s">
        <v>78</v>
      </c>
      <c r="M423" t="s">
        <v>29</v>
      </c>
      <c r="N423" t="s">
        <v>53</v>
      </c>
      <c r="O423" t="s">
        <v>79</v>
      </c>
      <c r="P423" s="1">
        <v>289.8</v>
      </c>
      <c r="Q423">
        <v>7</v>
      </c>
      <c r="R423" s="1">
        <v>36.225000000000001</v>
      </c>
      <c r="S423" t="s">
        <v>66</v>
      </c>
    </row>
    <row r="424" spans="1:19" hidden="1" x14ac:dyDescent="0.3">
      <c r="A424" t="s">
        <v>1644</v>
      </c>
      <c r="B424" s="2">
        <v>42196</v>
      </c>
      <c r="C424" s="2">
        <v>42198</v>
      </c>
      <c r="D424" t="s">
        <v>81</v>
      </c>
      <c r="E424" t="s">
        <v>1645</v>
      </c>
      <c r="F424" t="s">
        <v>1646</v>
      </c>
      <c r="G424" t="s">
        <v>23</v>
      </c>
      <c r="H424" t="s">
        <v>24</v>
      </c>
      <c r="I424" t="s">
        <v>61</v>
      </c>
      <c r="J424" t="s">
        <v>62</v>
      </c>
      <c r="K424" t="s">
        <v>63</v>
      </c>
      <c r="L424" t="s">
        <v>1647</v>
      </c>
      <c r="M424" t="s">
        <v>29</v>
      </c>
      <c r="N424" t="s">
        <v>34</v>
      </c>
      <c r="O424" t="s">
        <v>1648</v>
      </c>
      <c r="P424" s="1">
        <v>341.488</v>
      </c>
      <c r="Q424">
        <v>8</v>
      </c>
      <c r="R424" s="1">
        <v>-73.176000000000002</v>
      </c>
      <c r="S424" t="s">
        <v>66</v>
      </c>
    </row>
    <row r="425" spans="1:19" hidden="1" x14ac:dyDescent="0.3">
      <c r="A425" t="s">
        <v>1644</v>
      </c>
      <c r="B425" s="2">
        <v>42196</v>
      </c>
      <c r="C425" s="2">
        <v>42198</v>
      </c>
      <c r="D425" t="s">
        <v>81</v>
      </c>
      <c r="E425" t="s">
        <v>1645</v>
      </c>
      <c r="F425" t="s">
        <v>1646</v>
      </c>
      <c r="G425" t="s">
        <v>23</v>
      </c>
      <c r="H425" t="s">
        <v>24</v>
      </c>
      <c r="I425" t="s">
        <v>61</v>
      </c>
      <c r="J425" t="s">
        <v>62</v>
      </c>
      <c r="K425" t="s">
        <v>63</v>
      </c>
      <c r="L425" t="s">
        <v>1649</v>
      </c>
      <c r="M425" t="s">
        <v>29</v>
      </c>
      <c r="N425" t="s">
        <v>53</v>
      </c>
      <c r="O425" t="s">
        <v>1650</v>
      </c>
      <c r="P425" s="1">
        <v>25.344000000000001</v>
      </c>
      <c r="Q425">
        <v>6</v>
      </c>
      <c r="R425" s="1">
        <v>3.4847999999999999</v>
      </c>
      <c r="S425" t="s">
        <v>66</v>
      </c>
    </row>
    <row r="426" spans="1:19" hidden="1" x14ac:dyDescent="0.3">
      <c r="A426" t="s">
        <v>1651</v>
      </c>
      <c r="B426" s="2">
        <v>42705</v>
      </c>
      <c r="C426" s="2">
        <v>42711</v>
      </c>
      <c r="D426" t="s">
        <v>37</v>
      </c>
      <c r="E426" t="s">
        <v>1652</v>
      </c>
      <c r="F426" t="s">
        <v>1653</v>
      </c>
      <c r="G426" t="s">
        <v>23</v>
      </c>
      <c r="H426" t="s">
        <v>24</v>
      </c>
      <c r="I426" t="s">
        <v>626</v>
      </c>
      <c r="J426" t="s">
        <v>104</v>
      </c>
      <c r="K426" t="s">
        <v>87</v>
      </c>
      <c r="L426" t="s">
        <v>1487</v>
      </c>
      <c r="M426" t="s">
        <v>29</v>
      </c>
      <c r="N426" t="s">
        <v>53</v>
      </c>
      <c r="O426" t="s">
        <v>1488</v>
      </c>
      <c r="P426" s="1">
        <v>17.309999999999999</v>
      </c>
      <c r="Q426">
        <v>3</v>
      </c>
      <c r="R426" s="1">
        <v>5.1929999999999996</v>
      </c>
      <c r="S426" t="s">
        <v>90</v>
      </c>
    </row>
    <row r="427" spans="1:19" x14ac:dyDescent="0.3">
      <c r="A427" t="s">
        <v>1654</v>
      </c>
      <c r="B427" s="2">
        <v>43091</v>
      </c>
      <c r="C427" s="2">
        <v>43094</v>
      </c>
      <c r="D427" t="s">
        <v>81</v>
      </c>
      <c r="E427" t="s">
        <v>1655</v>
      </c>
      <c r="F427" t="s">
        <v>1656</v>
      </c>
      <c r="G427" t="s">
        <v>23</v>
      </c>
      <c r="H427" t="s">
        <v>24</v>
      </c>
      <c r="I427" t="s">
        <v>280</v>
      </c>
      <c r="J427" t="s">
        <v>281</v>
      </c>
      <c r="K427" t="s">
        <v>87</v>
      </c>
      <c r="L427" t="s">
        <v>796</v>
      </c>
      <c r="M427" t="s">
        <v>29</v>
      </c>
      <c r="N427" t="s">
        <v>34</v>
      </c>
      <c r="O427" t="s">
        <v>797</v>
      </c>
      <c r="P427" s="1">
        <v>1586.69</v>
      </c>
      <c r="Q427">
        <v>7</v>
      </c>
      <c r="R427" s="1">
        <v>412.5394</v>
      </c>
      <c r="S427" t="s">
        <v>90</v>
      </c>
    </row>
    <row r="428" spans="1:19" x14ac:dyDescent="0.3">
      <c r="A428" t="s">
        <v>1654</v>
      </c>
      <c r="B428" s="2">
        <v>43091</v>
      </c>
      <c r="C428" s="2">
        <v>43094</v>
      </c>
      <c r="D428" t="s">
        <v>81</v>
      </c>
      <c r="E428" t="s">
        <v>1655</v>
      </c>
      <c r="F428" t="s">
        <v>1656</v>
      </c>
      <c r="G428" t="s">
        <v>23</v>
      </c>
      <c r="H428" t="s">
        <v>24</v>
      </c>
      <c r="I428" t="s">
        <v>280</v>
      </c>
      <c r="J428" t="s">
        <v>281</v>
      </c>
      <c r="K428" t="s">
        <v>87</v>
      </c>
      <c r="L428" t="s">
        <v>204</v>
      </c>
      <c r="M428" t="s">
        <v>29</v>
      </c>
      <c r="N428" t="s">
        <v>43</v>
      </c>
      <c r="O428" t="s">
        <v>205</v>
      </c>
      <c r="P428" s="1">
        <v>411.8</v>
      </c>
      <c r="Q428">
        <v>2</v>
      </c>
      <c r="R428" s="1">
        <v>70.006</v>
      </c>
      <c r="S428" t="s">
        <v>90</v>
      </c>
    </row>
    <row r="429" spans="1:19" hidden="1" x14ac:dyDescent="0.3">
      <c r="A429" t="s">
        <v>1657</v>
      </c>
      <c r="B429" s="2">
        <v>41943</v>
      </c>
      <c r="C429" s="2">
        <v>41947</v>
      </c>
      <c r="D429" t="s">
        <v>37</v>
      </c>
      <c r="E429" t="s">
        <v>1658</v>
      </c>
      <c r="F429" t="s">
        <v>1659</v>
      </c>
      <c r="G429" t="s">
        <v>84</v>
      </c>
      <c r="H429" t="s">
        <v>24</v>
      </c>
      <c r="I429" t="s">
        <v>49</v>
      </c>
      <c r="J429" t="s">
        <v>50</v>
      </c>
      <c r="K429" t="s">
        <v>51</v>
      </c>
      <c r="L429" t="s">
        <v>1647</v>
      </c>
      <c r="M429" t="s">
        <v>29</v>
      </c>
      <c r="N429" t="s">
        <v>34</v>
      </c>
      <c r="O429" t="s">
        <v>1648</v>
      </c>
      <c r="P429" s="1">
        <v>146.352</v>
      </c>
      <c r="Q429">
        <v>3</v>
      </c>
      <c r="R429" s="1">
        <v>-9.1470000000000002</v>
      </c>
      <c r="S429" t="s">
        <v>45</v>
      </c>
    </row>
    <row r="430" spans="1:19" hidden="1" x14ac:dyDescent="0.3">
      <c r="A430" t="s">
        <v>1660</v>
      </c>
      <c r="B430" s="2">
        <v>42107</v>
      </c>
      <c r="C430" s="2">
        <v>42113</v>
      </c>
      <c r="D430" t="s">
        <v>37</v>
      </c>
      <c r="E430" t="s">
        <v>834</v>
      </c>
      <c r="F430" t="s">
        <v>835</v>
      </c>
      <c r="G430" t="s">
        <v>23</v>
      </c>
      <c r="H430" t="s">
        <v>24</v>
      </c>
      <c r="I430" t="s">
        <v>1661</v>
      </c>
      <c r="J430" t="s">
        <v>50</v>
      </c>
      <c r="K430" t="s">
        <v>51</v>
      </c>
      <c r="L430" t="s">
        <v>1662</v>
      </c>
      <c r="M430" t="s">
        <v>29</v>
      </c>
      <c r="N430" t="s">
        <v>43</v>
      </c>
      <c r="O430" t="s">
        <v>1663</v>
      </c>
      <c r="P430" s="1">
        <v>710.83199999999999</v>
      </c>
      <c r="Q430">
        <v>3</v>
      </c>
      <c r="R430" s="1">
        <v>-97.739400000000003</v>
      </c>
      <c r="S430" t="s">
        <v>107</v>
      </c>
    </row>
    <row r="431" spans="1:19" x14ac:dyDescent="0.3">
      <c r="A431" t="s">
        <v>1664</v>
      </c>
      <c r="B431" s="2">
        <v>43059</v>
      </c>
      <c r="C431" s="2">
        <v>43064</v>
      </c>
      <c r="D431" t="s">
        <v>37</v>
      </c>
      <c r="E431" t="s">
        <v>1665</v>
      </c>
      <c r="F431" t="s">
        <v>1666</v>
      </c>
      <c r="G431" t="s">
        <v>23</v>
      </c>
      <c r="H431" t="s">
        <v>24</v>
      </c>
      <c r="I431" t="s">
        <v>1667</v>
      </c>
      <c r="J431" t="s">
        <v>50</v>
      </c>
      <c r="K431" t="s">
        <v>51</v>
      </c>
      <c r="L431" t="s">
        <v>449</v>
      </c>
      <c r="M431" t="s">
        <v>29</v>
      </c>
      <c r="N431" t="s">
        <v>34</v>
      </c>
      <c r="O431" t="s">
        <v>450</v>
      </c>
      <c r="P431" s="1">
        <v>283.92</v>
      </c>
      <c r="Q431">
        <v>5</v>
      </c>
      <c r="R431" s="1">
        <v>-46.137</v>
      </c>
      <c r="S431" t="s">
        <v>32</v>
      </c>
    </row>
    <row r="432" spans="1:19" hidden="1" x14ac:dyDescent="0.3">
      <c r="A432" t="s">
        <v>1668</v>
      </c>
      <c r="B432" s="2">
        <v>41974</v>
      </c>
      <c r="C432" s="2">
        <v>41978</v>
      </c>
      <c r="D432" t="s">
        <v>37</v>
      </c>
      <c r="E432" t="s">
        <v>1669</v>
      </c>
      <c r="F432" t="s">
        <v>1670</v>
      </c>
      <c r="G432" t="s">
        <v>23</v>
      </c>
      <c r="H432" t="s">
        <v>24</v>
      </c>
      <c r="I432" t="s">
        <v>320</v>
      </c>
      <c r="J432" t="s">
        <v>50</v>
      </c>
      <c r="K432" t="s">
        <v>51</v>
      </c>
      <c r="L432" t="s">
        <v>355</v>
      </c>
      <c r="M432" t="s">
        <v>29</v>
      </c>
      <c r="N432" t="s">
        <v>53</v>
      </c>
      <c r="O432" t="s">
        <v>356</v>
      </c>
      <c r="P432" s="1">
        <v>58.2</v>
      </c>
      <c r="Q432">
        <v>3</v>
      </c>
      <c r="R432" s="1">
        <v>28.518000000000001</v>
      </c>
      <c r="S432" t="s">
        <v>90</v>
      </c>
    </row>
    <row r="433" spans="1:19" hidden="1" x14ac:dyDescent="0.3">
      <c r="A433" t="s">
        <v>1671</v>
      </c>
      <c r="B433" s="2">
        <v>42362</v>
      </c>
      <c r="C433" s="2">
        <v>42367</v>
      </c>
      <c r="D433" t="s">
        <v>37</v>
      </c>
      <c r="E433" t="s">
        <v>1672</v>
      </c>
      <c r="F433" t="s">
        <v>1673</v>
      </c>
      <c r="G433" t="s">
        <v>23</v>
      </c>
      <c r="H433" t="s">
        <v>24</v>
      </c>
      <c r="I433" t="s">
        <v>510</v>
      </c>
      <c r="J433" t="s">
        <v>511</v>
      </c>
      <c r="K433" t="s">
        <v>51</v>
      </c>
      <c r="L433" t="s">
        <v>950</v>
      </c>
      <c r="M433" t="s">
        <v>29</v>
      </c>
      <c r="N433" t="s">
        <v>53</v>
      </c>
      <c r="O433" t="s">
        <v>951</v>
      </c>
      <c r="P433" s="1">
        <v>7.7119999999999997</v>
      </c>
      <c r="Q433">
        <v>2</v>
      </c>
      <c r="R433" s="1">
        <v>1.7352000000000001</v>
      </c>
      <c r="S433" t="s">
        <v>90</v>
      </c>
    </row>
    <row r="434" spans="1:19" x14ac:dyDescent="0.3">
      <c r="A434" t="s">
        <v>1674</v>
      </c>
      <c r="B434" s="2">
        <v>42931</v>
      </c>
      <c r="C434" s="2">
        <v>42935</v>
      </c>
      <c r="D434" t="s">
        <v>37</v>
      </c>
      <c r="E434" t="s">
        <v>1675</v>
      </c>
      <c r="F434" t="s">
        <v>1676</v>
      </c>
      <c r="G434" t="s">
        <v>23</v>
      </c>
      <c r="H434" t="s">
        <v>24</v>
      </c>
      <c r="I434" t="s">
        <v>191</v>
      </c>
      <c r="J434" t="s">
        <v>192</v>
      </c>
      <c r="K434" t="s">
        <v>63</v>
      </c>
      <c r="L434" t="s">
        <v>1456</v>
      </c>
      <c r="M434" t="s">
        <v>29</v>
      </c>
      <c r="N434" t="s">
        <v>43</v>
      </c>
      <c r="O434" t="s">
        <v>1457</v>
      </c>
      <c r="P434" s="1">
        <v>310.44299999999998</v>
      </c>
      <c r="Q434">
        <v>3</v>
      </c>
      <c r="R434" s="1">
        <v>-48.783900000000003</v>
      </c>
      <c r="S434" t="s">
        <v>66</v>
      </c>
    </row>
    <row r="435" spans="1:19" hidden="1" x14ac:dyDescent="0.3">
      <c r="A435" t="s">
        <v>1677</v>
      </c>
      <c r="B435" s="2">
        <v>41960</v>
      </c>
      <c r="C435" s="2">
        <v>41964</v>
      </c>
      <c r="D435" t="s">
        <v>37</v>
      </c>
      <c r="E435" t="s">
        <v>250</v>
      </c>
      <c r="F435" t="s">
        <v>251</v>
      </c>
      <c r="G435" t="s">
        <v>94</v>
      </c>
      <c r="H435" t="s">
        <v>24</v>
      </c>
      <c r="I435" t="s">
        <v>1678</v>
      </c>
      <c r="J435" t="s">
        <v>158</v>
      </c>
      <c r="K435" t="s">
        <v>87</v>
      </c>
      <c r="L435" t="s">
        <v>1270</v>
      </c>
      <c r="M435" t="s">
        <v>29</v>
      </c>
      <c r="N435" t="s">
        <v>34</v>
      </c>
      <c r="O435" t="s">
        <v>1271</v>
      </c>
      <c r="P435" s="1">
        <v>479.9</v>
      </c>
      <c r="Q435">
        <v>5</v>
      </c>
      <c r="R435" s="1">
        <v>81.582999999999998</v>
      </c>
      <c r="S435" t="s">
        <v>32</v>
      </c>
    </row>
    <row r="436" spans="1:19" hidden="1" x14ac:dyDescent="0.3">
      <c r="A436" t="s">
        <v>1679</v>
      </c>
      <c r="B436" s="2">
        <v>41838</v>
      </c>
      <c r="C436" s="2">
        <v>41838</v>
      </c>
      <c r="D436" t="s">
        <v>417</v>
      </c>
      <c r="E436" t="s">
        <v>1680</v>
      </c>
      <c r="F436" t="s">
        <v>1681</v>
      </c>
      <c r="G436" t="s">
        <v>94</v>
      </c>
      <c r="H436" t="s">
        <v>24</v>
      </c>
      <c r="I436" t="s">
        <v>1213</v>
      </c>
      <c r="J436" t="s">
        <v>511</v>
      </c>
      <c r="K436" t="s">
        <v>51</v>
      </c>
      <c r="L436" t="s">
        <v>486</v>
      </c>
      <c r="M436" t="s">
        <v>29</v>
      </c>
      <c r="N436" t="s">
        <v>34</v>
      </c>
      <c r="O436" t="s">
        <v>487</v>
      </c>
      <c r="P436" s="1">
        <v>259.13600000000002</v>
      </c>
      <c r="Q436">
        <v>4</v>
      </c>
      <c r="R436" s="1">
        <v>-25.913599999999999</v>
      </c>
      <c r="S436" t="s">
        <v>66</v>
      </c>
    </row>
    <row r="437" spans="1:19" hidden="1" x14ac:dyDescent="0.3">
      <c r="A437" t="s">
        <v>1682</v>
      </c>
      <c r="B437" s="2">
        <v>42308</v>
      </c>
      <c r="C437" s="2">
        <v>42308</v>
      </c>
      <c r="D437" t="s">
        <v>417</v>
      </c>
      <c r="E437" t="s">
        <v>1683</v>
      </c>
      <c r="F437" t="s">
        <v>1684</v>
      </c>
      <c r="G437" t="s">
        <v>23</v>
      </c>
      <c r="H437" t="s">
        <v>24</v>
      </c>
      <c r="I437" t="s">
        <v>1685</v>
      </c>
      <c r="J437" t="s">
        <v>50</v>
      </c>
      <c r="K437" t="s">
        <v>51</v>
      </c>
      <c r="L437" t="s">
        <v>98</v>
      </c>
      <c r="M437" t="s">
        <v>29</v>
      </c>
      <c r="N437" t="s">
        <v>34</v>
      </c>
      <c r="O437" t="s">
        <v>99</v>
      </c>
      <c r="P437" s="1">
        <v>323.13600000000002</v>
      </c>
      <c r="Q437">
        <v>4</v>
      </c>
      <c r="R437" s="1">
        <v>20.196000000000002</v>
      </c>
      <c r="S437" t="s">
        <v>45</v>
      </c>
    </row>
    <row r="438" spans="1:19" hidden="1" x14ac:dyDescent="0.3">
      <c r="A438" t="s">
        <v>1682</v>
      </c>
      <c r="B438" s="2">
        <v>42308</v>
      </c>
      <c r="C438" s="2">
        <v>42308</v>
      </c>
      <c r="D438" t="s">
        <v>417</v>
      </c>
      <c r="E438" t="s">
        <v>1683</v>
      </c>
      <c r="F438" t="s">
        <v>1684</v>
      </c>
      <c r="G438" t="s">
        <v>23</v>
      </c>
      <c r="H438" t="s">
        <v>24</v>
      </c>
      <c r="I438" t="s">
        <v>1685</v>
      </c>
      <c r="J438" t="s">
        <v>50</v>
      </c>
      <c r="K438" t="s">
        <v>51</v>
      </c>
      <c r="L438" t="s">
        <v>1686</v>
      </c>
      <c r="M438" t="s">
        <v>29</v>
      </c>
      <c r="N438" t="s">
        <v>30</v>
      </c>
      <c r="O438" t="s">
        <v>1687</v>
      </c>
      <c r="P438" s="1">
        <v>425.83300000000003</v>
      </c>
      <c r="Q438">
        <v>1</v>
      </c>
      <c r="R438" s="1">
        <v>20.039200000000001</v>
      </c>
      <c r="S438" t="s">
        <v>45</v>
      </c>
    </row>
    <row r="439" spans="1:19" hidden="1" x14ac:dyDescent="0.3">
      <c r="A439" t="s">
        <v>1688</v>
      </c>
      <c r="B439" s="2">
        <v>42289</v>
      </c>
      <c r="C439" s="2">
        <v>42294</v>
      </c>
      <c r="D439" t="s">
        <v>20</v>
      </c>
      <c r="E439" t="s">
        <v>1689</v>
      </c>
      <c r="F439" t="s">
        <v>1690</v>
      </c>
      <c r="G439" t="s">
        <v>23</v>
      </c>
      <c r="H439" t="s">
        <v>24</v>
      </c>
      <c r="I439" t="s">
        <v>885</v>
      </c>
      <c r="J439" t="s">
        <v>114</v>
      </c>
      <c r="K439" t="s">
        <v>63</v>
      </c>
      <c r="L439" t="s">
        <v>1452</v>
      </c>
      <c r="M439" t="s">
        <v>29</v>
      </c>
      <c r="N439" t="s">
        <v>43</v>
      </c>
      <c r="O439" t="s">
        <v>1453</v>
      </c>
      <c r="P439" s="1">
        <v>209.67</v>
      </c>
      <c r="Q439">
        <v>1</v>
      </c>
      <c r="R439" s="1">
        <v>-13.978</v>
      </c>
      <c r="S439" t="s">
        <v>45</v>
      </c>
    </row>
    <row r="440" spans="1:19" x14ac:dyDescent="0.3">
      <c r="A440" t="s">
        <v>1691</v>
      </c>
      <c r="B440" s="2">
        <v>43048</v>
      </c>
      <c r="C440" s="2">
        <v>43050</v>
      </c>
      <c r="D440" t="s">
        <v>81</v>
      </c>
      <c r="E440" t="s">
        <v>1692</v>
      </c>
      <c r="F440" t="s">
        <v>1693</v>
      </c>
      <c r="G440" t="s">
        <v>84</v>
      </c>
      <c r="H440" t="s">
        <v>24</v>
      </c>
      <c r="I440" t="s">
        <v>1694</v>
      </c>
      <c r="J440" t="s">
        <v>50</v>
      </c>
      <c r="K440" t="s">
        <v>51</v>
      </c>
      <c r="L440" t="s">
        <v>108</v>
      </c>
      <c r="M440" t="s">
        <v>29</v>
      </c>
      <c r="N440" t="s">
        <v>34</v>
      </c>
      <c r="O440" t="s">
        <v>109</v>
      </c>
      <c r="P440" s="1">
        <v>215.976</v>
      </c>
      <c r="Q440">
        <v>3</v>
      </c>
      <c r="R440" s="1">
        <v>-2.6997</v>
      </c>
      <c r="S440" t="s">
        <v>32</v>
      </c>
    </row>
    <row r="441" spans="1:19" x14ac:dyDescent="0.3">
      <c r="A441" t="s">
        <v>1695</v>
      </c>
      <c r="B441" s="2">
        <v>43000</v>
      </c>
      <c r="C441" s="2">
        <v>43002</v>
      </c>
      <c r="D441" t="s">
        <v>20</v>
      </c>
      <c r="E441" t="s">
        <v>1696</v>
      </c>
      <c r="F441" t="s">
        <v>1697</v>
      </c>
      <c r="G441" t="s">
        <v>94</v>
      </c>
      <c r="H441" t="s">
        <v>24</v>
      </c>
      <c r="I441" t="s">
        <v>1698</v>
      </c>
      <c r="J441" t="s">
        <v>281</v>
      </c>
      <c r="K441" t="s">
        <v>87</v>
      </c>
      <c r="L441" t="s">
        <v>447</v>
      </c>
      <c r="M441" t="s">
        <v>29</v>
      </c>
      <c r="N441" t="s">
        <v>30</v>
      </c>
      <c r="O441" t="s">
        <v>448</v>
      </c>
      <c r="P441" s="1">
        <v>241.96</v>
      </c>
      <c r="Q441">
        <v>2</v>
      </c>
      <c r="R441" s="1">
        <v>41.133200000000002</v>
      </c>
      <c r="S441" t="s">
        <v>72</v>
      </c>
    </row>
    <row r="442" spans="1:19" hidden="1" x14ac:dyDescent="0.3">
      <c r="A442" t="s">
        <v>1699</v>
      </c>
      <c r="B442" s="2">
        <v>42281</v>
      </c>
      <c r="C442" s="2">
        <v>42286</v>
      </c>
      <c r="D442" t="s">
        <v>37</v>
      </c>
      <c r="E442" t="s">
        <v>1228</v>
      </c>
      <c r="F442" t="s">
        <v>1229</v>
      </c>
      <c r="G442" t="s">
        <v>94</v>
      </c>
      <c r="H442" t="s">
        <v>24</v>
      </c>
      <c r="I442" t="s">
        <v>61</v>
      </c>
      <c r="J442" t="s">
        <v>62</v>
      </c>
      <c r="K442" t="s">
        <v>63</v>
      </c>
      <c r="L442" t="s">
        <v>1700</v>
      </c>
      <c r="M442" t="s">
        <v>29</v>
      </c>
      <c r="N442" t="s">
        <v>53</v>
      </c>
      <c r="O442" t="s">
        <v>1701</v>
      </c>
      <c r="P442" s="1">
        <v>64.944000000000003</v>
      </c>
      <c r="Q442">
        <v>3</v>
      </c>
      <c r="R442" s="1">
        <v>6.4943999999999997</v>
      </c>
      <c r="S442" t="s">
        <v>45</v>
      </c>
    </row>
    <row r="443" spans="1:19" hidden="1" x14ac:dyDescent="0.3">
      <c r="A443" t="s">
        <v>1702</v>
      </c>
      <c r="B443" s="2">
        <v>41779</v>
      </c>
      <c r="C443" s="2">
        <v>41781</v>
      </c>
      <c r="D443" t="s">
        <v>20</v>
      </c>
      <c r="E443" t="s">
        <v>1703</v>
      </c>
      <c r="F443" t="s">
        <v>1704</v>
      </c>
      <c r="G443" t="s">
        <v>84</v>
      </c>
      <c r="H443" t="s">
        <v>24</v>
      </c>
      <c r="I443" t="s">
        <v>732</v>
      </c>
      <c r="J443" t="s">
        <v>875</v>
      </c>
      <c r="K443" t="s">
        <v>63</v>
      </c>
      <c r="L443" t="s">
        <v>1112</v>
      </c>
      <c r="M443" t="s">
        <v>29</v>
      </c>
      <c r="N443" t="s">
        <v>53</v>
      </c>
      <c r="O443" t="s">
        <v>1113</v>
      </c>
      <c r="P443" s="1">
        <v>139.86000000000001</v>
      </c>
      <c r="Q443">
        <v>7</v>
      </c>
      <c r="R443" s="1">
        <v>60.139800000000001</v>
      </c>
      <c r="S443" t="s">
        <v>153</v>
      </c>
    </row>
    <row r="444" spans="1:19" hidden="1" x14ac:dyDescent="0.3">
      <c r="A444" t="s">
        <v>1705</v>
      </c>
      <c r="B444" s="2">
        <v>42369</v>
      </c>
      <c r="C444" s="2">
        <v>42374</v>
      </c>
      <c r="D444" t="s">
        <v>37</v>
      </c>
      <c r="E444" t="s">
        <v>1706</v>
      </c>
      <c r="F444" t="s">
        <v>1707</v>
      </c>
      <c r="G444" t="s">
        <v>23</v>
      </c>
      <c r="H444" t="s">
        <v>24</v>
      </c>
      <c r="I444" t="s">
        <v>1708</v>
      </c>
      <c r="J444" t="s">
        <v>86</v>
      </c>
      <c r="K444" t="s">
        <v>87</v>
      </c>
      <c r="L444" t="s">
        <v>1709</v>
      </c>
      <c r="M444" t="s">
        <v>29</v>
      </c>
      <c r="N444" t="s">
        <v>53</v>
      </c>
      <c r="O444" t="s">
        <v>1710</v>
      </c>
      <c r="P444" s="1">
        <v>14.76</v>
      </c>
      <c r="Q444">
        <v>5</v>
      </c>
      <c r="R444" s="1">
        <v>-11.439</v>
      </c>
      <c r="S444" t="s">
        <v>90</v>
      </c>
    </row>
    <row r="445" spans="1:19" hidden="1" x14ac:dyDescent="0.3">
      <c r="A445" t="s">
        <v>1711</v>
      </c>
      <c r="B445" s="2">
        <v>41796</v>
      </c>
      <c r="C445" s="2">
        <v>41801</v>
      </c>
      <c r="D445" t="s">
        <v>37</v>
      </c>
      <c r="E445" t="s">
        <v>1712</v>
      </c>
      <c r="F445" t="s">
        <v>1713</v>
      </c>
      <c r="G445" t="s">
        <v>84</v>
      </c>
      <c r="H445" t="s">
        <v>24</v>
      </c>
      <c r="I445" t="s">
        <v>721</v>
      </c>
      <c r="J445" t="s">
        <v>114</v>
      </c>
      <c r="K445" t="s">
        <v>63</v>
      </c>
      <c r="L445" t="s">
        <v>1714</v>
      </c>
      <c r="M445" t="s">
        <v>29</v>
      </c>
      <c r="N445" t="s">
        <v>43</v>
      </c>
      <c r="O445" t="s">
        <v>1715</v>
      </c>
      <c r="P445" s="1">
        <v>991.76400000000001</v>
      </c>
      <c r="Q445">
        <v>3</v>
      </c>
      <c r="R445" s="1">
        <v>-347.11739999999998</v>
      </c>
      <c r="S445" t="s">
        <v>55</v>
      </c>
    </row>
    <row r="446" spans="1:19" hidden="1" x14ac:dyDescent="0.3">
      <c r="A446" t="s">
        <v>1716</v>
      </c>
      <c r="B446" s="2">
        <v>42546</v>
      </c>
      <c r="C446" s="2">
        <v>42550</v>
      </c>
      <c r="D446" t="s">
        <v>37</v>
      </c>
      <c r="E446" t="s">
        <v>1717</v>
      </c>
      <c r="F446" t="s">
        <v>1718</v>
      </c>
      <c r="G446" t="s">
        <v>84</v>
      </c>
      <c r="H446" t="s">
        <v>24</v>
      </c>
      <c r="I446" t="s">
        <v>1719</v>
      </c>
      <c r="J446" t="s">
        <v>62</v>
      </c>
      <c r="K446" t="s">
        <v>63</v>
      </c>
      <c r="L446" t="s">
        <v>321</v>
      </c>
      <c r="M446" t="s">
        <v>29</v>
      </c>
      <c r="N446" t="s">
        <v>34</v>
      </c>
      <c r="O446" t="s">
        <v>322</v>
      </c>
      <c r="P446" s="1">
        <v>422.05799999999999</v>
      </c>
      <c r="Q446">
        <v>3</v>
      </c>
      <c r="R446" s="1">
        <v>-18.088200000000001</v>
      </c>
      <c r="S446" t="s">
        <v>55</v>
      </c>
    </row>
    <row r="447" spans="1:19" hidden="1" x14ac:dyDescent="0.3">
      <c r="A447" t="s">
        <v>1720</v>
      </c>
      <c r="B447" s="2">
        <v>41985</v>
      </c>
      <c r="C447" s="2">
        <v>41990</v>
      </c>
      <c r="D447" t="s">
        <v>37</v>
      </c>
      <c r="E447" t="s">
        <v>1721</v>
      </c>
      <c r="F447" t="s">
        <v>1722</v>
      </c>
      <c r="G447" t="s">
        <v>23</v>
      </c>
      <c r="H447" t="s">
        <v>24</v>
      </c>
      <c r="I447" t="s">
        <v>500</v>
      </c>
      <c r="J447" t="s">
        <v>50</v>
      </c>
      <c r="K447" t="s">
        <v>51</v>
      </c>
      <c r="L447" t="s">
        <v>981</v>
      </c>
      <c r="M447" t="s">
        <v>29</v>
      </c>
      <c r="N447" t="s">
        <v>53</v>
      </c>
      <c r="O447" t="s">
        <v>982</v>
      </c>
      <c r="P447" s="1">
        <v>43.31</v>
      </c>
      <c r="Q447">
        <v>1</v>
      </c>
      <c r="R447" s="1">
        <v>4.3310000000000004</v>
      </c>
      <c r="S447" t="s">
        <v>90</v>
      </c>
    </row>
    <row r="448" spans="1:19" x14ac:dyDescent="0.3">
      <c r="A448" t="s">
        <v>1723</v>
      </c>
      <c r="B448" s="2">
        <v>43058</v>
      </c>
      <c r="C448" s="2">
        <v>43065</v>
      </c>
      <c r="D448" t="s">
        <v>37</v>
      </c>
      <c r="E448" t="s">
        <v>1724</v>
      </c>
      <c r="F448" t="s">
        <v>1725</v>
      </c>
      <c r="G448" t="s">
        <v>23</v>
      </c>
      <c r="H448" t="s">
        <v>24</v>
      </c>
      <c r="I448" t="s">
        <v>1726</v>
      </c>
      <c r="J448" t="s">
        <v>86</v>
      </c>
      <c r="K448" t="s">
        <v>87</v>
      </c>
      <c r="L448" t="s">
        <v>1155</v>
      </c>
      <c r="M448" t="s">
        <v>29</v>
      </c>
      <c r="N448" t="s">
        <v>34</v>
      </c>
      <c r="O448" t="s">
        <v>1156</v>
      </c>
      <c r="P448" s="1">
        <v>233.05799999999999</v>
      </c>
      <c r="Q448">
        <v>3</v>
      </c>
      <c r="R448" s="1">
        <v>-53.270400000000002</v>
      </c>
      <c r="S448" t="s">
        <v>32</v>
      </c>
    </row>
    <row r="449" spans="1:19" hidden="1" x14ac:dyDescent="0.3">
      <c r="A449" t="s">
        <v>1727</v>
      </c>
      <c r="B449" s="2">
        <v>42490</v>
      </c>
      <c r="C449" s="2">
        <v>42495</v>
      </c>
      <c r="D449" t="s">
        <v>37</v>
      </c>
      <c r="E449" t="s">
        <v>1728</v>
      </c>
      <c r="F449" t="s">
        <v>1729</v>
      </c>
      <c r="G449" t="s">
        <v>94</v>
      </c>
      <c r="H449" t="s">
        <v>24</v>
      </c>
      <c r="I449" t="s">
        <v>1730</v>
      </c>
      <c r="J449" t="s">
        <v>86</v>
      </c>
      <c r="K449" t="s">
        <v>87</v>
      </c>
      <c r="L449" t="s">
        <v>1533</v>
      </c>
      <c r="M449" t="s">
        <v>29</v>
      </c>
      <c r="N449" t="s">
        <v>53</v>
      </c>
      <c r="O449" t="s">
        <v>1534</v>
      </c>
      <c r="P449" s="1">
        <v>22.608000000000001</v>
      </c>
      <c r="Q449">
        <v>3</v>
      </c>
      <c r="R449" s="1">
        <v>-10.1736</v>
      </c>
      <c r="S449" t="s">
        <v>107</v>
      </c>
    </row>
    <row r="450" spans="1:19" hidden="1" x14ac:dyDescent="0.3">
      <c r="A450" t="s">
        <v>1731</v>
      </c>
      <c r="B450" s="2">
        <v>42504</v>
      </c>
      <c r="C450" s="2">
        <v>42504</v>
      </c>
      <c r="D450" t="s">
        <v>417</v>
      </c>
      <c r="E450" t="s">
        <v>318</v>
      </c>
      <c r="F450" t="s">
        <v>319</v>
      </c>
      <c r="G450" t="s">
        <v>23</v>
      </c>
      <c r="H450" t="s">
        <v>24</v>
      </c>
      <c r="I450" t="s">
        <v>1732</v>
      </c>
      <c r="J450" t="s">
        <v>223</v>
      </c>
      <c r="K450" t="s">
        <v>63</v>
      </c>
      <c r="L450" t="s">
        <v>1391</v>
      </c>
      <c r="M450" t="s">
        <v>29</v>
      </c>
      <c r="N450" t="s">
        <v>53</v>
      </c>
      <c r="O450" t="s">
        <v>1392</v>
      </c>
      <c r="P450" s="1">
        <v>79.384</v>
      </c>
      <c r="Q450">
        <v>1</v>
      </c>
      <c r="R450" s="1">
        <v>29.768999999999998</v>
      </c>
      <c r="S450" t="s">
        <v>153</v>
      </c>
    </row>
    <row r="451" spans="1:19" hidden="1" x14ac:dyDescent="0.3">
      <c r="A451" t="s">
        <v>1733</v>
      </c>
      <c r="B451" s="2">
        <v>42656</v>
      </c>
      <c r="C451" s="2">
        <v>42662</v>
      </c>
      <c r="D451" t="s">
        <v>37</v>
      </c>
      <c r="E451" t="s">
        <v>327</v>
      </c>
      <c r="F451" t="s">
        <v>328</v>
      </c>
      <c r="G451" t="s">
        <v>23</v>
      </c>
      <c r="H451" t="s">
        <v>24</v>
      </c>
      <c r="I451" t="s">
        <v>1734</v>
      </c>
      <c r="J451" t="s">
        <v>86</v>
      </c>
      <c r="K451" t="s">
        <v>87</v>
      </c>
      <c r="L451" t="s">
        <v>716</v>
      </c>
      <c r="M451" t="s">
        <v>29</v>
      </c>
      <c r="N451" t="s">
        <v>53</v>
      </c>
      <c r="O451" t="s">
        <v>717</v>
      </c>
      <c r="P451" s="1">
        <v>139.91999999999999</v>
      </c>
      <c r="Q451">
        <v>5</v>
      </c>
      <c r="R451" s="1">
        <v>-150.41399999999999</v>
      </c>
      <c r="S451" t="s">
        <v>45</v>
      </c>
    </row>
    <row r="452" spans="1:19" x14ac:dyDescent="0.3">
      <c r="A452" t="s">
        <v>1735</v>
      </c>
      <c r="B452" s="2">
        <v>43058</v>
      </c>
      <c r="C452" s="2">
        <v>43064</v>
      </c>
      <c r="D452" t="s">
        <v>37</v>
      </c>
      <c r="E452" t="s">
        <v>1288</v>
      </c>
      <c r="F452" t="s">
        <v>1289</v>
      </c>
      <c r="G452" t="s">
        <v>84</v>
      </c>
      <c r="H452" t="s">
        <v>24</v>
      </c>
      <c r="I452" t="s">
        <v>1736</v>
      </c>
      <c r="J452" t="s">
        <v>86</v>
      </c>
      <c r="K452" t="s">
        <v>87</v>
      </c>
      <c r="L452" t="s">
        <v>807</v>
      </c>
      <c r="M452" t="s">
        <v>29</v>
      </c>
      <c r="N452" t="s">
        <v>34</v>
      </c>
      <c r="O452" t="s">
        <v>808</v>
      </c>
      <c r="P452" s="1">
        <v>305.31200000000001</v>
      </c>
      <c r="Q452">
        <v>2</v>
      </c>
      <c r="R452" s="1">
        <v>-8.7232000000000003</v>
      </c>
      <c r="S452" t="s">
        <v>32</v>
      </c>
    </row>
    <row r="453" spans="1:19" hidden="1" x14ac:dyDescent="0.3">
      <c r="A453" t="s">
        <v>1737</v>
      </c>
      <c r="B453" s="2">
        <v>42497</v>
      </c>
      <c r="C453" s="2">
        <v>42501</v>
      </c>
      <c r="D453" t="s">
        <v>37</v>
      </c>
      <c r="E453" t="s">
        <v>1336</v>
      </c>
      <c r="F453" t="s">
        <v>1337</v>
      </c>
      <c r="G453" t="s">
        <v>23</v>
      </c>
      <c r="H453" t="s">
        <v>24</v>
      </c>
      <c r="I453" t="s">
        <v>165</v>
      </c>
      <c r="J453" t="s">
        <v>114</v>
      </c>
      <c r="K453" t="s">
        <v>63</v>
      </c>
      <c r="L453" t="s">
        <v>1738</v>
      </c>
      <c r="M453" t="s">
        <v>29</v>
      </c>
      <c r="N453" t="s">
        <v>34</v>
      </c>
      <c r="O453" t="s">
        <v>1739</v>
      </c>
      <c r="P453" s="1">
        <v>442.76400000000001</v>
      </c>
      <c r="Q453">
        <v>4</v>
      </c>
      <c r="R453" s="1">
        <v>59.035200000000003</v>
      </c>
      <c r="S453" t="s">
        <v>153</v>
      </c>
    </row>
    <row r="454" spans="1:19" hidden="1" x14ac:dyDescent="0.3">
      <c r="A454" t="s">
        <v>1737</v>
      </c>
      <c r="B454" s="2">
        <v>42497</v>
      </c>
      <c r="C454" s="2">
        <v>42501</v>
      </c>
      <c r="D454" t="s">
        <v>37</v>
      </c>
      <c r="E454" t="s">
        <v>1336</v>
      </c>
      <c r="F454" t="s">
        <v>1337</v>
      </c>
      <c r="G454" t="s">
        <v>23</v>
      </c>
      <c r="H454" t="s">
        <v>24</v>
      </c>
      <c r="I454" t="s">
        <v>165</v>
      </c>
      <c r="J454" t="s">
        <v>114</v>
      </c>
      <c r="K454" t="s">
        <v>63</v>
      </c>
      <c r="L454" t="s">
        <v>918</v>
      </c>
      <c r="M454" t="s">
        <v>29</v>
      </c>
      <c r="N454" t="s">
        <v>53</v>
      </c>
      <c r="O454" t="s">
        <v>308</v>
      </c>
      <c r="P454" s="1">
        <v>63.68</v>
      </c>
      <c r="Q454">
        <v>8</v>
      </c>
      <c r="R454" s="1">
        <v>28.019200000000001</v>
      </c>
      <c r="S454" t="s">
        <v>153</v>
      </c>
    </row>
    <row r="455" spans="1:19" x14ac:dyDescent="0.3">
      <c r="A455" t="s">
        <v>1740</v>
      </c>
      <c r="B455" s="2">
        <v>42957</v>
      </c>
      <c r="C455" s="2">
        <v>42962</v>
      </c>
      <c r="D455" t="s">
        <v>37</v>
      </c>
      <c r="E455" t="s">
        <v>1741</v>
      </c>
      <c r="F455" t="s">
        <v>1742</v>
      </c>
      <c r="G455" t="s">
        <v>23</v>
      </c>
      <c r="H455" t="s">
        <v>24</v>
      </c>
      <c r="I455" t="s">
        <v>339</v>
      </c>
      <c r="J455" t="s">
        <v>104</v>
      </c>
      <c r="K455" t="s">
        <v>87</v>
      </c>
      <c r="L455" t="s">
        <v>136</v>
      </c>
      <c r="M455" t="s">
        <v>29</v>
      </c>
      <c r="N455" t="s">
        <v>53</v>
      </c>
      <c r="O455" t="s">
        <v>137</v>
      </c>
      <c r="P455" s="1">
        <v>121.3</v>
      </c>
      <c r="Q455">
        <v>2</v>
      </c>
      <c r="R455" s="1">
        <v>25.472999999999999</v>
      </c>
      <c r="S455" t="s">
        <v>245</v>
      </c>
    </row>
    <row r="456" spans="1:19" hidden="1" x14ac:dyDescent="0.3">
      <c r="A456" t="s">
        <v>1743</v>
      </c>
      <c r="B456" s="2">
        <v>41791</v>
      </c>
      <c r="C456" s="2">
        <v>41796</v>
      </c>
      <c r="D456" t="s">
        <v>37</v>
      </c>
      <c r="E456" t="s">
        <v>804</v>
      </c>
      <c r="F456" t="s">
        <v>805</v>
      </c>
      <c r="G456" t="s">
        <v>23</v>
      </c>
      <c r="H456" t="s">
        <v>24</v>
      </c>
      <c r="I456" t="s">
        <v>1744</v>
      </c>
      <c r="J456" t="s">
        <v>1049</v>
      </c>
      <c r="K456" t="s">
        <v>27</v>
      </c>
      <c r="L456" t="s">
        <v>437</v>
      </c>
      <c r="M456" t="s">
        <v>29</v>
      </c>
      <c r="N456" t="s">
        <v>53</v>
      </c>
      <c r="O456" t="s">
        <v>438</v>
      </c>
      <c r="P456" s="1">
        <v>22.2</v>
      </c>
      <c r="Q456">
        <v>6</v>
      </c>
      <c r="R456" s="1">
        <v>9.1020000000000003</v>
      </c>
      <c r="S456" t="s">
        <v>55</v>
      </c>
    </row>
    <row r="457" spans="1:19" hidden="1" x14ac:dyDescent="0.3">
      <c r="A457" t="s">
        <v>1745</v>
      </c>
      <c r="B457" s="2">
        <v>42253</v>
      </c>
      <c r="C457" s="2">
        <v>42259</v>
      </c>
      <c r="D457" t="s">
        <v>37</v>
      </c>
      <c r="E457" t="s">
        <v>1257</v>
      </c>
      <c r="F457" t="s">
        <v>1258</v>
      </c>
      <c r="G457" t="s">
        <v>94</v>
      </c>
      <c r="H457" t="s">
        <v>24</v>
      </c>
      <c r="I457" t="s">
        <v>183</v>
      </c>
      <c r="J457" t="s">
        <v>184</v>
      </c>
      <c r="K457" t="s">
        <v>51</v>
      </c>
      <c r="L457" t="s">
        <v>1746</v>
      </c>
      <c r="M457" t="s">
        <v>29</v>
      </c>
      <c r="N457" t="s">
        <v>53</v>
      </c>
      <c r="O457" t="s">
        <v>1747</v>
      </c>
      <c r="P457" s="1">
        <v>191.82</v>
      </c>
      <c r="Q457">
        <v>3</v>
      </c>
      <c r="R457" s="1">
        <v>74.809799999999996</v>
      </c>
      <c r="S457" t="s">
        <v>72</v>
      </c>
    </row>
    <row r="458" spans="1:19" hidden="1" x14ac:dyDescent="0.3">
      <c r="A458" t="s">
        <v>1748</v>
      </c>
      <c r="B458" s="2">
        <v>42184</v>
      </c>
      <c r="C458" s="2">
        <v>42190</v>
      </c>
      <c r="D458" t="s">
        <v>37</v>
      </c>
      <c r="E458" t="s">
        <v>189</v>
      </c>
      <c r="F458" t="s">
        <v>190</v>
      </c>
      <c r="G458" t="s">
        <v>23</v>
      </c>
      <c r="H458" t="s">
        <v>24</v>
      </c>
      <c r="I458" t="s">
        <v>806</v>
      </c>
      <c r="J458" t="s">
        <v>62</v>
      </c>
      <c r="K458" t="s">
        <v>63</v>
      </c>
      <c r="L458" t="s">
        <v>1281</v>
      </c>
      <c r="M458" t="s">
        <v>29</v>
      </c>
      <c r="N458" t="s">
        <v>53</v>
      </c>
      <c r="O458" t="s">
        <v>1749</v>
      </c>
      <c r="P458" s="1">
        <v>20.103999999999999</v>
      </c>
      <c r="Q458">
        <v>1</v>
      </c>
      <c r="R458" s="1">
        <v>1.7591000000000001</v>
      </c>
      <c r="S458" t="s">
        <v>55</v>
      </c>
    </row>
    <row r="459" spans="1:19" x14ac:dyDescent="0.3">
      <c r="A459" t="s">
        <v>1750</v>
      </c>
      <c r="B459" s="2">
        <v>43060</v>
      </c>
      <c r="C459" s="2">
        <v>43064</v>
      </c>
      <c r="D459" t="s">
        <v>37</v>
      </c>
      <c r="E459" t="s">
        <v>1751</v>
      </c>
      <c r="F459" t="s">
        <v>1752</v>
      </c>
      <c r="G459" t="s">
        <v>23</v>
      </c>
      <c r="H459" t="s">
        <v>24</v>
      </c>
      <c r="I459" t="s">
        <v>165</v>
      </c>
      <c r="J459" t="s">
        <v>114</v>
      </c>
      <c r="K459" t="s">
        <v>63</v>
      </c>
      <c r="L459" t="s">
        <v>1140</v>
      </c>
      <c r="M459" t="s">
        <v>29</v>
      </c>
      <c r="N459" t="s">
        <v>53</v>
      </c>
      <c r="O459" t="s">
        <v>1141</v>
      </c>
      <c r="P459" s="1">
        <v>27.42</v>
      </c>
      <c r="Q459">
        <v>1</v>
      </c>
      <c r="R459" s="1">
        <v>11.2422</v>
      </c>
      <c r="S459" t="s">
        <v>32</v>
      </c>
    </row>
    <row r="460" spans="1:19" x14ac:dyDescent="0.3">
      <c r="A460" t="s">
        <v>1753</v>
      </c>
      <c r="B460" s="2">
        <v>43009</v>
      </c>
      <c r="C460" s="2">
        <v>43010</v>
      </c>
      <c r="D460" t="s">
        <v>81</v>
      </c>
      <c r="E460" t="s">
        <v>1754</v>
      </c>
      <c r="F460" t="s">
        <v>1755</v>
      </c>
      <c r="G460" t="s">
        <v>23</v>
      </c>
      <c r="H460" t="s">
        <v>24</v>
      </c>
      <c r="I460" t="s">
        <v>1482</v>
      </c>
      <c r="J460" t="s">
        <v>50</v>
      </c>
      <c r="K460" t="s">
        <v>51</v>
      </c>
      <c r="L460" t="s">
        <v>1756</v>
      </c>
      <c r="M460" t="s">
        <v>29</v>
      </c>
      <c r="N460" t="s">
        <v>34</v>
      </c>
      <c r="O460" t="s">
        <v>1757</v>
      </c>
      <c r="P460" s="1">
        <v>108.608</v>
      </c>
      <c r="Q460">
        <v>4</v>
      </c>
      <c r="R460" s="1">
        <v>9.5031999999999996</v>
      </c>
      <c r="S460" t="s">
        <v>45</v>
      </c>
    </row>
    <row r="461" spans="1:19" hidden="1" x14ac:dyDescent="0.3">
      <c r="A461" t="s">
        <v>1758</v>
      </c>
      <c r="B461" s="2">
        <v>42344</v>
      </c>
      <c r="C461" s="2">
        <v>42344</v>
      </c>
      <c r="D461" t="s">
        <v>417</v>
      </c>
      <c r="E461" t="s">
        <v>1759</v>
      </c>
      <c r="F461" t="s">
        <v>1760</v>
      </c>
      <c r="G461" t="s">
        <v>23</v>
      </c>
      <c r="H461" t="s">
        <v>24</v>
      </c>
      <c r="I461" t="s">
        <v>1761</v>
      </c>
      <c r="J461" t="s">
        <v>223</v>
      </c>
      <c r="K461" t="s">
        <v>63</v>
      </c>
      <c r="L461" t="s">
        <v>287</v>
      </c>
      <c r="M461" t="s">
        <v>29</v>
      </c>
      <c r="N461" t="s">
        <v>34</v>
      </c>
      <c r="O461" t="s">
        <v>288</v>
      </c>
      <c r="P461" s="1">
        <v>70.686000000000007</v>
      </c>
      <c r="Q461">
        <v>1</v>
      </c>
      <c r="R461" s="1">
        <v>-24.235199999999999</v>
      </c>
      <c r="S461" t="s">
        <v>90</v>
      </c>
    </row>
    <row r="462" spans="1:19" hidden="1" x14ac:dyDescent="0.3">
      <c r="A462" t="s">
        <v>1762</v>
      </c>
      <c r="B462" s="2">
        <v>42448</v>
      </c>
      <c r="C462" s="2">
        <v>42450</v>
      </c>
      <c r="D462" t="s">
        <v>20</v>
      </c>
      <c r="E462" t="s">
        <v>1763</v>
      </c>
      <c r="F462" t="s">
        <v>1764</v>
      </c>
      <c r="G462" t="s">
        <v>23</v>
      </c>
      <c r="H462" t="s">
        <v>24</v>
      </c>
      <c r="I462" t="s">
        <v>1765</v>
      </c>
      <c r="J462" t="s">
        <v>172</v>
      </c>
      <c r="K462" t="s">
        <v>51</v>
      </c>
      <c r="L462" t="s">
        <v>1766</v>
      </c>
      <c r="M462" t="s">
        <v>29</v>
      </c>
      <c r="N462" t="s">
        <v>30</v>
      </c>
      <c r="O462" t="s">
        <v>1767</v>
      </c>
      <c r="P462" s="1">
        <v>72.293999999999997</v>
      </c>
      <c r="Q462">
        <v>1</v>
      </c>
      <c r="R462" s="1">
        <v>-98.8018</v>
      </c>
      <c r="S462" t="s">
        <v>187</v>
      </c>
    </row>
    <row r="463" spans="1:19" hidden="1" x14ac:dyDescent="0.3">
      <c r="A463" t="s">
        <v>1768</v>
      </c>
      <c r="B463" s="2">
        <v>42644</v>
      </c>
      <c r="C463" s="2">
        <v>42648</v>
      </c>
      <c r="D463" t="s">
        <v>37</v>
      </c>
      <c r="E463" t="s">
        <v>1117</v>
      </c>
      <c r="F463" t="s">
        <v>1118</v>
      </c>
      <c r="G463" t="s">
        <v>23</v>
      </c>
      <c r="H463" t="s">
        <v>24</v>
      </c>
      <c r="I463" t="s">
        <v>165</v>
      </c>
      <c r="J463" t="s">
        <v>114</v>
      </c>
      <c r="K463" t="s">
        <v>63</v>
      </c>
      <c r="L463" t="s">
        <v>1714</v>
      </c>
      <c r="M463" t="s">
        <v>29</v>
      </c>
      <c r="N463" t="s">
        <v>43</v>
      </c>
      <c r="O463" t="s">
        <v>1715</v>
      </c>
      <c r="P463" s="1">
        <v>330.58800000000002</v>
      </c>
      <c r="Q463">
        <v>1</v>
      </c>
      <c r="R463" s="1">
        <v>-115.7058</v>
      </c>
      <c r="S463" t="s">
        <v>45</v>
      </c>
    </row>
    <row r="464" spans="1:19" x14ac:dyDescent="0.3">
      <c r="A464" t="s">
        <v>1769</v>
      </c>
      <c r="B464" s="2">
        <v>42912</v>
      </c>
      <c r="C464" s="2">
        <v>42917</v>
      </c>
      <c r="D464" t="s">
        <v>37</v>
      </c>
      <c r="E464" t="s">
        <v>1770</v>
      </c>
      <c r="F464" t="s">
        <v>1771</v>
      </c>
      <c r="G464" t="s">
        <v>23</v>
      </c>
      <c r="H464" t="s">
        <v>24</v>
      </c>
      <c r="I464" t="s">
        <v>1145</v>
      </c>
      <c r="J464" t="s">
        <v>104</v>
      </c>
      <c r="K464" t="s">
        <v>87</v>
      </c>
      <c r="L464" t="s">
        <v>1001</v>
      </c>
      <c r="M464" t="s">
        <v>29</v>
      </c>
      <c r="N464" t="s">
        <v>53</v>
      </c>
      <c r="O464" t="s">
        <v>1002</v>
      </c>
      <c r="P464" s="1">
        <v>526.45000000000005</v>
      </c>
      <c r="Q464">
        <v>5</v>
      </c>
      <c r="R464" s="1">
        <v>31.587</v>
      </c>
      <c r="S464" t="s">
        <v>55</v>
      </c>
    </row>
    <row r="465" spans="1:19" x14ac:dyDescent="0.3">
      <c r="A465" t="s">
        <v>1772</v>
      </c>
      <c r="B465" s="2">
        <v>42845</v>
      </c>
      <c r="C465" s="2">
        <v>42851</v>
      </c>
      <c r="D465" t="s">
        <v>37</v>
      </c>
      <c r="E465" t="s">
        <v>1773</v>
      </c>
      <c r="F465" t="s">
        <v>1774</v>
      </c>
      <c r="G465" t="s">
        <v>94</v>
      </c>
      <c r="H465" t="s">
        <v>24</v>
      </c>
      <c r="I465" t="s">
        <v>125</v>
      </c>
      <c r="J465" t="s">
        <v>126</v>
      </c>
      <c r="K465" t="s">
        <v>87</v>
      </c>
      <c r="L465" t="s">
        <v>1775</v>
      </c>
      <c r="M465" t="s">
        <v>29</v>
      </c>
      <c r="N465" t="s">
        <v>53</v>
      </c>
      <c r="O465" t="s">
        <v>1776</v>
      </c>
      <c r="P465" s="1">
        <v>44.4</v>
      </c>
      <c r="Q465">
        <v>2</v>
      </c>
      <c r="R465" s="1">
        <v>-52.17</v>
      </c>
      <c r="S465" t="s">
        <v>107</v>
      </c>
    </row>
    <row r="466" spans="1:19" hidden="1" x14ac:dyDescent="0.3">
      <c r="A466" t="s">
        <v>1777</v>
      </c>
      <c r="B466" s="2">
        <v>42630</v>
      </c>
      <c r="C466" s="2">
        <v>42635</v>
      </c>
      <c r="D466" t="s">
        <v>37</v>
      </c>
      <c r="E466" t="s">
        <v>975</v>
      </c>
      <c r="F466" t="s">
        <v>976</v>
      </c>
      <c r="G466" t="s">
        <v>84</v>
      </c>
      <c r="H466" t="s">
        <v>24</v>
      </c>
      <c r="I466" t="s">
        <v>1778</v>
      </c>
      <c r="J466" t="s">
        <v>1779</v>
      </c>
      <c r="K466" t="s">
        <v>63</v>
      </c>
      <c r="L466" t="s">
        <v>1076</v>
      </c>
      <c r="M466" t="s">
        <v>29</v>
      </c>
      <c r="N466" t="s">
        <v>53</v>
      </c>
      <c r="O466" t="s">
        <v>1077</v>
      </c>
      <c r="P466" s="1">
        <v>109.48</v>
      </c>
      <c r="Q466">
        <v>2</v>
      </c>
      <c r="R466" s="1">
        <v>33.938800000000001</v>
      </c>
      <c r="S466" t="s">
        <v>72</v>
      </c>
    </row>
    <row r="467" spans="1:19" x14ac:dyDescent="0.3">
      <c r="A467" t="s">
        <v>1780</v>
      </c>
      <c r="B467" s="2">
        <v>42902</v>
      </c>
      <c r="C467" s="2">
        <v>42905</v>
      </c>
      <c r="D467" t="s">
        <v>81</v>
      </c>
      <c r="E467" t="s">
        <v>1419</v>
      </c>
      <c r="F467" t="s">
        <v>1420</v>
      </c>
      <c r="G467" t="s">
        <v>23</v>
      </c>
      <c r="H467" t="s">
        <v>24</v>
      </c>
      <c r="I467" t="s">
        <v>320</v>
      </c>
      <c r="J467" t="s">
        <v>50</v>
      </c>
      <c r="K467" t="s">
        <v>51</v>
      </c>
      <c r="L467" t="s">
        <v>470</v>
      </c>
      <c r="M467" t="s">
        <v>29</v>
      </c>
      <c r="N467" t="s">
        <v>34</v>
      </c>
      <c r="O467" t="s">
        <v>471</v>
      </c>
      <c r="P467" s="1">
        <v>1212.96</v>
      </c>
      <c r="Q467">
        <v>7</v>
      </c>
      <c r="R467" s="1">
        <v>90.971999999999994</v>
      </c>
      <c r="S467" t="s">
        <v>55</v>
      </c>
    </row>
    <row r="468" spans="1:19" x14ac:dyDescent="0.3">
      <c r="A468" t="s">
        <v>1781</v>
      </c>
      <c r="B468" s="2">
        <v>42772</v>
      </c>
      <c r="C468" s="2">
        <v>42775</v>
      </c>
      <c r="D468" t="s">
        <v>81</v>
      </c>
      <c r="E468" t="s">
        <v>1782</v>
      </c>
      <c r="F468" t="s">
        <v>1783</v>
      </c>
      <c r="G468" t="s">
        <v>23</v>
      </c>
      <c r="H468" t="s">
        <v>24</v>
      </c>
      <c r="I468" t="s">
        <v>680</v>
      </c>
      <c r="J468" t="s">
        <v>707</v>
      </c>
      <c r="K468" t="s">
        <v>27</v>
      </c>
      <c r="L468" t="s">
        <v>701</v>
      </c>
      <c r="M468" t="s">
        <v>29</v>
      </c>
      <c r="N468" t="s">
        <v>30</v>
      </c>
      <c r="O468" t="s">
        <v>702</v>
      </c>
      <c r="P468" s="1">
        <v>359.97</v>
      </c>
      <c r="Q468">
        <v>3</v>
      </c>
      <c r="R468" s="1">
        <v>79.193399999999997</v>
      </c>
      <c r="S468" t="s">
        <v>289</v>
      </c>
    </row>
    <row r="469" spans="1:19" hidden="1" x14ac:dyDescent="0.3">
      <c r="A469" t="s">
        <v>1784</v>
      </c>
      <c r="B469" s="2">
        <v>42069</v>
      </c>
      <c r="C469" s="2">
        <v>42074</v>
      </c>
      <c r="D469" t="s">
        <v>37</v>
      </c>
      <c r="E469" t="s">
        <v>1785</v>
      </c>
      <c r="F469" t="s">
        <v>1786</v>
      </c>
      <c r="G469" t="s">
        <v>23</v>
      </c>
      <c r="H469" t="s">
        <v>24</v>
      </c>
      <c r="I469" t="s">
        <v>320</v>
      </c>
      <c r="J469" t="s">
        <v>50</v>
      </c>
      <c r="K469" t="s">
        <v>51</v>
      </c>
      <c r="L469" t="s">
        <v>1787</v>
      </c>
      <c r="M469" t="s">
        <v>29</v>
      </c>
      <c r="N469" t="s">
        <v>53</v>
      </c>
      <c r="O469" t="s">
        <v>1788</v>
      </c>
      <c r="P469" s="1">
        <v>435.26</v>
      </c>
      <c r="Q469">
        <v>7</v>
      </c>
      <c r="R469" s="1">
        <v>95.757199999999997</v>
      </c>
      <c r="S469" t="s">
        <v>187</v>
      </c>
    </row>
    <row r="470" spans="1:19" hidden="1" x14ac:dyDescent="0.3">
      <c r="A470" t="s">
        <v>1789</v>
      </c>
      <c r="B470" s="2">
        <v>41915</v>
      </c>
      <c r="C470" s="2">
        <v>41920</v>
      </c>
      <c r="D470" t="s">
        <v>20</v>
      </c>
      <c r="E470" t="s">
        <v>423</v>
      </c>
      <c r="F470" t="s">
        <v>424</v>
      </c>
      <c r="G470" t="s">
        <v>84</v>
      </c>
      <c r="H470" t="s">
        <v>24</v>
      </c>
      <c r="I470" t="s">
        <v>49</v>
      </c>
      <c r="J470" t="s">
        <v>50</v>
      </c>
      <c r="K470" t="s">
        <v>51</v>
      </c>
      <c r="L470" t="s">
        <v>1790</v>
      </c>
      <c r="M470" t="s">
        <v>29</v>
      </c>
      <c r="N470" t="s">
        <v>43</v>
      </c>
      <c r="O470" t="s">
        <v>1791</v>
      </c>
      <c r="P470" s="1">
        <v>143.43199999999999</v>
      </c>
      <c r="Q470">
        <v>1</v>
      </c>
      <c r="R470" s="1">
        <v>3.5857999999999999</v>
      </c>
      <c r="S470" t="s">
        <v>45</v>
      </c>
    </row>
    <row r="471" spans="1:19" hidden="1" x14ac:dyDescent="0.3">
      <c r="A471" t="s">
        <v>1789</v>
      </c>
      <c r="B471" s="2">
        <v>41915</v>
      </c>
      <c r="C471" s="2">
        <v>41920</v>
      </c>
      <c r="D471" t="s">
        <v>20</v>
      </c>
      <c r="E471" t="s">
        <v>423</v>
      </c>
      <c r="F471" t="s">
        <v>424</v>
      </c>
      <c r="G471" t="s">
        <v>84</v>
      </c>
      <c r="H471" t="s">
        <v>24</v>
      </c>
      <c r="I471" t="s">
        <v>49</v>
      </c>
      <c r="J471" t="s">
        <v>50</v>
      </c>
      <c r="K471" t="s">
        <v>51</v>
      </c>
      <c r="L471" t="s">
        <v>64</v>
      </c>
      <c r="M471" t="s">
        <v>29</v>
      </c>
      <c r="N471" t="s">
        <v>34</v>
      </c>
      <c r="O471" t="s">
        <v>65</v>
      </c>
      <c r="P471" s="1">
        <v>122.352</v>
      </c>
      <c r="Q471">
        <v>3</v>
      </c>
      <c r="R471" s="1">
        <v>13.7646</v>
      </c>
      <c r="S471" t="s">
        <v>45</v>
      </c>
    </row>
    <row r="472" spans="1:19" hidden="1" x14ac:dyDescent="0.3">
      <c r="A472" t="s">
        <v>1792</v>
      </c>
      <c r="B472" s="2">
        <v>41817</v>
      </c>
      <c r="C472" s="2">
        <v>41821</v>
      </c>
      <c r="D472" t="s">
        <v>37</v>
      </c>
      <c r="E472" t="s">
        <v>1793</v>
      </c>
      <c r="F472" t="s">
        <v>1794</v>
      </c>
      <c r="G472" t="s">
        <v>23</v>
      </c>
      <c r="H472" t="s">
        <v>24</v>
      </c>
      <c r="I472" t="s">
        <v>1795</v>
      </c>
      <c r="J472" t="s">
        <v>469</v>
      </c>
      <c r="K472" t="s">
        <v>27</v>
      </c>
      <c r="L472" t="s">
        <v>1250</v>
      </c>
      <c r="M472" t="s">
        <v>29</v>
      </c>
      <c r="N472" t="s">
        <v>43</v>
      </c>
      <c r="O472" t="s">
        <v>1054</v>
      </c>
      <c r="P472" s="1">
        <v>85.98</v>
      </c>
      <c r="Q472">
        <v>1</v>
      </c>
      <c r="R472" s="1">
        <v>22.354800000000001</v>
      </c>
      <c r="S472" t="s">
        <v>55</v>
      </c>
    </row>
    <row r="473" spans="1:19" x14ac:dyDescent="0.3">
      <c r="A473" t="s">
        <v>1796</v>
      </c>
      <c r="B473" s="2">
        <v>43038</v>
      </c>
      <c r="C473" s="2">
        <v>43041</v>
      </c>
      <c r="D473" t="s">
        <v>81</v>
      </c>
      <c r="E473" t="s">
        <v>1797</v>
      </c>
      <c r="F473" t="s">
        <v>1798</v>
      </c>
      <c r="G473" t="s">
        <v>23</v>
      </c>
      <c r="H473" t="s">
        <v>24</v>
      </c>
      <c r="I473" t="s">
        <v>183</v>
      </c>
      <c r="J473" t="s">
        <v>184</v>
      </c>
      <c r="K473" t="s">
        <v>51</v>
      </c>
      <c r="L473" t="s">
        <v>1647</v>
      </c>
      <c r="M473" t="s">
        <v>29</v>
      </c>
      <c r="N473" t="s">
        <v>34</v>
      </c>
      <c r="O473" t="s">
        <v>1648</v>
      </c>
      <c r="P473" s="1">
        <v>97.567999999999998</v>
      </c>
      <c r="Q473">
        <v>2</v>
      </c>
      <c r="R473" s="1">
        <v>-6.0979999999999999</v>
      </c>
      <c r="S473" t="s">
        <v>45</v>
      </c>
    </row>
    <row r="474" spans="1:19" x14ac:dyDescent="0.3">
      <c r="A474" t="s">
        <v>1796</v>
      </c>
      <c r="B474" s="2">
        <v>43038</v>
      </c>
      <c r="C474" s="2">
        <v>43041</v>
      </c>
      <c r="D474" t="s">
        <v>81</v>
      </c>
      <c r="E474" t="s">
        <v>1797</v>
      </c>
      <c r="F474" t="s">
        <v>1798</v>
      </c>
      <c r="G474" t="s">
        <v>23</v>
      </c>
      <c r="H474" t="s">
        <v>24</v>
      </c>
      <c r="I474" t="s">
        <v>183</v>
      </c>
      <c r="J474" t="s">
        <v>184</v>
      </c>
      <c r="K474" t="s">
        <v>51</v>
      </c>
      <c r="L474" t="s">
        <v>1270</v>
      </c>
      <c r="M474" t="s">
        <v>29</v>
      </c>
      <c r="N474" t="s">
        <v>34</v>
      </c>
      <c r="O474" t="s">
        <v>1271</v>
      </c>
      <c r="P474" s="1">
        <v>614.27200000000005</v>
      </c>
      <c r="Q474">
        <v>8</v>
      </c>
      <c r="R474" s="1">
        <v>-23.0352</v>
      </c>
      <c r="S474" t="s">
        <v>45</v>
      </c>
    </row>
    <row r="475" spans="1:19" x14ac:dyDescent="0.3">
      <c r="A475" t="s">
        <v>1796</v>
      </c>
      <c r="B475" s="2">
        <v>43038</v>
      </c>
      <c r="C475" s="2">
        <v>43041</v>
      </c>
      <c r="D475" t="s">
        <v>81</v>
      </c>
      <c r="E475" t="s">
        <v>1797</v>
      </c>
      <c r="F475" t="s">
        <v>1798</v>
      </c>
      <c r="G475" t="s">
        <v>23</v>
      </c>
      <c r="H475" t="s">
        <v>24</v>
      </c>
      <c r="I475" t="s">
        <v>183</v>
      </c>
      <c r="J475" t="s">
        <v>184</v>
      </c>
      <c r="K475" t="s">
        <v>51</v>
      </c>
      <c r="L475" t="s">
        <v>1127</v>
      </c>
      <c r="M475" t="s">
        <v>29</v>
      </c>
      <c r="N475" t="s">
        <v>30</v>
      </c>
      <c r="O475" t="s">
        <v>1128</v>
      </c>
      <c r="P475" s="1">
        <v>199.98</v>
      </c>
      <c r="Q475">
        <v>2</v>
      </c>
      <c r="R475" s="1">
        <v>37.996200000000002</v>
      </c>
      <c r="S475" t="s">
        <v>45</v>
      </c>
    </row>
    <row r="476" spans="1:19" x14ac:dyDescent="0.3">
      <c r="A476" t="s">
        <v>1799</v>
      </c>
      <c r="B476" s="2">
        <v>42743</v>
      </c>
      <c r="C476" s="2">
        <v>42746</v>
      </c>
      <c r="D476" t="s">
        <v>81</v>
      </c>
      <c r="E476" t="s">
        <v>1800</v>
      </c>
      <c r="F476" t="s">
        <v>1801</v>
      </c>
      <c r="G476" t="s">
        <v>84</v>
      </c>
      <c r="H476" t="s">
        <v>24</v>
      </c>
      <c r="I476" t="s">
        <v>183</v>
      </c>
      <c r="J476" t="s">
        <v>184</v>
      </c>
      <c r="K476" t="s">
        <v>51</v>
      </c>
      <c r="L476" t="s">
        <v>1802</v>
      </c>
      <c r="M476" t="s">
        <v>29</v>
      </c>
      <c r="N476" t="s">
        <v>43</v>
      </c>
      <c r="O476" t="s">
        <v>1803</v>
      </c>
      <c r="P476" s="1">
        <v>892.98</v>
      </c>
      <c r="Q476">
        <v>2</v>
      </c>
      <c r="R476" s="1">
        <v>80.368200000000002</v>
      </c>
      <c r="S476" t="s">
        <v>161</v>
      </c>
    </row>
    <row r="477" spans="1:19" hidden="1" x14ac:dyDescent="0.3">
      <c r="A477" t="s">
        <v>1804</v>
      </c>
      <c r="B477" s="2">
        <v>42114</v>
      </c>
      <c r="C477" s="2">
        <v>42119</v>
      </c>
      <c r="D477" t="s">
        <v>37</v>
      </c>
      <c r="E477" t="s">
        <v>1717</v>
      </c>
      <c r="F477" t="s">
        <v>1718</v>
      </c>
      <c r="G477" t="s">
        <v>84</v>
      </c>
      <c r="H477" t="s">
        <v>24</v>
      </c>
      <c r="I477" t="s">
        <v>339</v>
      </c>
      <c r="J477" t="s">
        <v>658</v>
      </c>
      <c r="K477" t="s">
        <v>27</v>
      </c>
      <c r="L477" t="s">
        <v>1391</v>
      </c>
      <c r="M477" t="s">
        <v>29</v>
      </c>
      <c r="N477" t="s">
        <v>53</v>
      </c>
      <c r="O477" t="s">
        <v>1392</v>
      </c>
      <c r="P477" s="1">
        <v>595.38</v>
      </c>
      <c r="Q477">
        <v>6</v>
      </c>
      <c r="R477" s="1">
        <v>297.69</v>
      </c>
      <c r="S477" t="s">
        <v>107</v>
      </c>
    </row>
    <row r="478" spans="1:19" x14ac:dyDescent="0.3">
      <c r="A478" t="s">
        <v>1805</v>
      </c>
      <c r="B478" s="2">
        <v>43092</v>
      </c>
      <c r="C478" s="2">
        <v>43096</v>
      </c>
      <c r="D478" t="s">
        <v>37</v>
      </c>
      <c r="E478" t="s">
        <v>1450</v>
      </c>
      <c r="F478" t="s">
        <v>1451</v>
      </c>
      <c r="G478" t="s">
        <v>84</v>
      </c>
      <c r="H478" t="s">
        <v>24</v>
      </c>
      <c r="I478" t="s">
        <v>1280</v>
      </c>
      <c r="J478" t="s">
        <v>421</v>
      </c>
      <c r="K478" t="s">
        <v>63</v>
      </c>
      <c r="L478" t="s">
        <v>136</v>
      </c>
      <c r="M478" t="s">
        <v>29</v>
      </c>
      <c r="N478" t="s">
        <v>53</v>
      </c>
      <c r="O478" t="s">
        <v>137</v>
      </c>
      <c r="P478" s="1">
        <v>181.95</v>
      </c>
      <c r="Q478">
        <v>3</v>
      </c>
      <c r="R478" s="1">
        <v>38.209499999999998</v>
      </c>
      <c r="S478" t="s">
        <v>90</v>
      </c>
    </row>
    <row r="479" spans="1:19" hidden="1" x14ac:dyDescent="0.3">
      <c r="A479" t="s">
        <v>1806</v>
      </c>
      <c r="B479" s="2">
        <v>42309</v>
      </c>
      <c r="C479" s="2">
        <v>42313</v>
      </c>
      <c r="D479" t="s">
        <v>37</v>
      </c>
      <c r="E479" t="s">
        <v>285</v>
      </c>
      <c r="F479" t="s">
        <v>286</v>
      </c>
      <c r="G479" t="s">
        <v>23</v>
      </c>
      <c r="H479" t="s">
        <v>24</v>
      </c>
      <c r="I479" t="s">
        <v>165</v>
      </c>
      <c r="J479" t="s">
        <v>114</v>
      </c>
      <c r="K479" t="s">
        <v>63</v>
      </c>
      <c r="L479" t="s">
        <v>870</v>
      </c>
      <c r="M479" t="s">
        <v>29</v>
      </c>
      <c r="N479" t="s">
        <v>53</v>
      </c>
      <c r="O479" t="s">
        <v>871</v>
      </c>
      <c r="P479" s="1">
        <v>259.7</v>
      </c>
      <c r="Q479">
        <v>5</v>
      </c>
      <c r="R479" s="1">
        <v>106.477</v>
      </c>
      <c r="S479" t="s">
        <v>32</v>
      </c>
    </row>
    <row r="480" spans="1:19" x14ac:dyDescent="0.3">
      <c r="A480" t="s">
        <v>1807</v>
      </c>
      <c r="B480" s="2">
        <v>42995</v>
      </c>
      <c r="C480" s="2">
        <v>43000</v>
      </c>
      <c r="D480" t="s">
        <v>20</v>
      </c>
      <c r="E480" t="s">
        <v>650</v>
      </c>
      <c r="F480" t="s">
        <v>651</v>
      </c>
      <c r="G480" t="s">
        <v>94</v>
      </c>
      <c r="H480" t="s">
        <v>24</v>
      </c>
      <c r="I480" t="s">
        <v>1808</v>
      </c>
      <c r="J480" t="s">
        <v>658</v>
      </c>
      <c r="K480" t="s">
        <v>27</v>
      </c>
      <c r="L480" t="s">
        <v>412</v>
      </c>
      <c r="M480" t="s">
        <v>29</v>
      </c>
      <c r="N480" t="s">
        <v>34</v>
      </c>
      <c r="O480" t="s">
        <v>413</v>
      </c>
      <c r="P480" s="1">
        <v>723.92</v>
      </c>
      <c r="Q480">
        <v>4</v>
      </c>
      <c r="R480" s="1">
        <v>188.2192</v>
      </c>
      <c r="S480" t="s">
        <v>72</v>
      </c>
    </row>
    <row r="481" spans="1:19" hidden="1" x14ac:dyDescent="0.3">
      <c r="A481" t="s">
        <v>1809</v>
      </c>
      <c r="B481" s="2">
        <v>42727</v>
      </c>
      <c r="C481" s="2">
        <v>42728</v>
      </c>
      <c r="D481" t="s">
        <v>81</v>
      </c>
      <c r="E481" t="s">
        <v>368</v>
      </c>
      <c r="F481" t="s">
        <v>369</v>
      </c>
      <c r="G481" t="s">
        <v>84</v>
      </c>
      <c r="H481" t="s">
        <v>24</v>
      </c>
      <c r="I481" t="s">
        <v>125</v>
      </c>
      <c r="J481" t="s">
        <v>126</v>
      </c>
      <c r="K481" t="s">
        <v>87</v>
      </c>
      <c r="L481" t="s">
        <v>889</v>
      </c>
      <c r="M481" t="s">
        <v>29</v>
      </c>
      <c r="N481" t="s">
        <v>30</v>
      </c>
      <c r="O481" t="s">
        <v>890</v>
      </c>
      <c r="P481" s="1">
        <v>141.37200000000001</v>
      </c>
      <c r="Q481">
        <v>2</v>
      </c>
      <c r="R481" s="1">
        <v>-14.1372</v>
      </c>
      <c r="S481" t="s">
        <v>90</v>
      </c>
    </row>
    <row r="482" spans="1:19" x14ac:dyDescent="0.3">
      <c r="A482" t="s">
        <v>1810</v>
      </c>
      <c r="B482" s="2">
        <v>42897</v>
      </c>
      <c r="C482" s="2">
        <v>42898</v>
      </c>
      <c r="D482" t="s">
        <v>81</v>
      </c>
      <c r="E482" t="s">
        <v>1811</v>
      </c>
      <c r="F482" t="s">
        <v>1812</v>
      </c>
      <c r="G482" t="s">
        <v>94</v>
      </c>
      <c r="H482" t="s">
        <v>24</v>
      </c>
      <c r="I482" t="s">
        <v>1370</v>
      </c>
      <c r="J482" t="s">
        <v>511</v>
      </c>
      <c r="K482" t="s">
        <v>51</v>
      </c>
      <c r="L482" t="s">
        <v>842</v>
      </c>
      <c r="M482" t="s">
        <v>29</v>
      </c>
      <c r="N482" t="s">
        <v>34</v>
      </c>
      <c r="O482" t="s">
        <v>843</v>
      </c>
      <c r="P482" s="1">
        <v>280.79199999999997</v>
      </c>
      <c r="Q482">
        <v>1</v>
      </c>
      <c r="R482" s="1">
        <v>35.098999999999997</v>
      </c>
      <c r="S482" t="s">
        <v>55</v>
      </c>
    </row>
    <row r="483" spans="1:19" x14ac:dyDescent="0.3">
      <c r="A483" t="s">
        <v>1813</v>
      </c>
      <c r="B483" s="2">
        <v>42936</v>
      </c>
      <c r="C483" s="2">
        <v>42941</v>
      </c>
      <c r="D483" t="s">
        <v>37</v>
      </c>
      <c r="E483" t="s">
        <v>1814</v>
      </c>
      <c r="F483" t="s">
        <v>1815</v>
      </c>
      <c r="G483" t="s">
        <v>84</v>
      </c>
      <c r="H483" t="s">
        <v>24</v>
      </c>
      <c r="I483" t="s">
        <v>1816</v>
      </c>
      <c r="J483" t="s">
        <v>1817</v>
      </c>
      <c r="K483" t="s">
        <v>87</v>
      </c>
      <c r="L483" t="s">
        <v>1647</v>
      </c>
      <c r="M483" t="s">
        <v>29</v>
      </c>
      <c r="N483" t="s">
        <v>34</v>
      </c>
      <c r="O483" t="s">
        <v>1648</v>
      </c>
      <c r="P483" s="1">
        <v>182.94</v>
      </c>
      <c r="Q483">
        <v>3</v>
      </c>
      <c r="R483" s="1">
        <v>27.440999999999999</v>
      </c>
      <c r="S483" t="s">
        <v>66</v>
      </c>
    </row>
    <row r="484" spans="1:19" hidden="1" x14ac:dyDescent="0.3">
      <c r="A484" t="s">
        <v>1818</v>
      </c>
      <c r="B484" s="2">
        <v>42262</v>
      </c>
      <c r="C484" s="2">
        <v>42266</v>
      </c>
      <c r="D484" t="s">
        <v>20</v>
      </c>
      <c r="E484" t="s">
        <v>1819</v>
      </c>
      <c r="F484" t="s">
        <v>1820</v>
      </c>
      <c r="G484" t="s">
        <v>84</v>
      </c>
      <c r="H484" t="s">
        <v>24</v>
      </c>
      <c r="I484" t="s">
        <v>165</v>
      </c>
      <c r="J484" t="s">
        <v>114</v>
      </c>
      <c r="K484" t="s">
        <v>63</v>
      </c>
      <c r="L484" t="s">
        <v>340</v>
      </c>
      <c r="M484" t="s">
        <v>29</v>
      </c>
      <c r="N484" t="s">
        <v>30</v>
      </c>
      <c r="O484" t="s">
        <v>341</v>
      </c>
      <c r="P484" s="1">
        <v>46.384</v>
      </c>
      <c r="Q484">
        <v>1</v>
      </c>
      <c r="R484" s="1">
        <v>1.1596</v>
      </c>
      <c r="S484" t="s">
        <v>72</v>
      </c>
    </row>
    <row r="485" spans="1:19" hidden="1" x14ac:dyDescent="0.3">
      <c r="A485" t="s">
        <v>1821</v>
      </c>
      <c r="B485" s="2">
        <v>42363</v>
      </c>
      <c r="C485" s="2">
        <v>42367</v>
      </c>
      <c r="D485" t="s">
        <v>37</v>
      </c>
      <c r="E485" t="s">
        <v>666</v>
      </c>
      <c r="F485" t="s">
        <v>667</v>
      </c>
      <c r="G485" t="s">
        <v>84</v>
      </c>
      <c r="H485" t="s">
        <v>24</v>
      </c>
      <c r="I485" t="s">
        <v>61</v>
      </c>
      <c r="J485" t="s">
        <v>62</v>
      </c>
      <c r="K485" t="s">
        <v>63</v>
      </c>
      <c r="L485" t="s">
        <v>1822</v>
      </c>
      <c r="M485" t="s">
        <v>29</v>
      </c>
      <c r="N485" t="s">
        <v>53</v>
      </c>
      <c r="O485" t="s">
        <v>1823</v>
      </c>
      <c r="P485" s="1">
        <v>547.13599999999997</v>
      </c>
      <c r="Q485">
        <v>4</v>
      </c>
      <c r="R485" s="1">
        <v>-68.391999999999996</v>
      </c>
      <c r="S485" t="s">
        <v>90</v>
      </c>
    </row>
    <row r="486" spans="1:19" hidden="1" x14ac:dyDescent="0.3">
      <c r="A486" t="s">
        <v>1824</v>
      </c>
      <c r="B486" s="2">
        <v>42004</v>
      </c>
      <c r="C486" s="2">
        <v>42007</v>
      </c>
      <c r="D486" t="s">
        <v>81</v>
      </c>
      <c r="E486" t="s">
        <v>1243</v>
      </c>
      <c r="F486" t="s">
        <v>1244</v>
      </c>
      <c r="G486" t="s">
        <v>94</v>
      </c>
      <c r="H486" t="s">
        <v>24</v>
      </c>
      <c r="I486" t="s">
        <v>229</v>
      </c>
      <c r="J486" t="s">
        <v>425</v>
      </c>
      <c r="K486" t="s">
        <v>63</v>
      </c>
      <c r="L486" t="s">
        <v>1825</v>
      </c>
      <c r="M486" t="s">
        <v>29</v>
      </c>
      <c r="N486" t="s">
        <v>53</v>
      </c>
      <c r="O486" t="s">
        <v>1826</v>
      </c>
      <c r="P486" s="1">
        <v>63.2</v>
      </c>
      <c r="Q486">
        <v>5</v>
      </c>
      <c r="R486" s="1">
        <v>23.384</v>
      </c>
      <c r="S486" t="s">
        <v>90</v>
      </c>
    </row>
    <row r="487" spans="1:19" hidden="1" x14ac:dyDescent="0.3">
      <c r="A487" t="s">
        <v>1827</v>
      </c>
      <c r="B487" s="2">
        <v>42442</v>
      </c>
      <c r="C487" s="2">
        <v>42447</v>
      </c>
      <c r="D487" t="s">
        <v>37</v>
      </c>
      <c r="E487" t="s">
        <v>804</v>
      </c>
      <c r="F487" t="s">
        <v>805</v>
      </c>
      <c r="G487" t="s">
        <v>23</v>
      </c>
      <c r="H487" t="s">
        <v>24</v>
      </c>
      <c r="I487" t="s">
        <v>237</v>
      </c>
      <c r="J487" t="s">
        <v>86</v>
      </c>
      <c r="K487" t="s">
        <v>87</v>
      </c>
      <c r="L487" t="s">
        <v>1125</v>
      </c>
      <c r="M487" t="s">
        <v>29</v>
      </c>
      <c r="N487" t="s">
        <v>43</v>
      </c>
      <c r="O487" t="s">
        <v>1126</v>
      </c>
      <c r="P487" s="1">
        <v>557.58500000000004</v>
      </c>
      <c r="Q487">
        <v>5</v>
      </c>
      <c r="R487" s="1">
        <v>0</v>
      </c>
      <c r="S487" t="s">
        <v>187</v>
      </c>
    </row>
    <row r="488" spans="1:19" hidden="1" x14ac:dyDescent="0.3">
      <c r="A488" t="s">
        <v>1828</v>
      </c>
      <c r="B488" s="2">
        <v>42247</v>
      </c>
      <c r="C488" s="2">
        <v>42249</v>
      </c>
      <c r="D488" t="s">
        <v>81</v>
      </c>
      <c r="E488" t="s">
        <v>1829</v>
      </c>
      <c r="F488" t="s">
        <v>1830</v>
      </c>
      <c r="G488" t="s">
        <v>84</v>
      </c>
      <c r="H488" t="s">
        <v>24</v>
      </c>
      <c r="I488" t="s">
        <v>320</v>
      </c>
      <c r="J488" t="s">
        <v>50</v>
      </c>
      <c r="K488" t="s">
        <v>51</v>
      </c>
      <c r="L488" t="s">
        <v>96</v>
      </c>
      <c r="M488" t="s">
        <v>29</v>
      </c>
      <c r="N488" t="s">
        <v>30</v>
      </c>
      <c r="O488" t="s">
        <v>97</v>
      </c>
      <c r="P488" s="1">
        <v>1552.8309999999999</v>
      </c>
      <c r="Q488">
        <v>7</v>
      </c>
      <c r="R488" s="1">
        <v>200.9546</v>
      </c>
      <c r="S488" t="s">
        <v>245</v>
      </c>
    </row>
    <row r="489" spans="1:19" hidden="1" x14ac:dyDescent="0.3">
      <c r="A489" t="s">
        <v>1831</v>
      </c>
      <c r="B489" s="2">
        <v>41715</v>
      </c>
      <c r="C489" s="2">
        <v>41719</v>
      </c>
      <c r="D489" t="s">
        <v>37</v>
      </c>
      <c r="E489" t="s">
        <v>1832</v>
      </c>
      <c r="F489" t="s">
        <v>1833</v>
      </c>
      <c r="G489" t="s">
        <v>84</v>
      </c>
      <c r="H489" t="s">
        <v>24</v>
      </c>
      <c r="I489" t="s">
        <v>165</v>
      </c>
      <c r="J489" t="s">
        <v>114</v>
      </c>
      <c r="K489" t="s">
        <v>63</v>
      </c>
      <c r="L489" t="s">
        <v>298</v>
      </c>
      <c r="M489" t="s">
        <v>29</v>
      </c>
      <c r="N489" t="s">
        <v>43</v>
      </c>
      <c r="O489" t="s">
        <v>299</v>
      </c>
      <c r="P489" s="1">
        <v>1579.7460000000001</v>
      </c>
      <c r="Q489">
        <v>7</v>
      </c>
      <c r="R489" s="1">
        <v>-447.59469999999999</v>
      </c>
      <c r="S489" t="s">
        <v>187</v>
      </c>
    </row>
    <row r="490" spans="1:19" hidden="1" x14ac:dyDescent="0.3">
      <c r="A490" t="s">
        <v>1831</v>
      </c>
      <c r="B490" s="2">
        <v>41715</v>
      </c>
      <c r="C490" s="2">
        <v>41719</v>
      </c>
      <c r="D490" t="s">
        <v>37</v>
      </c>
      <c r="E490" t="s">
        <v>1832</v>
      </c>
      <c r="F490" t="s">
        <v>1833</v>
      </c>
      <c r="G490" t="s">
        <v>84</v>
      </c>
      <c r="H490" t="s">
        <v>24</v>
      </c>
      <c r="I490" t="s">
        <v>165</v>
      </c>
      <c r="J490" t="s">
        <v>114</v>
      </c>
      <c r="K490" t="s">
        <v>63</v>
      </c>
      <c r="L490" t="s">
        <v>1802</v>
      </c>
      <c r="M490" t="s">
        <v>29</v>
      </c>
      <c r="N490" t="s">
        <v>43</v>
      </c>
      <c r="O490" t="s">
        <v>1803</v>
      </c>
      <c r="P490" s="1">
        <v>1071.576</v>
      </c>
      <c r="Q490">
        <v>4</v>
      </c>
      <c r="R490" s="1">
        <v>-553.64760000000001</v>
      </c>
      <c r="S490" t="s">
        <v>187</v>
      </c>
    </row>
    <row r="491" spans="1:19" hidden="1" x14ac:dyDescent="0.3">
      <c r="A491" t="s">
        <v>1831</v>
      </c>
      <c r="B491" s="2">
        <v>41715</v>
      </c>
      <c r="C491" s="2">
        <v>41719</v>
      </c>
      <c r="D491" t="s">
        <v>37</v>
      </c>
      <c r="E491" t="s">
        <v>1832</v>
      </c>
      <c r="F491" t="s">
        <v>1833</v>
      </c>
      <c r="G491" t="s">
        <v>84</v>
      </c>
      <c r="H491" t="s">
        <v>24</v>
      </c>
      <c r="I491" t="s">
        <v>165</v>
      </c>
      <c r="J491" t="s">
        <v>114</v>
      </c>
      <c r="K491" t="s">
        <v>63</v>
      </c>
      <c r="L491" t="s">
        <v>1552</v>
      </c>
      <c r="M491" t="s">
        <v>29</v>
      </c>
      <c r="N491" t="s">
        <v>43</v>
      </c>
      <c r="O491" t="s">
        <v>1553</v>
      </c>
      <c r="P491" s="1">
        <v>613.90800000000002</v>
      </c>
      <c r="Q491">
        <v>3</v>
      </c>
      <c r="R491" s="1">
        <v>-122.7816</v>
      </c>
      <c r="S491" t="s">
        <v>187</v>
      </c>
    </row>
    <row r="492" spans="1:19" hidden="1" x14ac:dyDescent="0.3">
      <c r="A492" t="s">
        <v>1834</v>
      </c>
      <c r="B492" s="2">
        <v>42442</v>
      </c>
      <c r="C492" s="2">
        <v>42447</v>
      </c>
      <c r="D492" t="s">
        <v>37</v>
      </c>
      <c r="E492" t="s">
        <v>1835</v>
      </c>
      <c r="F492" t="s">
        <v>1836</v>
      </c>
      <c r="G492" t="s">
        <v>94</v>
      </c>
      <c r="H492" t="s">
        <v>24</v>
      </c>
      <c r="I492" t="s">
        <v>706</v>
      </c>
      <c r="J492" t="s">
        <v>707</v>
      </c>
      <c r="K492" t="s">
        <v>27</v>
      </c>
      <c r="L492" t="s">
        <v>542</v>
      </c>
      <c r="M492" t="s">
        <v>29</v>
      </c>
      <c r="N492" t="s">
        <v>53</v>
      </c>
      <c r="O492" t="s">
        <v>543</v>
      </c>
      <c r="P492" s="1">
        <v>127.88</v>
      </c>
      <c r="Q492">
        <v>2</v>
      </c>
      <c r="R492" s="1">
        <v>40.921599999999998</v>
      </c>
      <c r="S492" t="s">
        <v>187</v>
      </c>
    </row>
    <row r="493" spans="1:19" hidden="1" x14ac:dyDescent="0.3">
      <c r="A493" t="s">
        <v>1837</v>
      </c>
      <c r="B493" s="2">
        <v>41967</v>
      </c>
      <c r="C493" s="2">
        <v>41969</v>
      </c>
      <c r="D493" t="s">
        <v>20</v>
      </c>
      <c r="E493" t="s">
        <v>1838</v>
      </c>
      <c r="F493" t="s">
        <v>1839</v>
      </c>
      <c r="G493" t="s">
        <v>23</v>
      </c>
      <c r="H493" t="s">
        <v>24</v>
      </c>
      <c r="I493" t="s">
        <v>1840</v>
      </c>
      <c r="J493" t="s">
        <v>50</v>
      </c>
      <c r="K493" t="s">
        <v>51</v>
      </c>
      <c r="L493" t="s">
        <v>1841</v>
      </c>
      <c r="M493" t="s">
        <v>29</v>
      </c>
      <c r="N493" t="s">
        <v>34</v>
      </c>
      <c r="O493" t="s">
        <v>1842</v>
      </c>
      <c r="P493" s="1">
        <v>120.712</v>
      </c>
      <c r="Q493">
        <v>1</v>
      </c>
      <c r="R493" s="1">
        <v>-18.1068</v>
      </c>
      <c r="S493" t="s">
        <v>32</v>
      </c>
    </row>
    <row r="494" spans="1:19" hidden="1" x14ac:dyDescent="0.3">
      <c r="A494" t="s">
        <v>1843</v>
      </c>
      <c r="B494" s="2">
        <v>42636</v>
      </c>
      <c r="C494" s="2">
        <v>42640</v>
      </c>
      <c r="D494" t="s">
        <v>37</v>
      </c>
      <c r="E494" t="s">
        <v>343</v>
      </c>
      <c r="F494" t="s">
        <v>344</v>
      </c>
      <c r="G494" t="s">
        <v>84</v>
      </c>
      <c r="H494" t="s">
        <v>24</v>
      </c>
      <c r="I494" t="s">
        <v>1571</v>
      </c>
      <c r="J494" t="s">
        <v>223</v>
      </c>
      <c r="K494" t="s">
        <v>63</v>
      </c>
      <c r="L494" t="s">
        <v>1844</v>
      </c>
      <c r="M494" t="s">
        <v>29</v>
      </c>
      <c r="N494" t="s">
        <v>53</v>
      </c>
      <c r="O494" t="s">
        <v>1845</v>
      </c>
      <c r="P494" s="1">
        <v>532.70399999999995</v>
      </c>
      <c r="Q494">
        <v>6</v>
      </c>
      <c r="R494" s="1">
        <v>-26.635200000000001</v>
      </c>
      <c r="S494" t="s">
        <v>72</v>
      </c>
    </row>
    <row r="495" spans="1:19" hidden="1" x14ac:dyDescent="0.3">
      <c r="A495" t="s">
        <v>1846</v>
      </c>
      <c r="B495" s="2">
        <v>42558</v>
      </c>
      <c r="C495" s="2">
        <v>42562</v>
      </c>
      <c r="D495" t="s">
        <v>20</v>
      </c>
      <c r="E495" t="s">
        <v>1847</v>
      </c>
      <c r="F495" t="s">
        <v>1848</v>
      </c>
      <c r="G495" t="s">
        <v>84</v>
      </c>
      <c r="H495" t="s">
        <v>24</v>
      </c>
      <c r="I495" t="s">
        <v>171</v>
      </c>
      <c r="J495" t="s">
        <v>126</v>
      </c>
      <c r="K495" t="s">
        <v>87</v>
      </c>
      <c r="L495" t="s">
        <v>1533</v>
      </c>
      <c r="M495" t="s">
        <v>29</v>
      </c>
      <c r="N495" t="s">
        <v>53</v>
      </c>
      <c r="O495" t="s">
        <v>1534</v>
      </c>
      <c r="P495" s="1">
        <v>60.287999999999997</v>
      </c>
      <c r="Q495">
        <v>8</v>
      </c>
      <c r="R495" s="1">
        <v>-27.1296</v>
      </c>
      <c r="S495" t="s">
        <v>66</v>
      </c>
    </row>
    <row r="496" spans="1:19" hidden="1" x14ac:dyDescent="0.3">
      <c r="A496" t="s">
        <v>1846</v>
      </c>
      <c r="B496" s="2">
        <v>42558</v>
      </c>
      <c r="C496" s="2">
        <v>42562</v>
      </c>
      <c r="D496" t="s">
        <v>20</v>
      </c>
      <c r="E496" t="s">
        <v>1847</v>
      </c>
      <c r="F496" t="s">
        <v>1848</v>
      </c>
      <c r="G496" t="s">
        <v>84</v>
      </c>
      <c r="H496" t="s">
        <v>24</v>
      </c>
      <c r="I496" t="s">
        <v>171</v>
      </c>
      <c r="J496" t="s">
        <v>126</v>
      </c>
      <c r="K496" t="s">
        <v>87</v>
      </c>
      <c r="L496" t="s">
        <v>412</v>
      </c>
      <c r="M496" t="s">
        <v>29</v>
      </c>
      <c r="N496" t="s">
        <v>34</v>
      </c>
      <c r="O496" t="s">
        <v>413</v>
      </c>
      <c r="P496" s="1">
        <v>253.37200000000001</v>
      </c>
      <c r="Q496">
        <v>2</v>
      </c>
      <c r="R496" s="1">
        <v>-14.478400000000001</v>
      </c>
      <c r="S496" t="s">
        <v>66</v>
      </c>
    </row>
    <row r="497" spans="1:19" hidden="1" x14ac:dyDescent="0.3">
      <c r="A497" t="s">
        <v>1849</v>
      </c>
      <c r="B497" s="2">
        <v>42496</v>
      </c>
      <c r="C497" s="2">
        <v>42500</v>
      </c>
      <c r="D497" t="s">
        <v>37</v>
      </c>
      <c r="E497" t="s">
        <v>1850</v>
      </c>
      <c r="F497" t="s">
        <v>1851</v>
      </c>
      <c r="G497" t="s">
        <v>94</v>
      </c>
      <c r="H497" t="s">
        <v>24</v>
      </c>
      <c r="I497" t="s">
        <v>860</v>
      </c>
      <c r="J497" t="s">
        <v>223</v>
      </c>
      <c r="K497" t="s">
        <v>63</v>
      </c>
      <c r="L497" t="s">
        <v>78</v>
      </c>
      <c r="M497" t="s">
        <v>29</v>
      </c>
      <c r="N497" t="s">
        <v>53</v>
      </c>
      <c r="O497" t="s">
        <v>1852</v>
      </c>
      <c r="P497" s="1">
        <v>54.712000000000003</v>
      </c>
      <c r="Q497">
        <v>7</v>
      </c>
      <c r="R497" s="1">
        <v>11.626300000000001</v>
      </c>
      <c r="S497" t="s">
        <v>153</v>
      </c>
    </row>
    <row r="498" spans="1:19" hidden="1" x14ac:dyDescent="0.3">
      <c r="A498" t="s">
        <v>1853</v>
      </c>
      <c r="B498" s="2">
        <v>42344</v>
      </c>
      <c r="C498" s="2">
        <v>42348</v>
      </c>
      <c r="D498" t="s">
        <v>37</v>
      </c>
      <c r="E498" t="s">
        <v>1854</v>
      </c>
      <c r="F498" t="s">
        <v>1855</v>
      </c>
      <c r="G498" t="s">
        <v>23</v>
      </c>
      <c r="H498" t="s">
        <v>24</v>
      </c>
      <c r="I498" t="s">
        <v>165</v>
      </c>
      <c r="J498" t="s">
        <v>114</v>
      </c>
      <c r="K498" t="s">
        <v>63</v>
      </c>
      <c r="L498" t="s">
        <v>1509</v>
      </c>
      <c r="M498" t="s">
        <v>29</v>
      </c>
      <c r="N498" t="s">
        <v>53</v>
      </c>
      <c r="O498" t="s">
        <v>1510</v>
      </c>
      <c r="P498" s="1">
        <v>113.92</v>
      </c>
      <c r="Q498">
        <v>4</v>
      </c>
      <c r="R498" s="1">
        <v>42.150399999999998</v>
      </c>
      <c r="S498" t="s">
        <v>90</v>
      </c>
    </row>
    <row r="499" spans="1:19" hidden="1" x14ac:dyDescent="0.3">
      <c r="A499" t="s">
        <v>1856</v>
      </c>
      <c r="B499" s="2">
        <v>42640</v>
      </c>
      <c r="C499" s="2">
        <v>42646</v>
      </c>
      <c r="D499" t="s">
        <v>37</v>
      </c>
      <c r="E499" t="s">
        <v>1857</v>
      </c>
      <c r="F499" t="s">
        <v>1858</v>
      </c>
      <c r="G499" t="s">
        <v>84</v>
      </c>
      <c r="H499" t="s">
        <v>24</v>
      </c>
      <c r="I499" t="s">
        <v>1859</v>
      </c>
      <c r="J499" t="s">
        <v>86</v>
      </c>
      <c r="K499" t="s">
        <v>87</v>
      </c>
      <c r="L499" t="s">
        <v>1860</v>
      </c>
      <c r="M499" t="s">
        <v>29</v>
      </c>
      <c r="N499" t="s">
        <v>30</v>
      </c>
      <c r="O499" t="s">
        <v>1861</v>
      </c>
      <c r="P499" s="1">
        <v>956.66480000000001</v>
      </c>
      <c r="Q499">
        <v>7</v>
      </c>
      <c r="R499" s="1">
        <v>-225.0976</v>
      </c>
      <c r="S499" t="s">
        <v>72</v>
      </c>
    </row>
    <row r="500" spans="1:19" x14ac:dyDescent="0.3">
      <c r="A500" t="s">
        <v>1862</v>
      </c>
      <c r="B500" s="2">
        <v>42817</v>
      </c>
      <c r="C500" s="2">
        <v>42819</v>
      </c>
      <c r="D500" t="s">
        <v>81</v>
      </c>
      <c r="E500" t="s">
        <v>1863</v>
      </c>
      <c r="F500" t="s">
        <v>1864</v>
      </c>
      <c r="G500" t="s">
        <v>94</v>
      </c>
      <c r="H500" t="s">
        <v>24</v>
      </c>
      <c r="I500" t="s">
        <v>320</v>
      </c>
      <c r="J500" t="s">
        <v>50</v>
      </c>
      <c r="K500" t="s">
        <v>51</v>
      </c>
      <c r="L500" t="s">
        <v>1412</v>
      </c>
      <c r="M500" t="s">
        <v>29</v>
      </c>
      <c r="N500" t="s">
        <v>53</v>
      </c>
      <c r="O500" t="s">
        <v>1413</v>
      </c>
      <c r="P500" s="1">
        <v>211.84</v>
      </c>
      <c r="Q500">
        <v>8</v>
      </c>
      <c r="R500" s="1">
        <v>76.2624</v>
      </c>
      <c r="S500" t="s">
        <v>187</v>
      </c>
    </row>
    <row r="501" spans="1:19" hidden="1" x14ac:dyDescent="0.3">
      <c r="A501" t="s">
        <v>1865</v>
      </c>
      <c r="B501" s="2">
        <v>41955</v>
      </c>
      <c r="C501" s="2">
        <v>41959</v>
      </c>
      <c r="D501" t="s">
        <v>37</v>
      </c>
      <c r="E501" t="s">
        <v>1866</v>
      </c>
      <c r="F501" t="s">
        <v>1867</v>
      </c>
      <c r="G501" t="s">
        <v>23</v>
      </c>
      <c r="H501" t="s">
        <v>24</v>
      </c>
      <c r="I501" t="s">
        <v>49</v>
      </c>
      <c r="J501" t="s">
        <v>50</v>
      </c>
      <c r="K501" t="s">
        <v>51</v>
      </c>
      <c r="L501" t="s">
        <v>906</v>
      </c>
      <c r="M501" t="s">
        <v>29</v>
      </c>
      <c r="N501" t="s">
        <v>43</v>
      </c>
      <c r="O501" t="s">
        <v>907</v>
      </c>
      <c r="P501" s="1">
        <v>629.06399999999996</v>
      </c>
      <c r="Q501">
        <v>3</v>
      </c>
      <c r="R501" s="1">
        <v>31.453199999999999</v>
      </c>
      <c r="S501" t="s">
        <v>32</v>
      </c>
    </row>
    <row r="502" spans="1:19" hidden="1" x14ac:dyDescent="0.3">
      <c r="A502" t="s">
        <v>1868</v>
      </c>
      <c r="B502" s="2">
        <v>42733</v>
      </c>
      <c r="C502" s="2">
        <v>42737</v>
      </c>
      <c r="D502" t="s">
        <v>37</v>
      </c>
      <c r="E502" t="s">
        <v>489</v>
      </c>
      <c r="F502" t="s">
        <v>490</v>
      </c>
      <c r="G502" t="s">
        <v>23</v>
      </c>
      <c r="H502" t="s">
        <v>24</v>
      </c>
      <c r="I502" t="s">
        <v>896</v>
      </c>
      <c r="J502" t="s">
        <v>230</v>
      </c>
      <c r="K502" t="s">
        <v>87</v>
      </c>
      <c r="L502" t="s">
        <v>1841</v>
      </c>
      <c r="M502" t="s">
        <v>29</v>
      </c>
      <c r="N502" t="s">
        <v>34</v>
      </c>
      <c r="O502" t="s">
        <v>1842</v>
      </c>
      <c r="P502" s="1">
        <v>754.45</v>
      </c>
      <c r="Q502">
        <v>5</v>
      </c>
      <c r="R502" s="1">
        <v>60.356000000000002</v>
      </c>
      <c r="S502" t="s">
        <v>90</v>
      </c>
    </row>
    <row r="503" spans="1:19" hidden="1" x14ac:dyDescent="0.3">
      <c r="A503" t="s">
        <v>1869</v>
      </c>
      <c r="B503" s="2">
        <v>42191</v>
      </c>
      <c r="C503" s="2">
        <v>42196</v>
      </c>
      <c r="D503" t="s">
        <v>37</v>
      </c>
      <c r="E503" t="s">
        <v>1231</v>
      </c>
      <c r="F503" t="s">
        <v>1232</v>
      </c>
      <c r="G503" t="s">
        <v>94</v>
      </c>
      <c r="H503" t="s">
        <v>24</v>
      </c>
      <c r="I503" t="s">
        <v>1870</v>
      </c>
      <c r="J503" t="s">
        <v>425</v>
      </c>
      <c r="K503" t="s">
        <v>63</v>
      </c>
      <c r="L503" t="s">
        <v>520</v>
      </c>
      <c r="M503" t="s">
        <v>29</v>
      </c>
      <c r="N503" t="s">
        <v>30</v>
      </c>
      <c r="O503" t="s">
        <v>521</v>
      </c>
      <c r="P503" s="1">
        <v>301.95999999999998</v>
      </c>
      <c r="Q503">
        <v>2</v>
      </c>
      <c r="R503" s="1">
        <v>60.392000000000003</v>
      </c>
      <c r="S503" t="s">
        <v>66</v>
      </c>
    </row>
    <row r="504" spans="1:19" x14ac:dyDescent="0.3">
      <c r="A504" t="s">
        <v>1871</v>
      </c>
      <c r="B504" s="2">
        <v>43094</v>
      </c>
      <c r="C504" s="2">
        <v>43099</v>
      </c>
      <c r="D504" t="s">
        <v>37</v>
      </c>
      <c r="E504" t="s">
        <v>1872</v>
      </c>
      <c r="F504" t="s">
        <v>1873</v>
      </c>
      <c r="G504" t="s">
        <v>23</v>
      </c>
      <c r="H504" t="s">
        <v>24</v>
      </c>
      <c r="I504" t="s">
        <v>1571</v>
      </c>
      <c r="J504" t="s">
        <v>223</v>
      </c>
      <c r="K504" t="s">
        <v>63</v>
      </c>
      <c r="L504" t="s">
        <v>1874</v>
      </c>
      <c r="M504" t="s">
        <v>29</v>
      </c>
      <c r="N504" t="s">
        <v>43</v>
      </c>
      <c r="O504" t="s">
        <v>1875</v>
      </c>
      <c r="P504" s="1">
        <v>273.06</v>
      </c>
      <c r="Q504">
        <v>2</v>
      </c>
      <c r="R504" s="1">
        <v>-104.673</v>
      </c>
      <c r="S504" t="s">
        <v>90</v>
      </c>
    </row>
    <row r="505" spans="1:19" hidden="1" x14ac:dyDescent="0.3">
      <c r="A505" t="s">
        <v>1876</v>
      </c>
      <c r="B505" s="2">
        <v>42532</v>
      </c>
      <c r="C505" s="2">
        <v>42538</v>
      </c>
      <c r="D505" t="s">
        <v>37</v>
      </c>
      <c r="E505" t="s">
        <v>1877</v>
      </c>
      <c r="F505" t="s">
        <v>1878</v>
      </c>
      <c r="G505" t="s">
        <v>84</v>
      </c>
      <c r="H505" t="s">
        <v>24</v>
      </c>
      <c r="I505" t="s">
        <v>680</v>
      </c>
      <c r="J505" t="s">
        <v>86</v>
      </c>
      <c r="K505" t="s">
        <v>87</v>
      </c>
      <c r="L505" t="s">
        <v>1399</v>
      </c>
      <c r="M505" t="s">
        <v>29</v>
      </c>
      <c r="N505" t="s">
        <v>53</v>
      </c>
      <c r="O505" t="s">
        <v>1400</v>
      </c>
      <c r="P505" s="1">
        <v>12.544</v>
      </c>
      <c r="Q505">
        <v>7</v>
      </c>
      <c r="R505" s="1">
        <v>-9.0944000000000003</v>
      </c>
      <c r="S505" t="s">
        <v>55</v>
      </c>
    </row>
    <row r="506" spans="1:19" x14ac:dyDescent="0.3">
      <c r="A506" t="s">
        <v>1879</v>
      </c>
      <c r="B506" s="2">
        <v>43097</v>
      </c>
      <c r="C506" s="2">
        <v>43102</v>
      </c>
      <c r="D506" t="s">
        <v>37</v>
      </c>
      <c r="E506" t="s">
        <v>1857</v>
      </c>
      <c r="F506" t="s">
        <v>1858</v>
      </c>
      <c r="G506" t="s">
        <v>84</v>
      </c>
      <c r="H506" t="s">
        <v>24</v>
      </c>
      <c r="I506" t="s">
        <v>183</v>
      </c>
      <c r="J506" t="s">
        <v>184</v>
      </c>
      <c r="K506" t="s">
        <v>51</v>
      </c>
      <c r="L506" t="s">
        <v>437</v>
      </c>
      <c r="M506" t="s">
        <v>29</v>
      </c>
      <c r="N506" t="s">
        <v>53</v>
      </c>
      <c r="O506" t="s">
        <v>438</v>
      </c>
      <c r="P506" s="1">
        <v>7.4</v>
      </c>
      <c r="Q506">
        <v>2</v>
      </c>
      <c r="R506" s="1">
        <v>3.0339999999999998</v>
      </c>
      <c r="S506" t="s">
        <v>90</v>
      </c>
    </row>
    <row r="507" spans="1:19" hidden="1" x14ac:dyDescent="0.3">
      <c r="A507" t="s">
        <v>1880</v>
      </c>
      <c r="B507" s="2">
        <v>41723</v>
      </c>
      <c r="C507" s="2">
        <v>41730</v>
      </c>
      <c r="D507" t="s">
        <v>37</v>
      </c>
      <c r="E507" t="s">
        <v>1881</v>
      </c>
      <c r="F507" t="s">
        <v>1882</v>
      </c>
      <c r="G507" t="s">
        <v>23</v>
      </c>
      <c r="H507" t="s">
        <v>24</v>
      </c>
      <c r="I507" t="s">
        <v>165</v>
      </c>
      <c r="J507" t="s">
        <v>114</v>
      </c>
      <c r="K507" t="s">
        <v>63</v>
      </c>
      <c r="L507" t="s">
        <v>1883</v>
      </c>
      <c r="M507" t="s">
        <v>29</v>
      </c>
      <c r="N507" t="s">
        <v>34</v>
      </c>
      <c r="O507" t="s">
        <v>1884</v>
      </c>
      <c r="P507" s="1">
        <v>366.786</v>
      </c>
      <c r="Q507">
        <v>7</v>
      </c>
      <c r="R507" s="1">
        <v>65.206400000000002</v>
      </c>
      <c r="S507" t="s">
        <v>187</v>
      </c>
    </row>
    <row r="508" spans="1:19" x14ac:dyDescent="0.3">
      <c r="A508" t="s">
        <v>1885</v>
      </c>
      <c r="B508" s="2">
        <v>42919</v>
      </c>
      <c r="C508" s="2">
        <v>42926</v>
      </c>
      <c r="D508" t="s">
        <v>37</v>
      </c>
      <c r="E508" t="s">
        <v>1222</v>
      </c>
      <c r="F508" t="s">
        <v>1223</v>
      </c>
      <c r="G508" t="s">
        <v>23</v>
      </c>
      <c r="H508" t="s">
        <v>24</v>
      </c>
      <c r="I508" t="s">
        <v>1886</v>
      </c>
      <c r="J508" t="s">
        <v>1887</v>
      </c>
      <c r="K508" t="s">
        <v>51</v>
      </c>
      <c r="L508" t="s">
        <v>136</v>
      </c>
      <c r="M508" t="s">
        <v>29</v>
      </c>
      <c r="N508" t="s">
        <v>53</v>
      </c>
      <c r="O508" t="s">
        <v>137</v>
      </c>
      <c r="P508" s="1">
        <v>545.85</v>
      </c>
      <c r="Q508">
        <v>9</v>
      </c>
      <c r="R508" s="1">
        <v>114.6285</v>
      </c>
      <c r="S508" t="s">
        <v>66</v>
      </c>
    </row>
    <row r="509" spans="1:19" hidden="1" x14ac:dyDescent="0.3">
      <c r="A509" t="s">
        <v>1888</v>
      </c>
      <c r="B509" s="2">
        <v>41961</v>
      </c>
      <c r="C509" s="2">
        <v>41963</v>
      </c>
      <c r="D509" t="s">
        <v>20</v>
      </c>
      <c r="E509" t="s">
        <v>1889</v>
      </c>
      <c r="F509" t="s">
        <v>1890</v>
      </c>
      <c r="G509" t="s">
        <v>23</v>
      </c>
      <c r="H509" t="s">
        <v>24</v>
      </c>
      <c r="I509" t="s">
        <v>856</v>
      </c>
      <c r="J509" t="s">
        <v>172</v>
      </c>
      <c r="K509" t="s">
        <v>51</v>
      </c>
      <c r="L509" t="s">
        <v>1891</v>
      </c>
      <c r="M509" t="s">
        <v>29</v>
      </c>
      <c r="N509" t="s">
        <v>43</v>
      </c>
      <c r="O509" t="s">
        <v>1892</v>
      </c>
      <c r="P509" s="1">
        <v>145.97999999999999</v>
      </c>
      <c r="Q509">
        <v>2</v>
      </c>
      <c r="R509" s="1">
        <v>-99.266400000000004</v>
      </c>
      <c r="S509" t="s">
        <v>32</v>
      </c>
    </row>
    <row r="510" spans="1:19" x14ac:dyDescent="0.3">
      <c r="A510" t="s">
        <v>1893</v>
      </c>
      <c r="B510" s="2">
        <v>42933</v>
      </c>
      <c r="C510" s="2">
        <v>42938</v>
      </c>
      <c r="D510" t="s">
        <v>37</v>
      </c>
      <c r="E510" t="s">
        <v>1894</v>
      </c>
      <c r="F510" t="s">
        <v>1895</v>
      </c>
      <c r="G510" t="s">
        <v>23</v>
      </c>
      <c r="H510" t="s">
        <v>24</v>
      </c>
      <c r="I510" t="s">
        <v>295</v>
      </c>
      <c r="J510" t="s">
        <v>41</v>
      </c>
      <c r="K510" t="s">
        <v>27</v>
      </c>
      <c r="L510" t="s">
        <v>793</v>
      </c>
      <c r="M510" t="s">
        <v>29</v>
      </c>
      <c r="N510" t="s">
        <v>53</v>
      </c>
      <c r="O510" t="s">
        <v>794</v>
      </c>
      <c r="P510" s="1">
        <v>7.9039999999999999</v>
      </c>
      <c r="Q510">
        <v>2</v>
      </c>
      <c r="R510" s="1">
        <v>2.1736</v>
      </c>
      <c r="S510" t="s">
        <v>66</v>
      </c>
    </row>
    <row r="511" spans="1:19" hidden="1" x14ac:dyDescent="0.3">
      <c r="A511" t="s">
        <v>1896</v>
      </c>
      <c r="B511" s="2">
        <v>42512</v>
      </c>
      <c r="C511" s="2">
        <v>42517</v>
      </c>
      <c r="D511" t="s">
        <v>37</v>
      </c>
      <c r="E511" t="s">
        <v>1724</v>
      </c>
      <c r="F511" t="s">
        <v>1725</v>
      </c>
      <c r="G511" t="s">
        <v>23</v>
      </c>
      <c r="H511" t="s">
        <v>24</v>
      </c>
      <c r="I511" t="s">
        <v>1897</v>
      </c>
      <c r="J511" t="s">
        <v>354</v>
      </c>
      <c r="K511" t="s">
        <v>63</v>
      </c>
      <c r="L511" t="s">
        <v>282</v>
      </c>
      <c r="M511" t="s">
        <v>29</v>
      </c>
      <c r="N511" t="s">
        <v>43</v>
      </c>
      <c r="O511" t="s">
        <v>283</v>
      </c>
      <c r="P511" s="1">
        <v>174.286</v>
      </c>
      <c r="Q511">
        <v>2</v>
      </c>
      <c r="R511" s="1">
        <v>-19.918399999999998</v>
      </c>
      <c r="S511" t="s">
        <v>153</v>
      </c>
    </row>
    <row r="512" spans="1:19" hidden="1" x14ac:dyDescent="0.3">
      <c r="A512" t="s">
        <v>1898</v>
      </c>
      <c r="B512" s="2">
        <v>42674</v>
      </c>
      <c r="C512" s="2">
        <v>42680</v>
      </c>
      <c r="D512" t="s">
        <v>37</v>
      </c>
      <c r="E512" t="s">
        <v>590</v>
      </c>
      <c r="F512" t="s">
        <v>591</v>
      </c>
      <c r="G512" t="s">
        <v>23</v>
      </c>
      <c r="H512" t="s">
        <v>24</v>
      </c>
      <c r="I512" t="s">
        <v>61</v>
      </c>
      <c r="J512" t="s">
        <v>62</v>
      </c>
      <c r="K512" t="s">
        <v>63</v>
      </c>
      <c r="L512" t="s">
        <v>1523</v>
      </c>
      <c r="M512" t="s">
        <v>29</v>
      </c>
      <c r="N512" t="s">
        <v>34</v>
      </c>
      <c r="O512" t="s">
        <v>1524</v>
      </c>
      <c r="P512" s="1">
        <v>492.83499999999998</v>
      </c>
      <c r="Q512">
        <v>5</v>
      </c>
      <c r="R512" s="1">
        <v>-14.081</v>
      </c>
      <c r="S512" t="s">
        <v>45</v>
      </c>
    </row>
    <row r="513" spans="1:19" hidden="1" x14ac:dyDescent="0.3">
      <c r="A513" t="s">
        <v>1899</v>
      </c>
      <c r="B513" s="2">
        <v>42391</v>
      </c>
      <c r="C513" s="2">
        <v>42397</v>
      </c>
      <c r="D513" t="s">
        <v>37</v>
      </c>
      <c r="E513" t="s">
        <v>1900</v>
      </c>
      <c r="F513" t="s">
        <v>1901</v>
      </c>
      <c r="G513" t="s">
        <v>23</v>
      </c>
      <c r="H513" t="s">
        <v>24</v>
      </c>
      <c r="I513" t="s">
        <v>1902</v>
      </c>
      <c r="J513" t="s">
        <v>1027</v>
      </c>
      <c r="K513" t="s">
        <v>27</v>
      </c>
      <c r="L513" t="s">
        <v>1903</v>
      </c>
      <c r="M513" t="s">
        <v>29</v>
      </c>
      <c r="N513" t="s">
        <v>53</v>
      </c>
      <c r="O513" t="s">
        <v>1904</v>
      </c>
      <c r="P513" s="1">
        <v>14.272</v>
      </c>
      <c r="Q513">
        <v>8</v>
      </c>
      <c r="R513" s="1">
        <v>4.2816000000000001</v>
      </c>
      <c r="S513" t="s">
        <v>161</v>
      </c>
    </row>
    <row r="514" spans="1:19" hidden="1" x14ac:dyDescent="0.3">
      <c r="A514" t="s">
        <v>1899</v>
      </c>
      <c r="B514" s="2">
        <v>42391</v>
      </c>
      <c r="C514" s="2">
        <v>42397</v>
      </c>
      <c r="D514" t="s">
        <v>37</v>
      </c>
      <c r="E514" t="s">
        <v>1900</v>
      </c>
      <c r="F514" t="s">
        <v>1901</v>
      </c>
      <c r="G514" t="s">
        <v>23</v>
      </c>
      <c r="H514" t="s">
        <v>24</v>
      </c>
      <c r="I514" t="s">
        <v>1902</v>
      </c>
      <c r="J514" t="s">
        <v>1027</v>
      </c>
      <c r="K514" t="s">
        <v>27</v>
      </c>
      <c r="L514" t="s">
        <v>1686</v>
      </c>
      <c r="M514" t="s">
        <v>29</v>
      </c>
      <c r="N514" t="s">
        <v>30</v>
      </c>
      <c r="O514" t="s">
        <v>1905</v>
      </c>
      <c r="P514" s="1">
        <v>451.13600000000002</v>
      </c>
      <c r="Q514">
        <v>4</v>
      </c>
      <c r="R514" s="1">
        <v>-67.670400000000001</v>
      </c>
      <c r="S514" t="s">
        <v>161</v>
      </c>
    </row>
    <row r="515" spans="1:19" hidden="1" x14ac:dyDescent="0.3">
      <c r="A515" t="s">
        <v>1906</v>
      </c>
      <c r="B515" s="2">
        <v>42677</v>
      </c>
      <c r="C515" s="2">
        <v>42680</v>
      </c>
      <c r="D515" t="s">
        <v>81</v>
      </c>
      <c r="E515" t="s">
        <v>1907</v>
      </c>
      <c r="F515" t="s">
        <v>1908</v>
      </c>
      <c r="G515" t="s">
        <v>23</v>
      </c>
      <c r="H515" t="s">
        <v>24</v>
      </c>
      <c r="I515" t="s">
        <v>49</v>
      </c>
      <c r="J515" t="s">
        <v>50</v>
      </c>
      <c r="K515" t="s">
        <v>51</v>
      </c>
      <c r="L515" t="s">
        <v>1909</v>
      </c>
      <c r="M515" t="s">
        <v>29</v>
      </c>
      <c r="N515" t="s">
        <v>34</v>
      </c>
      <c r="O515" t="s">
        <v>1910</v>
      </c>
      <c r="P515" s="1">
        <v>217.584</v>
      </c>
      <c r="Q515">
        <v>2</v>
      </c>
      <c r="R515" s="1">
        <v>-29.9178</v>
      </c>
      <c r="S515" t="s">
        <v>32</v>
      </c>
    </row>
    <row r="516" spans="1:19" x14ac:dyDescent="0.3">
      <c r="A516" t="s">
        <v>1911</v>
      </c>
      <c r="B516" s="2">
        <v>42982</v>
      </c>
      <c r="C516" s="2">
        <v>42986</v>
      </c>
      <c r="D516" t="s">
        <v>20</v>
      </c>
      <c r="E516" t="s">
        <v>1912</v>
      </c>
      <c r="F516" t="s">
        <v>1913</v>
      </c>
      <c r="G516" t="s">
        <v>84</v>
      </c>
      <c r="H516" t="s">
        <v>24</v>
      </c>
      <c r="I516" t="s">
        <v>49</v>
      </c>
      <c r="J516" t="s">
        <v>50</v>
      </c>
      <c r="K516" t="s">
        <v>51</v>
      </c>
      <c r="L516" t="s">
        <v>742</v>
      </c>
      <c r="M516" t="s">
        <v>29</v>
      </c>
      <c r="N516" t="s">
        <v>43</v>
      </c>
      <c r="O516" t="s">
        <v>743</v>
      </c>
      <c r="P516" s="1">
        <v>1322.3520000000001</v>
      </c>
      <c r="Q516">
        <v>3</v>
      </c>
      <c r="R516" s="1">
        <v>-99.176400000000001</v>
      </c>
      <c r="S516" t="s">
        <v>72</v>
      </c>
    </row>
    <row r="517" spans="1:19" x14ac:dyDescent="0.3">
      <c r="A517" t="s">
        <v>1914</v>
      </c>
      <c r="B517" s="2">
        <v>42975</v>
      </c>
      <c r="C517" s="2">
        <v>42981</v>
      </c>
      <c r="D517" t="s">
        <v>37</v>
      </c>
      <c r="E517" t="s">
        <v>1915</v>
      </c>
      <c r="F517" t="s">
        <v>1916</v>
      </c>
      <c r="G517" t="s">
        <v>94</v>
      </c>
      <c r="H517" t="s">
        <v>24</v>
      </c>
      <c r="I517" t="s">
        <v>183</v>
      </c>
      <c r="J517" t="s">
        <v>184</v>
      </c>
      <c r="K517" t="s">
        <v>51</v>
      </c>
      <c r="L517" t="s">
        <v>432</v>
      </c>
      <c r="M517" t="s">
        <v>29</v>
      </c>
      <c r="N517" t="s">
        <v>43</v>
      </c>
      <c r="O517" t="s">
        <v>433</v>
      </c>
      <c r="P517" s="1">
        <v>1137.75</v>
      </c>
      <c r="Q517">
        <v>5</v>
      </c>
      <c r="R517" s="1">
        <v>250.30500000000001</v>
      </c>
      <c r="S517" t="s">
        <v>245</v>
      </c>
    </row>
    <row r="518" spans="1:19" hidden="1" x14ac:dyDescent="0.3">
      <c r="A518" t="s">
        <v>1917</v>
      </c>
      <c r="B518" s="2">
        <v>42623</v>
      </c>
      <c r="C518" s="2">
        <v>42627</v>
      </c>
      <c r="D518" t="s">
        <v>20</v>
      </c>
      <c r="E518" t="s">
        <v>1918</v>
      </c>
      <c r="F518" t="s">
        <v>1919</v>
      </c>
      <c r="G518" t="s">
        <v>23</v>
      </c>
      <c r="H518" t="s">
        <v>24</v>
      </c>
      <c r="I518" t="s">
        <v>95</v>
      </c>
      <c r="J518" t="s">
        <v>86</v>
      </c>
      <c r="K518" t="s">
        <v>87</v>
      </c>
      <c r="L518" t="s">
        <v>1053</v>
      </c>
      <c r="M518" t="s">
        <v>29</v>
      </c>
      <c r="N518" t="s">
        <v>43</v>
      </c>
      <c r="O518" t="s">
        <v>1054</v>
      </c>
      <c r="P518" s="1">
        <v>300.93</v>
      </c>
      <c r="Q518">
        <v>5</v>
      </c>
      <c r="R518" s="1">
        <v>-34.392000000000003</v>
      </c>
      <c r="S518" t="s">
        <v>72</v>
      </c>
    </row>
    <row r="519" spans="1:19" hidden="1" x14ac:dyDescent="0.3">
      <c r="A519" t="s">
        <v>1920</v>
      </c>
      <c r="B519" s="2">
        <v>41806</v>
      </c>
      <c r="C519" s="2">
        <v>41812</v>
      </c>
      <c r="D519" t="s">
        <v>37</v>
      </c>
      <c r="E519" t="s">
        <v>1921</v>
      </c>
      <c r="F519" t="s">
        <v>1922</v>
      </c>
      <c r="G519" t="s">
        <v>23</v>
      </c>
      <c r="H519" t="s">
        <v>24</v>
      </c>
      <c r="I519" t="s">
        <v>1923</v>
      </c>
      <c r="J519" t="s">
        <v>104</v>
      </c>
      <c r="K519" t="s">
        <v>87</v>
      </c>
      <c r="L519" t="s">
        <v>501</v>
      </c>
      <c r="M519" t="s">
        <v>29</v>
      </c>
      <c r="N519" t="s">
        <v>34</v>
      </c>
      <c r="O519" t="s">
        <v>502</v>
      </c>
      <c r="P519" s="1">
        <v>647.84</v>
      </c>
      <c r="Q519">
        <v>8</v>
      </c>
      <c r="R519" s="1">
        <v>32.392000000000003</v>
      </c>
      <c r="S519" t="s">
        <v>55</v>
      </c>
    </row>
    <row r="520" spans="1:19" hidden="1" x14ac:dyDescent="0.3">
      <c r="A520" t="s">
        <v>1924</v>
      </c>
      <c r="B520" s="2">
        <v>41845</v>
      </c>
      <c r="C520" s="2">
        <v>41847</v>
      </c>
      <c r="D520" t="s">
        <v>20</v>
      </c>
      <c r="E520" t="s">
        <v>303</v>
      </c>
      <c r="F520" t="s">
        <v>304</v>
      </c>
      <c r="G520" t="s">
        <v>23</v>
      </c>
      <c r="H520" t="s">
        <v>24</v>
      </c>
      <c r="I520" t="s">
        <v>320</v>
      </c>
      <c r="J520" t="s">
        <v>50</v>
      </c>
      <c r="K520" t="s">
        <v>51</v>
      </c>
      <c r="L520" t="s">
        <v>307</v>
      </c>
      <c r="M520" t="s">
        <v>29</v>
      </c>
      <c r="N520" t="s">
        <v>53</v>
      </c>
      <c r="O520" t="s">
        <v>308</v>
      </c>
      <c r="P520" s="1">
        <v>77.92</v>
      </c>
      <c r="Q520">
        <v>8</v>
      </c>
      <c r="R520" s="1">
        <v>34.284799999999997</v>
      </c>
      <c r="S520" t="s">
        <v>66</v>
      </c>
    </row>
    <row r="521" spans="1:19" hidden="1" x14ac:dyDescent="0.3">
      <c r="A521" t="s">
        <v>1925</v>
      </c>
      <c r="B521" s="2">
        <v>42685</v>
      </c>
      <c r="C521" s="2">
        <v>42691</v>
      </c>
      <c r="D521" t="s">
        <v>37</v>
      </c>
      <c r="E521" t="s">
        <v>1926</v>
      </c>
      <c r="F521" t="s">
        <v>1927</v>
      </c>
      <c r="G521" t="s">
        <v>84</v>
      </c>
      <c r="H521" t="s">
        <v>24</v>
      </c>
      <c r="I521" t="s">
        <v>125</v>
      </c>
      <c r="J521" t="s">
        <v>126</v>
      </c>
      <c r="K521" t="s">
        <v>87</v>
      </c>
      <c r="L521" t="s">
        <v>1093</v>
      </c>
      <c r="M521" t="s">
        <v>29</v>
      </c>
      <c r="N521" t="s">
        <v>34</v>
      </c>
      <c r="O521" t="s">
        <v>1094</v>
      </c>
      <c r="P521" s="1">
        <v>47.991999999999997</v>
      </c>
      <c r="Q521">
        <v>2</v>
      </c>
      <c r="R521" s="1">
        <v>-2.0568</v>
      </c>
      <c r="S521" t="s">
        <v>32</v>
      </c>
    </row>
    <row r="522" spans="1:19" x14ac:dyDescent="0.3">
      <c r="A522" t="s">
        <v>1928</v>
      </c>
      <c r="B522" s="2">
        <v>42857</v>
      </c>
      <c r="C522" s="2">
        <v>42862</v>
      </c>
      <c r="D522" t="s">
        <v>37</v>
      </c>
      <c r="E522" t="s">
        <v>1929</v>
      </c>
      <c r="F522" t="s">
        <v>1930</v>
      </c>
      <c r="G522" t="s">
        <v>84</v>
      </c>
      <c r="H522" t="s">
        <v>24</v>
      </c>
      <c r="I522" t="s">
        <v>1931</v>
      </c>
      <c r="J522" t="s">
        <v>354</v>
      </c>
      <c r="K522" t="s">
        <v>63</v>
      </c>
      <c r="L522" t="s">
        <v>981</v>
      </c>
      <c r="M522" t="s">
        <v>29</v>
      </c>
      <c r="N522" t="s">
        <v>53</v>
      </c>
      <c r="O522" t="s">
        <v>982</v>
      </c>
      <c r="P522" s="1">
        <v>129.93</v>
      </c>
      <c r="Q522">
        <v>3</v>
      </c>
      <c r="R522" s="1">
        <v>12.993</v>
      </c>
      <c r="S522" t="s">
        <v>153</v>
      </c>
    </row>
    <row r="523" spans="1:19" hidden="1" x14ac:dyDescent="0.3">
      <c r="A523" t="s">
        <v>1932</v>
      </c>
      <c r="B523" s="2">
        <v>42031</v>
      </c>
      <c r="C523" s="2">
        <v>42033</v>
      </c>
      <c r="D523" t="s">
        <v>20</v>
      </c>
      <c r="E523" t="s">
        <v>730</v>
      </c>
      <c r="F523" t="s">
        <v>731</v>
      </c>
      <c r="G523" t="s">
        <v>23</v>
      </c>
      <c r="H523" t="s">
        <v>24</v>
      </c>
      <c r="I523" t="s">
        <v>684</v>
      </c>
      <c r="J523" t="s">
        <v>223</v>
      </c>
      <c r="K523" t="s">
        <v>63</v>
      </c>
      <c r="L523" t="s">
        <v>134</v>
      </c>
      <c r="M523" t="s">
        <v>29</v>
      </c>
      <c r="N523" t="s">
        <v>34</v>
      </c>
      <c r="O523" t="s">
        <v>135</v>
      </c>
      <c r="P523" s="1">
        <v>181.98599999999999</v>
      </c>
      <c r="Q523">
        <v>2</v>
      </c>
      <c r="R523" s="1">
        <v>-54.595799999999997</v>
      </c>
      <c r="S523" t="s">
        <v>161</v>
      </c>
    </row>
    <row r="524" spans="1:19" hidden="1" x14ac:dyDescent="0.3">
      <c r="A524" t="s">
        <v>1933</v>
      </c>
      <c r="B524" s="2">
        <v>42201</v>
      </c>
      <c r="C524" s="2">
        <v>42201</v>
      </c>
      <c r="D524" t="s">
        <v>417</v>
      </c>
      <c r="E524" t="s">
        <v>1934</v>
      </c>
      <c r="F524" t="s">
        <v>1935</v>
      </c>
      <c r="G524" t="s">
        <v>84</v>
      </c>
      <c r="H524" t="s">
        <v>24</v>
      </c>
      <c r="I524" t="s">
        <v>320</v>
      </c>
      <c r="J524" t="s">
        <v>50</v>
      </c>
      <c r="K524" t="s">
        <v>51</v>
      </c>
      <c r="L524" t="s">
        <v>397</v>
      </c>
      <c r="M524" t="s">
        <v>29</v>
      </c>
      <c r="N524" t="s">
        <v>34</v>
      </c>
      <c r="O524" t="s">
        <v>398</v>
      </c>
      <c r="P524" s="1">
        <v>1348.704</v>
      </c>
      <c r="Q524">
        <v>6</v>
      </c>
      <c r="R524" s="1">
        <v>-219.1644</v>
      </c>
      <c r="S524" t="s">
        <v>66</v>
      </c>
    </row>
    <row r="525" spans="1:19" hidden="1" x14ac:dyDescent="0.3">
      <c r="A525" t="s">
        <v>1933</v>
      </c>
      <c r="B525" s="2">
        <v>42201</v>
      </c>
      <c r="C525" s="2">
        <v>42201</v>
      </c>
      <c r="D525" t="s">
        <v>417</v>
      </c>
      <c r="E525" t="s">
        <v>1934</v>
      </c>
      <c r="F525" t="s">
        <v>1935</v>
      </c>
      <c r="G525" t="s">
        <v>84</v>
      </c>
      <c r="H525" t="s">
        <v>24</v>
      </c>
      <c r="I525" t="s">
        <v>320</v>
      </c>
      <c r="J525" t="s">
        <v>50</v>
      </c>
      <c r="K525" t="s">
        <v>51</v>
      </c>
      <c r="L525" t="s">
        <v>373</v>
      </c>
      <c r="M525" t="s">
        <v>29</v>
      </c>
      <c r="N525" t="s">
        <v>34</v>
      </c>
      <c r="O525" t="s">
        <v>374</v>
      </c>
      <c r="P525" s="1">
        <v>700.15200000000004</v>
      </c>
      <c r="Q525">
        <v>3</v>
      </c>
      <c r="R525" s="1">
        <v>78.767099999999999</v>
      </c>
      <c r="S525" t="s">
        <v>66</v>
      </c>
    </row>
    <row r="526" spans="1:19" hidden="1" x14ac:dyDescent="0.3">
      <c r="A526" t="s">
        <v>1936</v>
      </c>
      <c r="B526" s="2">
        <v>42490</v>
      </c>
      <c r="C526" s="2">
        <v>42494</v>
      </c>
      <c r="D526" t="s">
        <v>37</v>
      </c>
      <c r="E526" t="s">
        <v>1937</v>
      </c>
      <c r="F526" t="s">
        <v>1938</v>
      </c>
      <c r="G526" t="s">
        <v>84</v>
      </c>
      <c r="H526" t="s">
        <v>24</v>
      </c>
      <c r="I526" t="s">
        <v>1939</v>
      </c>
      <c r="J526" t="s">
        <v>511</v>
      </c>
      <c r="K526" t="s">
        <v>51</v>
      </c>
      <c r="L526" t="s">
        <v>688</v>
      </c>
      <c r="M526" t="s">
        <v>29</v>
      </c>
      <c r="N526" t="s">
        <v>53</v>
      </c>
      <c r="O526" t="s">
        <v>689</v>
      </c>
      <c r="P526" s="1">
        <v>111.88800000000001</v>
      </c>
      <c r="Q526">
        <v>7</v>
      </c>
      <c r="R526" s="1">
        <v>22.377600000000001</v>
      </c>
      <c r="S526" t="s">
        <v>107</v>
      </c>
    </row>
    <row r="527" spans="1:19" hidden="1" x14ac:dyDescent="0.3">
      <c r="A527" t="s">
        <v>1940</v>
      </c>
      <c r="B527" s="2">
        <v>42621</v>
      </c>
      <c r="C527" s="2">
        <v>42627</v>
      </c>
      <c r="D527" t="s">
        <v>37</v>
      </c>
      <c r="E527" t="s">
        <v>1941</v>
      </c>
      <c r="F527" t="s">
        <v>1942</v>
      </c>
      <c r="G527" t="s">
        <v>94</v>
      </c>
      <c r="H527" t="s">
        <v>24</v>
      </c>
      <c r="I527" t="s">
        <v>1943</v>
      </c>
      <c r="J527" t="s">
        <v>425</v>
      </c>
      <c r="K527" t="s">
        <v>63</v>
      </c>
      <c r="L527" t="s">
        <v>1944</v>
      </c>
      <c r="M527" t="s">
        <v>29</v>
      </c>
      <c r="N527" t="s">
        <v>30</v>
      </c>
      <c r="O527" t="s">
        <v>1945</v>
      </c>
      <c r="P527" s="1">
        <v>173.94</v>
      </c>
      <c r="Q527">
        <v>3</v>
      </c>
      <c r="R527" s="1">
        <v>13.9152</v>
      </c>
      <c r="S527" t="s">
        <v>72</v>
      </c>
    </row>
    <row r="528" spans="1:19" x14ac:dyDescent="0.3">
      <c r="A528" t="s">
        <v>1946</v>
      </c>
      <c r="B528" s="2">
        <v>42841</v>
      </c>
      <c r="C528" s="2">
        <v>42845</v>
      </c>
      <c r="D528" t="s">
        <v>37</v>
      </c>
      <c r="E528" t="s">
        <v>130</v>
      </c>
      <c r="F528" t="s">
        <v>131</v>
      </c>
      <c r="G528" t="s">
        <v>23</v>
      </c>
      <c r="H528" t="s">
        <v>24</v>
      </c>
      <c r="I528" t="s">
        <v>1482</v>
      </c>
      <c r="J528" t="s">
        <v>50</v>
      </c>
      <c r="K528" t="s">
        <v>51</v>
      </c>
      <c r="L528" t="s">
        <v>533</v>
      </c>
      <c r="M528" t="s">
        <v>29</v>
      </c>
      <c r="N528" t="s">
        <v>30</v>
      </c>
      <c r="O528" t="s">
        <v>534</v>
      </c>
      <c r="P528" s="1">
        <v>102.833</v>
      </c>
      <c r="Q528">
        <v>1</v>
      </c>
      <c r="R528" s="1">
        <v>-6.0490000000000004</v>
      </c>
      <c r="S528" t="s">
        <v>107</v>
      </c>
    </row>
    <row r="529" spans="1:19" x14ac:dyDescent="0.3">
      <c r="A529" t="s">
        <v>1947</v>
      </c>
      <c r="B529" s="2">
        <v>43058</v>
      </c>
      <c r="C529" s="2">
        <v>43062</v>
      </c>
      <c r="D529" t="s">
        <v>37</v>
      </c>
      <c r="E529" t="s">
        <v>1253</v>
      </c>
      <c r="F529" t="s">
        <v>1254</v>
      </c>
      <c r="G529" t="s">
        <v>23</v>
      </c>
      <c r="H529" t="s">
        <v>24</v>
      </c>
      <c r="I529" t="s">
        <v>25</v>
      </c>
      <c r="J529" t="s">
        <v>26</v>
      </c>
      <c r="K529" t="s">
        <v>27</v>
      </c>
      <c r="L529" t="s">
        <v>1948</v>
      </c>
      <c r="M529" t="s">
        <v>29</v>
      </c>
      <c r="N529" t="s">
        <v>53</v>
      </c>
      <c r="O529" t="s">
        <v>1949</v>
      </c>
      <c r="P529" s="1">
        <v>821.88</v>
      </c>
      <c r="Q529">
        <v>6</v>
      </c>
      <c r="R529" s="1">
        <v>213.68879999999999</v>
      </c>
      <c r="S529" t="s">
        <v>32</v>
      </c>
    </row>
    <row r="530" spans="1:19" hidden="1" x14ac:dyDescent="0.3">
      <c r="A530" t="s">
        <v>1950</v>
      </c>
      <c r="B530" s="2">
        <v>42651</v>
      </c>
      <c r="C530" s="2">
        <v>42657</v>
      </c>
      <c r="D530" t="s">
        <v>37</v>
      </c>
      <c r="E530" t="s">
        <v>1951</v>
      </c>
      <c r="F530" t="s">
        <v>1952</v>
      </c>
      <c r="G530" t="s">
        <v>84</v>
      </c>
      <c r="H530" t="s">
        <v>24</v>
      </c>
      <c r="I530" t="s">
        <v>95</v>
      </c>
      <c r="J530" t="s">
        <v>86</v>
      </c>
      <c r="K530" t="s">
        <v>87</v>
      </c>
      <c r="L530" t="s">
        <v>1953</v>
      </c>
      <c r="M530" t="s">
        <v>29</v>
      </c>
      <c r="N530" t="s">
        <v>53</v>
      </c>
      <c r="O530" t="s">
        <v>1954</v>
      </c>
      <c r="P530" s="1">
        <v>51.712000000000003</v>
      </c>
      <c r="Q530">
        <v>8</v>
      </c>
      <c r="R530" s="1">
        <v>-32.32</v>
      </c>
      <c r="S530" t="s">
        <v>45</v>
      </c>
    </row>
    <row r="531" spans="1:19" hidden="1" x14ac:dyDescent="0.3">
      <c r="A531" t="s">
        <v>1955</v>
      </c>
      <c r="B531" s="2">
        <v>42155</v>
      </c>
      <c r="C531" s="2">
        <v>42159</v>
      </c>
      <c r="D531" t="s">
        <v>37</v>
      </c>
      <c r="E531" t="s">
        <v>1956</v>
      </c>
      <c r="F531" t="s">
        <v>1957</v>
      </c>
      <c r="G531" t="s">
        <v>23</v>
      </c>
      <c r="H531" t="s">
        <v>24</v>
      </c>
      <c r="I531" t="s">
        <v>70</v>
      </c>
      <c r="J531" t="s">
        <v>71</v>
      </c>
      <c r="K531" t="s">
        <v>51</v>
      </c>
      <c r="L531" t="s">
        <v>1958</v>
      </c>
      <c r="M531" t="s">
        <v>29</v>
      </c>
      <c r="N531" t="s">
        <v>30</v>
      </c>
      <c r="O531" t="s">
        <v>1959</v>
      </c>
      <c r="P531" s="1">
        <v>1406.86</v>
      </c>
      <c r="Q531">
        <v>7</v>
      </c>
      <c r="R531" s="1">
        <v>140.68600000000001</v>
      </c>
      <c r="S531" t="s">
        <v>153</v>
      </c>
    </row>
    <row r="532" spans="1:19" x14ac:dyDescent="0.3">
      <c r="A532" t="s">
        <v>1960</v>
      </c>
      <c r="B532" s="2">
        <v>43040</v>
      </c>
      <c r="C532" s="2">
        <v>43042</v>
      </c>
      <c r="D532" t="s">
        <v>20</v>
      </c>
      <c r="E532" t="s">
        <v>1961</v>
      </c>
      <c r="F532" t="s">
        <v>1962</v>
      </c>
      <c r="G532" t="s">
        <v>23</v>
      </c>
      <c r="H532" t="s">
        <v>24</v>
      </c>
      <c r="I532" t="s">
        <v>1963</v>
      </c>
      <c r="J532" t="s">
        <v>184</v>
      </c>
      <c r="K532" t="s">
        <v>51</v>
      </c>
      <c r="L532" t="s">
        <v>1662</v>
      </c>
      <c r="M532" t="s">
        <v>29</v>
      </c>
      <c r="N532" t="s">
        <v>43</v>
      </c>
      <c r="O532" t="s">
        <v>1663</v>
      </c>
      <c r="P532" s="1">
        <v>2665.62</v>
      </c>
      <c r="Q532">
        <v>9</v>
      </c>
      <c r="R532" s="1">
        <v>239.9058</v>
      </c>
      <c r="S532" t="s">
        <v>32</v>
      </c>
    </row>
    <row r="533" spans="1:19" x14ac:dyDescent="0.3">
      <c r="A533" t="s">
        <v>1964</v>
      </c>
      <c r="B533" s="2">
        <v>42925</v>
      </c>
      <c r="C533" s="2">
        <v>42930</v>
      </c>
      <c r="D533" t="s">
        <v>37</v>
      </c>
      <c r="E533" t="s">
        <v>1965</v>
      </c>
      <c r="F533" t="s">
        <v>1966</v>
      </c>
      <c r="G533" t="s">
        <v>94</v>
      </c>
      <c r="H533" t="s">
        <v>24</v>
      </c>
      <c r="I533" t="s">
        <v>1396</v>
      </c>
      <c r="J533" t="s">
        <v>104</v>
      </c>
      <c r="K533" t="s">
        <v>87</v>
      </c>
      <c r="L533" t="s">
        <v>1001</v>
      </c>
      <c r="M533" t="s">
        <v>29</v>
      </c>
      <c r="N533" t="s">
        <v>53</v>
      </c>
      <c r="O533" t="s">
        <v>1002</v>
      </c>
      <c r="P533" s="1">
        <v>526.45000000000005</v>
      </c>
      <c r="Q533">
        <v>5</v>
      </c>
      <c r="R533" s="1">
        <v>31.587</v>
      </c>
      <c r="S533" t="s">
        <v>66</v>
      </c>
    </row>
    <row r="534" spans="1:19" hidden="1" x14ac:dyDescent="0.3">
      <c r="A534" t="s">
        <v>1967</v>
      </c>
      <c r="B534" s="2">
        <v>41665</v>
      </c>
      <c r="C534" s="2">
        <v>41670</v>
      </c>
      <c r="D534" t="s">
        <v>37</v>
      </c>
      <c r="E534" t="s">
        <v>1248</v>
      </c>
      <c r="F534" t="s">
        <v>1249</v>
      </c>
      <c r="G534" t="s">
        <v>94</v>
      </c>
      <c r="H534" t="s">
        <v>24</v>
      </c>
      <c r="I534" t="s">
        <v>1968</v>
      </c>
      <c r="J534" t="s">
        <v>707</v>
      </c>
      <c r="K534" t="s">
        <v>27</v>
      </c>
      <c r="L534" t="s">
        <v>1969</v>
      </c>
      <c r="M534" t="s">
        <v>29</v>
      </c>
      <c r="N534" t="s">
        <v>53</v>
      </c>
      <c r="O534" t="s">
        <v>1970</v>
      </c>
      <c r="P534" s="1">
        <v>62.82</v>
      </c>
      <c r="Q534">
        <v>3</v>
      </c>
      <c r="R534" s="1">
        <v>30.7818</v>
      </c>
      <c r="S534" t="s">
        <v>161</v>
      </c>
    </row>
    <row r="535" spans="1:19" hidden="1" x14ac:dyDescent="0.3">
      <c r="A535" t="s">
        <v>1967</v>
      </c>
      <c r="B535" s="2">
        <v>41665</v>
      </c>
      <c r="C535" s="2">
        <v>41670</v>
      </c>
      <c r="D535" t="s">
        <v>37</v>
      </c>
      <c r="E535" t="s">
        <v>1248</v>
      </c>
      <c r="F535" t="s">
        <v>1249</v>
      </c>
      <c r="G535" t="s">
        <v>94</v>
      </c>
      <c r="H535" t="s">
        <v>24</v>
      </c>
      <c r="I535" t="s">
        <v>1968</v>
      </c>
      <c r="J535" t="s">
        <v>707</v>
      </c>
      <c r="K535" t="s">
        <v>27</v>
      </c>
      <c r="L535" t="s">
        <v>1971</v>
      </c>
      <c r="M535" t="s">
        <v>29</v>
      </c>
      <c r="N535" t="s">
        <v>53</v>
      </c>
      <c r="O535" t="s">
        <v>1972</v>
      </c>
      <c r="P535" s="1">
        <v>12.42</v>
      </c>
      <c r="Q535">
        <v>3</v>
      </c>
      <c r="R535" s="1">
        <v>4.4711999999999996</v>
      </c>
      <c r="S535" t="s">
        <v>161</v>
      </c>
    </row>
    <row r="536" spans="1:19" x14ac:dyDescent="0.3">
      <c r="A536" t="s">
        <v>1973</v>
      </c>
      <c r="B536" s="2">
        <v>42916</v>
      </c>
      <c r="C536" s="2">
        <v>42922</v>
      </c>
      <c r="D536" t="s">
        <v>37</v>
      </c>
      <c r="E536" t="s">
        <v>699</v>
      </c>
      <c r="F536" t="s">
        <v>700</v>
      </c>
      <c r="G536" t="s">
        <v>23</v>
      </c>
      <c r="H536" t="s">
        <v>24</v>
      </c>
      <c r="I536" t="s">
        <v>165</v>
      </c>
      <c r="J536" t="s">
        <v>114</v>
      </c>
      <c r="K536" t="s">
        <v>63</v>
      </c>
      <c r="L536" t="s">
        <v>1974</v>
      </c>
      <c r="M536" t="s">
        <v>29</v>
      </c>
      <c r="N536" t="s">
        <v>53</v>
      </c>
      <c r="O536" t="s">
        <v>1975</v>
      </c>
      <c r="P536" s="1">
        <v>22.23</v>
      </c>
      <c r="Q536">
        <v>1</v>
      </c>
      <c r="R536" s="1">
        <v>9.7812000000000001</v>
      </c>
      <c r="S536" t="s">
        <v>55</v>
      </c>
    </row>
    <row r="537" spans="1:19" hidden="1" x14ac:dyDescent="0.3">
      <c r="A537" t="s">
        <v>1976</v>
      </c>
      <c r="B537" s="2">
        <v>42621</v>
      </c>
      <c r="C537" s="2">
        <v>42627</v>
      </c>
      <c r="D537" t="s">
        <v>37</v>
      </c>
      <c r="E537" t="s">
        <v>1977</v>
      </c>
      <c r="F537" t="s">
        <v>1978</v>
      </c>
      <c r="G537" t="s">
        <v>23</v>
      </c>
      <c r="H537" t="s">
        <v>24</v>
      </c>
      <c r="I537" t="s">
        <v>1979</v>
      </c>
      <c r="J537" t="s">
        <v>126</v>
      </c>
      <c r="K537" t="s">
        <v>87</v>
      </c>
      <c r="L537" t="s">
        <v>1980</v>
      </c>
      <c r="M537" t="s">
        <v>29</v>
      </c>
      <c r="N537" t="s">
        <v>53</v>
      </c>
      <c r="O537" t="s">
        <v>1981</v>
      </c>
      <c r="P537" s="1">
        <v>14.135999999999999</v>
      </c>
      <c r="Q537">
        <v>2</v>
      </c>
      <c r="R537" s="1">
        <v>-7.7747999999999999</v>
      </c>
      <c r="S537" t="s">
        <v>72</v>
      </c>
    </row>
    <row r="538" spans="1:19" hidden="1" x14ac:dyDescent="0.3">
      <c r="A538" t="s">
        <v>1976</v>
      </c>
      <c r="B538" s="2">
        <v>42621</v>
      </c>
      <c r="C538" s="2">
        <v>42627</v>
      </c>
      <c r="D538" t="s">
        <v>37</v>
      </c>
      <c r="E538" t="s">
        <v>1977</v>
      </c>
      <c r="F538" t="s">
        <v>1978</v>
      </c>
      <c r="G538" t="s">
        <v>23</v>
      </c>
      <c r="H538" t="s">
        <v>24</v>
      </c>
      <c r="I538" t="s">
        <v>1979</v>
      </c>
      <c r="J538" t="s">
        <v>126</v>
      </c>
      <c r="K538" t="s">
        <v>87</v>
      </c>
      <c r="L538" t="s">
        <v>1982</v>
      </c>
      <c r="M538" t="s">
        <v>29</v>
      </c>
      <c r="N538" t="s">
        <v>43</v>
      </c>
      <c r="O538" t="s">
        <v>1983</v>
      </c>
      <c r="P538" s="1">
        <v>601.47</v>
      </c>
      <c r="Q538">
        <v>3</v>
      </c>
      <c r="R538" s="1">
        <v>-300.73500000000001</v>
      </c>
      <c r="S538" t="s">
        <v>72</v>
      </c>
    </row>
    <row r="539" spans="1:19" hidden="1" x14ac:dyDescent="0.3">
      <c r="A539" t="s">
        <v>1984</v>
      </c>
      <c r="B539" s="2">
        <v>42525</v>
      </c>
      <c r="C539" s="2">
        <v>42525</v>
      </c>
      <c r="D539" t="s">
        <v>417</v>
      </c>
      <c r="E539" t="s">
        <v>1985</v>
      </c>
      <c r="F539" t="s">
        <v>1986</v>
      </c>
      <c r="G539" t="s">
        <v>23</v>
      </c>
      <c r="H539" t="s">
        <v>24</v>
      </c>
      <c r="I539" t="s">
        <v>165</v>
      </c>
      <c r="J539" t="s">
        <v>114</v>
      </c>
      <c r="K539" t="s">
        <v>63</v>
      </c>
      <c r="L539" t="s">
        <v>1371</v>
      </c>
      <c r="M539" t="s">
        <v>29</v>
      </c>
      <c r="N539" t="s">
        <v>30</v>
      </c>
      <c r="O539" t="s">
        <v>1372</v>
      </c>
      <c r="P539" s="1">
        <v>136.78399999999999</v>
      </c>
      <c r="Q539">
        <v>1</v>
      </c>
      <c r="R539" s="1">
        <v>5.1294000000000004</v>
      </c>
      <c r="S539" t="s">
        <v>55</v>
      </c>
    </row>
    <row r="540" spans="1:19" hidden="1" x14ac:dyDescent="0.3">
      <c r="A540" t="s">
        <v>1984</v>
      </c>
      <c r="B540" s="2">
        <v>42525</v>
      </c>
      <c r="C540" s="2">
        <v>42525</v>
      </c>
      <c r="D540" t="s">
        <v>417</v>
      </c>
      <c r="E540" t="s">
        <v>1985</v>
      </c>
      <c r="F540" t="s">
        <v>1986</v>
      </c>
      <c r="G540" t="s">
        <v>23</v>
      </c>
      <c r="H540" t="s">
        <v>24</v>
      </c>
      <c r="I540" t="s">
        <v>165</v>
      </c>
      <c r="J540" t="s">
        <v>114</v>
      </c>
      <c r="K540" t="s">
        <v>63</v>
      </c>
      <c r="L540" t="s">
        <v>861</v>
      </c>
      <c r="M540" t="s">
        <v>29</v>
      </c>
      <c r="N540" t="s">
        <v>53</v>
      </c>
      <c r="O540" t="s">
        <v>862</v>
      </c>
      <c r="P540" s="1">
        <v>61.12</v>
      </c>
      <c r="Q540">
        <v>4</v>
      </c>
      <c r="R540" s="1">
        <v>20.780799999999999</v>
      </c>
      <c r="S540" t="s">
        <v>55</v>
      </c>
    </row>
    <row r="541" spans="1:19" hidden="1" x14ac:dyDescent="0.3">
      <c r="A541" t="s">
        <v>1987</v>
      </c>
      <c r="B541" s="2">
        <v>41968</v>
      </c>
      <c r="C541" s="2">
        <v>41973</v>
      </c>
      <c r="D541" t="s">
        <v>37</v>
      </c>
      <c r="E541" t="s">
        <v>1988</v>
      </c>
      <c r="F541" t="s">
        <v>1989</v>
      </c>
      <c r="G541" t="s">
        <v>84</v>
      </c>
      <c r="H541" t="s">
        <v>24</v>
      </c>
      <c r="I541" t="s">
        <v>680</v>
      </c>
      <c r="J541" t="s">
        <v>86</v>
      </c>
      <c r="K541" t="s">
        <v>87</v>
      </c>
      <c r="L541" t="s">
        <v>42</v>
      </c>
      <c r="M541" t="s">
        <v>29</v>
      </c>
      <c r="N541" t="s">
        <v>43</v>
      </c>
      <c r="O541" t="s">
        <v>44</v>
      </c>
      <c r="P541" s="1">
        <v>1218.7349999999999</v>
      </c>
      <c r="Q541">
        <v>5</v>
      </c>
      <c r="R541" s="1">
        <v>-121.87350000000001</v>
      </c>
      <c r="S541" t="s">
        <v>32</v>
      </c>
    </row>
    <row r="542" spans="1:19" hidden="1" x14ac:dyDescent="0.3">
      <c r="A542" t="s">
        <v>1987</v>
      </c>
      <c r="B542" s="2">
        <v>41968</v>
      </c>
      <c r="C542" s="2">
        <v>41973</v>
      </c>
      <c r="D542" t="s">
        <v>37</v>
      </c>
      <c r="E542" t="s">
        <v>1988</v>
      </c>
      <c r="F542" t="s">
        <v>1989</v>
      </c>
      <c r="G542" t="s">
        <v>84</v>
      </c>
      <c r="H542" t="s">
        <v>24</v>
      </c>
      <c r="I542" t="s">
        <v>680</v>
      </c>
      <c r="J542" t="s">
        <v>86</v>
      </c>
      <c r="K542" t="s">
        <v>87</v>
      </c>
      <c r="L542" t="s">
        <v>652</v>
      </c>
      <c r="M542" t="s">
        <v>29</v>
      </c>
      <c r="N542" t="s">
        <v>53</v>
      </c>
      <c r="O542" t="s">
        <v>653</v>
      </c>
      <c r="P542" s="1">
        <v>6.0960000000000001</v>
      </c>
      <c r="Q542">
        <v>3</v>
      </c>
      <c r="R542" s="1">
        <v>-3.9624000000000001</v>
      </c>
      <c r="S542" t="s">
        <v>32</v>
      </c>
    </row>
    <row r="543" spans="1:19" hidden="1" x14ac:dyDescent="0.3">
      <c r="A543" t="s">
        <v>1990</v>
      </c>
      <c r="B543" s="2">
        <v>42488</v>
      </c>
      <c r="C543" s="2">
        <v>42495</v>
      </c>
      <c r="D543" t="s">
        <v>37</v>
      </c>
      <c r="E543" t="s">
        <v>1991</v>
      </c>
      <c r="F543" t="s">
        <v>1992</v>
      </c>
      <c r="G543" t="s">
        <v>84</v>
      </c>
      <c r="H543" t="s">
        <v>24</v>
      </c>
      <c r="I543" t="s">
        <v>49</v>
      </c>
      <c r="J543" t="s">
        <v>50</v>
      </c>
      <c r="K543" t="s">
        <v>51</v>
      </c>
      <c r="L543" t="s">
        <v>994</v>
      </c>
      <c r="M543" t="s">
        <v>29</v>
      </c>
      <c r="N543" t="s">
        <v>34</v>
      </c>
      <c r="O543" t="s">
        <v>995</v>
      </c>
      <c r="P543" s="1">
        <v>41.567999999999998</v>
      </c>
      <c r="Q543">
        <v>2</v>
      </c>
      <c r="R543" s="1">
        <v>2.5979999999999999</v>
      </c>
      <c r="S543" t="s">
        <v>107</v>
      </c>
    </row>
    <row r="544" spans="1:19" hidden="1" x14ac:dyDescent="0.3">
      <c r="A544" t="s">
        <v>1993</v>
      </c>
      <c r="B544" s="2">
        <v>41755</v>
      </c>
      <c r="C544" s="2">
        <v>41762</v>
      </c>
      <c r="D544" t="s">
        <v>37</v>
      </c>
      <c r="E544" t="s">
        <v>1994</v>
      </c>
      <c r="F544" t="s">
        <v>1995</v>
      </c>
      <c r="G544" t="s">
        <v>84</v>
      </c>
      <c r="H544" t="s">
        <v>24</v>
      </c>
      <c r="I544" t="s">
        <v>49</v>
      </c>
      <c r="J544" t="s">
        <v>50</v>
      </c>
      <c r="K544" t="s">
        <v>51</v>
      </c>
      <c r="L544" t="s">
        <v>457</v>
      </c>
      <c r="M544" t="s">
        <v>29</v>
      </c>
      <c r="N544" t="s">
        <v>34</v>
      </c>
      <c r="O544" t="s">
        <v>458</v>
      </c>
      <c r="P544" s="1">
        <v>230.28</v>
      </c>
      <c r="Q544">
        <v>3</v>
      </c>
      <c r="R544" s="1">
        <v>23.027999999999999</v>
      </c>
      <c r="S544" t="s">
        <v>107</v>
      </c>
    </row>
    <row r="545" spans="1:19" x14ac:dyDescent="0.3">
      <c r="A545" t="s">
        <v>1996</v>
      </c>
      <c r="B545" s="2">
        <v>42870</v>
      </c>
      <c r="C545" s="2">
        <v>42875</v>
      </c>
      <c r="D545" t="s">
        <v>37</v>
      </c>
      <c r="E545" t="s">
        <v>1997</v>
      </c>
      <c r="F545" t="s">
        <v>1998</v>
      </c>
      <c r="G545" t="s">
        <v>23</v>
      </c>
      <c r="H545" t="s">
        <v>24</v>
      </c>
      <c r="I545" t="s">
        <v>183</v>
      </c>
      <c r="J545" t="s">
        <v>184</v>
      </c>
      <c r="K545" t="s">
        <v>51</v>
      </c>
      <c r="L545" t="s">
        <v>1112</v>
      </c>
      <c r="M545" t="s">
        <v>29</v>
      </c>
      <c r="N545" t="s">
        <v>53</v>
      </c>
      <c r="O545" t="s">
        <v>1113</v>
      </c>
      <c r="P545" s="1">
        <v>39.96</v>
      </c>
      <c r="Q545">
        <v>2</v>
      </c>
      <c r="R545" s="1">
        <v>17.1828</v>
      </c>
      <c r="S545" t="s">
        <v>153</v>
      </c>
    </row>
    <row r="546" spans="1:19" x14ac:dyDescent="0.3">
      <c r="A546" t="s">
        <v>1996</v>
      </c>
      <c r="B546" s="2">
        <v>42870</v>
      </c>
      <c r="C546" s="2">
        <v>42875</v>
      </c>
      <c r="D546" t="s">
        <v>37</v>
      </c>
      <c r="E546" t="s">
        <v>1997</v>
      </c>
      <c r="F546" t="s">
        <v>1998</v>
      </c>
      <c r="G546" t="s">
        <v>23</v>
      </c>
      <c r="H546" t="s">
        <v>24</v>
      </c>
      <c r="I546" t="s">
        <v>183</v>
      </c>
      <c r="J546" t="s">
        <v>184</v>
      </c>
      <c r="K546" t="s">
        <v>51</v>
      </c>
      <c r="L546" t="s">
        <v>1999</v>
      </c>
      <c r="M546" t="s">
        <v>29</v>
      </c>
      <c r="N546" t="s">
        <v>34</v>
      </c>
      <c r="O546" t="s">
        <v>2000</v>
      </c>
      <c r="P546" s="1">
        <v>42.624000000000002</v>
      </c>
      <c r="Q546">
        <v>2</v>
      </c>
      <c r="R546" s="1">
        <v>4.2624000000000004</v>
      </c>
      <c r="S546" t="s">
        <v>153</v>
      </c>
    </row>
    <row r="547" spans="1:19" x14ac:dyDescent="0.3">
      <c r="A547" t="s">
        <v>1996</v>
      </c>
      <c r="B547" s="2">
        <v>42870</v>
      </c>
      <c r="C547" s="2">
        <v>42875</v>
      </c>
      <c r="D547" t="s">
        <v>37</v>
      </c>
      <c r="E547" t="s">
        <v>1997</v>
      </c>
      <c r="F547" t="s">
        <v>1998</v>
      </c>
      <c r="G547" t="s">
        <v>23</v>
      </c>
      <c r="H547" t="s">
        <v>24</v>
      </c>
      <c r="I547" t="s">
        <v>183</v>
      </c>
      <c r="J547" t="s">
        <v>184</v>
      </c>
      <c r="K547" t="s">
        <v>51</v>
      </c>
      <c r="L547" t="s">
        <v>238</v>
      </c>
      <c r="M547" t="s">
        <v>29</v>
      </c>
      <c r="N547" t="s">
        <v>34</v>
      </c>
      <c r="O547" t="s">
        <v>239</v>
      </c>
      <c r="P547" s="1">
        <v>220.96</v>
      </c>
      <c r="Q547">
        <v>1</v>
      </c>
      <c r="R547" s="1">
        <v>24.858000000000001</v>
      </c>
      <c r="S547" t="s">
        <v>153</v>
      </c>
    </row>
    <row r="548" spans="1:19" hidden="1" x14ac:dyDescent="0.3">
      <c r="A548" t="s">
        <v>2001</v>
      </c>
      <c r="B548" s="2">
        <v>42190</v>
      </c>
      <c r="C548" s="2">
        <v>42195</v>
      </c>
      <c r="D548" t="s">
        <v>20</v>
      </c>
      <c r="E548" t="s">
        <v>1516</v>
      </c>
      <c r="F548" t="s">
        <v>1517</v>
      </c>
      <c r="G548" t="s">
        <v>84</v>
      </c>
      <c r="H548" t="s">
        <v>24</v>
      </c>
      <c r="I548" t="s">
        <v>1902</v>
      </c>
      <c r="J548" t="s">
        <v>1027</v>
      </c>
      <c r="K548" t="s">
        <v>27</v>
      </c>
      <c r="L548" t="s">
        <v>2002</v>
      </c>
      <c r="M548" t="s">
        <v>29</v>
      </c>
      <c r="N548" t="s">
        <v>53</v>
      </c>
      <c r="O548" t="s">
        <v>2003</v>
      </c>
      <c r="P548" s="1">
        <v>4.9279999999999999</v>
      </c>
      <c r="Q548">
        <v>2</v>
      </c>
      <c r="R548" s="1">
        <v>0.73919999999999997</v>
      </c>
      <c r="S548" t="s">
        <v>66</v>
      </c>
    </row>
    <row r="549" spans="1:19" x14ac:dyDescent="0.3">
      <c r="A549" t="s">
        <v>2004</v>
      </c>
      <c r="B549" s="2">
        <v>42898</v>
      </c>
      <c r="C549" s="2">
        <v>42904</v>
      </c>
      <c r="D549" t="s">
        <v>37</v>
      </c>
      <c r="E549" t="s">
        <v>2005</v>
      </c>
      <c r="F549" t="s">
        <v>2006</v>
      </c>
      <c r="G549" t="s">
        <v>23</v>
      </c>
      <c r="H549" t="s">
        <v>24</v>
      </c>
      <c r="I549" t="s">
        <v>165</v>
      </c>
      <c r="J549" t="s">
        <v>114</v>
      </c>
      <c r="K549" t="s">
        <v>63</v>
      </c>
      <c r="L549" t="s">
        <v>571</v>
      </c>
      <c r="M549" t="s">
        <v>29</v>
      </c>
      <c r="N549" t="s">
        <v>34</v>
      </c>
      <c r="O549" t="s">
        <v>572</v>
      </c>
      <c r="P549" s="1">
        <v>858.24</v>
      </c>
      <c r="Q549">
        <v>4</v>
      </c>
      <c r="R549" s="1">
        <v>143.04</v>
      </c>
      <c r="S549" t="s">
        <v>55</v>
      </c>
    </row>
    <row r="550" spans="1:19" hidden="1" x14ac:dyDescent="0.3">
      <c r="A550" t="s">
        <v>2007</v>
      </c>
      <c r="B550" s="2">
        <v>42477</v>
      </c>
      <c r="C550" s="2">
        <v>42481</v>
      </c>
      <c r="D550" t="s">
        <v>20</v>
      </c>
      <c r="E550" t="s">
        <v>1728</v>
      </c>
      <c r="F550" t="s">
        <v>1729</v>
      </c>
      <c r="G550" t="s">
        <v>94</v>
      </c>
      <c r="H550" t="s">
        <v>24</v>
      </c>
      <c r="I550" t="s">
        <v>2008</v>
      </c>
      <c r="J550" t="s">
        <v>1027</v>
      </c>
      <c r="K550" t="s">
        <v>27</v>
      </c>
      <c r="L550" t="s">
        <v>491</v>
      </c>
      <c r="M550" t="s">
        <v>29</v>
      </c>
      <c r="N550" t="s">
        <v>53</v>
      </c>
      <c r="O550" t="s">
        <v>492</v>
      </c>
      <c r="P550" s="1">
        <v>18.623999999999999</v>
      </c>
      <c r="Q550">
        <v>8</v>
      </c>
      <c r="R550" s="1">
        <v>6.2855999999999996</v>
      </c>
      <c r="S550" t="s">
        <v>107</v>
      </c>
    </row>
    <row r="551" spans="1:19" hidden="1" x14ac:dyDescent="0.3">
      <c r="A551" t="s">
        <v>2009</v>
      </c>
      <c r="B551" s="2">
        <v>41889</v>
      </c>
      <c r="C551" s="2">
        <v>41894</v>
      </c>
      <c r="D551" t="s">
        <v>20</v>
      </c>
      <c r="E551" t="s">
        <v>2010</v>
      </c>
      <c r="F551" t="s">
        <v>2011</v>
      </c>
      <c r="G551" t="s">
        <v>23</v>
      </c>
      <c r="H551" t="s">
        <v>24</v>
      </c>
      <c r="I551" t="s">
        <v>2012</v>
      </c>
      <c r="J551" t="s">
        <v>1513</v>
      </c>
      <c r="K551" t="s">
        <v>87</v>
      </c>
      <c r="L551" t="s">
        <v>1302</v>
      </c>
      <c r="M551" t="s">
        <v>29</v>
      </c>
      <c r="N551" t="s">
        <v>53</v>
      </c>
      <c r="O551" t="s">
        <v>2013</v>
      </c>
      <c r="P551" s="1">
        <v>57.69</v>
      </c>
      <c r="Q551">
        <v>3</v>
      </c>
      <c r="R551" s="1">
        <v>23.652899999999999</v>
      </c>
      <c r="S551" t="s">
        <v>72</v>
      </c>
    </row>
    <row r="552" spans="1:19" hidden="1" x14ac:dyDescent="0.3">
      <c r="A552" t="s">
        <v>2009</v>
      </c>
      <c r="B552" s="2">
        <v>41889</v>
      </c>
      <c r="C552" s="2">
        <v>41894</v>
      </c>
      <c r="D552" t="s">
        <v>20</v>
      </c>
      <c r="E552" t="s">
        <v>2010</v>
      </c>
      <c r="F552" t="s">
        <v>2011</v>
      </c>
      <c r="G552" t="s">
        <v>23</v>
      </c>
      <c r="H552" t="s">
        <v>24</v>
      </c>
      <c r="I552" t="s">
        <v>2012</v>
      </c>
      <c r="J552" t="s">
        <v>1513</v>
      </c>
      <c r="K552" t="s">
        <v>87</v>
      </c>
      <c r="L552" t="s">
        <v>1948</v>
      </c>
      <c r="M552" t="s">
        <v>29</v>
      </c>
      <c r="N552" t="s">
        <v>53</v>
      </c>
      <c r="O552" t="s">
        <v>1949</v>
      </c>
      <c r="P552" s="1">
        <v>821.88</v>
      </c>
      <c r="Q552">
        <v>6</v>
      </c>
      <c r="R552" s="1">
        <v>213.68879999999999</v>
      </c>
      <c r="S552" t="s">
        <v>72</v>
      </c>
    </row>
    <row r="553" spans="1:19" hidden="1" x14ac:dyDescent="0.3">
      <c r="A553" t="s">
        <v>2014</v>
      </c>
      <c r="B553" s="2">
        <v>42639</v>
      </c>
      <c r="C553" s="2">
        <v>42644</v>
      </c>
      <c r="D553" t="s">
        <v>37</v>
      </c>
      <c r="E553" t="s">
        <v>2015</v>
      </c>
      <c r="F553" t="s">
        <v>2016</v>
      </c>
      <c r="G553" t="s">
        <v>84</v>
      </c>
      <c r="H553" t="s">
        <v>24</v>
      </c>
      <c r="I553" t="s">
        <v>2017</v>
      </c>
      <c r="J553" t="s">
        <v>50</v>
      </c>
      <c r="K553" t="s">
        <v>51</v>
      </c>
      <c r="L553" t="s">
        <v>1127</v>
      </c>
      <c r="M553" t="s">
        <v>29</v>
      </c>
      <c r="N553" t="s">
        <v>30</v>
      </c>
      <c r="O553" t="s">
        <v>1128</v>
      </c>
      <c r="P553" s="1">
        <v>424.95749999999998</v>
      </c>
      <c r="Q553">
        <v>5</v>
      </c>
      <c r="R553" s="1">
        <v>19.998000000000001</v>
      </c>
      <c r="S553" t="s">
        <v>72</v>
      </c>
    </row>
    <row r="554" spans="1:19" x14ac:dyDescent="0.3">
      <c r="A554" t="s">
        <v>2018</v>
      </c>
      <c r="B554" s="2">
        <v>42995</v>
      </c>
      <c r="C554" s="2">
        <v>42999</v>
      </c>
      <c r="D554" t="s">
        <v>20</v>
      </c>
      <c r="E554" t="s">
        <v>363</v>
      </c>
      <c r="F554" t="s">
        <v>364</v>
      </c>
      <c r="G554" t="s">
        <v>84</v>
      </c>
      <c r="H554" t="s">
        <v>24</v>
      </c>
      <c r="I554" t="s">
        <v>1224</v>
      </c>
      <c r="J554" t="s">
        <v>71</v>
      </c>
      <c r="K554" t="s">
        <v>51</v>
      </c>
      <c r="L554" t="s">
        <v>2019</v>
      </c>
      <c r="M554" t="s">
        <v>29</v>
      </c>
      <c r="N554" t="s">
        <v>30</v>
      </c>
      <c r="O554" t="s">
        <v>2020</v>
      </c>
      <c r="P554" s="1">
        <v>1292.94</v>
      </c>
      <c r="Q554">
        <v>3</v>
      </c>
      <c r="R554" s="1">
        <v>77.576400000000007</v>
      </c>
      <c r="S554" t="s">
        <v>72</v>
      </c>
    </row>
    <row r="555" spans="1:19" hidden="1" x14ac:dyDescent="0.3">
      <c r="A555" t="s">
        <v>2021</v>
      </c>
      <c r="B555" s="2">
        <v>42362</v>
      </c>
      <c r="C555" s="2">
        <v>42366</v>
      </c>
      <c r="D555" t="s">
        <v>37</v>
      </c>
      <c r="E555" t="s">
        <v>2022</v>
      </c>
      <c r="F555" t="s">
        <v>2023</v>
      </c>
      <c r="G555" t="s">
        <v>84</v>
      </c>
      <c r="H555" t="s">
        <v>24</v>
      </c>
      <c r="I555" t="s">
        <v>2024</v>
      </c>
      <c r="J555" t="s">
        <v>511</v>
      </c>
      <c r="K555" t="s">
        <v>51</v>
      </c>
      <c r="L555" t="s">
        <v>238</v>
      </c>
      <c r="M555" t="s">
        <v>29</v>
      </c>
      <c r="N555" t="s">
        <v>34</v>
      </c>
      <c r="O555" t="s">
        <v>239</v>
      </c>
      <c r="P555" s="1">
        <v>883.84</v>
      </c>
      <c r="Q555">
        <v>4</v>
      </c>
      <c r="R555" s="1">
        <v>99.432000000000002</v>
      </c>
      <c r="S555" t="s">
        <v>90</v>
      </c>
    </row>
    <row r="556" spans="1:19" hidden="1" x14ac:dyDescent="0.3">
      <c r="A556" t="s">
        <v>2025</v>
      </c>
      <c r="B556" s="2">
        <v>42491</v>
      </c>
      <c r="C556" s="2">
        <v>42494</v>
      </c>
      <c r="D556" t="s">
        <v>81</v>
      </c>
      <c r="E556" t="s">
        <v>2026</v>
      </c>
      <c r="F556" t="s">
        <v>2027</v>
      </c>
      <c r="G556" t="s">
        <v>23</v>
      </c>
      <c r="H556" t="s">
        <v>24</v>
      </c>
      <c r="I556" t="s">
        <v>132</v>
      </c>
      <c r="J556" t="s">
        <v>133</v>
      </c>
      <c r="K556" t="s">
        <v>27</v>
      </c>
      <c r="L556" t="s">
        <v>204</v>
      </c>
      <c r="M556" t="s">
        <v>29</v>
      </c>
      <c r="N556" t="s">
        <v>43</v>
      </c>
      <c r="O556" t="s">
        <v>205</v>
      </c>
      <c r="P556" s="1">
        <v>370.62</v>
      </c>
      <c r="Q556">
        <v>3</v>
      </c>
      <c r="R556" s="1">
        <v>-142.071</v>
      </c>
      <c r="S556" t="s">
        <v>153</v>
      </c>
    </row>
    <row r="557" spans="1:19" hidden="1" x14ac:dyDescent="0.3">
      <c r="A557" t="s">
        <v>2028</v>
      </c>
      <c r="B557" s="2">
        <v>42241</v>
      </c>
      <c r="C557" s="2">
        <v>42246</v>
      </c>
      <c r="D557" t="s">
        <v>37</v>
      </c>
      <c r="E557" t="s">
        <v>2029</v>
      </c>
      <c r="F557" t="s">
        <v>2030</v>
      </c>
      <c r="G557" t="s">
        <v>94</v>
      </c>
      <c r="H557" t="s">
        <v>24</v>
      </c>
      <c r="I557" t="s">
        <v>49</v>
      </c>
      <c r="J557" t="s">
        <v>50</v>
      </c>
      <c r="K557" t="s">
        <v>51</v>
      </c>
      <c r="L557" t="s">
        <v>64</v>
      </c>
      <c r="M557" t="s">
        <v>29</v>
      </c>
      <c r="N557" t="s">
        <v>34</v>
      </c>
      <c r="O557" t="s">
        <v>65</v>
      </c>
      <c r="P557" s="1">
        <v>40.783999999999999</v>
      </c>
      <c r="Q557">
        <v>1</v>
      </c>
      <c r="R557" s="1">
        <v>4.5881999999999996</v>
      </c>
      <c r="S557" t="s">
        <v>245</v>
      </c>
    </row>
    <row r="558" spans="1:19" hidden="1" x14ac:dyDescent="0.3">
      <c r="A558" t="s">
        <v>2031</v>
      </c>
      <c r="B558" s="2">
        <v>41891</v>
      </c>
      <c r="C558" s="2">
        <v>41894</v>
      </c>
      <c r="D558" t="s">
        <v>20</v>
      </c>
      <c r="E558" t="s">
        <v>2032</v>
      </c>
      <c r="F558" t="s">
        <v>2033</v>
      </c>
      <c r="G558" t="s">
        <v>84</v>
      </c>
      <c r="H558" t="s">
        <v>24</v>
      </c>
      <c r="I558" t="s">
        <v>2034</v>
      </c>
      <c r="J558" t="s">
        <v>425</v>
      </c>
      <c r="K558" t="s">
        <v>63</v>
      </c>
      <c r="L558" t="s">
        <v>2035</v>
      </c>
      <c r="M558" t="s">
        <v>29</v>
      </c>
      <c r="N558" t="s">
        <v>34</v>
      </c>
      <c r="O558" t="s">
        <v>2036</v>
      </c>
      <c r="P558" s="1">
        <v>785.88</v>
      </c>
      <c r="Q558">
        <v>6</v>
      </c>
      <c r="R558" s="1">
        <v>212.1876</v>
      </c>
      <c r="S558" t="s">
        <v>72</v>
      </c>
    </row>
    <row r="559" spans="1:19" hidden="1" x14ac:dyDescent="0.3">
      <c r="A559" t="s">
        <v>2037</v>
      </c>
      <c r="B559" s="2">
        <v>42391</v>
      </c>
      <c r="C559" s="2">
        <v>42397</v>
      </c>
      <c r="D559" t="s">
        <v>37</v>
      </c>
      <c r="E559" t="s">
        <v>778</v>
      </c>
      <c r="F559" t="s">
        <v>779</v>
      </c>
      <c r="G559" t="s">
        <v>84</v>
      </c>
      <c r="H559" t="s">
        <v>24</v>
      </c>
      <c r="I559" t="s">
        <v>183</v>
      </c>
      <c r="J559" t="s">
        <v>184</v>
      </c>
      <c r="K559" t="s">
        <v>51</v>
      </c>
      <c r="L559" t="s">
        <v>621</v>
      </c>
      <c r="M559" t="s">
        <v>29</v>
      </c>
      <c r="N559" t="s">
        <v>53</v>
      </c>
      <c r="O559" t="s">
        <v>622</v>
      </c>
      <c r="P559" s="1">
        <v>109.9</v>
      </c>
      <c r="Q559">
        <v>5</v>
      </c>
      <c r="R559" s="1">
        <v>37.366</v>
      </c>
      <c r="S559" t="s">
        <v>161</v>
      </c>
    </row>
    <row r="560" spans="1:19" hidden="1" x14ac:dyDescent="0.3">
      <c r="A560" t="s">
        <v>2038</v>
      </c>
      <c r="B560" s="2">
        <v>41927</v>
      </c>
      <c r="C560" s="2">
        <v>41932</v>
      </c>
      <c r="D560" t="s">
        <v>37</v>
      </c>
      <c r="E560" t="s">
        <v>2039</v>
      </c>
      <c r="F560" t="s">
        <v>2040</v>
      </c>
      <c r="G560" t="s">
        <v>23</v>
      </c>
      <c r="H560" t="s">
        <v>24</v>
      </c>
      <c r="I560" t="s">
        <v>2041</v>
      </c>
      <c r="J560" t="s">
        <v>41</v>
      </c>
      <c r="K560" t="s">
        <v>27</v>
      </c>
      <c r="L560" t="s">
        <v>1302</v>
      </c>
      <c r="M560" t="s">
        <v>29</v>
      </c>
      <c r="N560" t="s">
        <v>53</v>
      </c>
      <c r="O560" t="s">
        <v>2013</v>
      </c>
      <c r="P560" s="1">
        <v>15.384</v>
      </c>
      <c r="Q560">
        <v>1</v>
      </c>
      <c r="R560" s="1">
        <v>4.0382999999999996</v>
      </c>
      <c r="S560" t="s">
        <v>45</v>
      </c>
    </row>
    <row r="561" spans="1:19" hidden="1" x14ac:dyDescent="0.3">
      <c r="A561" t="s">
        <v>2042</v>
      </c>
      <c r="B561" s="2">
        <v>41716</v>
      </c>
      <c r="C561" s="2">
        <v>41721</v>
      </c>
      <c r="D561" t="s">
        <v>37</v>
      </c>
      <c r="E561" t="s">
        <v>1965</v>
      </c>
      <c r="F561" t="s">
        <v>1966</v>
      </c>
      <c r="G561" t="s">
        <v>94</v>
      </c>
      <c r="H561" t="s">
        <v>24</v>
      </c>
      <c r="I561" t="s">
        <v>597</v>
      </c>
      <c r="J561" t="s">
        <v>41</v>
      </c>
      <c r="K561" t="s">
        <v>27</v>
      </c>
      <c r="L561" t="s">
        <v>1302</v>
      </c>
      <c r="M561" t="s">
        <v>29</v>
      </c>
      <c r="N561" t="s">
        <v>53</v>
      </c>
      <c r="O561" t="s">
        <v>2013</v>
      </c>
      <c r="P561" s="1">
        <v>30.768000000000001</v>
      </c>
      <c r="Q561">
        <v>2</v>
      </c>
      <c r="R561" s="1">
        <v>8.0765999999999991</v>
      </c>
      <c r="S561" t="s">
        <v>187</v>
      </c>
    </row>
    <row r="562" spans="1:19" hidden="1" x14ac:dyDescent="0.3">
      <c r="A562" t="s">
        <v>2042</v>
      </c>
      <c r="B562" s="2">
        <v>41716</v>
      </c>
      <c r="C562" s="2">
        <v>41721</v>
      </c>
      <c r="D562" t="s">
        <v>37</v>
      </c>
      <c r="E562" t="s">
        <v>1965</v>
      </c>
      <c r="F562" t="s">
        <v>1966</v>
      </c>
      <c r="G562" t="s">
        <v>94</v>
      </c>
      <c r="H562" t="s">
        <v>24</v>
      </c>
      <c r="I562" t="s">
        <v>597</v>
      </c>
      <c r="J562" t="s">
        <v>41</v>
      </c>
      <c r="K562" t="s">
        <v>27</v>
      </c>
      <c r="L562" t="s">
        <v>1528</v>
      </c>
      <c r="M562" t="s">
        <v>29</v>
      </c>
      <c r="N562" t="s">
        <v>53</v>
      </c>
      <c r="O562" t="s">
        <v>1529</v>
      </c>
      <c r="P562" s="1">
        <v>122.352</v>
      </c>
      <c r="Q562">
        <v>3</v>
      </c>
      <c r="R562" s="1">
        <v>15.294</v>
      </c>
      <c r="S562" t="s">
        <v>187</v>
      </c>
    </row>
    <row r="563" spans="1:19" hidden="1" x14ac:dyDescent="0.3">
      <c r="A563" t="s">
        <v>2043</v>
      </c>
      <c r="B563" s="2">
        <v>42034</v>
      </c>
      <c r="C563" s="2">
        <v>42041</v>
      </c>
      <c r="D563" t="s">
        <v>37</v>
      </c>
      <c r="E563" t="s">
        <v>2044</v>
      </c>
      <c r="F563" t="s">
        <v>2045</v>
      </c>
      <c r="G563" t="s">
        <v>23</v>
      </c>
      <c r="H563" t="s">
        <v>24</v>
      </c>
      <c r="I563" t="s">
        <v>49</v>
      </c>
      <c r="J563" t="s">
        <v>50</v>
      </c>
      <c r="K563" t="s">
        <v>51</v>
      </c>
      <c r="L563" t="s">
        <v>2046</v>
      </c>
      <c r="M563" t="s">
        <v>29</v>
      </c>
      <c r="N563" t="s">
        <v>53</v>
      </c>
      <c r="O563" t="s">
        <v>2047</v>
      </c>
      <c r="P563" s="1">
        <v>227.36</v>
      </c>
      <c r="Q563">
        <v>7</v>
      </c>
      <c r="R563" s="1">
        <v>81.849599999999995</v>
      </c>
      <c r="S563" t="s">
        <v>161</v>
      </c>
    </row>
    <row r="564" spans="1:19" x14ac:dyDescent="0.3">
      <c r="A564" t="s">
        <v>2048</v>
      </c>
      <c r="B564" s="2">
        <v>43017</v>
      </c>
      <c r="C564" s="2">
        <v>43019</v>
      </c>
      <c r="D564" t="s">
        <v>81</v>
      </c>
      <c r="E564" t="s">
        <v>2049</v>
      </c>
      <c r="F564" t="s">
        <v>2050</v>
      </c>
      <c r="G564" t="s">
        <v>84</v>
      </c>
      <c r="H564" t="s">
        <v>24</v>
      </c>
      <c r="I564" t="s">
        <v>2051</v>
      </c>
      <c r="J564" t="s">
        <v>223</v>
      </c>
      <c r="K564" t="s">
        <v>63</v>
      </c>
      <c r="L564" t="s">
        <v>767</v>
      </c>
      <c r="M564" t="s">
        <v>29</v>
      </c>
      <c r="N564" t="s">
        <v>53</v>
      </c>
      <c r="O564" t="s">
        <v>768</v>
      </c>
      <c r="P564" s="1">
        <v>45.887999999999998</v>
      </c>
      <c r="Q564">
        <v>4</v>
      </c>
      <c r="R564" s="1">
        <v>9.1776</v>
      </c>
      <c r="S564" t="s">
        <v>45</v>
      </c>
    </row>
    <row r="565" spans="1:19" hidden="1" x14ac:dyDescent="0.3">
      <c r="A565" t="s">
        <v>2052</v>
      </c>
      <c r="B565" s="2">
        <v>41979</v>
      </c>
      <c r="C565" s="2">
        <v>41981</v>
      </c>
      <c r="D565" t="s">
        <v>20</v>
      </c>
      <c r="E565" t="s">
        <v>1565</v>
      </c>
      <c r="F565" t="s">
        <v>1566</v>
      </c>
      <c r="G565" t="s">
        <v>23</v>
      </c>
      <c r="H565" t="s">
        <v>24</v>
      </c>
      <c r="I565" t="s">
        <v>95</v>
      </c>
      <c r="J565" t="s">
        <v>86</v>
      </c>
      <c r="K565" t="s">
        <v>87</v>
      </c>
      <c r="L565" t="s">
        <v>688</v>
      </c>
      <c r="M565" t="s">
        <v>29</v>
      </c>
      <c r="N565" t="s">
        <v>53</v>
      </c>
      <c r="O565" t="s">
        <v>689</v>
      </c>
      <c r="P565" s="1">
        <v>23.975999999999999</v>
      </c>
      <c r="Q565">
        <v>3</v>
      </c>
      <c r="R565" s="1">
        <v>-14.3856</v>
      </c>
      <c r="S565" t="s">
        <v>90</v>
      </c>
    </row>
    <row r="566" spans="1:19" x14ac:dyDescent="0.3">
      <c r="A566" t="s">
        <v>2053</v>
      </c>
      <c r="B566" s="2">
        <v>43046</v>
      </c>
      <c r="C566" s="2">
        <v>43052</v>
      </c>
      <c r="D566" t="s">
        <v>37</v>
      </c>
      <c r="E566" t="s">
        <v>2054</v>
      </c>
      <c r="F566" t="s">
        <v>2055</v>
      </c>
      <c r="G566" t="s">
        <v>23</v>
      </c>
      <c r="H566" t="s">
        <v>24</v>
      </c>
      <c r="I566" t="s">
        <v>61</v>
      </c>
      <c r="J566" t="s">
        <v>62</v>
      </c>
      <c r="K566" t="s">
        <v>63</v>
      </c>
      <c r="L566" t="s">
        <v>1891</v>
      </c>
      <c r="M566" t="s">
        <v>29</v>
      </c>
      <c r="N566" t="s">
        <v>43</v>
      </c>
      <c r="O566" t="s">
        <v>1892</v>
      </c>
      <c r="P566" s="1">
        <v>350.35199999999998</v>
      </c>
      <c r="Q566">
        <v>4</v>
      </c>
      <c r="R566" s="1">
        <v>-140.14080000000001</v>
      </c>
      <c r="S566" t="s">
        <v>32</v>
      </c>
    </row>
    <row r="567" spans="1:19" x14ac:dyDescent="0.3">
      <c r="A567" t="s">
        <v>2056</v>
      </c>
      <c r="B567" s="2">
        <v>42779</v>
      </c>
      <c r="C567" s="2">
        <v>42785</v>
      </c>
      <c r="D567" t="s">
        <v>37</v>
      </c>
      <c r="E567" t="s">
        <v>2057</v>
      </c>
      <c r="F567" t="s">
        <v>2058</v>
      </c>
      <c r="G567" t="s">
        <v>23</v>
      </c>
      <c r="H567" t="s">
        <v>24</v>
      </c>
      <c r="I567" t="s">
        <v>183</v>
      </c>
      <c r="J567" t="s">
        <v>184</v>
      </c>
      <c r="K567" t="s">
        <v>51</v>
      </c>
      <c r="L567" t="s">
        <v>300</v>
      </c>
      <c r="M567" t="s">
        <v>29</v>
      </c>
      <c r="N567" t="s">
        <v>53</v>
      </c>
      <c r="O567" t="s">
        <v>301</v>
      </c>
      <c r="P567" s="1">
        <v>107.53</v>
      </c>
      <c r="Q567">
        <v>1</v>
      </c>
      <c r="R567" s="1">
        <v>21.506</v>
      </c>
      <c r="S567" t="s">
        <v>289</v>
      </c>
    </row>
    <row r="568" spans="1:19" hidden="1" x14ac:dyDescent="0.3">
      <c r="A568" t="s">
        <v>2059</v>
      </c>
      <c r="B568" s="2">
        <v>42321</v>
      </c>
      <c r="C568" s="2">
        <v>42327</v>
      </c>
      <c r="D568" t="s">
        <v>37</v>
      </c>
      <c r="E568" t="s">
        <v>303</v>
      </c>
      <c r="F568" t="s">
        <v>304</v>
      </c>
      <c r="G568" t="s">
        <v>23</v>
      </c>
      <c r="H568" t="s">
        <v>24</v>
      </c>
      <c r="I568" t="s">
        <v>222</v>
      </c>
      <c r="J568" t="s">
        <v>192</v>
      </c>
      <c r="K568" t="s">
        <v>63</v>
      </c>
      <c r="L568" t="s">
        <v>1127</v>
      </c>
      <c r="M568" t="s">
        <v>29</v>
      </c>
      <c r="N568" t="s">
        <v>30</v>
      </c>
      <c r="O568" t="s">
        <v>1128</v>
      </c>
      <c r="P568" s="1">
        <v>299.97000000000003</v>
      </c>
      <c r="Q568">
        <v>3</v>
      </c>
      <c r="R568" s="1">
        <v>56.994300000000003</v>
      </c>
      <c r="S568" t="s">
        <v>32</v>
      </c>
    </row>
    <row r="569" spans="1:19" hidden="1" x14ac:dyDescent="0.3">
      <c r="A569" t="s">
        <v>2060</v>
      </c>
      <c r="B569" s="2">
        <v>41947</v>
      </c>
      <c r="C569" s="2">
        <v>41951</v>
      </c>
      <c r="D569" t="s">
        <v>37</v>
      </c>
      <c r="E569" t="s">
        <v>2061</v>
      </c>
      <c r="F569" t="s">
        <v>2062</v>
      </c>
      <c r="G569" t="s">
        <v>23</v>
      </c>
      <c r="H569" t="s">
        <v>24</v>
      </c>
      <c r="I569" t="s">
        <v>630</v>
      </c>
      <c r="J569" t="s">
        <v>50</v>
      </c>
      <c r="K569" t="s">
        <v>51</v>
      </c>
      <c r="L569" t="s">
        <v>1980</v>
      </c>
      <c r="M569" t="s">
        <v>29</v>
      </c>
      <c r="N569" t="s">
        <v>53</v>
      </c>
      <c r="O569" t="s">
        <v>1981</v>
      </c>
      <c r="P569" s="1">
        <v>35.340000000000003</v>
      </c>
      <c r="Q569">
        <v>2</v>
      </c>
      <c r="R569" s="1">
        <v>13.4292</v>
      </c>
      <c r="S569" t="s">
        <v>32</v>
      </c>
    </row>
    <row r="570" spans="1:19" hidden="1" x14ac:dyDescent="0.3">
      <c r="A570" t="s">
        <v>2063</v>
      </c>
      <c r="B570" s="2">
        <v>42175</v>
      </c>
      <c r="C570" s="2">
        <v>42180</v>
      </c>
      <c r="D570" t="s">
        <v>20</v>
      </c>
      <c r="E570" t="s">
        <v>2064</v>
      </c>
      <c r="F570" t="s">
        <v>2065</v>
      </c>
      <c r="G570" t="s">
        <v>84</v>
      </c>
      <c r="H570" t="s">
        <v>24</v>
      </c>
      <c r="I570" t="s">
        <v>320</v>
      </c>
      <c r="J570" t="s">
        <v>50</v>
      </c>
      <c r="K570" t="s">
        <v>51</v>
      </c>
      <c r="L570" t="s">
        <v>736</v>
      </c>
      <c r="M570" t="s">
        <v>29</v>
      </c>
      <c r="N570" t="s">
        <v>53</v>
      </c>
      <c r="O570" t="s">
        <v>737</v>
      </c>
      <c r="P570" s="1">
        <v>257.64</v>
      </c>
      <c r="Q570">
        <v>6</v>
      </c>
      <c r="R570" s="1">
        <v>100.4796</v>
      </c>
      <c r="S570" t="s">
        <v>55</v>
      </c>
    </row>
    <row r="571" spans="1:19" hidden="1" x14ac:dyDescent="0.3">
      <c r="A571" t="s">
        <v>2066</v>
      </c>
      <c r="B571" s="2">
        <v>41771</v>
      </c>
      <c r="C571" s="2">
        <v>41776</v>
      </c>
      <c r="D571" t="s">
        <v>37</v>
      </c>
      <c r="E571" t="s">
        <v>1918</v>
      </c>
      <c r="F571" t="s">
        <v>1919</v>
      </c>
      <c r="G571" t="s">
        <v>23</v>
      </c>
      <c r="H571" t="s">
        <v>24</v>
      </c>
      <c r="I571" t="s">
        <v>229</v>
      </c>
      <c r="J571" t="s">
        <v>425</v>
      </c>
      <c r="K571" t="s">
        <v>63</v>
      </c>
      <c r="L571" t="s">
        <v>753</v>
      </c>
      <c r="M571" t="s">
        <v>29</v>
      </c>
      <c r="N571" t="s">
        <v>43</v>
      </c>
      <c r="O571" t="s">
        <v>754</v>
      </c>
      <c r="P571" s="1">
        <v>700.05600000000004</v>
      </c>
      <c r="Q571">
        <v>3</v>
      </c>
      <c r="R571" s="1">
        <v>-130.0104</v>
      </c>
      <c r="S571" t="s">
        <v>153</v>
      </c>
    </row>
    <row r="572" spans="1:19" hidden="1" x14ac:dyDescent="0.3">
      <c r="A572" t="s">
        <v>2067</v>
      </c>
      <c r="B572" s="2">
        <v>41798</v>
      </c>
      <c r="C572" s="2">
        <v>41804</v>
      </c>
      <c r="D572" t="s">
        <v>37</v>
      </c>
      <c r="E572" t="s">
        <v>619</v>
      </c>
      <c r="F572" t="s">
        <v>620</v>
      </c>
      <c r="G572" t="s">
        <v>23</v>
      </c>
      <c r="H572" t="s">
        <v>24</v>
      </c>
      <c r="I572" t="s">
        <v>183</v>
      </c>
      <c r="J572" t="s">
        <v>184</v>
      </c>
      <c r="K572" t="s">
        <v>51</v>
      </c>
      <c r="L572" t="s">
        <v>2068</v>
      </c>
      <c r="M572" t="s">
        <v>29</v>
      </c>
      <c r="N572" t="s">
        <v>34</v>
      </c>
      <c r="O572" t="s">
        <v>2069</v>
      </c>
      <c r="P572" s="1">
        <v>585.55200000000002</v>
      </c>
      <c r="Q572">
        <v>3</v>
      </c>
      <c r="R572" s="1">
        <v>73.194000000000003</v>
      </c>
      <c r="S572" t="s">
        <v>55</v>
      </c>
    </row>
    <row r="573" spans="1:19" hidden="1" x14ac:dyDescent="0.3">
      <c r="A573" t="s">
        <v>2070</v>
      </c>
      <c r="B573" s="2">
        <v>41785</v>
      </c>
      <c r="C573" s="2">
        <v>41789</v>
      </c>
      <c r="D573" t="s">
        <v>37</v>
      </c>
      <c r="E573" t="s">
        <v>2026</v>
      </c>
      <c r="F573" t="s">
        <v>2027</v>
      </c>
      <c r="G573" t="s">
        <v>23</v>
      </c>
      <c r="H573" t="s">
        <v>24</v>
      </c>
      <c r="I573" t="s">
        <v>49</v>
      </c>
      <c r="J573" t="s">
        <v>50</v>
      </c>
      <c r="K573" t="s">
        <v>51</v>
      </c>
      <c r="L573" t="s">
        <v>1523</v>
      </c>
      <c r="M573" t="s">
        <v>29</v>
      </c>
      <c r="N573" t="s">
        <v>34</v>
      </c>
      <c r="O573" t="s">
        <v>1524</v>
      </c>
      <c r="P573" s="1">
        <v>225.29599999999999</v>
      </c>
      <c r="Q573">
        <v>2</v>
      </c>
      <c r="R573" s="1">
        <v>22.529599999999999</v>
      </c>
      <c r="S573" t="s">
        <v>153</v>
      </c>
    </row>
    <row r="574" spans="1:19" hidden="1" x14ac:dyDescent="0.3">
      <c r="A574" t="s">
        <v>2071</v>
      </c>
      <c r="B574" s="2">
        <v>42440</v>
      </c>
      <c r="C574" s="2">
        <v>42444</v>
      </c>
      <c r="D574" t="s">
        <v>37</v>
      </c>
      <c r="E574" t="s">
        <v>2072</v>
      </c>
      <c r="F574" t="s">
        <v>2073</v>
      </c>
      <c r="G574" t="s">
        <v>94</v>
      </c>
      <c r="H574" t="s">
        <v>24</v>
      </c>
      <c r="I574" t="s">
        <v>339</v>
      </c>
      <c r="J574" t="s">
        <v>658</v>
      </c>
      <c r="K574" t="s">
        <v>27</v>
      </c>
      <c r="L574" t="s">
        <v>1302</v>
      </c>
      <c r="M574" t="s">
        <v>29</v>
      </c>
      <c r="N574" t="s">
        <v>53</v>
      </c>
      <c r="O574" t="s">
        <v>2013</v>
      </c>
      <c r="P574" s="1">
        <v>76.92</v>
      </c>
      <c r="Q574">
        <v>4</v>
      </c>
      <c r="R574" s="1">
        <v>31.537199999999999</v>
      </c>
      <c r="S574" t="s">
        <v>187</v>
      </c>
    </row>
    <row r="575" spans="1:19" x14ac:dyDescent="0.3">
      <c r="A575" t="s">
        <v>2074</v>
      </c>
      <c r="B575" s="2">
        <v>43079</v>
      </c>
      <c r="C575" s="2">
        <v>43081</v>
      </c>
      <c r="D575" t="s">
        <v>81</v>
      </c>
      <c r="E575" t="s">
        <v>1493</v>
      </c>
      <c r="F575" t="s">
        <v>1494</v>
      </c>
      <c r="G575" t="s">
        <v>23</v>
      </c>
      <c r="H575" t="s">
        <v>24</v>
      </c>
      <c r="I575" t="s">
        <v>40</v>
      </c>
      <c r="J575" t="s">
        <v>41</v>
      </c>
      <c r="K575" t="s">
        <v>27</v>
      </c>
      <c r="L575" t="s">
        <v>918</v>
      </c>
      <c r="M575" t="s">
        <v>29</v>
      </c>
      <c r="N575" t="s">
        <v>53</v>
      </c>
      <c r="O575" t="s">
        <v>308</v>
      </c>
      <c r="P575" s="1">
        <v>19.103999999999999</v>
      </c>
      <c r="Q575">
        <v>3</v>
      </c>
      <c r="R575" s="1">
        <v>5.7312000000000003</v>
      </c>
      <c r="S575" t="s">
        <v>90</v>
      </c>
    </row>
    <row r="576" spans="1:19" hidden="1" x14ac:dyDescent="0.3">
      <c r="A576" t="s">
        <v>2075</v>
      </c>
      <c r="B576" s="2">
        <v>42202</v>
      </c>
      <c r="C576" s="2">
        <v>42204</v>
      </c>
      <c r="D576" t="s">
        <v>20</v>
      </c>
      <c r="E576" t="s">
        <v>1322</v>
      </c>
      <c r="F576" t="s">
        <v>1323</v>
      </c>
      <c r="G576" t="s">
        <v>23</v>
      </c>
      <c r="H576" t="s">
        <v>24</v>
      </c>
      <c r="I576" t="s">
        <v>2076</v>
      </c>
      <c r="J576" t="s">
        <v>50</v>
      </c>
      <c r="K576" t="s">
        <v>51</v>
      </c>
      <c r="L576" t="s">
        <v>1467</v>
      </c>
      <c r="M576" t="s">
        <v>29</v>
      </c>
      <c r="N576" t="s">
        <v>30</v>
      </c>
      <c r="O576" t="s">
        <v>1468</v>
      </c>
      <c r="P576" s="1">
        <v>195.46600000000001</v>
      </c>
      <c r="Q576">
        <v>2</v>
      </c>
      <c r="R576" s="1">
        <v>-13.797599999999999</v>
      </c>
      <c r="S576" t="s">
        <v>66</v>
      </c>
    </row>
    <row r="577" spans="1:19" x14ac:dyDescent="0.3">
      <c r="A577" t="s">
        <v>2077</v>
      </c>
      <c r="B577" s="2">
        <v>42855</v>
      </c>
      <c r="C577" s="2">
        <v>42860</v>
      </c>
      <c r="D577" t="s">
        <v>37</v>
      </c>
      <c r="E577" t="s">
        <v>2078</v>
      </c>
      <c r="F577" t="s">
        <v>2079</v>
      </c>
      <c r="G577" t="s">
        <v>84</v>
      </c>
      <c r="H577" t="s">
        <v>24</v>
      </c>
      <c r="I577" t="s">
        <v>2080</v>
      </c>
      <c r="J577" t="s">
        <v>41</v>
      </c>
      <c r="K577" t="s">
        <v>27</v>
      </c>
      <c r="L577" t="s">
        <v>437</v>
      </c>
      <c r="M577" t="s">
        <v>29</v>
      </c>
      <c r="N577" t="s">
        <v>53</v>
      </c>
      <c r="O577" t="s">
        <v>438</v>
      </c>
      <c r="P577" s="1">
        <v>23.68</v>
      </c>
      <c r="Q577">
        <v>8</v>
      </c>
      <c r="R577" s="1">
        <v>6.2160000000000002</v>
      </c>
      <c r="S577" t="s">
        <v>107</v>
      </c>
    </row>
    <row r="578" spans="1:19" hidden="1" x14ac:dyDescent="0.3">
      <c r="A578" t="s">
        <v>2081</v>
      </c>
      <c r="B578" s="2">
        <v>42268</v>
      </c>
      <c r="C578" s="2">
        <v>42270</v>
      </c>
      <c r="D578" t="s">
        <v>81</v>
      </c>
      <c r="E578" t="s">
        <v>2082</v>
      </c>
      <c r="F578" t="s">
        <v>2083</v>
      </c>
      <c r="G578" t="s">
        <v>94</v>
      </c>
      <c r="H578" t="s">
        <v>24</v>
      </c>
      <c r="I578" t="s">
        <v>49</v>
      </c>
      <c r="J578" t="s">
        <v>50</v>
      </c>
      <c r="K578" t="s">
        <v>51</v>
      </c>
      <c r="L578" t="s">
        <v>616</v>
      </c>
      <c r="M578" t="s">
        <v>29</v>
      </c>
      <c r="N578" t="s">
        <v>34</v>
      </c>
      <c r="O578" t="s">
        <v>617</v>
      </c>
      <c r="P578" s="1">
        <v>601.53599999999994</v>
      </c>
      <c r="Q578">
        <v>4</v>
      </c>
      <c r="R578" s="1">
        <v>0</v>
      </c>
      <c r="S578" t="s">
        <v>72</v>
      </c>
    </row>
    <row r="579" spans="1:19" hidden="1" x14ac:dyDescent="0.3">
      <c r="A579" t="s">
        <v>2084</v>
      </c>
      <c r="B579" s="2">
        <v>41975</v>
      </c>
      <c r="C579" s="2">
        <v>41979</v>
      </c>
      <c r="D579" t="s">
        <v>37</v>
      </c>
      <c r="E579" t="s">
        <v>2085</v>
      </c>
      <c r="F579" t="s">
        <v>2086</v>
      </c>
      <c r="G579" t="s">
        <v>84</v>
      </c>
      <c r="H579" t="s">
        <v>24</v>
      </c>
      <c r="I579" t="s">
        <v>2087</v>
      </c>
      <c r="J579" t="s">
        <v>86</v>
      </c>
      <c r="K579" t="s">
        <v>87</v>
      </c>
      <c r="L579" t="s">
        <v>381</v>
      </c>
      <c r="M579" t="s">
        <v>29</v>
      </c>
      <c r="N579" t="s">
        <v>53</v>
      </c>
      <c r="O579" t="s">
        <v>382</v>
      </c>
      <c r="P579" s="1">
        <v>58.36</v>
      </c>
      <c r="Q579">
        <v>5</v>
      </c>
      <c r="R579" s="1">
        <v>-24.803000000000001</v>
      </c>
      <c r="S579" t="s">
        <v>90</v>
      </c>
    </row>
    <row r="580" spans="1:19" hidden="1" x14ac:dyDescent="0.3">
      <c r="A580" t="s">
        <v>2084</v>
      </c>
      <c r="B580" s="2">
        <v>41975</v>
      </c>
      <c r="C580" s="2">
        <v>41979</v>
      </c>
      <c r="D580" t="s">
        <v>37</v>
      </c>
      <c r="E580" t="s">
        <v>2085</v>
      </c>
      <c r="F580" t="s">
        <v>2086</v>
      </c>
      <c r="G580" t="s">
        <v>84</v>
      </c>
      <c r="H580" t="s">
        <v>24</v>
      </c>
      <c r="I580" t="s">
        <v>2087</v>
      </c>
      <c r="J580" t="s">
        <v>86</v>
      </c>
      <c r="K580" t="s">
        <v>87</v>
      </c>
      <c r="L580" t="s">
        <v>688</v>
      </c>
      <c r="M580" t="s">
        <v>29</v>
      </c>
      <c r="N580" t="s">
        <v>53</v>
      </c>
      <c r="O580" t="s">
        <v>689</v>
      </c>
      <c r="P580" s="1">
        <v>39.96</v>
      </c>
      <c r="Q580">
        <v>5</v>
      </c>
      <c r="R580" s="1">
        <v>-23.975999999999999</v>
      </c>
      <c r="S580" t="s">
        <v>90</v>
      </c>
    </row>
    <row r="581" spans="1:19" hidden="1" x14ac:dyDescent="0.3">
      <c r="A581" t="s">
        <v>2088</v>
      </c>
      <c r="B581" s="2">
        <v>41741</v>
      </c>
      <c r="C581" s="2">
        <v>41746</v>
      </c>
      <c r="D581" t="s">
        <v>37</v>
      </c>
      <c r="E581" t="s">
        <v>2089</v>
      </c>
      <c r="F581" t="s">
        <v>2090</v>
      </c>
      <c r="G581" t="s">
        <v>84</v>
      </c>
      <c r="H581" t="s">
        <v>24</v>
      </c>
      <c r="I581" t="s">
        <v>2091</v>
      </c>
      <c r="J581" t="s">
        <v>50</v>
      </c>
      <c r="K581" t="s">
        <v>51</v>
      </c>
      <c r="L581" t="s">
        <v>533</v>
      </c>
      <c r="M581" t="s">
        <v>29</v>
      </c>
      <c r="N581" t="s">
        <v>30</v>
      </c>
      <c r="O581" t="s">
        <v>534</v>
      </c>
      <c r="P581" s="1">
        <v>308.49900000000002</v>
      </c>
      <c r="Q581">
        <v>3</v>
      </c>
      <c r="R581" s="1">
        <v>-18.146999999999998</v>
      </c>
      <c r="S581" t="s">
        <v>107</v>
      </c>
    </row>
    <row r="582" spans="1:19" x14ac:dyDescent="0.3">
      <c r="A582" t="s">
        <v>2092</v>
      </c>
      <c r="B582" s="2">
        <v>43042</v>
      </c>
      <c r="C582" s="2">
        <v>43047</v>
      </c>
      <c r="D582" t="s">
        <v>37</v>
      </c>
      <c r="E582" t="s">
        <v>2093</v>
      </c>
      <c r="F582" t="s">
        <v>2094</v>
      </c>
      <c r="G582" t="s">
        <v>23</v>
      </c>
      <c r="H582" t="s">
        <v>24</v>
      </c>
      <c r="I582" t="s">
        <v>2095</v>
      </c>
      <c r="J582" t="s">
        <v>1887</v>
      </c>
      <c r="K582" t="s">
        <v>51</v>
      </c>
      <c r="L582" t="s">
        <v>166</v>
      </c>
      <c r="M582" t="s">
        <v>29</v>
      </c>
      <c r="N582" t="s">
        <v>53</v>
      </c>
      <c r="O582" t="s">
        <v>167</v>
      </c>
      <c r="P582" s="1">
        <v>41.37</v>
      </c>
      <c r="Q582">
        <v>3</v>
      </c>
      <c r="R582" s="1">
        <v>17.375399999999999</v>
      </c>
      <c r="S582" t="s">
        <v>32</v>
      </c>
    </row>
    <row r="583" spans="1:19" hidden="1" x14ac:dyDescent="0.3">
      <c r="A583" t="s">
        <v>2096</v>
      </c>
      <c r="B583" s="2">
        <v>42254</v>
      </c>
      <c r="C583" s="2">
        <v>42258</v>
      </c>
      <c r="D583" t="s">
        <v>37</v>
      </c>
      <c r="E583" t="s">
        <v>2044</v>
      </c>
      <c r="F583" t="s">
        <v>2045</v>
      </c>
      <c r="G583" t="s">
        <v>23</v>
      </c>
      <c r="H583" t="s">
        <v>24</v>
      </c>
      <c r="I583" t="s">
        <v>1365</v>
      </c>
      <c r="J583" t="s">
        <v>86</v>
      </c>
      <c r="K583" t="s">
        <v>87</v>
      </c>
      <c r="L583" t="s">
        <v>1756</v>
      </c>
      <c r="M583" t="s">
        <v>29</v>
      </c>
      <c r="N583" t="s">
        <v>34</v>
      </c>
      <c r="O583" t="s">
        <v>1757</v>
      </c>
      <c r="P583" s="1">
        <v>47.515999999999998</v>
      </c>
      <c r="Q583">
        <v>2</v>
      </c>
      <c r="R583" s="1">
        <v>-2.0364</v>
      </c>
      <c r="S583" t="s">
        <v>72</v>
      </c>
    </row>
    <row r="584" spans="1:19" hidden="1" x14ac:dyDescent="0.3">
      <c r="A584" t="s">
        <v>2097</v>
      </c>
      <c r="B584" s="2">
        <v>42210</v>
      </c>
      <c r="C584" s="2">
        <v>42212</v>
      </c>
      <c r="D584" t="s">
        <v>20</v>
      </c>
      <c r="E584" t="s">
        <v>2098</v>
      </c>
      <c r="F584" t="s">
        <v>2099</v>
      </c>
      <c r="G584" t="s">
        <v>23</v>
      </c>
      <c r="H584" t="s">
        <v>24</v>
      </c>
      <c r="I584" t="s">
        <v>183</v>
      </c>
      <c r="J584" t="s">
        <v>184</v>
      </c>
      <c r="K584" t="s">
        <v>51</v>
      </c>
      <c r="L584" t="s">
        <v>1686</v>
      </c>
      <c r="M584" t="s">
        <v>29</v>
      </c>
      <c r="N584" t="s">
        <v>30</v>
      </c>
      <c r="O584" t="s">
        <v>1905</v>
      </c>
      <c r="P584" s="1">
        <v>704.9</v>
      </c>
      <c r="Q584">
        <v>5</v>
      </c>
      <c r="R584" s="1">
        <v>56.392000000000003</v>
      </c>
      <c r="S584" t="s">
        <v>66</v>
      </c>
    </row>
    <row r="585" spans="1:19" hidden="1" x14ac:dyDescent="0.3">
      <c r="A585" t="s">
        <v>2097</v>
      </c>
      <c r="B585" s="2">
        <v>42210</v>
      </c>
      <c r="C585" s="2">
        <v>42212</v>
      </c>
      <c r="D585" t="s">
        <v>20</v>
      </c>
      <c r="E585" t="s">
        <v>2098</v>
      </c>
      <c r="F585" t="s">
        <v>2099</v>
      </c>
      <c r="G585" t="s">
        <v>23</v>
      </c>
      <c r="H585" t="s">
        <v>24</v>
      </c>
      <c r="I585" t="s">
        <v>183</v>
      </c>
      <c r="J585" t="s">
        <v>184</v>
      </c>
      <c r="K585" t="s">
        <v>51</v>
      </c>
      <c r="L585" t="s">
        <v>1477</v>
      </c>
      <c r="M585" t="s">
        <v>29</v>
      </c>
      <c r="N585" t="s">
        <v>34</v>
      </c>
      <c r="O585" t="s">
        <v>1478</v>
      </c>
      <c r="P585" s="1">
        <v>561.56799999999998</v>
      </c>
      <c r="Q585">
        <v>2</v>
      </c>
      <c r="R585" s="1">
        <v>28.078399999999998</v>
      </c>
      <c r="S585" t="s">
        <v>66</v>
      </c>
    </row>
    <row r="586" spans="1:19" hidden="1" x14ac:dyDescent="0.3">
      <c r="A586" t="s">
        <v>2100</v>
      </c>
      <c r="B586" s="2">
        <v>42324</v>
      </c>
      <c r="C586" s="2">
        <v>42326</v>
      </c>
      <c r="D586" t="s">
        <v>20</v>
      </c>
      <c r="E586" t="s">
        <v>1342</v>
      </c>
      <c r="F586" t="s">
        <v>1343</v>
      </c>
      <c r="G586" t="s">
        <v>94</v>
      </c>
      <c r="H586" t="s">
        <v>24</v>
      </c>
      <c r="I586" t="s">
        <v>896</v>
      </c>
      <c r="J586" t="s">
        <v>230</v>
      </c>
      <c r="K586" t="s">
        <v>87</v>
      </c>
      <c r="L586" t="s">
        <v>2101</v>
      </c>
      <c r="M586" t="s">
        <v>29</v>
      </c>
      <c r="N586" t="s">
        <v>53</v>
      </c>
      <c r="O586" t="s">
        <v>2102</v>
      </c>
      <c r="P586" s="1">
        <v>185.58</v>
      </c>
      <c r="Q586">
        <v>6</v>
      </c>
      <c r="R586" s="1">
        <v>76.087800000000001</v>
      </c>
      <c r="S586" t="s">
        <v>32</v>
      </c>
    </row>
    <row r="587" spans="1:19" hidden="1" x14ac:dyDescent="0.3">
      <c r="A587" t="s">
        <v>2100</v>
      </c>
      <c r="B587" s="2">
        <v>42324</v>
      </c>
      <c r="C587" s="2">
        <v>42326</v>
      </c>
      <c r="D587" t="s">
        <v>20</v>
      </c>
      <c r="E587" t="s">
        <v>1342</v>
      </c>
      <c r="F587" t="s">
        <v>1343</v>
      </c>
      <c r="G587" t="s">
        <v>94</v>
      </c>
      <c r="H587" t="s">
        <v>24</v>
      </c>
      <c r="I587" t="s">
        <v>896</v>
      </c>
      <c r="J587" t="s">
        <v>230</v>
      </c>
      <c r="K587" t="s">
        <v>87</v>
      </c>
      <c r="L587" t="s">
        <v>898</v>
      </c>
      <c r="M587" t="s">
        <v>29</v>
      </c>
      <c r="N587" t="s">
        <v>43</v>
      </c>
      <c r="O587" t="s">
        <v>899</v>
      </c>
      <c r="P587" s="1">
        <v>214.11</v>
      </c>
      <c r="Q587">
        <v>3</v>
      </c>
      <c r="R587" s="1">
        <v>36.398699999999998</v>
      </c>
      <c r="S587" t="s">
        <v>32</v>
      </c>
    </row>
    <row r="588" spans="1:19" hidden="1" x14ac:dyDescent="0.3">
      <c r="A588" t="s">
        <v>2100</v>
      </c>
      <c r="B588" s="2">
        <v>42324</v>
      </c>
      <c r="C588" s="2">
        <v>42326</v>
      </c>
      <c r="D588" t="s">
        <v>20</v>
      </c>
      <c r="E588" t="s">
        <v>1342</v>
      </c>
      <c r="F588" t="s">
        <v>1343</v>
      </c>
      <c r="G588" t="s">
        <v>94</v>
      </c>
      <c r="H588" t="s">
        <v>24</v>
      </c>
      <c r="I588" t="s">
        <v>896</v>
      </c>
      <c r="J588" t="s">
        <v>230</v>
      </c>
      <c r="K588" t="s">
        <v>87</v>
      </c>
      <c r="L588" t="s">
        <v>690</v>
      </c>
      <c r="M588" t="s">
        <v>29</v>
      </c>
      <c r="N588" t="s">
        <v>43</v>
      </c>
      <c r="O588" t="s">
        <v>691</v>
      </c>
      <c r="P588" s="1">
        <v>653.54999999999995</v>
      </c>
      <c r="Q588">
        <v>3</v>
      </c>
      <c r="R588" s="1">
        <v>111.1035</v>
      </c>
      <c r="S588" t="s">
        <v>32</v>
      </c>
    </row>
    <row r="589" spans="1:19" hidden="1" x14ac:dyDescent="0.3">
      <c r="A589" t="s">
        <v>2103</v>
      </c>
      <c r="B589" s="2">
        <v>42248</v>
      </c>
      <c r="C589" s="2">
        <v>42255</v>
      </c>
      <c r="D589" t="s">
        <v>37</v>
      </c>
      <c r="E589" t="s">
        <v>2104</v>
      </c>
      <c r="F589" t="s">
        <v>2105</v>
      </c>
      <c r="G589" t="s">
        <v>94</v>
      </c>
      <c r="H589" t="s">
        <v>24</v>
      </c>
      <c r="I589" t="s">
        <v>229</v>
      </c>
      <c r="J589" t="s">
        <v>425</v>
      </c>
      <c r="K589" t="s">
        <v>63</v>
      </c>
      <c r="L589" t="s">
        <v>243</v>
      </c>
      <c r="M589" t="s">
        <v>29</v>
      </c>
      <c r="N589" t="s">
        <v>34</v>
      </c>
      <c r="O589" t="s">
        <v>244</v>
      </c>
      <c r="P589" s="1">
        <v>60.74</v>
      </c>
      <c r="Q589">
        <v>1</v>
      </c>
      <c r="R589" s="1">
        <v>15.185</v>
      </c>
      <c r="S589" t="s">
        <v>72</v>
      </c>
    </row>
    <row r="590" spans="1:19" hidden="1" x14ac:dyDescent="0.3">
      <c r="A590" t="s">
        <v>2103</v>
      </c>
      <c r="B590" s="2">
        <v>42248</v>
      </c>
      <c r="C590" s="2">
        <v>42255</v>
      </c>
      <c r="D590" t="s">
        <v>37</v>
      </c>
      <c r="E590" t="s">
        <v>2104</v>
      </c>
      <c r="F590" t="s">
        <v>2105</v>
      </c>
      <c r="G590" t="s">
        <v>94</v>
      </c>
      <c r="H590" t="s">
        <v>24</v>
      </c>
      <c r="I590" t="s">
        <v>229</v>
      </c>
      <c r="J590" t="s">
        <v>425</v>
      </c>
      <c r="K590" t="s">
        <v>63</v>
      </c>
      <c r="L590" t="s">
        <v>1787</v>
      </c>
      <c r="M590" t="s">
        <v>29</v>
      </c>
      <c r="N590" t="s">
        <v>53</v>
      </c>
      <c r="O590" t="s">
        <v>1788</v>
      </c>
      <c r="P590" s="1">
        <v>124.36</v>
      </c>
      <c r="Q590">
        <v>2</v>
      </c>
      <c r="R590" s="1">
        <v>27.359200000000001</v>
      </c>
      <c r="S590" t="s">
        <v>72</v>
      </c>
    </row>
    <row r="591" spans="1:19" hidden="1" x14ac:dyDescent="0.3">
      <c r="A591" t="s">
        <v>2106</v>
      </c>
      <c r="B591" s="2">
        <v>42495</v>
      </c>
      <c r="C591" s="2">
        <v>42498</v>
      </c>
      <c r="D591" t="s">
        <v>81</v>
      </c>
      <c r="E591" t="s">
        <v>2107</v>
      </c>
      <c r="F591" t="s">
        <v>2108</v>
      </c>
      <c r="G591" t="s">
        <v>23</v>
      </c>
      <c r="H591" t="s">
        <v>24</v>
      </c>
      <c r="I591" t="s">
        <v>1042</v>
      </c>
      <c r="J591" t="s">
        <v>50</v>
      </c>
      <c r="K591" t="s">
        <v>51</v>
      </c>
      <c r="L591" t="s">
        <v>282</v>
      </c>
      <c r="M591" t="s">
        <v>29</v>
      </c>
      <c r="N591" t="s">
        <v>43</v>
      </c>
      <c r="O591" t="s">
        <v>283</v>
      </c>
      <c r="P591" s="1">
        <v>298.77600000000001</v>
      </c>
      <c r="Q591">
        <v>3</v>
      </c>
      <c r="R591" s="1">
        <v>7.4694000000000003</v>
      </c>
      <c r="S591" t="s">
        <v>153</v>
      </c>
    </row>
    <row r="592" spans="1:19" hidden="1" x14ac:dyDescent="0.3">
      <c r="A592" t="s">
        <v>2109</v>
      </c>
      <c r="B592" s="2">
        <v>41907</v>
      </c>
      <c r="C592" s="2">
        <v>41912</v>
      </c>
      <c r="D592" t="s">
        <v>37</v>
      </c>
      <c r="E592" t="s">
        <v>531</v>
      </c>
      <c r="F592" t="s">
        <v>532</v>
      </c>
      <c r="G592" t="s">
        <v>94</v>
      </c>
      <c r="H592" t="s">
        <v>24</v>
      </c>
      <c r="I592" t="s">
        <v>95</v>
      </c>
      <c r="J592" t="s">
        <v>86</v>
      </c>
      <c r="K592" t="s">
        <v>87</v>
      </c>
      <c r="L592" t="s">
        <v>727</v>
      </c>
      <c r="M592" t="s">
        <v>29</v>
      </c>
      <c r="N592" t="s">
        <v>30</v>
      </c>
      <c r="O592" t="s">
        <v>728</v>
      </c>
      <c r="P592" s="1">
        <v>300.53280000000001</v>
      </c>
      <c r="Q592">
        <v>2</v>
      </c>
      <c r="R592" s="1">
        <v>-97.231200000000001</v>
      </c>
      <c r="S592" t="s">
        <v>72</v>
      </c>
    </row>
    <row r="593" spans="1:19" hidden="1" x14ac:dyDescent="0.3">
      <c r="A593" t="s">
        <v>2110</v>
      </c>
      <c r="B593" s="2">
        <v>41712</v>
      </c>
      <c r="C593" s="2">
        <v>41717</v>
      </c>
      <c r="D593" t="s">
        <v>37</v>
      </c>
      <c r="E593" t="s">
        <v>739</v>
      </c>
      <c r="F593" t="s">
        <v>740</v>
      </c>
      <c r="G593" t="s">
        <v>94</v>
      </c>
      <c r="H593" t="s">
        <v>24</v>
      </c>
      <c r="I593" t="s">
        <v>2111</v>
      </c>
      <c r="J593" t="s">
        <v>707</v>
      </c>
      <c r="K593" t="s">
        <v>27</v>
      </c>
      <c r="L593" t="s">
        <v>566</v>
      </c>
      <c r="M593" t="s">
        <v>29</v>
      </c>
      <c r="N593" t="s">
        <v>34</v>
      </c>
      <c r="O593" t="s">
        <v>567</v>
      </c>
      <c r="P593" s="1">
        <v>1139.92</v>
      </c>
      <c r="Q593">
        <v>4</v>
      </c>
      <c r="R593" s="1">
        <v>284.98</v>
      </c>
      <c r="S593" t="s">
        <v>187</v>
      </c>
    </row>
    <row r="594" spans="1:19" hidden="1" x14ac:dyDescent="0.3">
      <c r="A594" t="s">
        <v>2112</v>
      </c>
      <c r="B594" s="2">
        <v>42731</v>
      </c>
      <c r="C594" s="2">
        <v>42735</v>
      </c>
      <c r="D594" t="s">
        <v>37</v>
      </c>
      <c r="E594" t="s">
        <v>1150</v>
      </c>
      <c r="F594" t="s">
        <v>1151</v>
      </c>
      <c r="G594" t="s">
        <v>84</v>
      </c>
      <c r="H594" t="s">
        <v>24</v>
      </c>
      <c r="I594" t="s">
        <v>2113</v>
      </c>
      <c r="J594" t="s">
        <v>126</v>
      </c>
      <c r="K594" t="s">
        <v>87</v>
      </c>
      <c r="L594" t="s">
        <v>647</v>
      </c>
      <c r="M594" t="s">
        <v>29</v>
      </c>
      <c r="N594" t="s">
        <v>34</v>
      </c>
      <c r="O594" t="s">
        <v>648</v>
      </c>
      <c r="P594" s="1">
        <v>845.48800000000006</v>
      </c>
      <c r="Q594">
        <v>8</v>
      </c>
      <c r="R594" s="1">
        <v>-12.0784</v>
      </c>
      <c r="S594" t="s">
        <v>90</v>
      </c>
    </row>
    <row r="595" spans="1:19" x14ac:dyDescent="0.3">
      <c r="A595" t="s">
        <v>2114</v>
      </c>
      <c r="B595" s="2">
        <v>42833</v>
      </c>
      <c r="C595" s="2">
        <v>42840</v>
      </c>
      <c r="D595" t="s">
        <v>37</v>
      </c>
      <c r="E595" t="s">
        <v>2115</v>
      </c>
      <c r="F595" t="s">
        <v>2116</v>
      </c>
      <c r="G595" t="s">
        <v>84</v>
      </c>
      <c r="H595" t="s">
        <v>24</v>
      </c>
      <c r="I595" t="s">
        <v>1808</v>
      </c>
      <c r="J595" t="s">
        <v>658</v>
      </c>
      <c r="K595" t="s">
        <v>27</v>
      </c>
      <c r="L595" t="s">
        <v>2117</v>
      </c>
      <c r="M595" t="s">
        <v>29</v>
      </c>
      <c r="N595" t="s">
        <v>53</v>
      </c>
      <c r="O595" t="s">
        <v>2118</v>
      </c>
      <c r="P595" s="1">
        <v>56.28</v>
      </c>
      <c r="Q595">
        <v>6</v>
      </c>
      <c r="R595" s="1">
        <v>15.7584</v>
      </c>
      <c r="S595" t="s">
        <v>107</v>
      </c>
    </row>
    <row r="596" spans="1:19" hidden="1" x14ac:dyDescent="0.3">
      <c r="A596" t="s">
        <v>2119</v>
      </c>
      <c r="B596" s="2">
        <v>42448</v>
      </c>
      <c r="C596" s="2">
        <v>42450</v>
      </c>
      <c r="D596" t="s">
        <v>20</v>
      </c>
      <c r="E596" t="s">
        <v>1872</v>
      </c>
      <c r="F596" t="s">
        <v>1873</v>
      </c>
      <c r="G596" t="s">
        <v>23</v>
      </c>
      <c r="H596" t="s">
        <v>24</v>
      </c>
      <c r="I596" t="s">
        <v>752</v>
      </c>
      <c r="J596" t="s">
        <v>114</v>
      </c>
      <c r="K596" t="s">
        <v>63</v>
      </c>
      <c r="L596" t="s">
        <v>2120</v>
      </c>
      <c r="M596" t="s">
        <v>29</v>
      </c>
      <c r="N596" t="s">
        <v>53</v>
      </c>
      <c r="O596" t="s">
        <v>2121</v>
      </c>
      <c r="P596" s="1">
        <v>14.98</v>
      </c>
      <c r="Q596">
        <v>1</v>
      </c>
      <c r="R596" s="1">
        <v>6.8907999999999996</v>
      </c>
      <c r="S596" t="s">
        <v>187</v>
      </c>
    </row>
    <row r="597" spans="1:19" hidden="1" x14ac:dyDescent="0.3">
      <c r="A597" t="s">
        <v>2119</v>
      </c>
      <c r="B597" s="2">
        <v>42448</v>
      </c>
      <c r="C597" s="2">
        <v>42450</v>
      </c>
      <c r="D597" t="s">
        <v>20</v>
      </c>
      <c r="E597" t="s">
        <v>1872</v>
      </c>
      <c r="F597" t="s">
        <v>1873</v>
      </c>
      <c r="G597" t="s">
        <v>23</v>
      </c>
      <c r="H597" t="s">
        <v>24</v>
      </c>
      <c r="I597" t="s">
        <v>752</v>
      </c>
      <c r="J597" t="s">
        <v>114</v>
      </c>
      <c r="K597" t="s">
        <v>63</v>
      </c>
      <c r="L597" t="s">
        <v>652</v>
      </c>
      <c r="M597" t="s">
        <v>29</v>
      </c>
      <c r="N597" t="s">
        <v>53</v>
      </c>
      <c r="O597" t="s">
        <v>653</v>
      </c>
      <c r="P597" s="1">
        <v>20.32</v>
      </c>
      <c r="Q597">
        <v>4</v>
      </c>
      <c r="R597" s="1">
        <v>6.9088000000000003</v>
      </c>
      <c r="S597" t="s">
        <v>187</v>
      </c>
    </row>
    <row r="598" spans="1:19" hidden="1" x14ac:dyDescent="0.3">
      <c r="A598" t="s">
        <v>2122</v>
      </c>
      <c r="B598" s="2">
        <v>42608</v>
      </c>
      <c r="C598" s="2">
        <v>42611</v>
      </c>
      <c r="D598" t="s">
        <v>81</v>
      </c>
      <c r="E598" t="s">
        <v>389</v>
      </c>
      <c r="F598" t="s">
        <v>390</v>
      </c>
      <c r="G598" t="s">
        <v>84</v>
      </c>
      <c r="H598" t="s">
        <v>24</v>
      </c>
      <c r="I598" t="s">
        <v>630</v>
      </c>
      <c r="J598" t="s">
        <v>50</v>
      </c>
      <c r="K598" t="s">
        <v>51</v>
      </c>
      <c r="L598" t="s">
        <v>550</v>
      </c>
      <c r="M598" t="s">
        <v>29</v>
      </c>
      <c r="N598" t="s">
        <v>34</v>
      </c>
      <c r="O598" t="s">
        <v>551</v>
      </c>
      <c r="P598" s="1">
        <v>1603.136</v>
      </c>
      <c r="Q598">
        <v>4</v>
      </c>
      <c r="R598" s="1">
        <v>100.196</v>
      </c>
      <c r="S598" t="s">
        <v>245</v>
      </c>
    </row>
    <row r="599" spans="1:19" hidden="1" x14ac:dyDescent="0.3">
      <c r="A599" t="s">
        <v>2123</v>
      </c>
      <c r="B599" s="2">
        <v>42597</v>
      </c>
      <c r="C599" s="2">
        <v>42599</v>
      </c>
      <c r="D599" t="s">
        <v>20</v>
      </c>
      <c r="E599" t="s">
        <v>2124</v>
      </c>
      <c r="F599" t="s">
        <v>2125</v>
      </c>
      <c r="G599" t="s">
        <v>23</v>
      </c>
      <c r="H599" t="s">
        <v>24</v>
      </c>
      <c r="I599" t="s">
        <v>1902</v>
      </c>
      <c r="J599" t="s">
        <v>1027</v>
      </c>
      <c r="K599" t="s">
        <v>27</v>
      </c>
      <c r="L599" t="s">
        <v>1523</v>
      </c>
      <c r="M599" t="s">
        <v>29</v>
      </c>
      <c r="N599" t="s">
        <v>34</v>
      </c>
      <c r="O599" t="s">
        <v>1524</v>
      </c>
      <c r="P599" s="1">
        <v>225.29599999999999</v>
      </c>
      <c r="Q599">
        <v>2</v>
      </c>
      <c r="R599" s="1">
        <v>22.529599999999999</v>
      </c>
      <c r="S599" t="s">
        <v>245</v>
      </c>
    </row>
    <row r="600" spans="1:19" x14ac:dyDescent="0.3">
      <c r="A600" t="s">
        <v>2126</v>
      </c>
      <c r="B600" s="2">
        <v>42874</v>
      </c>
      <c r="C600" s="2">
        <v>42878</v>
      </c>
      <c r="D600" t="s">
        <v>37</v>
      </c>
      <c r="E600" t="s">
        <v>2127</v>
      </c>
      <c r="F600" t="s">
        <v>2128</v>
      </c>
      <c r="G600" t="s">
        <v>23</v>
      </c>
      <c r="H600" t="s">
        <v>24</v>
      </c>
      <c r="I600" t="s">
        <v>2129</v>
      </c>
      <c r="J600" t="s">
        <v>658</v>
      </c>
      <c r="K600" t="s">
        <v>27</v>
      </c>
      <c r="L600" t="s">
        <v>269</v>
      </c>
      <c r="M600" t="s">
        <v>29</v>
      </c>
      <c r="N600" t="s">
        <v>30</v>
      </c>
      <c r="O600" t="s">
        <v>270</v>
      </c>
      <c r="P600" s="1">
        <v>1628.82</v>
      </c>
      <c r="Q600">
        <v>9</v>
      </c>
      <c r="R600" s="1">
        <v>374.62860000000001</v>
      </c>
      <c r="S600" t="s">
        <v>153</v>
      </c>
    </row>
    <row r="601" spans="1:19" x14ac:dyDescent="0.3">
      <c r="A601" t="s">
        <v>2130</v>
      </c>
      <c r="B601" s="2">
        <v>42898</v>
      </c>
      <c r="C601" s="2">
        <v>42905</v>
      </c>
      <c r="D601" t="s">
        <v>37</v>
      </c>
      <c r="E601" t="s">
        <v>213</v>
      </c>
      <c r="F601" t="s">
        <v>214</v>
      </c>
      <c r="G601" t="s">
        <v>23</v>
      </c>
      <c r="H601" t="s">
        <v>24</v>
      </c>
      <c r="I601" t="s">
        <v>780</v>
      </c>
      <c r="J601" t="s">
        <v>41</v>
      </c>
      <c r="K601" t="s">
        <v>27</v>
      </c>
      <c r="L601" t="s">
        <v>2131</v>
      </c>
      <c r="M601" t="s">
        <v>29</v>
      </c>
      <c r="N601" t="s">
        <v>53</v>
      </c>
      <c r="O601" t="s">
        <v>2132</v>
      </c>
      <c r="P601" s="1">
        <v>17.088000000000001</v>
      </c>
      <c r="Q601">
        <v>2</v>
      </c>
      <c r="R601" s="1">
        <v>1.0680000000000001</v>
      </c>
      <c r="S601" t="s">
        <v>55</v>
      </c>
    </row>
    <row r="602" spans="1:19" hidden="1" x14ac:dyDescent="0.3">
      <c r="A602" t="s">
        <v>2133</v>
      </c>
      <c r="B602" s="2">
        <v>41720</v>
      </c>
      <c r="C602" s="2">
        <v>41724</v>
      </c>
      <c r="D602" t="s">
        <v>37</v>
      </c>
      <c r="E602" t="s">
        <v>2134</v>
      </c>
      <c r="F602" t="s">
        <v>2135</v>
      </c>
      <c r="G602" t="s">
        <v>84</v>
      </c>
      <c r="H602" t="s">
        <v>24</v>
      </c>
      <c r="I602" t="s">
        <v>1213</v>
      </c>
      <c r="J602" t="s">
        <v>511</v>
      </c>
      <c r="K602" t="s">
        <v>51</v>
      </c>
      <c r="L602" t="s">
        <v>659</v>
      </c>
      <c r="M602" t="s">
        <v>29</v>
      </c>
      <c r="N602" t="s">
        <v>34</v>
      </c>
      <c r="O602" t="s">
        <v>660</v>
      </c>
      <c r="P602" s="1">
        <v>314.35199999999998</v>
      </c>
      <c r="Q602">
        <v>3</v>
      </c>
      <c r="R602" s="1">
        <v>-35.364600000000003</v>
      </c>
      <c r="S602" t="s">
        <v>187</v>
      </c>
    </row>
    <row r="603" spans="1:19" hidden="1" x14ac:dyDescent="0.3">
      <c r="A603" t="s">
        <v>2136</v>
      </c>
      <c r="B603" s="2">
        <v>42390</v>
      </c>
      <c r="C603" s="2">
        <v>42392</v>
      </c>
      <c r="D603" t="s">
        <v>20</v>
      </c>
      <c r="E603" t="s">
        <v>2137</v>
      </c>
      <c r="F603" t="s">
        <v>2138</v>
      </c>
      <c r="G603" t="s">
        <v>23</v>
      </c>
      <c r="H603" t="s">
        <v>24</v>
      </c>
      <c r="I603" t="s">
        <v>630</v>
      </c>
      <c r="J603" t="s">
        <v>50</v>
      </c>
      <c r="K603" t="s">
        <v>51</v>
      </c>
      <c r="L603" t="s">
        <v>1270</v>
      </c>
      <c r="M603" t="s">
        <v>29</v>
      </c>
      <c r="N603" t="s">
        <v>34</v>
      </c>
      <c r="O603" t="s">
        <v>1271</v>
      </c>
      <c r="P603" s="1">
        <v>153.56800000000001</v>
      </c>
      <c r="Q603">
        <v>2</v>
      </c>
      <c r="R603" s="1">
        <v>-5.7587999999999999</v>
      </c>
      <c r="S603" t="s">
        <v>161</v>
      </c>
    </row>
    <row r="604" spans="1:19" hidden="1" x14ac:dyDescent="0.3">
      <c r="A604" t="s">
        <v>2136</v>
      </c>
      <c r="B604" s="2">
        <v>42390</v>
      </c>
      <c r="C604" s="2">
        <v>42392</v>
      </c>
      <c r="D604" t="s">
        <v>20</v>
      </c>
      <c r="E604" t="s">
        <v>2137</v>
      </c>
      <c r="F604" t="s">
        <v>2138</v>
      </c>
      <c r="G604" t="s">
        <v>23</v>
      </c>
      <c r="H604" t="s">
        <v>24</v>
      </c>
      <c r="I604" t="s">
        <v>630</v>
      </c>
      <c r="J604" t="s">
        <v>50</v>
      </c>
      <c r="K604" t="s">
        <v>51</v>
      </c>
      <c r="L604" t="s">
        <v>412</v>
      </c>
      <c r="M604" t="s">
        <v>29</v>
      </c>
      <c r="N604" t="s">
        <v>34</v>
      </c>
      <c r="O604" t="s">
        <v>413</v>
      </c>
      <c r="P604" s="1">
        <v>1013.4880000000001</v>
      </c>
      <c r="Q604">
        <v>7</v>
      </c>
      <c r="R604" s="1">
        <v>76.011600000000001</v>
      </c>
      <c r="S604" t="s">
        <v>161</v>
      </c>
    </row>
    <row r="605" spans="1:19" hidden="1" x14ac:dyDescent="0.3">
      <c r="A605" t="s">
        <v>2139</v>
      </c>
      <c r="B605" s="2">
        <v>42685</v>
      </c>
      <c r="C605" s="2">
        <v>42690</v>
      </c>
      <c r="D605" t="s">
        <v>20</v>
      </c>
      <c r="E605" t="s">
        <v>2140</v>
      </c>
      <c r="F605" t="s">
        <v>2141</v>
      </c>
      <c r="G605" t="s">
        <v>23</v>
      </c>
      <c r="H605" t="s">
        <v>24</v>
      </c>
      <c r="I605" t="s">
        <v>320</v>
      </c>
      <c r="J605" t="s">
        <v>50</v>
      </c>
      <c r="K605" t="s">
        <v>51</v>
      </c>
      <c r="L605" t="s">
        <v>1062</v>
      </c>
      <c r="M605" t="s">
        <v>29</v>
      </c>
      <c r="N605" t="s">
        <v>53</v>
      </c>
      <c r="O605" t="s">
        <v>1063</v>
      </c>
      <c r="P605" s="1">
        <v>6.96</v>
      </c>
      <c r="Q605">
        <v>4</v>
      </c>
      <c r="R605" s="1">
        <v>2.2271999999999998</v>
      </c>
      <c r="S605" t="s">
        <v>32</v>
      </c>
    </row>
    <row r="606" spans="1:19" hidden="1" x14ac:dyDescent="0.3">
      <c r="A606" t="s">
        <v>2142</v>
      </c>
      <c r="B606" s="2">
        <v>42661</v>
      </c>
      <c r="C606" s="2">
        <v>42665</v>
      </c>
      <c r="D606" t="s">
        <v>37</v>
      </c>
      <c r="E606" t="s">
        <v>2054</v>
      </c>
      <c r="F606" t="s">
        <v>2055</v>
      </c>
      <c r="G606" t="s">
        <v>23</v>
      </c>
      <c r="H606" t="s">
        <v>24</v>
      </c>
      <c r="I606" t="s">
        <v>2143</v>
      </c>
      <c r="J606" t="s">
        <v>511</v>
      </c>
      <c r="K606" t="s">
        <v>51</v>
      </c>
      <c r="L606" t="s">
        <v>479</v>
      </c>
      <c r="M606" t="s">
        <v>29</v>
      </c>
      <c r="N606" t="s">
        <v>34</v>
      </c>
      <c r="O606" t="s">
        <v>480</v>
      </c>
      <c r="P606" s="1">
        <v>307.92</v>
      </c>
      <c r="Q606">
        <v>5</v>
      </c>
      <c r="R606" s="1">
        <v>-34.640999999999998</v>
      </c>
      <c r="S606" t="s">
        <v>45</v>
      </c>
    </row>
    <row r="607" spans="1:19" hidden="1" x14ac:dyDescent="0.3">
      <c r="A607" t="s">
        <v>2144</v>
      </c>
      <c r="B607" s="2">
        <v>41758</v>
      </c>
      <c r="C607" s="2">
        <v>41760</v>
      </c>
      <c r="D607" t="s">
        <v>20</v>
      </c>
      <c r="E607" t="s">
        <v>2145</v>
      </c>
      <c r="F607" t="s">
        <v>2146</v>
      </c>
      <c r="G607" t="s">
        <v>23</v>
      </c>
      <c r="H607" t="s">
        <v>24</v>
      </c>
      <c r="I607" t="s">
        <v>2147</v>
      </c>
      <c r="J607" t="s">
        <v>1397</v>
      </c>
      <c r="K607" t="s">
        <v>27</v>
      </c>
      <c r="L607" t="s">
        <v>994</v>
      </c>
      <c r="M607" t="s">
        <v>29</v>
      </c>
      <c r="N607" t="s">
        <v>34</v>
      </c>
      <c r="O607" t="s">
        <v>995</v>
      </c>
      <c r="P607" s="1">
        <v>51.96</v>
      </c>
      <c r="Q607">
        <v>2</v>
      </c>
      <c r="R607" s="1">
        <v>12.99</v>
      </c>
      <c r="S607" t="s">
        <v>107</v>
      </c>
    </row>
    <row r="608" spans="1:19" x14ac:dyDescent="0.3">
      <c r="A608" t="s">
        <v>2148</v>
      </c>
      <c r="B608" s="2">
        <v>43031</v>
      </c>
      <c r="C608" s="2">
        <v>43037</v>
      </c>
      <c r="D608" t="s">
        <v>37</v>
      </c>
      <c r="E608" t="s">
        <v>1147</v>
      </c>
      <c r="F608" t="s">
        <v>1148</v>
      </c>
      <c r="G608" t="s">
        <v>84</v>
      </c>
      <c r="H608" t="s">
        <v>24</v>
      </c>
      <c r="I608" t="s">
        <v>885</v>
      </c>
      <c r="J608" t="s">
        <v>114</v>
      </c>
      <c r="K608" t="s">
        <v>63</v>
      </c>
      <c r="L608" t="s">
        <v>2149</v>
      </c>
      <c r="M608" t="s">
        <v>29</v>
      </c>
      <c r="N608" t="s">
        <v>53</v>
      </c>
      <c r="O608" t="s">
        <v>2150</v>
      </c>
      <c r="P608" s="1">
        <v>69.08</v>
      </c>
      <c r="Q608">
        <v>11</v>
      </c>
      <c r="R608" s="1">
        <v>29.0136</v>
      </c>
      <c r="S608" t="s">
        <v>45</v>
      </c>
    </row>
    <row r="609" spans="1:19" hidden="1" x14ac:dyDescent="0.3">
      <c r="A609" t="s">
        <v>2151</v>
      </c>
      <c r="B609" s="2">
        <v>42120</v>
      </c>
      <c r="C609" s="2">
        <v>42124</v>
      </c>
      <c r="D609" t="s">
        <v>37</v>
      </c>
      <c r="E609" t="s">
        <v>1889</v>
      </c>
      <c r="F609" t="s">
        <v>1890</v>
      </c>
      <c r="G609" t="s">
        <v>23</v>
      </c>
      <c r="H609" t="s">
        <v>24</v>
      </c>
      <c r="I609" t="s">
        <v>95</v>
      </c>
      <c r="J609" t="s">
        <v>86</v>
      </c>
      <c r="K609" t="s">
        <v>87</v>
      </c>
      <c r="L609" t="s">
        <v>373</v>
      </c>
      <c r="M609" t="s">
        <v>29</v>
      </c>
      <c r="N609" t="s">
        <v>34</v>
      </c>
      <c r="O609" t="s">
        <v>374</v>
      </c>
      <c r="P609" s="1">
        <v>408.42200000000003</v>
      </c>
      <c r="Q609">
        <v>2</v>
      </c>
      <c r="R609" s="1">
        <v>-5.8346</v>
      </c>
      <c r="S609" t="s">
        <v>107</v>
      </c>
    </row>
    <row r="610" spans="1:19" hidden="1" x14ac:dyDescent="0.3">
      <c r="A610" t="s">
        <v>2152</v>
      </c>
      <c r="B610" s="2">
        <v>42548</v>
      </c>
      <c r="C610" s="2">
        <v>42552</v>
      </c>
      <c r="D610" t="s">
        <v>37</v>
      </c>
      <c r="E610" t="s">
        <v>1520</v>
      </c>
      <c r="F610" t="s">
        <v>1521</v>
      </c>
      <c r="G610" t="s">
        <v>84</v>
      </c>
      <c r="H610" t="s">
        <v>24</v>
      </c>
      <c r="I610" t="s">
        <v>2153</v>
      </c>
      <c r="J610" t="s">
        <v>126</v>
      </c>
      <c r="K610" t="s">
        <v>87</v>
      </c>
      <c r="L610" t="s">
        <v>1591</v>
      </c>
      <c r="M610" t="s">
        <v>29</v>
      </c>
      <c r="N610" t="s">
        <v>34</v>
      </c>
      <c r="O610" t="s">
        <v>1592</v>
      </c>
      <c r="P610" s="1">
        <v>539.65800000000002</v>
      </c>
      <c r="Q610">
        <v>3</v>
      </c>
      <c r="R610" s="1">
        <v>-7.7093999999999996</v>
      </c>
      <c r="S610" t="s">
        <v>55</v>
      </c>
    </row>
    <row r="611" spans="1:19" hidden="1" x14ac:dyDescent="0.3">
      <c r="A611" t="s">
        <v>2154</v>
      </c>
      <c r="B611" s="2">
        <v>42697</v>
      </c>
      <c r="C611" s="2">
        <v>42697</v>
      </c>
      <c r="D611" t="s">
        <v>417</v>
      </c>
      <c r="E611" t="s">
        <v>2155</v>
      </c>
      <c r="F611" t="s">
        <v>2156</v>
      </c>
      <c r="G611" t="s">
        <v>84</v>
      </c>
      <c r="H611" t="s">
        <v>24</v>
      </c>
      <c r="I611" t="s">
        <v>61</v>
      </c>
      <c r="J611" t="s">
        <v>62</v>
      </c>
      <c r="K611" t="s">
        <v>63</v>
      </c>
      <c r="L611" t="s">
        <v>1442</v>
      </c>
      <c r="M611" t="s">
        <v>29</v>
      </c>
      <c r="N611" t="s">
        <v>53</v>
      </c>
      <c r="O611" t="s">
        <v>1443</v>
      </c>
      <c r="P611" s="1">
        <v>14.368</v>
      </c>
      <c r="Q611">
        <v>2</v>
      </c>
      <c r="R611" s="1">
        <v>3.9512</v>
      </c>
      <c r="S611" t="s">
        <v>32</v>
      </c>
    </row>
    <row r="612" spans="1:19" hidden="1" x14ac:dyDescent="0.3">
      <c r="A612" t="s">
        <v>2154</v>
      </c>
      <c r="B612" s="2">
        <v>42697</v>
      </c>
      <c r="C612" s="2">
        <v>42697</v>
      </c>
      <c r="D612" t="s">
        <v>417</v>
      </c>
      <c r="E612" t="s">
        <v>2155</v>
      </c>
      <c r="F612" t="s">
        <v>2156</v>
      </c>
      <c r="G612" t="s">
        <v>84</v>
      </c>
      <c r="H612" t="s">
        <v>24</v>
      </c>
      <c r="I612" t="s">
        <v>61</v>
      </c>
      <c r="J612" t="s">
        <v>62</v>
      </c>
      <c r="K612" t="s">
        <v>63</v>
      </c>
      <c r="L612" t="s">
        <v>1259</v>
      </c>
      <c r="M612" t="s">
        <v>29</v>
      </c>
      <c r="N612" t="s">
        <v>53</v>
      </c>
      <c r="O612" t="s">
        <v>1260</v>
      </c>
      <c r="P612" s="1">
        <v>70.447999999999993</v>
      </c>
      <c r="Q612">
        <v>7</v>
      </c>
      <c r="R612" s="1">
        <v>12.3284</v>
      </c>
      <c r="S612" t="s">
        <v>32</v>
      </c>
    </row>
    <row r="613" spans="1:19" hidden="1" x14ac:dyDescent="0.3">
      <c r="A613" t="s">
        <v>2157</v>
      </c>
      <c r="B613" s="2">
        <v>41884</v>
      </c>
      <c r="C613" s="2">
        <v>41887</v>
      </c>
      <c r="D613" t="s">
        <v>81</v>
      </c>
      <c r="E613" t="s">
        <v>2158</v>
      </c>
      <c r="F613" t="s">
        <v>2159</v>
      </c>
      <c r="G613" t="s">
        <v>23</v>
      </c>
      <c r="H613" t="s">
        <v>24</v>
      </c>
      <c r="I613" t="s">
        <v>1356</v>
      </c>
      <c r="J613" t="s">
        <v>114</v>
      </c>
      <c r="K613" t="s">
        <v>63</v>
      </c>
      <c r="L613" t="s">
        <v>2160</v>
      </c>
      <c r="M613" t="s">
        <v>29</v>
      </c>
      <c r="N613" t="s">
        <v>53</v>
      </c>
      <c r="O613" t="s">
        <v>2161</v>
      </c>
      <c r="P613" s="1">
        <v>70.709999999999994</v>
      </c>
      <c r="Q613">
        <v>1</v>
      </c>
      <c r="R613" s="1">
        <v>4.9497</v>
      </c>
      <c r="S613" t="s">
        <v>72</v>
      </c>
    </row>
    <row r="614" spans="1:19" x14ac:dyDescent="0.3">
      <c r="A614" t="s">
        <v>2162</v>
      </c>
      <c r="B614" s="2">
        <v>42926</v>
      </c>
      <c r="C614" s="2">
        <v>42930</v>
      </c>
      <c r="D614" t="s">
        <v>20</v>
      </c>
      <c r="E614" t="s">
        <v>2163</v>
      </c>
      <c r="F614" t="s">
        <v>2164</v>
      </c>
      <c r="G614" t="s">
        <v>23</v>
      </c>
      <c r="H614" t="s">
        <v>24</v>
      </c>
      <c r="I614" t="s">
        <v>339</v>
      </c>
      <c r="J614" t="s">
        <v>658</v>
      </c>
      <c r="K614" t="s">
        <v>27</v>
      </c>
      <c r="L614" t="s">
        <v>2149</v>
      </c>
      <c r="M614" t="s">
        <v>29</v>
      </c>
      <c r="N614" t="s">
        <v>53</v>
      </c>
      <c r="O614" t="s">
        <v>2150</v>
      </c>
      <c r="P614" s="1">
        <v>18.84</v>
      </c>
      <c r="Q614">
        <v>3</v>
      </c>
      <c r="R614" s="1">
        <v>7.9127999999999998</v>
      </c>
      <c r="S614" t="s">
        <v>66</v>
      </c>
    </row>
    <row r="615" spans="1:19" x14ac:dyDescent="0.3">
      <c r="A615" t="s">
        <v>2165</v>
      </c>
      <c r="B615" s="2">
        <v>43057</v>
      </c>
      <c r="C615" s="2">
        <v>43063</v>
      </c>
      <c r="D615" t="s">
        <v>37</v>
      </c>
      <c r="E615" t="s">
        <v>1273</v>
      </c>
      <c r="F615" t="s">
        <v>1274</v>
      </c>
      <c r="G615" t="s">
        <v>94</v>
      </c>
      <c r="H615" t="s">
        <v>24</v>
      </c>
      <c r="I615" t="s">
        <v>2166</v>
      </c>
      <c r="J615" t="s">
        <v>281</v>
      </c>
      <c r="K615" t="s">
        <v>87</v>
      </c>
      <c r="L615" t="s">
        <v>793</v>
      </c>
      <c r="M615" t="s">
        <v>29</v>
      </c>
      <c r="N615" t="s">
        <v>53</v>
      </c>
      <c r="O615" t="s">
        <v>794</v>
      </c>
      <c r="P615" s="1">
        <v>19.760000000000002</v>
      </c>
      <c r="Q615">
        <v>4</v>
      </c>
      <c r="R615" s="1">
        <v>8.2992000000000008</v>
      </c>
      <c r="S615" t="s">
        <v>32</v>
      </c>
    </row>
    <row r="616" spans="1:19" hidden="1" x14ac:dyDescent="0.3">
      <c r="A616" t="s">
        <v>2167</v>
      </c>
      <c r="B616" s="2">
        <v>42224</v>
      </c>
      <c r="C616" s="2">
        <v>42224</v>
      </c>
      <c r="D616" t="s">
        <v>417</v>
      </c>
      <c r="E616" t="s">
        <v>2168</v>
      </c>
      <c r="F616" t="s">
        <v>2169</v>
      </c>
      <c r="G616" t="s">
        <v>23</v>
      </c>
      <c r="H616" t="s">
        <v>24</v>
      </c>
      <c r="I616" t="s">
        <v>320</v>
      </c>
      <c r="J616" t="s">
        <v>50</v>
      </c>
      <c r="K616" t="s">
        <v>51</v>
      </c>
      <c r="L616" t="s">
        <v>412</v>
      </c>
      <c r="M616" t="s">
        <v>29</v>
      </c>
      <c r="N616" t="s">
        <v>34</v>
      </c>
      <c r="O616" t="s">
        <v>413</v>
      </c>
      <c r="P616" s="1">
        <v>144.78399999999999</v>
      </c>
      <c r="Q616">
        <v>1</v>
      </c>
      <c r="R616" s="1">
        <v>10.8588</v>
      </c>
      <c r="S616" t="s">
        <v>245</v>
      </c>
    </row>
    <row r="617" spans="1:19" x14ac:dyDescent="0.3">
      <c r="A617" t="s">
        <v>2170</v>
      </c>
      <c r="B617" s="2">
        <v>42819</v>
      </c>
      <c r="C617" s="2">
        <v>42825</v>
      </c>
      <c r="D617" t="s">
        <v>37</v>
      </c>
      <c r="E617" t="s">
        <v>666</v>
      </c>
      <c r="F617" t="s">
        <v>667</v>
      </c>
      <c r="G617" t="s">
        <v>84</v>
      </c>
      <c r="H617" t="s">
        <v>24</v>
      </c>
      <c r="I617" t="s">
        <v>896</v>
      </c>
      <c r="J617" t="s">
        <v>230</v>
      </c>
      <c r="K617" t="s">
        <v>87</v>
      </c>
      <c r="L617" t="s">
        <v>2171</v>
      </c>
      <c r="M617" t="s">
        <v>29</v>
      </c>
      <c r="N617" t="s">
        <v>34</v>
      </c>
      <c r="O617" t="s">
        <v>2172</v>
      </c>
      <c r="P617" s="1">
        <v>90.99</v>
      </c>
      <c r="Q617">
        <v>1</v>
      </c>
      <c r="R617" s="1">
        <v>14.558400000000001</v>
      </c>
      <c r="S617" t="s">
        <v>187</v>
      </c>
    </row>
    <row r="618" spans="1:19" x14ac:dyDescent="0.3">
      <c r="A618" t="s">
        <v>2170</v>
      </c>
      <c r="B618" s="2">
        <v>42819</v>
      </c>
      <c r="C618" s="2">
        <v>42825</v>
      </c>
      <c r="D618" t="s">
        <v>37</v>
      </c>
      <c r="E618" t="s">
        <v>666</v>
      </c>
      <c r="F618" t="s">
        <v>667</v>
      </c>
      <c r="G618" t="s">
        <v>84</v>
      </c>
      <c r="H618" t="s">
        <v>24</v>
      </c>
      <c r="I618" t="s">
        <v>896</v>
      </c>
      <c r="J618" t="s">
        <v>230</v>
      </c>
      <c r="K618" t="s">
        <v>87</v>
      </c>
      <c r="L618" t="s">
        <v>807</v>
      </c>
      <c r="M618" t="s">
        <v>29</v>
      </c>
      <c r="N618" t="s">
        <v>34</v>
      </c>
      <c r="O618" t="s">
        <v>808</v>
      </c>
      <c r="P618" s="1">
        <v>1526.56</v>
      </c>
      <c r="Q618">
        <v>7</v>
      </c>
      <c r="R618" s="1">
        <v>427.43680000000001</v>
      </c>
      <c r="S618" t="s">
        <v>187</v>
      </c>
    </row>
    <row r="619" spans="1:19" x14ac:dyDescent="0.3">
      <c r="A619" t="s">
        <v>2170</v>
      </c>
      <c r="B619" s="2">
        <v>42819</v>
      </c>
      <c r="C619" s="2">
        <v>42825</v>
      </c>
      <c r="D619" t="s">
        <v>37</v>
      </c>
      <c r="E619" t="s">
        <v>666</v>
      </c>
      <c r="F619" t="s">
        <v>667</v>
      </c>
      <c r="G619" t="s">
        <v>84</v>
      </c>
      <c r="H619" t="s">
        <v>24</v>
      </c>
      <c r="I619" t="s">
        <v>896</v>
      </c>
      <c r="J619" t="s">
        <v>230</v>
      </c>
      <c r="K619" t="s">
        <v>87</v>
      </c>
      <c r="L619" t="s">
        <v>1019</v>
      </c>
      <c r="M619" t="s">
        <v>29</v>
      </c>
      <c r="N619" t="s">
        <v>34</v>
      </c>
      <c r="O619" t="s">
        <v>1020</v>
      </c>
      <c r="P619" s="1">
        <v>368.97</v>
      </c>
      <c r="Q619">
        <v>3</v>
      </c>
      <c r="R619" s="1">
        <v>40.5867</v>
      </c>
      <c r="S619" t="s">
        <v>187</v>
      </c>
    </row>
    <row r="620" spans="1:19" x14ac:dyDescent="0.3">
      <c r="A620" t="s">
        <v>2173</v>
      </c>
      <c r="B620" s="2">
        <v>43058</v>
      </c>
      <c r="C620" s="2">
        <v>43063</v>
      </c>
      <c r="D620" t="s">
        <v>37</v>
      </c>
      <c r="E620" t="s">
        <v>1363</v>
      </c>
      <c r="F620" t="s">
        <v>1364</v>
      </c>
      <c r="G620" t="s">
        <v>23</v>
      </c>
      <c r="H620" t="s">
        <v>24</v>
      </c>
      <c r="I620" t="s">
        <v>49</v>
      </c>
      <c r="J620" t="s">
        <v>50</v>
      </c>
      <c r="K620" t="s">
        <v>51</v>
      </c>
      <c r="L620" t="s">
        <v>2174</v>
      </c>
      <c r="M620" t="s">
        <v>29</v>
      </c>
      <c r="N620" t="s">
        <v>53</v>
      </c>
      <c r="O620" t="s">
        <v>2175</v>
      </c>
      <c r="P620" s="1">
        <v>18.7</v>
      </c>
      <c r="Q620">
        <v>1</v>
      </c>
      <c r="R620" s="1">
        <v>7.1059999999999999</v>
      </c>
      <c r="S620" t="s">
        <v>32</v>
      </c>
    </row>
    <row r="621" spans="1:19" hidden="1" x14ac:dyDescent="0.3">
      <c r="A621" t="s">
        <v>2176</v>
      </c>
      <c r="B621" s="2">
        <v>42678</v>
      </c>
      <c r="C621" s="2">
        <v>42679</v>
      </c>
      <c r="D621" t="s">
        <v>81</v>
      </c>
      <c r="E621" t="s">
        <v>2177</v>
      </c>
      <c r="F621" t="s">
        <v>2178</v>
      </c>
      <c r="G621" t="s">
        <v>23</v>
      </c>
      <c r="H621" t="s">
        <v>24</v>
      </c>
      <c r="I621" t="s">
        <v>320</v>
      </c>
      <c r="J621" t="s">
        <v>50</v>
      </c>
      <c r="K621" t="s">
        <v>51</v>
      </c>
      <c r="L621" t="s">
        <v>611</v>
      </c>
      <c r="M621" t="s">
        <v>29</v>
      </c>
      <c r="N621" t="s">
        <v>53</v>
      </c>
      <c r="O621" t="s">
        <v>612</v>
      </c>
      <c r="P621" s="1">
        <v>38.29</v>
      </c>
      <c r="Q621">
        <v>7</v>
      </c>
      <c r="R621" s="1">
        <v>16.464700000000001</v>
      </c>
      <c r="S621" t="s">
        <v>32</v>
      </c>
    </row>
    <row r="622" spans="1:19" x14ac:dyDescent="0.3">
      <c r="A622" t="s">
        <v>2179</v>
      </c>
      <c r="B622" s="2">
        <v>43083</v>
      </c>
      <c r="C622" s="2">
        <v>43087</v>
      </c>
      <c r="D622" t="s">
        <v>37</v>
      </c>
      <c r="E622" t="s">
        <v>1342</v>
      </c>
      <c r="F622" t="s">
        <v>1343</v>
      </c>
      <c r="G622" t="s">
        <v>94</v>
      </c>
      <c r="H622" t="s">
        <v>24</v>
      </c>
      <c r="I622" t="s">
        <v>630</v>
      </c>
      <c r="J622" t="s">
        <v>50</v>
      </c>
      <c r="K622" t="s">
        <v>51</v>
      </c>
      <c r="L622" t="s">
        <v>2180</v>
      </c>
      <c r="M622" t="s">
        <v>29</v>
      </c>
      <c r="N622" t="s">
        <v>53</v>
      </c>
      <c r="O622" t="s">
        <v>2181</v>
      </c>
      <c r="P622" s="1">
        <v>26.25</v>
      </c>
      <c r="Q622">
        <v>3</v>
      </c>
      <c r="R622" s="1">
        <v>11.025</v>
      </c>
      <c r="S622" t="s">
        <v>90</v>
      </c>
    </row>
    <row r="623" spans="1:19" x14ac:dyDescent="0.3">
      <c r="A623" t="s">
        <v>2182</v>
      </c>
      <c r="B623" s="2">
        <v>43051</v>
      </c>
      <c r="C623" s="2">
        <v>43051</v>
      </c>
      <c r="D623" t="s">
        <v>417</v>
      </c>
      <c r="E623" t="s">
        <v>2183</v>
      </c>
      <c r="F623" t="s">
        <v>2184</v>
      </c>
      <c r="G623" t="s">
        <v>94</v>
      </c>
      <c r="H623" t="s">
        <v>24</v>
      </c>
      <c r="I623" t="s">
        <v>1293</v>
      </c>
      <c r="J623" t="s">
        <v>511</v>
      </c>
      <c r="K623" t="s">
        <v>51</v>
      </c>
      <c r="L623" t="s">
        <v>2185</v>
      </c>
      <c r="M623" t="s">
        <v>29</v>
      </c>
      <c r="N623" t="s">
        <v>34</v>
      </c>
      <c r="O623" t="s">
        <v>2186</v>
      </c>
      <c r="P623" s="1">
        <v>113.88800000000001</v>
      </c>
      <c r="Q623">
        <v>2</v>
      </c>
      <c r="R623" s="1">
        <v>9.9651999999999994</v>
      </c>
      <c r="S623" t="s">
        <v>32</v>
      </c>
    </row>
    <row r="624" spans="1:19" x14ac:dyDescent="0.3">
      <c r="A624" t="s">
        <v>2182</v>
      </c>
      <c r="B624" s="2">
        <v>43051</v>
      </c>
      <c r="C624" s="2">
        <v>43051</v>
      </c>
      <c r="D624" t="s">
        <v>417</v>
      </c>
      <c r="E624" t="s">
        <v>2183</v>
      </c>
      <c r="F624" t="s">
        <v>2184</v>
      </c>
      <c r="G624" t="s">
        <v>94</v>
      </c>
      <c r="H624" t="s">
        <v>24</v>
      </c>
      <c r="I624" t="s">
        <v>1293</v>
      </c>
      <c r="J624" t="s">
        <v>511</v>
      </c>
      <c r="K624" t="s">
        <v>51</v>
      </c>
      <c r="L624" t="s">
        <v>2187</v>
      </c>
      <c r="M624" t="s">
        <v>29</v>
      </c>
      <c r="N624" t="s">
        <v>53</v>
      </c>
      <c r="O624" t="s">
        <v>2188</v>
      </c>
      <c r="P624" s="1">
        <v>113.568</v>
      </c>
      <c r="Q624">
        <v>2</v>
      </c>
      <c r="R624" s="1">
        <v>-5.6783999999999999</v>
      </c>
      <c r="S624" t="s">
        <v>32</v>
      </c>
    </row>
    <row r="625" spans="1:19" x14ac:dyDescent="0.3">
      <c r="A625" t="s">
        <v>2189</v>
      </c>
      <c r="B625" s="2">
        <v>42913</v>
      </c>
      <c r="C625" s="2">
        <v>42920</v>
      </c>
      <c r="D625" t="s">
        <v>37</v>
      </c>
      <c r="E625" t="s">
        <v>2190</v>
      </c>
      <c r="F625" t="s">
        <v>2191</v>
      </c>
      <c r="G625" t="s">
        <v>94</v>
      </c>
      <c r="H625" t="s">
        <v>24</v>
      </c>
      <c r="I625" t="s">
        <v>1356</v>
      </c>
      <c r="J625" t="s">
        <v>114</v>
      </c>
      <c r="K625" t="s">
        <v>63</v>
      </c>
      <c r="L625" t="s">
        <v>581</v>
      </c>
      <c r="M625" t="s">
        <v>29</v>
      </c>
      <c r="N625" t="s">
        <v>34</v>
      </c>
      <c r="O625" t="s">
        <v>582</v>
      </c>
      <c r="P625" s="1">
        <v>191.64599999999999</v>
      </c>
      <c r="Q625">
        <v>3</v>
      </c>
      <c r="R625" s="1">
        <v>31.940999999999999</v>
      </c>
      <c r="S625" t="s">
        <v>55</v>
      </c>
    </row>
    <row r="626" spans="1:19" x14ac:dyDescent="0.3">
      <c r="A626" t="s">
        <v>2192</v>
      </c>
      <c r="B626" s="2">
        <v>43085</v>
      </c>
      <c r="C626" s="2">
        <v>43090</v>
      </c>
      <c r="D626" t="s">
        <v>20</v>
      </c>
      <c r="E626" t="s">
        <v>2193</v>
      </c>
      <c r="F626" t="s">
        <v>2194</v>
      </c>
      <c r="G626" t="s">
        <v>84</v>
      </c>
      <c r="H626" t="s">
        <v>24</v>
      </c>
      <c r="I626" t="s">
        <v>752</v>
      </c>
      <c r="J626" t="s">
        <v>50</v>
      </c>
      <c r="K626" t="s">
        <v>51</v>
      </c>
      <c r="L626" t="s">
        <v>64</v>
      </c>
      <c r="M626" t="s">
        <v>29</v>
      </c>
      <c r="N626" t="s">
        <v>34</v>
      </c>
      <c r="O626" t="s">
        <v>65</v>
      </c>
      <c r="P626" s="1">
        <v>81.567999999999998</v>
      </c>
      <c r="Q626">
        <v>2</v>
      </c>
      <c r="R626" s="1">
        <v>9.1763999999999992</v>
      </c>
      <c r="S626" t="s">
        <v>90</v>
      </c>
    </row>
    <row r="627" spans="1:19" x14ac:dyDescent="0.3">
      <c r="A627" t="s">
        <v>2192</v>
      </c>
      <c r="B627" s="2">
        <v>43085</v>
      </c>
      <c r="C627" s="2">
        <v>43090</v>
      </c>
      <c r="D627" t="s">
        <v>20</v>
      </c>
      <c r="E627" t="s">
        <v>2193</v>
      </c>
      <c r="F627" t="s">
        <v>2194</v>
      </c>
      <c r="G627" t="s">
        <v>84</v>
      </c>
      <c r="H627" t="s">
        <v>24</v>
      </c>
      <c r="I627" t="s">
        <v>752</v>
      </c>
      <c r="J627" t="s">
        <v>50</v>
      </c>
      <c r="K627" t="s">
        <v>51</v>
      </c>
      <c r="L627" t="s">
        <v>243</v>
      </c>
      <c r="M627" t="s">
        <v>29</v>
      </c>
      <c r="N627" t="s">
        <v>34</v>
      </c>
      <c r="O627" t="s">
        <v>244</v>
      </c>
      <c r="P627" s="1">
        <v>97.183999999999997</v>
      </c>
      <c r="Q627">
        <v>2</v>
      </c>
      <c r="R627" s="1">
        <v>6.0739999999999998</v>
      </c>
      <c r="S627" t="s">
        <v>90</v>
      </c>
    </row>
    <row r="628" spans="1:19" x14ac:dyDescent="0.3">
      <c r="A628" t="s">
        <v>2192</v>
      </c>
      <c r="B628" s="2">
        <v>43085</v>
      </c>
      <c r="C628" s="2">
        <v>43090</v>
      </c>
      <c r="D628" t="s">
        <v>20</v>
      </c>
      <c r="E628" t="s">
        <v>2193</v>
      </c>
      <c r="F628" t="s">
        <v>2194</v>
      </c>
      <c r="G628" t="s">
        <v>84</v>
      </c>
      <c r="H628" t="s">
        <v>24</v>
      </c>
      <c r="I628" t="s">
        <v>752</v>
      </c>
      <c r="J628" t="s">
        <v>50</v>
      </c>
      <c r="K628" t="s">
        <v>51</v>
      </c>
      <c r="L628" t="s">
        <v>2195</v>
      </c>
      <c r="M628" t="s">
        <v>29</v>
      </c>
      <c r="N628" t="s">
        <v>53</v>
      </c>
      <c r="O628" t="s">
        <v>2196</v>
      </c>
      <c r="P628" s="1">
        <v>18.96</v>
      </c>
      <c r="Q628">
        <v>2</v>
      </c>
      <c r="R628" s="1">
        <v>7.5839999999999996</v>
      </c>
      <c r="S628" t="s">
        <v>90</v>
      </c>
    </row>
    <row r="629" spans="1:19" hidden="1" x14ac:dyDescent="0.3">
      <c r="A629" t="s">
        <v>2197</v>
      </c>
      <c r="B629" s="2">
        <v>42000</v>
      </c>
      <c r="C629" s="2">
        <v>42004</v>
      </c>
      <c r="D629" t="s">
        <v>37</v>
      </c>
      <c r="E629" t="s">
        <v>2198</v>
      </c>
      <c r="F629" t="s">
        <v>2199</v>
      </c>
      <c r="G629" t="s">
        <v>23</v>
      </c>
      <c r="H629" t="s">
        <v>24</v>
      </c>
      <c r="I629" t="s">
        <v>2200</v>
      </c>
      <c r="J629" t="s">
        <v>126</v>
      </c>
      <c r="K629" t="s">
        <v>87</v>
      </c>
      <c r="L629" t="s">
        <v>1281</v>
      </c>
      <c r="M629" t="s">
        <v>29</v>
      </c>
      <c r="N629" t="s">
        <v>53</v>
      </c>
      <c r="O629" t="s">
        <v>1282</v>
      </c>
      <c r="P629" s="1">
        <v>32.951999999999998</v>
      </c>
      <c r="Q629">
        <v>6</v>
      </c>
      <c r="R629" s="1">
        <v>-19.7712</v>
      </c>
      <c r="S629" t="s">
        <v>90</v>
      </c>
    </row>
    <row r="630" spans="1:19" x14ac:dyDescent="0.3">
      <c r="A630" t="s">
        <v>2201</v>
      </c>
      <c r="B630" s="2">
        <v>43045</v>
      </c>
      <c r="C630" s="2">
        <v>43048</v>
      </c>
      <c r="D630" t="s">
        <v>20</v>
      </c>
      <c r="E630" t="s">
        <v>2202</v>
      </c>
      <c r="F630" t="s">
        <v>2203</v>
      </c>
      <c r="G630" t="s">
        <v>23</v>
      </c>
      <c r="H630" t="s">
        <v>24</v>
      </c>
      <c r="I630" t="s">
        <v>1902</v>
      </c>
      <c r="J630" t="s">
        <v>1027</v>
      </c>
      <c r="K630" t="s">
        <v>27</v>
      </c>
      <c r="L630" t="s">
        <v>1980</v>
      </c>
      <c r="M630" t="s">
        <v>29</v>
      </c>
      <c r="N630" t="s">
        <v>53</v>
      </c>
      <c r="O630" t="s">
        <v>1981</v>
      </c>
      <c r="P630" s="1">
        <v>28.271999999999998</v>
      </c>
      <c r="Q630">
        <v>2</v>
      </c>
      <c r="R630" s="1">
        <v>6.3612000000000002</v>
      </c>
      <c r="S630" t="s">
        <v>32</v>
      </c>
    </row>
    <row r="631" spans="1:19" hidden="1" x14ac:dyDescent="0.3">
      <c r="A631" t="s">
        <v>2204</v>
      </c>
      <c r="B631" s="2">
        <v>42131</v>
      </c>
      <c r="C631" s="2">
        <v>42136</v>
      </c>
      <c r="D631" t="s">
        <v>37</v>
      </c>
      <c r="E631" t="s">
        <v>440</v>
      </c>
      <c r="F631" t="s">
        <v>441</v>
      </c>
      <c r="G631" t="s">
        <v>23</v>
      </c>
      <c r="H631" t="s">
        <v>24</v>
      </c>
      <c r="I631" t="s">
        <v>2205</v>
      </c>
      <c r="J631" t="s">
        <v>86</v>
      </c>
      <c r="K631" t="s">
        <v>87</v>
      </c>
      <c r="L631" t="s">
        <v>775</v>
      </c>
      <c r="M631" t="s">
        <v>29</v>
      </c>
      <c r="N631" t="s">
        <v>43</v>
      </c>
      <c r="O631" t="s">
        <v>776</v>
      </c>
      <c r="P631" s="1">
        <v>244.006</v>
      </c>
      <c r="Q631">
        <v>2</v>
      </c>
      <c r="R631" s="1">
        <v>-31.372199999999999</v>
      </c>
      <c r="S631" t="s">
        <v>153</v>
      </c>
    </row>
    <row r="632" spans="1:19" x14ac:dyDescent="0.3">
      <c r="A632" t="s">
        <v>2206</v>
      </c>
      <c r="B632" s="2">
        <v>43073</v>
      </c>
      <c r="C632" s="2">
        <v>43073</v>
      </c>
      <c r="D632" t="s">
        <v>417</v>
      </c>
      <c r="E632" t="s">
        <v>2207</v>
      </c>
      <c r="F632" t="s">
        <v>2208</v>
      </c>
      <c r="G632" t="s">
        <v>84</v>
      </c>
      <c r="H632" t="s">
        <v>24</v>
      </c>
      <c r="I632" t="s">
        <v>61</v>
      </c>
      <c r="J632" t="s">
        <v>62</v>
      </c>
      <c r="K632" t="s">
        <v>63</v>
      </c>
      <c r="L632" t="s">
        <v>2209</v>
      </c>
      <c r="M632" t="s">
        <v>29</v>
      </c>
      <c r="N632" t="s">
        <v>34</v>
      </c>
      <c r="O632" t="s">
        <v>2210</v>
      </c>
      <c r="P632" s="1">
        <v>188.55199999999999</v>
      </c>
      <c r="Q632">
        <v>7</v>
      </c>
      <c r="R632" s="1">
        <v>-2.6936</v>
      </c>
      <c r="S632" t="s">
        <v>90</v>
      </c>
    </row>
    <row r="633" spans="1:19" hidden="1" x14ac:dyDescent="0.3">
      <c r="A633" t="s">
        <v>2211</v>
      </c>
      <c r="B633" s="2">
        <v>41652</v>
      </c>
      <c r="C633" s="2">
        <v>41655</v>
      </c>
      <c r="D633" t="s">
        <v>20</v>
      </c>
      <c r="E633" t="s">
        <v>1426</v>
      </c>
      <c r="F633" t="s">
        <v>1427</v>
      </c>
      <c r="G633" t="s">
        <v>23</v>
      </c>
      <c r="H633" t="s">
        <v>24</v>
      </c>
      <c r="I633" t="s">
        <v>2212</v>
      </c>
      <c r="J633" t="s">
        <v>150</v>
      </c>
      <c r="K633" t="s">
        <v>27</v>
      </c>
      <c r="L633" t="s">
        <v>2171</v>
      </c>
      <c r="M633" t="s">
        <v>29</v>
      </c>
      <c r="N633" t="s">
        <v>34</v>
      </c>
      <c r="O633" t="s">
        <v>2172</v>
      </c>
      <c r="P633" s="1">
        <v>545.94000000000005</v>
      </c>
      <c r="Q633">
        <v>6</v>
      </c>
      <c r="R633" s="1">
        <v>87.350399999999993</v>
      </c>
      <c r="S633" t="s">
        <v>161</v>
      </c>
    </row>
    <row r="634" spans="1:19" hidden="1" x14ac:dyDescent="0.3">
      <c r="A634" t="s">
        <v>2213</v>
      </c>
      <c r="B634" s="2">
        <v>42167</v>
      </c>
      <c r="C634" s="2">
        <v>42172</v>
      </c>
      <c r="D634" t="s">
        <v>37</v>
      </c>
      <c r="E634" t="s">
        <v>2214</v>
      </c>
      <c r="F634" t="s">
        <v>2215</v>
      </c>
      <c r="G634" t="s">
        <v>23</v>
      </c>
      <c r="H634" t="s">
        <v>24</v>
      </c>
      <c r="I634" t="s">
        <v>61</v>
      </c>
      <c r="J634" t="s">
        <v>62</v>
      </c>
      <c r="K634" t="s">
        <v>63</v>
      </c>
      <c r="L634" t="s">
        <v>1700</v>
      </c>
      <c r="M634" t="s">
        <v>29</v>
      </c>
      <c r="N634" t="s">
        <v>53</v>
      </c>
      <c r="O634" t="s">
        <v>1701</v>
      </c>
      <c r="P634" s="1">
        <v>43.295999999999999</v>
      </c>
      <c r="Q634">
        <v>2</v>
      </c>
      <c r="R634" s="1">
        <v>4.3296000000000001</v>
      </c>
      <c r="S634" t="s">
        <v>55</v>
      </c>
    </row>
    <row r="635" spans="1:19" hidden="1" x14ac:dyDescent="0.3">
      <c r="A635" t="s">
        <v>2216</v>
      </c>
      <c r="B635" s="2">
        <v>41832</v>
      </c>
      <c r="C635" s="2">
        <v>41838</v>
      </c>
      <c r="D635" t="s">
        <v>37</v>
      </c>
      <c r="E635" t="s">
        <v>2217</v>
      </c>
      <c r="F635" t="s">
        <v>2218</v>
      </c>
      <c r="G635" t="s">
        <v>23</v>
      </c>
      <c r="H635" t="s">
        <v>24</v>
      </c>
      <c r="I635" t="s">
        <v>183</v>
      </c>
      <c r="J635" t="s">
        <v>184</v>
      </c>
      <c r="K635" t="s">
        <v>51</v>
      </c>
      <c r="L635" t="s">
        <v>2209</v>
      </c>
      <c r="M635" t="s">
        <v>29</v>
      </c>
      <c r="N635" t="s">
        <v>34</v>
      </c>
      <c r="O635" t="s">
        <v>2210</v>
      </c>
      <c r="P635" s="1">
        <v>123.136</v>
      </c>
      <c r="Q635">
        <v>4</v>
      </c>
      <c r="R635" s="1">
        <v>13.8528</v>
      </c>
      <c r="S635" t="s">
        <v>66</v>
      </c>
    </row>
    <row r="636" spans="1:19" hidden="1" x14ac:dyDescent="0.3">
      <c r="A636" t="s">
        <v>2219</v>
      </c>
      <c r="B636" s="2">
        <v>41979</v>
      </c>
      <c r="C636" s="2">
        <v>41984</v>
      </c>
      <c r="D636" t="s">
        <v>20</v>
      </c>
      <c r="E636" t="s">
        <v>595</v>
      </c>
      <c r="F636" t="s">
        <v>596</v>
      </c>
      <c r="G636" t="s">
        <v>23</v>
      </c>
      <c r="H636" t="s">
        <v>24</v>
      </c>
      <c r="I636" t="s">
        <v>869</v>
      </c>
      <c r="J636" t="s">
        <v>1508</v>
      </c>
      <c r="K636" t="s">
        <v>51</v>
      </c>
      <c r="L636" t="s">
        <v>1714</v>
      </c>
      <c r="M636" t="s">
        <v>29</v>
      </c>
      <c r="N636" t="s">
        <v>43</v>
      </c>
      <c r="O636" t="s">
        <v>1715</v>
      </c>
      <c r="P636" s="1">
        <v>275.49</v>
      </c>
      <c r="Q636">
        <v>1</v>
      </c>
      <c r="R636" s="1">
        <v>-170.8038</v>
      </c>
      <c r="S636" t="s">
        <v>90</v>
      </c>
    </row>
    <row r="637" spans="1:19" hidden="1" x14ac:dyDescent="0.3">
      <c r="A637" t="s">
        <v>2220</v>
      </c>
      <c r="B637" s="2">
        <v>42515</v>
      </c>
      <c r="C637" s="2">
        <v>42520</v>
      </c>
      <c r="D637" t="s">
        <v>37</v>
      </c>
      <c r="E637" t="s">
        <v>2221</v>
      </c>
      <c r="F637" t="s">
        <v>2222</v>
      </c>
      <c r="G637" t="s">
        <v>94</v>
      </c>
      <c r="H637" t="s">
        <v>24</v>
      </c>
      <c r="I637" t="s">
        <v>339</v>
      </c>
      <c r="J637" t="s">
        <v>658</v>
      </c>
      <c r="K637" t="s">
        <v>27</v>
      </c>
      <c r="L637" t="s">
        <v>2223</v>
      </c>
      <c r="M637" t="s">
        <v>29</v>
      </c>
      <c r="N637" t="s">
        <v>53</v>
      </c>
      <c r="O637" t="s">
        <v>2224</v>
      </c>
      <c r="P637" s="1">
        <v>24.96</v>
      </c>
      <c r="Q637">
        <v>4</v>
      </c>
      <c r="R637" s="1">
        <v>6.24</v>
      </c>
      <c r="S637" t="s">
        <v>153</v>
      </c>
    </row>
    <row r="638" spans="1:19" hidden="1" x14ac:dyDescent="0.3">
      <c r="A638" t="s">
        <v>2225</v>
      </c>
      <c r="B638" s="2">
        <v>41811</v>
      </c>
      <c r="C638" s="2">
        <v>41815</v>
      </c>
      <c r="D638" t="s">
        <v>37</v>
      </c>
      <c r="E638" t="s">
        <v>2226</v>
      </c>
      <c r="F638" t="s">
        <v>2227</v>
      </c>
      <c r="G638" t="s">
        <v>23</v>
      </c>
      <c r="H638" t="s">
        <v>24</v>
      </c>
      <c r="I638" t="s">
        <v>61</v>
      </c>
      <c r="J638" t="s">
        <v>62</v>
      </c>
      <c r="K638" t="s">
        <v>63</v>
      </c>
      <c r="L638" t="s">
        <v>2228</v>
      </c>
      <c r="M638" t="s">
        <v>29</v>
      </c>
      <c r="N638" t="s">
        <v>53</v>
      </c>
      <c r="O638" t="s">
        <v>2229</v>
      </c>
      <c r="P638" s="1">
        <v>3.984</v>
      </c>
      <c r="Q638">
        <v>1</v>
      </c>
      <c r="R638" s="1">
        <v>0.64739999999999998</v>
      </c>
      <c r="S638" t="s">
        <v>55</v>
      </c>
    </row>
    <row r="639" spans="1:19" hidden="1" x14ac:dyDescent="0.3">
      <c r="A639" t="s">
        <v>2230</v>
      </c>
      <c r="B639" s="2">
        <v>42709</v>
      </c>
      <c r="C639" s="2">
        <v>42710</v>
      </c>
      <c r="D639" t="s">
        <v>81</v>
      </c>
      <c r="E639" t="s">
        <v>1562</v>
      </c>
      <c r="F639" t="s">
        <v>1563</v>
      </c>
      <c r="G639" t="s">
        <v>23</v>
      </c>
      <c r="H639" t="s">
        <v>24</v>
      </c>
      <c r="I639" t="s">
        <v>2231</v>
      </c>
      <c r="J639" t="s">
        <v>26</v>
      </c>
      <c r="K639" t="s">
        <v>27</v>
      </c>
      <c r="L639" t="s">
        <v>1746</v>
      </c>
      <c r="M639" t="s">
        <v>29</v>
      </c>
      <c r="N639" t="s">
        <v>53</v>
      </c>
      <c r="O639" t="s">
        <v>1747</v>
      </c>
      <c r="P639" s="1">
        <v>191.82</v>
      </c>
      <c r="Q639">
        <v>3</v>
      </c>
      <c r="R639" s="1">
        <v>74.809799999999996</v>
      </c>
      <c r="S639" t="s">
        <v>90</v>
      </c>
    </row>
    <row r="640" spans="1:19" hidden="1" x14ac:dyDescent="0.3">
      <c r="A640" t="s">
        <v>2232</v>
      </c>
      <c r="B640" s="2">
        <v>42264</v>
      </c>
      <c r="C640" s="2">
        <v>42268</v>
      </c>
      <c r="D640" t="s">
        <v>37</v>
      </c>
      <c r="E640" t="s">
        <v>207</v>
      </c>
      <c r="F640" t="s">
        <v>208</v>
      </c>
      <c r="G640" t="s">
        <v>94</v>
      </c>
      <c r="H640" t="s">
        <v>24</v>
      </c>
      <c r="I640" t="s">
        <v>165</v>
      </c>
      <c r="J640" t="s">
        <v>114</v>
      </c>
      <c r="K640" t="s">
        <v>63</v>
      </c>
      <c r="L640" t="s">
        <v>913</v>
      </c>
      <c r="M640" t="s">
        <v>29</v>
      </c>
      <c r="N640" t="s">
        <v>43</v>
      </c>
      <c r="O640" t="s">
        <v>914</v>
      </c>
      <c r="P640" s="1">
        <v>344.22</v>
      </c>
      <c r="Q640">
        <v>2</v>
      </c>
      <c r="R640" s="1">
        <v>-103.26600000000001</v>
      </c>
      <c r="S640" t="s">
        <v>72</v>
      </c>
    </row>
    <row r="641" spans="1:19" hidden="1" x14ac:dyDescent="0.3">
      <c r="A641" t="s">
        <v>2233</v>
      </c>
      <c r="B641" s="2">
        <v>42605</v>
      </c>
      <c r="C641" s="2">
        <v>42612</v>
      </c>
      <c r="D641" t="s">
        <v>37</v>
      </c>
      <c r="E641" t="s">
        <v>1135</v>
      </c>
      <c r="F641" t="s">
        <v>1136</v>
      </c>
      <c r="G641" t="s">
        <v>94</v>
      </c>
      <c r="H641" t="s">
        <v>24</v>
      </c>
      <c r="I641" t="s">
        <v>2234</v>
      </c>
      <c r="J641" t="s">
        <v>86</v>
      </c>
      <c r="K641" t="s">
        <v>87</v>
      </c>
      <c r="L641" t="s">
        <v>1533</v>
      </c>
      <c r="M641" t="s">
        <v>29</v>
      </c>
      <c r="N641" t="s">
        <v>53</v>
      </c>
      <c r="O641" t="s">
        <v>1534</v>
      </c>
      <c r="P641" s="1">
        <v>22.608000000000001</v>
      </c>
      <c r="Q641">
        <v>3</v>
      </c>
      <c r="R641" s="1">
        <v>-10.1736</v>
      </c>
      <c r="S641" t="s">
        <v>245</v>
      </c>
    </row>
    <row r="642" spans="1:19" hidden="1" x14ac:dyDescent="0.3">
      <c r="A642" t="s">
        <v>2235</v>
      </c>
      <c r="B642" s="2">
        <v>42316</v>
      </c>
      <c r="C642" s="2">
        <v>42322</v>
      </c>
      <c r="D642" t="s">
        <v>37</v>
      </c>
      <c r="E642" t="s">
        <v>498</v>
      </c>
      <c r="F642" t="s">
        <v>499</v>
      </c>
      <c r="G642" t="s">
        <v>23</v>
      </c>
      <c r="H642" t="s">
        <v>24</v>
      </c>
      <c r="I642" t="s">
        <v>2236</v>
      </c>
      <c r="J642" t="s">
        <v>71</v>
      </c>
      <c r="K642" t="s">
        <v>51</v>
      </c>
      <c r="L642" t="s">
        <v>821</v>
      </c>
      <c r="M642" t="s">
        <v>29</v>
      </c>
      <c r="N642" t="s">
        <v>53</v>
      </c>
      <c r="O642" t="s">
        <v>822</v>
      </c>
      <c r="P642" s="1">
        <v>66.69</v>
      </c>
      <c r="Q642">
        <v>3</v>
      </c>
      <c r="R642" s="1">
        <v>22.0077</v>
      </c>
      <c r="S642" t="s">
        <v>32</v>
      </c>
    </row>
    <row r="643" spans="1:19" x14ac:dyDescent="0.3">
      <c r="A643" t="s">
        <v>2237</v>
      </c>
      <c r="B643" s="2">
        <v>43056</v>
      </c>
      <c r="C643" s="2">
        <v>43062</v>
      </c>
      <c r="D643" t="s">
        <v>37</v>
      </c>
      <c r="E643" t="s">
        <v>2238</v>
      </c>
      <c r="F643" t="s">
        <v>2239</v>
      </c>
      <c r="G643" t="s">
        <v>23</v>
      </c>
      <c r="H643" t="s">
        <v>24</v>
      </c>
      <c r="I643" t="s">
        <v>2240</v>
      </c>
      <c r="J643" t="s">
        <v>86</v>
      </c>
      <c r="K643" t="s">
        <v>87</v>
      </c>
      <c r="L643" t="s">
        <v>1766</v>
      </c>
      <c r="M643" t="s">
        <v>29</v>
      </c>
      <c r="N643" t="s">
        <v>30</v>
      </c>
      <c r="O643" t="s">
        <v>1767</v>
      </c>
      <c r="P643" s="1">
        <v>327.7328</v>
      </c>
      <c r="Q643">
        <v>2</v>
      </c>
      <c r="R643" s="1">
        <v>-14.4588</v>
      </c>
      <c r="S643" t="s">
        <v>32</v>
      </c>
    </row>
    <row r="644" spans="1:19" x14ac:dyDescent="0.3">
      <c r="A644" t="s">
        <v>2241</v>
      </c>
      <c r="B644" s="2">
        <v>42847</v>
      </c>
      <c r="C644" s="2">
        <v>42851</v>
      </c>
      <c r="D644" t="s">
        <v>37</v>
      </c>
      <c r="E644" t="s">
        <v>650</v>
      </c>
      <c r="F644" t="s">
        <v>651</v>
      </c>
      <c r="G644" t="s">
        <v>94</v>
      </c>
      <c r="H644" t="s">
        <v>24</v>
      </c>
      <c r="I644" t="s">
        <v>61</v>
      </c>
      <c r="J644" t="s">
        <v>62</v>
      </c>
      <c r="K644" t="s">
        <v>63</v>
      </c>
      <c r="L644" t="s">
        <v>1382</v>
      </c>
      <c r="M644" t="s">
        <v>29</v>
      </c>
      <c r="N644" t="s">
        <v>53</v>
      </c>
      <c r="O644" t="s">
        <v>1383</v>
      </c>
      <c r="P644" s="1">
        <v>254.352</v>
      </c>
      <c r="Q644">
        <v>3</v>
      </c>
      <c r="R644" s="1">
        <v>0</v>
      </c>
      <c r="S644" t="s">
        <v>107</v>
      </c>
    </row>
    <row r="645" spans="1:19" x14ac:dyDescent="0.3">
      <c r="A645" t="s">
        <v>2242</v>
      </c>
      <c r="B645" s="2">
        <v>43086</v>
      </c>
      <c r="C645" s="2">
        <v>43090</v>
      </c>
      <c r="D645" t="s">
        <v>37</v>
      </c>
      <c r="E645" t="s">
        <v>1325</v>
      </c>
      <c r="F645" t="s">
        <v>1326</v>
      </c>
      <c r="G645" t="s">
        <v>23</v>
      </c>
      <c r="H645" t="s">
        <v>24</v>
      </c>
      <c r="I645" t="s">
        <v>2111</v>
      </c>
      <c r="J645" t="s">
        <v>707</v>
      </c>
      <c r="K645" t="s">
        <v>27</v>
      </c>
      <c r="L645" t="s">
        <v>1177</v>
      </c>
      <c r="M645" t="s">
        <v>29</v>
      </c>
      <c r="N645" t="s">
        <v>34</v>
      </c>
      <c r="O645" t="s">
        <v>1178</v>
      </c>
      <c r="P645" s="1">
        <v>504.9</v>
      </c>
      <c r="Q645">
        <v>5</v>
      </c>
      <c r="R645" s="1">
        <v>80.784000000000006</v>
      </c>
      <c r="S645" t="s">
        <v>90</v>
      </c>
    </row>
    <row r="646" spans="1:19" hidden="1" x14ac:dyDescent="0.3">
      <c r="A646" t="s">
        <v>2243</v>
      </c>
      <c r="B646" s="2">
        <v>42268</v>
      </c>
      <c r="C646" s="2">
        <v>42274</v>
      </c>
      <c r="D646" t="s">
        <v>37</v>
      </c>
      <c r="E646" t="s">
        <v>2244</v>
      </c>
      <c r="F646" t="s">
        <v>2245</v>
      </c>
      <c r="G646" t="s">
        <v>84</v>
      </c>
      <c r="H646" t="s">
        <v>24</v>
      </c>
      <c r="I646" t="s">
        <v>2246</v>
      </c>
      <c r="J646" t="s">
        <v>281</v>
      </c>
      <c r="K646" t="s">
        <v>87</v>
      </c>
      <c r="L646" t="s">
        <v>1594</v>
      </c>
      <c r="M646" t="s">
        <v>29</v>
      </c>
      <c r="N646" t="s">
        <v>30</v>
      </c>
      <c r="O646" t="s">
        <v>1595</v>
      </c>
      <c r="P646" s="1">
        <v>194.32</v>
      </c>
      <c r="Q646">
        <v>4</v>
      </c>
      <c r="R646" s="1">
        <v>31.091200000000001</v>
      </c>
      <c r="S646" t="s">
        <v>72</v>
      </c>
    </row>
    <row r="647" spans="1:19" hidden="1" x14ac:dyDescent="0.3">
      <c r="A647" t="s">
        <v>2247</v>
      </c>
      <c r="B647" s="2">
        <v>42695</v>
      </c>
      <c r="C647" s="2">
        <v>42700</v>
      </c>
      <c r="D647" t="s">
        <v>37</v>
      </c>
      <c r="E647" t="s">
        <v>2248</v>
      </c>
      <c r="F647" t="s">
        <v>2249</v>
      </c>
      <c r="G647" t="s">
        <v>23</v>
      </c>
      <c r="H647" t="s">
        <v>24</v>
      </c>
      <c r="I647" t="s">
        <v>2250</v>
      </c>
      <c r="J647" t="s">
        <v>1508</v>
      </c>
      <c r="K647" t="s">
        <v>51</v>
      </c>
      <c r="L647" t="s">
        <v>1647</v>
      </c>
      <c r="M647" t="s">
        <v>29</v>
      </c>
      <c r="N647" t="s">
        <v>34</v>
      </c>
      <c r="O647" t="s">
        <v>1648</v>
      </c>
      <c r="P647" s="1">
        <v>195.136</v>
      </c>
      <c r="Q647">
        <v>4</v>
      </c>
      <c r="R647" s="1">
        <v>-12.196</v>
      </c>
      <c r="S647" t="s">
        <v>32</v>
      </c>
    </row>
    <row r="648" spans="1:19" hidden="1" x14ac:dyDescent="0.3">
      <c r="A648" t="s">
        <v>2251</v>
      </c>
      <c r="B648" s="2">
        <v>42166</v>
      </c>
      <c r="C648" s="2">
        <v>42171</v>
      </c>
      <c r="D648" t="s">
        <v>37</v>
      </c>
      <c r="E648" t="s">
        <v>1051</v>
      </c>
      <c r="F648" t="s">
        <v>1052</v>
      </c>
      <c r="G648" t="s">
        <v>23</v>
      </c>
      <c r="H648" t="s">
        <v>24</v>
      </c>
      <c r="I648" t="s">
        <v>1026</v>
      </c>
      <c r="J648" t="s">
        <v>1397</v>
      </c>
      <c r="K648" t="s">
        <v>27</v>
      </c>
      <c r="L648" t="s">
        <v>2252</v>
      </c>
      <c r="M648" t="s">
        <v>29</v>
      </c>
      <c r="N648" t="s">
        <v>53</v>
      </c>
      <c r="O648" t="s">
        <v>2253</v>
      </c>
      <c r="P648" s="1">
        <v>29.16</v>
      </c>
      <c r="Q648">
        <v>2</v>
      </c>
      <c r="R648" s="1">
        <v>10.789199999999999</v>
      </c>
      <c r="S648" t="s">
        <v>55</v>
      </c>
    </row>
    <row r="649" spans="1:19" x14ac:dyDescent="0.3">
      <c r="A649" t="s">
        <v>2254</v>
      </c>
      <c r="B649" s="2">
        <v>43011</v>
      </c>
      <c r="C649" s="2">
        <v>43016</v>
      </c>
      <c r="D649" t="s">
        <v>37</v>
      </c>
      <c r="E649" t="s">
        <v>2255</v>
      </c>
      <c r="F649" t="s">
        <v>2256</v>
      </c>
      <c r="G649" t="s">
        <v>84</v>
      </c>
      <c r="H649" t="s">
        <v>24</v>
      </c>
      <c r="I649" t="s">
        <v>1176</v>
      </c>
      <c r="J649" t="s">
        <v>50</v>
      </c>
      <c r="K649" t="s">
        <v>51</v>
      </c>
      <c r="L649" t="s">
        <v>898</v>
      </c>
      <c r="M649" t="s">
        <v>29</v>
      </c>
      <c r="N649" t="s">
        <v>43</v>
      </c>
      <c r="O649" t="s">
        <v>899</v>
      </c>
      <c r="P649" s="1">
        <v>171.28800000000001</v>
      </c>
      <c r="Q649">
        <v>3</v>
      </c>
      <c r="R649" s="1">
        <v>-6.4233000000000002</v>
      </c>
      <c r="S649" t="s">
        <v>45</v>
      </c>
    </row>
    <row r="650" spans="1:19" hidden="1" x14ac:dyDescent="0.3">
      <c r="A650" t="s">
        <v>2257</v>
      </c>
      <c r="B650" s="2">
        <v>42495</v>
      </c>
      <c r="C650" s="2">
        <v>42499</v>
      </c>
      <c r="D650" t="s">
        <v>37</v>
      </c>
      <c r="E650" t="s">
        <v>2258</v>
      </c>
      <c r="F650" t="s">
        <v>2259</v>
      </c>
      <c r="G650" t="s">
        <v>23</v>
      </c>
      <c r="H650" t="s">
        <v>24</v>
      </c>
      <c r="I650" t="s">
        <v>2260</v>
      </c>
      <c r="J650" t="s">
        <v>133</v>
      </c>
      <c r="K650" t="s">
        <v>27</v>
      </c>
      <c r="L650" t="s">
        <v>1302</v>
      </c>
      <c r="M650" t="s">
        <v>29</v>
      </c>
      <c r="N650" t="s">
        <v>53</v>
      </c>
      <c r="O650" t="s">
        <v>1303</v>
      </c>
      <c r="P650" s="1">
        <v>16.72</v>
      </c>
      <c r="Q650">
        <v>5</v>
      </c>
      <c r="R650" s="1">
        <v>3.3439999999999999</v>
      </c>
      <c r="S650" t="s">
        <v>153</v>
      </c>
    </row>
    <row r="651" spans="1:19" x14ac:dyDescent="0.3">
      <c r="A651" t="s">
        <v>2261</v>
      </c>
      <c r="B651" s="2">
        <v>42989</v>
      </c>
      <c r="C651" s="2">
        <v>42990</v>
      </c>
      <c r="D651" t="s">
        <v>417</v>
      </c>
      <c r="E651" t="s">
        <v>2262</v>
      </c>
      <c r="F651" t="s">
        <v>2263</v>
      </c>
      <c r="G651" t="s">
        <v>94</v>
      </c>
      <c r="H651" t="s">
        <v>24</v>
      </c>
      <c r="I651" t="s">
        <v>721</v>
      </c>
      <c r="J651" t="s">
        <v>50</v>
      </c>
      <c r="K651" t="s">
        <v>51</v>
      </c>
      <c r="L651" t="s">
        <v>2264</v>
      </c>
      <c r="M651" t="s">
        <v>29</v>
      </c>
      <c r="N651" t="s">
        <v>34</v>
      </c>
      <c r="O651" t="s">
        <v>2265</v>
      </c>
      <c r="P651" s="1">
        <v>2054.2719999999999</v>
      </c>
      <c r="Q651">
        <v>8</v>
      </c>
      <c r="R651" s="1">
        <v>256.78399999999999</v>
      </c>
      <c r="S651" t="s">
        <v>72</v>
      </c>
    </row>
    <row r="652" spans="1:19" x14ac:dyDescent="0.3">
      <c r="A652" t="s">
        <v>2266</v>
      </c>
      <c r="B652" s="2">
        <v>42827</v>
      </c>
      <c r="C652" s="2">
        <v>42829</v>
      </c>
      <c r="D652" t="s">
        <v>81</v>
      </c>
      <c r="E652" t="s">
        <v>2267</v>
      </c>
      <c r="F652" t="s">
        <v>2268</v>
      </c>
      <c r="G652" t="s">
        <v>94</v>
      </c>
      <c r="H652" t="s">
        <v>24</v>
      </c>
      <c r="I652" t="s">
        <v>339</v>
      </c>
      <c r="J652" t="s">
        <v>658</v>
      </c>
      <c r="K652" t="s">
        <v>27</v>
      </c>
      <c r="L652" t="s">
        <v>204</v>
      </c>
      <c r="M652" t="s">
        <v>29</v>
      </c>
      <c r="N652" t="s">
        <v>43</v>
      </c>
      <c r="O652" t="s">
        <v>205</v>
      </c>
      <c r="P652" s="1">
        <v>411.8</v>
      </c>
      <c r="Q652">
        <v>2</v>
      </c>
      <c r="R652" s="1">
        <v>70.006</v>
      </c>
      <c r="S652" t="s">
        <v>107</v>
      </c>
    </row>
    <row r="653" spans="1:19" x14ac:dyDescent="0.3">
      <c r="A653" t="s">
        <v>2269</v>
      </c>
      <c r="B653" s="2">
        <v>43014</v>
      </c>
      <c r="C653" s="2">
        <v>43019</v>
      </c>
      <c r="D653" t="s">
        <v>37</v>
      </c>
      <c r="E653" t="s">
        <v>337</v>
      </c>
      <c r="F653" t="s">
        <v>338</v>
      </c>
      <c r="G653" t="s">
        <v>94</v>
      </c>
      <c r="H653" t="s">
        <v>24</v>
      </c>
      <c r="I653" t="s">
        <v>2270</v>
      </c>
      <c r="J653" t="s">
        <v>2271</v>
      </c>
      <c r="K653" t="s">
        <v>51</v>
      </c>
      <c r="L653" t="s">
        <v>2272</v>
      </c>
      <c r="M653" t="s">
        <v>29</v>
      </c>
      <c r="N653" t="s">
        <v>53</v>
      </c>
      <c r="O653" t="s">
        <v>2273</v>
      </c>
      <c r="P653" s="1">
        <v>41.96</v>
      </c>
      <c r="Q653">
        <v>2</v>
      </c>
      <c r="R653" s="1">
        <v>2.9371999999999998</v>
      </c>
      <c r="S653" t="s">
        <v>45</v>
      </c>
    </row>
    <row r="654" spans="1:19" x14ac:dyDescent="0.3">
      <c r="A654" t="s">
        <v>2274</v>
      </c>
      <c r="B654" s="2">
        <v>43027</v>
      </c>
      <c r="C654" s="2">
        <v>43032</v>
      </c>
      <c r="D654" t="s">
        <v>20</v>
      </c>
      <c r="E654" t="s">
        <v>2275</v>
      </c>
      <c r="F654" t="s">
        <v>2276</v>
      </c>
      <c r="G654" t="s">
        <v>84</v>
      </c>
      <c r="H654" t="s">
        <v>24</v>
      </c>
      <c r="I654" t="s">
        <v>320</v>
      </c>
      <c r="J654" t="s">
        <v>50</v>
      </c>
      <c r="K654" t="s">
        <v>51</v>
      </c>
      <c r="L654" t="s">
        <v>861</v>
      </c>
      <c r="M654" t="s">
        <v>29</v>
      </c>
      <c r="N654" t="s">
        <v>53</v>
      </c>
      <c r="O654" t="s">
        <v>862</v>
      </c>
      <c r="P654" s="1">
        <v>30.56</v>
      </c>
      <c r="Q654">
        <v>2</v>
      </c>
      <c r="R654" s="1">
        <v>10.3904</v>
      </c>
      <c r="S654" t="s">
        <v>45</v>
      </c>
    </row>
    <row r="655" spans="1:19" x14ac:dyDescent="0.3">
      <c r="A655" t="s">
        <v>2274</v>
      </c>
      <c r="B655" s="2">
        <v>43027</v>
      </c>
      <c r="C655" s="2">
        <v>43032</v>
      </c>
      <c r="D655" t="s">
        <v>20</v>
      </c>
      <c r="E655" t="s">
        <v>2275</v>
      </c>
      <c r="F655" t="s">
        <v>2276</v>
      </c>
      <c r="G655" t="s">
        <v>84</v>
      </c>
      <c r="H655" t="s">
        <v>24</v>
      </c>
      <c r="I655" t="s">
        <v>320</v>
      </c>
      <c r="J655" t="s">
        <v>50</v>
      </c>
      <c r="K655" t="s">
        <v>51</v>
      </c>
      <c r="L655" t="s">
        <v>2277</v>
      </c>
      <c r="M655" t="s">
        <v>29</v>
      </c>
      <c r="N655" t="s">
        <v>43</v>
      </c>
      <c r="O655" t="s">
        <v>2278</v>
      </c>
      <c r="P655" s="1">
        <v>24.367999999999999</v>
      </c>
      <c r="Q655">
        <v>2</v>
      </c>
      <c r="R655" s="1">
        <v>-3.3506</v>
      </c>
      <c r="S655" t="s">
        <v>45</v>
      </c>
    </row>
    <row r="656" spans="1:19" hidden="1" x14ac:dyDescent="0.3">
      <c r="A656" t="s">
        <v>2279</v>
      </c>
      <c r="B656" s="2">
        <v>41960</v>
      </c>
      <c r="C656" s="2">
        <v>41965</v>
      </c>
      <c r="D656" t="s">
        <v>37</v>
      </c>
      <c r="E656" t="s">
        <v>2280</v>
      </c>
      <c r="F656" t="s">
        <v>2281</v>
      </c>
      <c r="G656" t="s">
        <v>84</v>
      </c>
      <c r="H656" t="s">
        <v>24</v>
      </c>
      <c r="I656" t="s">
        <v>222</v>
      </c>
      <c r="J656" t="s">
        <v>192</v>
      </c>
      <c r="K656" t="s">
        <v>63</v>
      </c>
      <c r="L656" t="s">
        <v>2282</v>
      </c>
      <c r="M656" t="s">
        <v>29</v>
      </c>
      <c r="N656" t="s">
        <v>53</v>
      </c>
      <c r="O656" t="s">
        <v>2283</v>
      </c>
      <c r="P656" s="1">
        <v>124.41</v>
      </c>
      <c r="Q656">
        <v>3</v>
      </c>
      <c r="R656" s="1">
        <v>14.9292</v>
      </c>
      <c r="S656" t="s">
        <v>32</v>
      </c>
    </row>
    <row r="657" spans="1:19" hidden="1" x14ac:dyDescent="0.3">
      <c r="A657" t="s">
        <v>2284</v>
      </c>
      <c r="B657" s="2">
        <v>42280</v>
      </c>
      <c r="C657" s="2">
        <v>42285</v>
      </c>
      <c r="D657" t="s">
        <v>37</v>
      </c>
      <c r="E657" t="s">
        <v>255</v>
      </c>
      <c r="F657" t="s">
        <v>256</v>
      </c>
      <c r="G657" t="s">
        <v>23</v>
      </c>
      <c r="H657" t="s">
        <v>24</v>
      </c>
      <c r="I657" t="s">
        <v>49</v>
      </c>
      <c r="J657" t="s">
        <v>50</v>
      </c>
      <c r="K657" t="s">
        <v>51</v>
      </c>
      <c r="L657" t="s">
        <v>801</v>
      </c>
      <c r="M657" t="s">
        <v>29</v>
      </c>
      <c r="N657" t="s">
        <v>30</v>
      </c>
      <c r="O657" t="s">
        <v>802</v>
      </c>
      <c r="P657" s="1">
        <v>120.666</v>
      </c>
      <c r="Q657">
        <v>2</v>
      </c>
      <c r="R657" s="1">
        <v>18.454799999999999</v>
      </c>
      <c r="S657" t="s">
        <v>45</v>
      </c>
    </row>
    <row r="658" spans="1:19" hidden="1" x14ac:dyDescent="0.3">
      <c r="A658" t="s">
        <v>2285</v>
      </c>
      <c r="B658" s="2">
        <v>41840</v>
      </c>
      <c r="C658" s="2">
        <v>41844</v>
      </c>
      <c r="D658" t="s">
        <v>37</v>
      </c>
      <c r="E658" t="s">
        <v>2286</v>
      </c>
      <c r="F658" t="s">
        <v>2287</v>
      </c>
      <c r="G658" t="s">
        <v>94</v>
      </c>
      <c r="H658" t="s">
        <v>24</v>
      </c>
      <c r="I658" t="s">
        <v>1730</v>
      </c>
      <c r="J658" t="s">
        <v>86</v>
      </c>
      <c r="K658" t="s">
        <v>87</v>
      </c>
      <c r="L658" t="s">
        <v>1138</v>
      </c>
      <c r="M658" t="s">
        <v>29</v>
      </c>
      <c r="N658" t="s">
        <v>53</v>
      </c>
      <c r="O658" t="s">
        <v>1139</v>
      </c>
      <c r="P658" s="1">
        <v>16.739999999999998</v>
      </c>
      <c r="Q658">
        <v>5</v>
      </c>
      <c r="R658" s="1">
        <v>-14.228999999999999</v>
      </c>
      <c r="S658" t="s">
        <v>66</v>
      </c>
    </row>
    <row r="659" spans="1:19" hidden="1" x14ac:dyDescent="0.3">
      <c r="A659" t="s">
        <v>2285</v>
      </c>
      <c r="B659" s="2">
        <v>41840</v>
      </c>
      <c r="C659" s="2">
        <v>41844</v>
      </c>
      <c r="D659" t="s">
        <v>37</v>
      </c>
      <c r="E659" t="s">
        <v>2286</v>
      </c>
      <c r="F659" t="s">
        <v>2287</v>
      </c>
      <c r="G659" t="s">
        <v>94</v>
      </c>
      <c r="H659" t="s">
        <v>24</v>
      </c>
      <c r="I659" t="s">
        <v>1730</v>
      </c>
      <c r="J659" t="s">
        <v>86</v>
      </c>
      <c r="K659" t="s">
        <v>87</v>
      </c>
      <c r="L659" t="s">
        <v>592</v>
      </c>
      <c r="M659" t="s">
        <v>29</v>
      </c>
      <c r="N659" t="s">
        <v>34</v>
      </c>
      <c r="O659" t="s">
        <v>593</v>
      </c>
      <c r="P659" s="1">
        <v>981.37199999999996</v>
      </c>
      <c r="Q659">
        <v>2</v>
      </c>
      <c r="R659" s="1">
        <v>-140.196</v>
      </c>
      <c r="S659" t="s">
        <v>66</v>
      </c>
    </row>
    <row r="660" spans="1:19" x14ac:dyDescent="0.3">
      <c r="A660" t="s">
        <v>2288</v>
      </c>
      <c r="B660" s="2">
        <v>42775</v>
      </c>
      <c r="C660" s="2">
        <v>42780</v>
      </c>
      <c r="D660" t="s">
        <v>37</v>
      </c>
      <c r="E660" t="s">
        <v>2289</v>
      </c>
      <c r="F660" t="s">
        <v>2290</v>
      </c>
      <c r="G660" t="s">
        <v>23</v>
      </c>
      <c r="H660" t="s">
        <v>24</v>
      </c>
      <c r="I660" t="s">
        <v>95</v>
      </c>
      <c r="J660" t="s">
        <v>86</v>
      </c>
      <c r="K660" t="s">
        <v>87</v>
      </c>
      <c r="L660" t="s">
        <v>2228</v>
      </c>
      <c r="M660" t="s">
        <v>29</v>
      </c>
      <c r="N660" t="s">
        <v>53</v>
      </c>
      <c r="O660" t="s">
        <v>2229</v>
      </c>
      <c r="P660" s="1">
        <v>3.984</v>
      </c>
      <c r="Q660">
        <v>2</v>
      </c>
      <c r="R660" s="1">
        <v>-2.6892</v>
      </c>
      <c r="S660" t="s">
        <v>289</v>
      </c>
    </row>
    <row r="661" spans="1:19" x14ac:dyDescent="0.3">
      <c r="A661" t="s">
        <v>2291</v>
      </c>
      <c r="B661" s="2">
        <v>42825</v>
      </c>
      <c r="C661" s="2">
        <v>42827</v>
      </c>
      <c r="D661" t="s">
        <v>20</v>
      </c>
      <c r="E661" t="s">
        <v>2292</v>
      </c>
      <c r="F661" t="s">
        <v>2293</v>
      </c>
      <c r="G661" t="s">
        <v>94</v>
      </c>
      <c r="H661" t="s">
        <v>24</v>
      </c>
      <c r="I661" t="s">
        <v>25</v>
      </c>
      <c r="J661" t="s">
        <v>26</v>
      </c>
      <c r="K661" t="s">
        <v>27</v>
      </c>
      <c r="L661" t="s">
        <v>1473</v>
      </c>
      <c r="M661" t="s">
        <v>29</v>
      </c>
      <c r="N661" t="s">
        <v>53</v>
      </c>
      <c r="O661" t="s">
        <v>1474</v>
      </c>
      <c r="P661" s="1">
        <v>61</v>
      </c>
      <c r="Q661">
        <v>5</v>
      </c>
      <c r="R661" s="1">
        <v>25.62</v>
      </c>
      <c r="S661" t="s">
        <v>187</v>
      </c>
    </row>
    <row r="662" spans="1:19" x14ac:dyDescent="0.3">
      <c r="A662" t="s">
        <v>2294</v>
      </c>
      <c r="B662" s="2">
        <v>42852</v>
      </c>
      <c r="C662" s="2">
        <v>42856</v>
      </c>
      <c r="D662" t="s">
        <v>37</v>
      </c>
      <c r="E662" t="s">
        <v>176</v>
      </c>
      <c r="F662" t="s">
        <v>177</v>
      </c>
      <c r="G662" t="s">
        <v>84</v>
      </c>
      <c r="H662" t="s">
        <v>24</v>
      </c>
      <c r="I662" t="s">
        <v>586</v>
      </c>
      <c r="J662" t="s">
        <v>86</v>
      </c>
      <c r="K662" t="s">
        <v>87</v>
      </c>
      <c r="L662" t="s">
        <v>407</v>
      </c>
      <c r="M662" t="s">
        <v>29</v>
      </c>
      <c r="N662" t="s">
        <v>30</v>
      </c>
      <c r="O662" t="s">
        <v>408</v>
      </c>
      <c r="P662" s="1">
        <v>220.26560000000001</v>
      </c>
      <c r="Q662">
        <v>4</v>
      </c>
      <c r="R662" s="1">
        <v>-42.1096</v>
      </c>
      <c r="S662" t="s">
        <v>107</v>
      </c>
    </row>
    <row r="663" spans="1:19" x14ac:dyDescent="0.3">
      <c r="A663" t="s">
        <v>2295</v>
      </c>
      <c r="B663" s="2">
        <v>42839</v>
      </c>
      <c r="C663" s="2">
        <v>42844</v>
      </c>
      <c r="D663" t="s">
        <v>37</v>
      </c>
      <c r="E663" t="s">
        <v>2296</v>
      </c>
      <c r="F663" t="s">
        <v>2297</v>
      </c>
      <c r="G663" t="s">
        <v>23</v>
      </c>
      <c r="H663" t="s">
        <v>24</v>
      </c>
      <c r="I663" t="s">
        <v>165</v>
      </c>
      <c r="J663" t="s">
        <v>114</v>
      </c>
      <c r="K663" t="s">
        <v>63</v>
      </c>
      <c r="L663" t="s">
        <v>889</v>
      </c>
      <c r="M663" t="s">
        <v>29</v>
      </c>
      <c r="N663" t="s">
        <v>30</v>
      </c>
      <c r="O663" t="s">
        <v>890</v>
      </c>
      <c r="P663" s="1">
        <v>242.352</v>
      </c>
      <c r="Q663">
        <v>3</v>
      </c>
      <c r="R663" s="1">
        <v>9.0882000000000005</v>
      </c>
      <c r="S663" t="s">
        <v>107</v>
      </c>
    </row>
    <row r="664" spans="1:19" x14ac:dyDescent="0.3">
      <c r="A664" t="s">
        <v>2298</v>
      </c>
      <c r="B664" s="2">
        <v>43091</v>
      </c>
      <c r="C664" s="2">
        <v>43096</v>
      </c>
      <c r="D664" t="s">
        <v>20</v>
      </c>
      <c r="E664" t="s">
        <v>2299</v>
      </c>
      <c r="F664" t="s">
        <v>2300</v>
      </c>
      <c r="G664" t="s">
        <v>84</v>
      </c>
      <c r="H664" t="s">
        <v>24</v>
      </c>
      <c r="I664" t="s">
        <v>1635</v>
      </c>
      <c r="J664" t="s">
        <v>1636</v>
      </c>
      <c r="K664" t="s">
        <v>63</v>
      </c>
      <c r="L664" t="s">
        <v>2301</v>
      </c>
      <c r="M664" t="s">
        <v>29</v>
      </c>
      <c r="N664" t="s">
        <v>30</v>
      </c>
      <c r="O664" t="s">
        <v>2302</v>
      </c>
      <c r="P664" s="1">
        <v>220.98</v>
      </c>
      <c r="Q664">
        <v>1</v>
      </c>
      <c r="R664" s="1">
        <v>50.825400000000002</v>
      </c>
      <c r="S664" t="s">
        <v>90</v>
      </c>
    </row>
    <row r="665" spans="1:19" hidden="1" x14ac:dyDescent="0.3">
      <c r="A665" t="s">
        <v>2303</v>
      </c>
      <c r="B665" s="2">
        <v>42605</v>
      </c>
      <c r="C665" s="2">
        <v>42612</v>
      </c>
      <c r="D665" t="s">
        <v>37</v>
      </c>
      <c r="E665" t="s">
        <v>2304</v>
      </c>
      <c r="F665" t="s">
        <v>2305</v>
      </c>
      <c r="G665" t="s">
        <v>23</v>
      </c>
      <c r="H665" t="s">
        <v>24</v>
      </c>
      <c r="I665" t="s">
        <v>183</v>
      </c>
      <c r="J665" t="s">
        <v>184</v>
      </c>
      <c r="K665" t="s">
        <v>51</v>
      </c>
      <c r="L665" t="s">
        <v>1155</v>
      </c>
      <c r="M665" t="s">
        <v>29</v>
      </c>
      <c r="N665" t="s">
        <v>34</v>
      </c>
      <c r="O665" t="s">
        <v>1156</v>
      </c>
      <c r="P665" s="1">
        <v>532.70399999999995</v>
      </c>
      <c r="Q665">
        <v>6</v>
      </c>
      <c r="R665" s="1">
        <v>-39.952800000000003</v>
      </c>
      <c r="S665" t="s">
        <v>245</v>
      </c>
    </row>
    <row r="666" spans="1:19" hidden="1" x14ac:dyDescent="0.3">
      <c r="A666" t="s">
        <v>2306</v>
      </c>
      <c r="B666" s="2">
        <v>42166</v>
      </c>
      <c r="C666" s="2">
        <v>42167</v>
      </c>
      <c r="D666" t="s">
        <v>81</v>
      </c>
      <c r="E666" t="s">
        <v>2307</v>
      </c>
      <c r="F666" t="s">
        <v>2308</v>
      </c>
      <c r="G666" t="s">
        <v>84</v>
      </c>
      <c r="H666" t="s">
        <v>24</v>
      </c>
      <c r="I666" t="s">
        <v>565</v>
      </c>
      <c r="J666" t="s">
        <v>41</v>
      </c>
      <c r="K666" t="s">
        <v>27</v>
      </c>
      <c r="L666" t="s">
        <v>397</v>
      </c>
      <c r="M666" t="s">
        <v>29</v>
      </c>
      <c r="N666" t="s">
        <v>34</v>
      </c>
      <c r="O666" t="s">
        <v>398</v>
      </c>
      <c r="P666" s="1">
        <v>1123.92</v>
      </c>
      <c r="Q666">
        <v>5</v>
      </c>
      <c r="R666" s="1">
        <v>-182.637</v>
      </c>
      <c r="S666" t="s">
        <v>55</v>
      </c>
    </row>
    <row r="667" spans="1:19" hidden="1" x14ac:dyDescent="0.3">
      <c r="A667" t="s">
        <v>2306</v>
      </c>
      <c r="B667" s="2">
        <v>42166</v>
      </c>
      <c r="C667" s="2">
        <v>42167</v>
      </c>
      <c r="D667" t="s">
        <v>81</v>
      </c>
      <c r="E667" t="s">
        <v>2307</v>
      </c>
      <c r="F667" t="s">
        <v>2308</v>
      </c>
      <c r="G667" t="s">
        <v>84</v>
      </c>
      <c r="H667" t="s">
        <v>24</v>
      </c>
      <c r="I667" t="s">
        <v>565</v>
      </c>
      <c r="J667" t="s">
        <v>41</v>
      </c>
      <c r="K667" t="s">
        <v>27</v>
      </c>
      <c r="L667" t="s">
        <v>2309</v>
      </c>
      <c r="M667" t="s">
        <v>29</v>
      </c>
      <c r="N667" t="s">
        <v>53</v>
      </c>
      <c r="O667" t="s">
        <v>2310</v>
      </c>
      <c r="P667" s="1">
        <v>48.671999999999997</v>
      </c>
      <c r="Q667">
        <v>3</v>
      </c>
      <c r="R667" s="1">
        <v>7.3007999999999997</v>
      </c>
      <c r="S667" t="s">
        <v>55</v>
      </c>
    </row>
    <row r="668" spans="1:19" hidden="1" x14ac:dyDescent="0.3">
      <c r="A668" t="s">
        <v>2311</v>
      </c>
      <c r="B668" s="2">
        <v>41989</v>
      </c>
      <c r="C668" s="2">
        <v>41990</v>
      </c>
      <c r="D668" t="s">
        <v>81</v>
      </c>
      <c r="E668" t="s">
        <v>2312</v>
      </c>
      <c r="F668" t="s">
        <v>2313</v>
      </c>
      <c r="G668" t="s">
        <v>94</v>
      </c>
      <c r="H668" t="s">
        <v>24</v>
      </c>
      <c r="I668" t="s">
        <v>49</v>
      </c>
      <c r="J668" t="s">
        <v>50</v>
      </c>
      <c r="K668" t="s">
        <v>51</v>
      </c>
      <c r="L668" t="s">
        <v>821</v>
      </c>
      <c r="M668" t="s">
        <v>29</v>
      </c>
      <c r="N668" t="s">
        <v>53</v>
      </c>
      <c r="O668" t="s">
        <v>822</v>
      </c>
      <c r="P668" s="1">
        <v>44.46</v>
      </c>
      <c r="Q668">
        <v>2</v>
      </c>
      <c r="R668" s="1">
        <v>14.671799999999999</v>
      </c>
      <c r="S668" t="s">
        <v>90</v>
      </c>
    </row>
    <row r="669" spans="1:19" hidden="1" x14ac:dyDescent="0.3">
      <c r="A669" t="s">
        <v>2311</v>
      </c>
      <c r="B669" s="2">
        <v>41989</v>
      </c>
      <c r="C669" s="2">
        <v>41990</v>
      </c>
      <c r="D669" t="s">
        <v>81</v>
      </c>
      <c r="E669" t="s">
        <v>2312</v>
      </c>
      <c r="F669" t="s">
        <v>2313</v>
      </c>
      <c r="G669" t="s">
        <v>94</v>
      </c>
      <c r="H669" t="s">
        <v>24</v>
      </c>
      <c r="I669" t="s">
        <v>49</v>
      </c>
      <c r="J669" t="s">
        <v>50</v>
      </c>
      <c r="K669" t="s">
        <v>51</v>
      </c>
      <c r="L669" t="s">
        <v>386</v>
      </c>
      <c r="M669" t="s">
        <v>29</v>
      </c>
      <c r="N669" t="s">
        <v>34</v>
      </c>
      <c r="O669" t="s">
        <v>387</v>
      </c>
      <c r="P669" s="1">
        <v>241.56800000000001</v>
      </c>
      <c r="Q669">
        <v>2</v>
      </c>
      <c r="R669" s="1">
        <v>18.117599999999999</v>
      </c>
      <c r="S669" t="s">
        <v>90</v>
      </c>
    </row>
    <row r="670" spans="1:19" hidden="1" x14ac:dyDescent="0.3">
      <c r="A670" t="s">
        <v>2314</v>
      </c>
      <c r="B670" s="2">
        <v>41875</v>
      </c>
      <c r="C670" s="2">
        <v>41877</v>
      </c>
      <c r="D670" t="s">
        <v>81</v>
      </c>
      <c r="E670" t="s">
        <v>2315</v>
      </c>
      <c r="F670" t="s">
        <v>2316</v>
      </c>
      <c r="G670" t="s">
        <v>84</v>
      </c>
      <c r="H670" t="s">
        <v>24</v>
      </c>
      <c r="I670" t="s">
        <v>752</v>
      </c>
      <c r="J670" t="s">
        <v>114</v>
      </c>
      <c r="K670" t="s">
        <v>63</v>
      </c>
      <c r="L670" t="s">
        <v>2317</v>
      </c>
      <c r="M670" t="s">
        <v>29</v>
      </c>
      <c r="N670" t="s">
        <v>53</v>
      </c>
      <c r="O670" t="s">
        <v>2318</v>
      </c>
      <c r="P670" s="1">
        <v>13.28</v>
      </c>
      <c r="Q670">
        <v>2</v>
      </c>
      <c r="R670" s="1">
        <v>6.3743999999999996</v>
      </c>
      <c r="S670" t="s">
        <v>245</v>
      </c>
    </row>
    <row r="671" spans="1:19" x14ac:dyDescent="0.3">
      <c r="A671" t="s">
        <v>2319</v>
      </c>
      <c r="B671" s="2">
        <v>43051</v>
      </c>
      <c r="C671" s="2">
        <v>43057</v>
      </c>
      <c r="D671" t="s">
        <v>37</v>
      </c>
      <c r="E671" t="s">
        <v>207</v>
      </c>
      <c r="F671" t="s">
        <v>208</v>
      </c>
      <c r="G671" t="s">
        <v>94</v>
      </c>
      <c r="H671" t="s">
        <v>24</v>
      </c>
      <c r="I671" t="s">
        <v>1730</v>
      </c>
      <c r="J671" t="s">
        <v>86</v>
      </c>
      <c r="K671" t="s">
        <v>87</v>
      </c>
      <c r="L671" t="s">
        <v>375</v>
      </c>
      <c r="M671" t="s">
        <v>29</v>
      </c>
      <c r="N671" t="s">
        <v>53</v>
      </c>
      <c r="O671" t="s">
        <v>376</v>
      </c>
      <c r="P671" s="1">
        <v>22.847999999999999</v>
      </c>
      <c r="Q671">
        <v>3</v>
      </c>
      <c r="R671" s="1">
        <v>-17.7072</v>
      </c>
      <c r="S671" t="s">
        <v>32</v>
      </c>
    </row>
    <row r="672" spans="1:19" hidden="1" x14ac:dyDescent="0.3">
      <c r="A672" t="s">
        <v>2320</v>
      </c>
      <c r="B672" s="2">
        <v>42618</v>
      </c>
      <c r="C672" s="2">
        <v>42624</v>
      </c>
      <c r="D672" t="s">
        <v>37</v>
      </c>
      <c r="E672" t="s">
        <v>671</v>
      </c>
      <c r="F672" t="s">
        <v>672</v>
      </c>
      <c r="G672" t="s">
        <v>84</v>
      </c>
      <c r="H672" t="s">
        <v>24</v>
      </c>
      <c r="I672" t="s">
        <v>2321</v>
      </c>
      <c r="J672" t="s">
        <v>86</v>
      </c>
      <c r="K672" t="s">
        <v>87</v>
      </c>
      <c r="L672" t="s">
        <v>581</v>
      </c>
      <c r="M672" t="s">
        <v>29</v>
      </c>
      <c r="N672" t="s">
        <v>34</v>
      </c>
      <c r="O672" t="s">
        <v>582</v>
      </c>
      <c r="P672" s="1">
        <v>347.80200000000002</v>
      </c>
      <c r="Q672">
        <v>7</v>
      </c>
      <c r="R672" s="1">
        <v>-24.843</v>
      </c>
      <c r="S672" t="s">
        <v>72</v>
      </c>
    </row>
    <row r="673" spans="1:19" x14ac:dyDescent="0.3">
      <c r="A673" t="s">
        <v>2322</v>
      </c>
      <c r="B673" s="2">
        <v>42777</v>
      </c>
      <c r="C673" s="2">
        <v>42779</v>
      </c>
      <c r="D673" t="s">
        <v>20</v>
      </c>
      <c r="E673" t="s">
        <v>2323</v>
      </c>
      <c r="F673" t="s">
        <v>2324</v>
      </c>
      <c r="G673" t="s">
        <v>84</v>
      </c>
      <c r="H673" t="s">
        <v>24</v>
      </c>
      <c r="I673" t="s">
        <v>183</v>
      </c>
      <c r="J673" t="s">
        <v>184</v>
      </c>
      <c r="K673" t="s">
        <v>51</v>
      </c>
      <c r="L673" t="s">
        <v>2325</v>
      </c>
      <c r="M673" t="s">
        <v>29</v>
      </c>
      <c r="N673" t="s">
        <v>34</v>
      </c>
      <c r="O673" t="s">
        <v>2326</v>
      </c>
      <c r="P673" s="1">
        <v>963.13599999999997</v>
      </c>
      <c r="Q673">
        <v>4</v>
      </c>
      <c r="R673" s="1">
        <v>108.3528</v>
      </c>
      <c r="S673" t="s">
        <v>289</v>
      </c>
    </row>
    <row r="674" spans="1:19" hidden="1" x14ac:dyDescent="0.3">
      <c r="A674" t="s">
        <v>2327</v>
      </c>
      <c r="B674" s="2">
        <v>42353</v>
      </c>
      <c r="C674" s="2">
        <v>42356</v>
      </c>
      <c r="D674" t="s">
        <v>81</v>
      </c>
      <c r="E674" t="s">
        <v>466</v>
      </c>
      <c r="F674" t="s">
        <v>467</v>
      </c>
      <c r="G674" t="s">
        <v>23</v>
      </c>
      <c r="H674" t="s">
        <v>24</v>
      </c>
      <c r="I674" t="s">
        <v>222</v>
      </c>
      <c r="J674" t="s">
        <v>223</v>
      </c>
      <c r="K674" t="s">
        <v>63</v>
      </c>
      <c r="L674" t="s">
        <v>346</v>
      </c>
      <c r="M674" t="s">
        <v>29</v>
      </c>
      <c r="N674" t="s">
        <v>53</v>
      </c>
      <c r="O674" t="s">
        <v>347</v>
      </c>
      <c r="P674" s="1">
        <v>262.86399999999998</v>
      </c>
      <c r="Q674">
        <v>7</v>
      </c>
      <c r="R674" s="1">
        <v>69.001800000000003</v>
      </c>
      <c r="S674" t="s">
        <v>90</v>
      </c>
    </row>
    <row r="675" spans="1:19" hidden="1" x14ac:dyDescent="0.3">
      <c r="A675" t="s">
        <v>2328</v>
      </c>
      <c r="B675" s="2">
        <v>42240</v>
      </c>
      <c r="C675" s="2">
        <v>42244</v>
      </c>
      <c r="D675" t="s">
        <v>37</v>
      </c>
      <c r="E675" t="s">
        <v>1934</v>
      </c>
      <c r="F675" t="s">
        <v>1935</v>
      </c>
      <c r="G675" t="s">
        <v>84</v>
      </c>
      <c r="H675" t="s">
        <v>24</v>
      </c>
      <c r="I675" t="s">
        <v>165</v>
      </c>
      <c r="J675" t="s">
        <v>114</v>
      </c>
      <c r="K675" t="s">
        <v>63</v>
      </c>
      <c r="L675" t="s">
        <v>56</v>
      </c>
      <c r="M675" t="s">
        <v>29</v>
      </c>
      <c r="N675" t="s">
        <v>43</v>
      </c>
      <c r="O675" t="s">
        <v>57</v>
      </c>
      <c r="P675" s="1">
        <v>284.36399999999998</v>
      </c>
      <c r="Q675">
        <v>2</v>
      </c>
      <c r="R675" s="1">
        <v>-75.830399999999997</v>
      </c>
      <c r="S675" t="s">
        <v>245</v>
      </c>
    </row>
    <row r="676" spans="1:19" hidden="1" x14ac:dyDescent="0.3">
      <c r="A676" t="s">
        <v>2329</v>
      </c>
      <c r="B676" s="2">
        <v>42672</v>
      </c>
      <c r="C676" s="2">
        <v>42674</v>
      </c>
      <c r="D676" t="s">
        <v>81</v>
      </c>
      <c r="E676" t="s">
        <v>410</v>
      </c>
      <c r="F676" t="s">
        <v>411</v>
      </c>
      <c r="G676" t="s">
        <v>23</v>
      </c>
      <c r="H676" t="s">
        <v>24</v>
      </c>
      <c r="I676" t="s">
        <v>1698</v>
      </c>
      <c r="J676" t="s">
        <v>281</v>
      </c>
      <c r="K676" t="s">
        <v>87</v>
      </c>
      <c r="L676" t="s">
        <v>365</v>
      </c>
      <c r="M676" t="s">
        <v>29</v>
      </c>
      <c r="N676" t="s">
        <v>53</v>
      </c>
      <c r="O676" t="s">
        <v>366</v>
      </c>
      <c r="P676" s="1">
        <v>67</v>
      </c>
      <c r="Q676">
        <v>5</v>
      </c>
      <c r="R676" s="1">
        <v>32.159999999999997</v>
      </c>
      <c r="S676" t="s">
        <v>45</v>
      </c>
    </row>
    <row r="677" spans="1:19" hidden="1" x14ac:dyDescent="0.3">
      <c r="A677" t="s">
        <v>2330</v>
      </c>
      <c r="B677" s="2">
        <v>42518</v>
      </c>
      <c r="C677" s="2">
        <v>42524</v>
      </c>
      <c r="D677" t="s">
        <v>37</v>
      </c>
      <c r="E677" t="s">
        <v>452</v>
      </c>
      <c r="F677" t="s">
        <v>453</v>
      </c>
      <c r="G677" t="s">
        <v>84</v>
      </c>
      <c r="H677" t="s">
        <v>24</v>
      </c>
      <c r="I677" t="s">
        <v>2331</v>
      </c>
      <c r="J677" t="s">
        <v>41</v>
      </c>
      <c r="K677" t="s">
        <v>27</v>
      </c>
      <c r="L677" t="s">
        <v>1647</v>
      </c>
      <c r="M677" t="s">
        <v>29</v>
      </c>
      <c r="N677" t="s">
        <v>34</v>
      </c>
      <c r="O677" t="s">
        <v>1648</v>
      </c>
      <c r="P677" s="1">
        <v>390.27199999999999</v>
      </c>
      <c r="Q677">
        <v>8</v>
      </c>
      <c r="R677" s="1">
        <v>-24.391999999999999</v>
      </c>
      <c r="S677" t="s">
        <v>153</v>
      </c>
    </row>
    <row r="678" spans="1:19" hidden="1" x14ac:dyDescent="0.3">
      <c r="A678" t="s">
        <v>2332</v>
      </c>
      <c r="B678" s="2">
        <v>42450</v>
      </c>
      <c r="C678" s="2">
        <v>42457</v>
      </c>
      <c r="D678" t="s">
        <v>37</v>
      </c>
      <c r="E678" t="s">
        <v>1206</v>
      </c>
      <c r="F678" t="s">
        <v>1207</v>
      </c>
      <c r="G678" t="s">
        <v>23</v>
      </c>
      <c r="H678" t="s">
        <v>24</v>
      </c>
      <c r="I678" t="s">
        <v>125</v>
      </c>
      <c r="J678" t="s">
        <v>126</v>
      </c>
      <c r="K678" t="s">
        <v>87</v>
      </c>
      <c r="L678" t="s">
        <v>846</v>
      </c>
      <c r="M678" t="s">
        <v>29</v>
      </c>
      <c r="N678" t="s">
        <v>34</v>
      </c>
      <c r="O678" t="s">
        <v>847</v>
      </c>
      <c r="P678" s="1">
        <v>528.42999999999995</v>
      </c>
      <c r="Q678">
        <v>5</v>
      </c>
      <c r="R678" s="1">
        <v>0</v>
      </c>
      <c r="S678" t="s">
        <v>187</v>
      </c>
    </row>
    <row r="679" spans="1:19" x14ac:dyDescent="0.3">
      <c r="A679" t="s">
        <v>2333</v>
      </c>
      <c r="B679" s="2">
        <v>43001</v>
      </c>
      <c r="C679" s="2">
        <v>43007</v>
      </c>
      <c r="D679" t="s">
        <v>37</v>
      </c>
      <c r="E679" t="s">
        <v>1056</v>
      </c>
      <c r="F679" t="s">
        <v>1057</v>
      </c>
      <c r="G679" t="s">
        <v>23</v>
      </c>
      <c r="H679" t="s">
        <v>24</v>
      </c>
      <c r="I679" t="s">
        <v>2334</v>
      </c>
      <c r="J679" t="s">
        <v>172</v>
      </c>
      <c r="K679" t="s">
        <v>51</v>
      </c>
      <c r="L679" t="s">
        <v>990</v>
      </c>
      <c r="M679" t="s">
        <v>29</v>
      </c>
      <c r="N679" t="s">
        <v>30</v>
      </c>
      <c r="O679" t="s">
        <v>991</v>
      </c>
      <c r="P679" s="1">
        <v>180.58799999999999</v>
      </c>
      <c r="Q679">
        <v>2</v>
      </c>
      <c r="R679" s="1">
        <v>-240.78399999999999</v>
      </c>
      <c r="S679" t="s">
        <v>72</v>
      </c>
    </row>
    <row r="680" spans="1:19" x14ac:dyDescent="0.3">
      <c r="A680" t="s">
        <v>2335</v>
      </c>
      <c r="B680" s="2">
        <v>43074</v>
      </c>
      <c r="C680" s="2">
        <v>43080</v>
      </c>
      <c r="D680" t="s">
        <v>37</v>
      </c>
      <c r="E680" t="s">
        <v>2336</v>
      </c>
      <c r="F680" t="s">
        <v>2337</v>
      </c>
      <c r="G680" t="s">
        <v>84</v>
      </c>
      <c r="H680" t="s">
        <v>24</v>
      </c>
      <c r="I680" t="s">
        <v>165</v>
      </c>
      <c r="J680" t="s">
        <v>114</v>
      </c>
      <c r="K680" t="s">
        <v>63</v>
      </c>
      <c r="L680" t="s">
        <v>52</v>
      </c>
      <c r="M680" t="s">
        <v>29</v>
      </c>
      <c r="N680" t="s">
        <v>53</v>
      </c>
      <c r="O680" t="s">
        <v>54</v>
      </c>
      <c r="P680" s="1">
        <v>20.94</v>
      </c>
      <c r="Q680">
        <v>3</v>
      </c>
      <c r="R680" s="1">
        <v>6.0726000000000004</v>
      </c>
      <c r="S680" t="s">
        <v>90</v>
      </c>
    </row>
    <row r="681" spans="1:19" x14ac:dyDescent="0.3">
      <c r="A681" t="s">
        <v>2335</v>
      </c>
      <c r="B681" s="2">
        <v>43074</v>
      </c>
      <c r="C681" s="2">
        <v>43080</v>
      </c>
      <c r="D681" t="s">
        <v>37</v>
      </c>
      <c r="E681" t="s">
        <v>2336</v>
      </c>
      <c r="F681" t="s">
        <v>2337</v>
      </c>
      <c r="G681" t="s">
        <v>84</v>
      </c>
      <c r="H681" t="s">
        <v>24</v>
      </c>
      <c r="I681" t="s">
        <v>165</v>
      </c>
      <c r="J681" t="s">
        <v>114</v>
      </c>
      <c r="K681" t="s">
        <v>63</v>
      </c>
      <c r="L681" t="s">
        <v>224</v>
      </c>
      <c r="M681" t="s">
        <v>29</v>
      </c>
      <c r="N681" t="s">
        <v>53</v>
      </c>
      <c r="O681" t="s">
        <v>225</v>
      </c>
      <c r="P681" s="1">
        <v>58.68</v>
      </c>
      <c r="Q681">
        <v>2</v>
      </c>
      <c r="R681" s="1">
        <v>18.190799999999999</v>
      </c>
      <c r="S681" t="s">
        <v>90</v>
      </c>
    </row>
    <row r="682" spans="1:19" hidden="1" x14ac:dyDescent="0.3">
      <c r="A682" t="s">
        <v>2338</v>
      </c>
      <c r="B682" s="2">
        <v>41777</v>
      </c>
      <c r="C682" s="2">
        <v>41779</v>
      </c>
      <c r="D682" t="s">
        <v>20</v>
      </c>
      <c r="E682" t="s">
        <v>2339</v>
      </c>
      <c r="F682" t="s">
        <v>2340</v>
      </c>
      <c r="G682" t="s">
        <v>23</v>
      </c>
      <c r="H682" t="s">
        <v>24</v>
      </c>
      <c r="I682" t="s">
        <v>496</v>
      </c>
      <c r="J682" t="s">
        <v>223</v>
      </c>
      <c r="K682" t="s">
        <v>63</v>
      </c>
      <c r="L682" t="s">
        <v>1787</v>
      </c>
      <c r="M682" t="s">
        <v>29</v>
      </c>
      <c r="N682" t="s">
        <v>53</v>
      </c>
      <c r="O682" t="s">
        <v>1788</v>
      </c>
      <c r="P682" s="1">
        <v>149.232</v>
      </c>
      <c r="Q682">
        <v>3</v>
      </c>
      <c r="R682" s="1">
        <v>3.7307999999999999</v>
      </c>
      <c r="S682" t="s">
        <v>153</v>
      </c>
    </row>
    <row r="683" spans="1:19" hidden="1" x14ac:dyDescent="0.3">
      <c r="A683" t="s">
        <v>2341</v>
      </c>
      <c r="B683" s="2">
        <v>41953</v>
      </c>
      <c r="C683" s="2">
        <v>41959</v>
      </c>
      <c r="D683" t="s">
        <v>37</v>
      </c>
      <c r="E683" t="s">
        <v>2342</v>
      </c>
      <c r="F683" t="s">
        <v>2343</v>
      </c>
      <c r="G683" t="s">
        <v>23</v>
      </c>
      <c r="H683" t="s">
        <v>24</v>
      </c>
      <c r="I683" t="s">
        <v>630</v>
      </c>
      <c r="J683" t="s">
        <v>50</v>
      </c>
      <c r="K683" t="s">
        <v>51</v>
      </c>
      <c r="L683" t="s">
        <v>120</v>
      </c>
      <c r="M683" t="s">
        <v>29</v>
      </c>
      <c r="N683" t="s">
        <v>53</v>
      </c>
      <c r="O683" t="s">
        <v>121</v>
      </c>
      <c r="P683" s="1">
        <v>39.880000000000003</v>
      </c>
      <c r="Q683">
        <v>2</v>
      </c>
      <c r="R683" s="1">
        <v>11.166399999999999</v>
      </c>
      <c r="S683" t="s">
        <v>32</v>
      </c>
    </row>
    <row r="684" spans="1:19" hidden="1" x14ac:dyDescent="0.3">
      <c r="A684" t="s">
        <v>2341</v>
      </c>
      <c r="B684" s="2">
        <v>41953</v>
      </c>
      <c r="C684" s="2">
        <v>41959</v>
      </c>
      <c r="D684" t="s">
        <v>37</v>
      </c>
      <c r="E684" t="s">
        <v>2342</v>
      </c>
      <c r="F684" t="s">
        <v>2343</v>
      </c>
      <c r="G684" t="s">
        <v>23</v>
      </c>
      <c r="H684" t="s">
        <v>24</v>
      </c>
      <c r="I684" t="s">
        <v>630</v>
      </c>
      <c r="J684" t="s">
        <v>50</v>
      </c>
      <c r="K684" t="s">
        <v>51</v>
      </c>
      <c r="L684" t="s">
        <v>1104</v>
      </c>
      <c r="M684" t="s">
        <v>29</v>
      </c>
      <c r="N684" t="s">
        <v>53</v>
      </c>
      <c r="O684" t="s">
        <v>1105</v>
      </c>
      <c r="P684" s="1">
        <v>53.2</v>
      </c>
      <c r="Q684">
        <v>5</v>
      </c>
      <c r="R684" s="1">
        <v>14.896000000000001</v>
      </c>
      <c r="S684" t="s">
        <v>32</v>
      </c>
    </row>
    <row r="685" spans="1:19" x14ac:dyDescent="0.3">
      <c r="A685" t="s">
        <v>2344</v>
      </c>
      <c r="B685" s="2">
        <v>42979</v>
      </c>
      <c r="C685" s="2">
        <v>42983</v>
      </c>
      <c r="D685" t="s">
        <v>20</v>
      </c>
      <c r="E685" t="s">
        <v>1440</v>
      </c>
      <c r="F685" t="s">
        <v>1441</v>
      </c>
      <c r="G685" t="s">
        <v>23</v>
      </c>
      <c r="H685" t="s">
        <v>24</v>
      </c>
      <c r="I685" t="s">
        <v>165</v>
      </c>
      <c r="J685" t="s">
        <v>114</v>
      </c>
      <c r="K685" t="s">
        <v>63</v>
      </c>
      <c r="L685" t="s">
        <v>1183</v>
      </c>
      <c r="M685" t="s">
        <v>29</v>
      </c>
      <c r="N685" t="s">
        <v>53</v>
      </c>
      <c r="O685" t="s">
        <v>1184</v>
      </c>
      <c r="P685" s="1">
        <v>114.9</v>
      </c>
      <c r="Q685">
        <v>5</v>
      </c>
      <c r="R685" s="1">
        <v>39.066000000000003</v>
      </c>
      <c r="S685" t="s">
        <v>72</v>
      </c>
    </row>
    <row r="686" spans="1:19" hidden="1" x14ac:dyDescent="0.3">
      <c r="A686" t="s">
        <v>2345</v>
      </c>
      <c r="B686" s="2">
        <v>42384</v>
      </c>
      <c r="C686" s="2">
        <v>42384</v>
      </c>
      <c r="D686" t="s">
        <v>417</v>
      </c>
      <c r="E686" t="s">
        <v>1174</v>
      </c>
      <c r="F686" t="s">
        <v>1175</v>
      </c>
      <c r="G686" t="s">
        <v>23</v>
      </c>
      <c r="H686" t="s">
        <v>24</v>
      </c>
      <c r="I686" t="s">
        <v>1571</v>
      </c>
      <c r="J686" t="s">
        <v>421</v>
      </c>
      <c r="K686" t="s">
        <v>63</v>
      </c>
      <c r="L686" t="s">
        <v>334</v>
      </c>
      <c r="M686" t="s">
        <v>29</v>
      </c>
      <c r="N686" t="s">
        <v>43</v>
      </c>
      <c r="O686" t="s">
        <v>335</v>
      </c>
      <c r="P686" s="1">
        <v>181.797</v>
      </c>
      <c r="Q686">
        <v>1</v>
      </c>
      <c r="R686" s="1">
        <v>-15.582599999999999</v>
      </c>
      <c r="S686" t="s">
        <v>161</v>
      </c>
    </row>
    <row r="687" spans="1:19" hidden="1" x14ac:dyDescent="0.3">
      <c r="A687" t="s">
        <v>2346</v>
      </c>
      <c r="B687" s="2">
        <v>42694</v>
      </c>
      <c r="C687" s="2">
        <v>42701</v>
      </c>
      <c r="D687" t="s">
        <v>37</v>
      </c>
      <c r="E687" t="s">
        <v>2347</v>
      </c>
      <c r="F687" t="s">
        <v>2348</v>
      </c>
      <c r="G687" t="s">
        <v>84</v>
      </c>
      <c r="H687" t="s">
        <v>24</v>
      </c>
      <c r="I687" t="s">
        <v>95</v>
      </c>
      <c r="J687" t="s">
        <v>86</v>
      </c>
      <c r="K687" t="s">
        <v>87</v>
      </c>
      <c r="L687" t="s">
        <v>1608</v>
      </c>
      <c r="M687" t="s">
        <v>29</v>
      </c>
      <c r="N687" t="s">
        <v>34</v>
      </c>
      <c r="O687" t="s">
        <v>1609</v>
      </c>
      <c r="P687" s="1">
        <v>318.43</v>
      </c>
      <c r="Q687">
        <v>5</v>
      </c>
      <c r="R687" s="1">
        <v>-77.332999999999998</v>
      </c>
      <c r="S687" t="s">
        <v>32</v>
      </c>
    </row>
    <row r="688" spans="1:19" hidden="1" x14ac:dyDescent="0.3">
      <c r="A688" t="s">
        <v>2346</v>
      </c>
      <c r="B688" s="2">
        <v>42694</v>
      </c>
      <c r="C688" s="2">
        <v>42701</v>
      </c>
      <c r="D688" t="s">
        <v>37</v>
      </c>
      <c r="E688" t="s">
        <v>2347</v>
      </c>
      <c r="F688" t="s">
        <v>2348</v>
      </c>
      <c r="G688" t="s">
        <v>84</v>
      </c>
      <c r="H688" t="s">
        <v>24</v>
      </c>
      <c r="I688" t="s">
        <v>95</v>
      </c>
      <c r="J688" t="s">
        <v>86</v>
      </c>
      <c r="K688" t="s">
        <v>87</v>
      </c>
      <c r="L688" t="s">
        <v>414</v>
      </c>
      <c r="M688" t="s">
        <v>29</v>
      </c>
      <c r="N688" t="s">
        <v>53</v>
      </c>
      <c r="O688" t="s">
        <v>415</v>
      </c>
      <c r="P688" s="1">
        <v>7.0679999999999996</v>
      </c>
      <c r="Q688">
        <v>3</v>
      </c>
      <c r="R688" s="1">
        <v>-2.8271999999999999</v>
      </c>
      <c r="S688" t="s">
        <v>32</v>
      </c>
    </row>
    <row r="689" spans="1:19" x14ac:dyDescent="0.3">
      <c r="A689" t="s">
        <v>2349</v>
      </c>
      <c r="B689" s="2">
        <v>43070</v>
      </c>
      <c r="C689" s="2">
        <v>43074</v>
      </c>
      <c r="D689" t="s">
        <v>37</v>
      </c>
      <c r="E689" t="s">
        <v>2350</v>
      </c>
      <c r="F689" t="s">
        <v>2351</v>
      </c>
      <c r="G689" t="s">
        <v>23</v>
      </c>
      <c r="H689" t="s">
        <v>24</v>
      </c>
      <c r="I689" t="s">
        <v>1708</v>
      </c>
      <c r="J689" t="s">
        <v>86</v>
      </c>
      <c r="K689" t="s">
        <v>87</v>
      </c>
      <c r="L689" t="s">
        <v>386</v>
      </c>
      <c r="M689" t="s">
        <v>29</v>
      </c>
      <c r="N689" t="s">
        <v>34</v>
      </c>
      <c r="O689" t="s">
        <v>387</v>
      </c>
      <c r="P689" s="1">
        <v>317.05799999999999</v>
      </c>
      <c r="Q689">
        <v>3</v>
      </c>
      <c r="R689" s="1">
        <v>-18.117599999999999</v>
      </c>
      <c r="S689" t="s">
        <v>90</v>
      </c>
    </row>
    <row r="690" spans="1:19" hidden="1" x14ac:dyDescent="0.3">
      <c r="A690" t="s">
        <v>2352</v>
      </c>
      <c r="B690" s="2">
        <v>42630</v>
      </c>
      <c r="C690" s="2">
        <v>42634</v>
      </c>
      <c r="D690" t="s">
        <v>37</v>
      </c>
      <c r="E690" t="s">
        <v>1773</v>
      </c>
      <c r="F690" t="s">
        <v>1774</v>
      </c>
      <c r="G690" t="s">
        <v>94</v>
      </c>
      <c r="H690" t="s">
        <v>24</v>
      </c>
      <c r="I690" t="s">
        <v>183</v>
      </c>
      <c r="J690" t="s">
        <v>184</v>
      </c>
      <c r="K690" t="s">
        <v>51</v>
      </c>
      <c r="L690" t="s">
        <v>2185</v>
      </c>
      <c r="M690" t="s">
        <v>29</v>
      </c>
      <c r="N690" t="s">
        <v>34</v>
      </c>
      <c r="O690" t="s">
        <v>2186</v>
      </c>
      <c r="P690" s="1">
        <v>113.88800000000001</v>
      </c>
      <c r="Q690">
        <v>2</v>
      </c>
      <c r="R690" s="1">
        <v>9.9651999999999994</v>
      </c>
      <c r="S690" t="s">
        <v>72</v>
      </c>
    </row>
    <row r="691" spans="1:19" x14ac:dyDescent="0.3">
      <c r="A691" t="s">
        <v>2353</v>
      </c>
      <c r="B691" s="2">
        <v>42842</v>
      </c>
      <c r="C691" s="2">
        <v>42844</v>
      </c>
      <c r="D691" t="s">
        <v>81</v>
      </c>
      <c r="E691" t="s">
        <v>2354</v>
      </c>
      <c r="F691" t="s">
        <v>2355</v>
      </c>
      <c r="G691" t="s">
        <v>23</v>
      </c>
      <c r="H691" t="s">
        <v>24</v>
      </c>
      <c r="I691" t="s">
        <v>61</v>
      </c>
      <c r="J691" t="s">
        <v>62</v>
      </c>
      <c r="K691" t="s">
        <v>63</v>
      </c>
      <c r="L691" t="s">
        <v>1281</v>
      </c>
      <c r="M691" t="s">
        <v>29</v>
      </c>
      <c r="N691" t="s">
        <v>53</v>
      </c>
      <c r="O691" t="s">
        <v>1749</v>
      </c>
      <c r="P691" s="1">
        <v>60.311999999999998</v>
      </c>
      <c r="Q691">
        <v>3</v>
      </c>
      <c r="R691" s="1">
        <v>5.2773000000000003</v>
      </c>
      <c r="S691" t="s">
        <v>107</v>
      </c>
    </row>
    <row r="692" spans="1:19" hidden="1" x14ac:dyDescent="0.3">
      <c r="A692" t="s">
        <v>2356</v>
      </c>
      <c r="B692" s="2">
        <v>42713</v>
      </c>
      <c r="C692" s="2">
        <v>42718</v>
      </c>
      <c r="D692" t="s">
        <v>20</v>
      </c>
      <c r="E692" t="s">
        <v>1295</v>
      </c>
      <c r="F692" t="s">
        <v>1296</v>
      </c>
      <c r="G692" t="s">
        <v>84</v>
      </c>
      <c r="H692" t="s">
        <v>24</v>
      </c>
      <c r="I692" t="s">
        <v>229</v>
      </c>
      <c r="J692" t="s">
        <v>133</v>
      </c>
      <c r="K692" t="s">
        <v>27</v>
      </c>
      <c r="L692" t="s">
        <v>1240</v>
      </c>
      <c r="M692" t="s">
        <v>29</v>
      </c>
      <c r="N692" t="s">
        <v>43</v>
      </c>
      <c r="O692" t="s">
        <v>1241</v>
      </c>
      <c r="P692" s="1">
        <v>79.974000000000004</v>
      </c>
      <c r="Q692">
        <v>3</v>
      </c>
      <c r="R692" s="1">
        <v>-29.323799999999999</v>
      </c>
      <c r="S692" t="s">
        <v>90</v>
      </c>
    </row>
    <row r="693" spans="1:19" hidden="1" x14ac:dyDescent="0.3">
      <c r="A693" t="s">
        <v>2357</v>
      </c>
      <c r="B693" s="2">
        <v>42044</v>
      </c>
      <c r="C693" s="2">
        <v>42051</v>
      </c>
      <c r="D693" t="s">
        <v>37</v>
      </c>
      <c r="E693" t="s">
        <v>2350</v>
      </c>
      <c r="F693" t="s">
        <v>2351</v>
      </c>
      <c r="G693" t="s">
        <v>23</v>
      </c>
      <c r="H693" t="s">
        <v>24</v>
      </c>
      <c r="I693" t="s">
        <v>49</v>
      </c>
      <c r="J693" t="s">
        <v>50</v>
      </c>
      <c r="K693" t="s">
        <v>51</v>
      </c>
      <c r="L693" t="s">
        <v>64</v>
      </c>
      <c r="M693" t="s">
        <v>29</v>
      </c>
      <c r="N693" t="s">
        <v>34</v>
      </c>
      <c r="O693" t="s">
        <v>65</v>
      </c>
      <c r="P693" s="1">
        <v>203.92</v>
      </c>
      <c r="Q693">
        <v>5</v>
      </c>
      <c r="R693" s="1">
        <v>22.940999999999999</v>
      </c>
      <c r="S693" t="s">
        <v>289</v>
      </c>
    </row>
    <row r="694" spans="1:19" hidden="1" x14ac:dyDescent="0.3">
      <c r="A694" t="s">
        <v>2358</v>
      </c>
      <c r="B694" s="2">
        <v>41912</v>
      </c>
      <c r="C694" s="2">
        <v>41918</v>
      </c>
      <c r="D694" t="s">
        <v>37</v>
      </c>
      <c r="E694" t="s">
        <v>761</v>
      </c>
      <c r="F694" t="s">
        <v>762</v>
      </c>
      <c r="G694" t="s">
        <v>84</v>
      </c>
      <c r="H694" t="s">
        <v>24</v>
      </c>
      <c r="I694" t="s">
        <v>165</v>
      </c>
      <c r="J694" t="s">
        <v>114</v>
      </c>
      <c r="K694" t="s">
        <v>63</v>
      </c>
      <c r="L694" t="s">
        <v>652</v>
      </c>
      <c r="M694" t="s">
        <v>29</v>
      </c>
      <c r="N694" t="s">
        <v>53</v>
      </c>
      <c r="O694" t="s">
        <v>653</v>
      </c>
      <c r="P694" s="1">
        <v>15.24</v>
      </c>
      <c r="Q694">
        <v>3</v>
      </c>
      <c r="R694" s="1">
        <v>5.1816000000000004</v>
      </c>
      <c r="S694" t="s">
        <v>72</v>
      </c>
    </row>
    <row r="695" spans="1:19" hidden="1" x14ac:dyDescent="0.3">
      <c r="A695" t="s">
        <v>2359</v>
      </c>
      <c r="B695" s="2">
        <v>41999</v>
      </c>
      <c r="C695" s="2">
        <v>42003</v>
      </c>
      <c r="D695" t="s">
        <v>37</v>
      </c>
      <c r="E695" t="s">
        <v>1645</v>
      </c>
      <c r="F695" t="s">
        <v>1646</v>
      </c>
      <c r="G695" t="s">
        <v>23</v>
      </c>
      <c r="H695" t="s">
        <v>24</v>
      </c>
      <c r="I695" t="s">
        <v>630</v>
      </c>
      <c r="J695" t="s">
        <v>50</v>
      </c>
      <c r="K695" t="s">
        <v>51</v>
      </c>
      <c r="L695" t="s">
        <v>1062</v>
      </c>
      <c r="M695" t="s">
        <v>29</v>
      </c>
      <c r="N695" t="s">
        <v>53</v>
      </c>
      <c r="O695" t="s">
        <v>1063</v>
      </c>
      <c r="P695" s="1">
        <v>3.48</v>
      </c>
      <c r="Q695">
        <v>2</v>
      </c>
      <c r="R695" s="1">
        <v>1.1135999999999999</v>
      </c>
      <c r="S695" t="s">
        <v>90</v>
      </c>
    </row>
    <row r="696" spans="1:19" hidden="1" x14ac:dyDescent="0.3">
      <c r="A696" t="s">
        <v>2360</v>
      </c>
      <c r="B696" s="2">
        <v>41961</v>
      </c>
      <c r="C696" s="2">
        <v>41965</v>
      </c>
      <c r="D696" t="s">
        <v>37</v>
      </c>
      <c r="E696" t="s">
        <v>619</v>
      </c>
      <c r="F696" t="s">
        <v>620</v>
      </c>
      <c r="G696" t="s">
        <v>23</v>
      </c>
      <c r="H696" t="s">
        <v>24</v>
      </c>
      <c r="I696" t="s">
        <v>61</v>
      </c>
      <c r="J696" t="s">
        <v>62</v>
      </c>
      <c r="K696" t="s">
        <v>63</v>
      </c>
      <c r="L696" t="s">
        <v>1281</v>
      </c>
      <c r="M696" t="s">
        <v>29</v>
      </c>
      <c r="N696" t="s">
        <v>53</v>
      </c>
      <c r="O696" t="s">
        <v>1749</v>
      </c>
      <c r="P696" s="1">
        <v>60.311999999999998</v>
      </c>
      <c r="Q696">
        <v>3</v>
      </c>
      <c r="R696" s="1">
        <v>5.2773000000000003</v>
      </c>
      <c r="S696" t="s">
        <v>32</v>
      </c>
    </row>
    <row r="697" spans="1:19" hidden="1" x14ac:dyDescent="0.3">
      <c r="A697" t="s">
        <v>2361</v>
      </c>
      <c r="B697" s="2">
        <v>42449</v>
      </c>
      <c r="C697" s="2">
        <v>42454</v>
      </c>
      <c r="D697" t="s">
        <v>20</v>
      </c>
      <c r="E697" t="s">
        <v>2362</v>
      </c>
      <c r="F697" t="s">
        <v>2363</v>
      </c>
      <c r="G697" t="s">
        <v>84</v>
      </c>
      <c r="H697" t="s">
        <v>24</v>
      </c>
      <c r="I697" t="s">
        <v>2364</v>
      </c>
      <c r="J697" t="s">
        <v>469</v>
      </c>
      <c r="K697" t="s">
        <v>27</v>
      </c>
      <c r="L697" t="s">
        <v>1119</v>
      </c>
      <c r="M697" t="s">
        <v>29</v>
      </c>
      <c r="N697" t="s">
        <v>53</v>
      </c>
      <c r="O697" t="s">
        <v>1120</v>
      </c>
      <c r="P697" s="1">
        <v>86.45</v>
      </c>
      <c r="Q697">
        <v>7</v>
      </c>
      <c r="R697" s="1">
        <v>38.037999999999997</v>
      </c>
      <c r="S697" t="s">
        <v>187</v>
      </c>
    </row>
    <row r="698" spans="1:19" hidden="1" x14ac:dyDescent="0.3">
      <c r="A698" t="s">
        <v>2365</v>
      </c>
      <c r="B698" s="2">
        <v>41909</v>
      </c>
      <c r="C698" s="2">
        <v>41913</v>
      </c>
      <c r="D698" t="s">
        <v>37</v>
      </c>
      <c r="E698" t="s">
        <v>2366</v>
      </c>
      <c r="F698" t="s">
        <v>2367</v>
      </c>
      <c r="G698" t="s">
        <v>23</v>
      </c>
      <c r="H698" t="s">
        <v>24</v>
      </c>
      <c r="I698" t="s">
        <v>630</v>
      </c>
      <c r="J698" t="s">
        <v>50</v>
      </c>
      <c r="K698" t="s">
        <v>51</v>
      </c>
      <c r="L698" t="s">
        <v>386</v>
      </c>
      <c r="M698" t="s">
        <v>29</v>
      </c>
      <c r="N698" t="s">
        <v>34</v>
      </c>
      <c r="O698" t="s">
        <v>387</v>
      </c>
      <c r="P698" s="1">
        <v>603.91999999999996</v>
      </c>
      <c r="Q698">
        <v>5</v>
      </c>
      <c r="R698" s="1">
        <v>45.293999999999997</v>
      </c>
      <c r="S698" t="s">
        <v>72</v>
      </c>
    </row>
    <row r="699" spans="1:19" x14ac:dyDescent="0.3">
      <c r="A699" t="s">
        <v>2368</v>
      </c>
      <c r="B699" s="2">
        <v>43093</v>
      </c>
      <c r="C699" s="2">
        <v>43097</v>
      </c>
      <c r="D699" t="s">
        <v>37</v>
      </c>
      <c r="E699" t="s">
        <v>2369</v>
      </c>
      <c r="F699" t="s">
        <v>2370</v>
      </c>
      <c r="G699" t="s">
        <v>23</v>
      </c>
      <c r="H699" t="s">
        <v>24</v>
      </c>
      <c r="I699" t="s">
        <v>752</v>
      </c>
      <c r="J699" t="s">
        <v>114</v>
      </c>
      <c r="K699" t="s">
        <v>63</v>
      </c>
      <c r="L699" t="s">
        <v>386</v>
      </c>
      <c r="M699" t="s">
        <v>29</v>
      </c>
      <c r="N699" t="s">
        <v>34</v>
      </c>
      <c r="O699" t="s">
        <v>387</v>
      </c>
      <c r="P699" s="1">
        <v>271.76400000000001</v>
      </c>
      <c r="Q699">
        <v>2</v>
      </c>
      <c r="R699" s="1">
        <v>48.313600000000001</v>
      </c>
      <c r="S699" t="s">
        <v>90</v>
      </c>
    </row>
    <row r="700" spans="1:19" x14ac:dyDescent="0.3">
      <c r="A700" t="s">
        <v>2371</v>
      </c>
      <c r="B700" s="2">
        <v>43049</v>
      </c>
      <c r="C700" s="2">
        <v>43054</v>
      </c>
      <c r="D700" t="s">
        <v>20</v>
      </c>
      <c r="E700" t="s">
        <v>2372</v>
      </c>
      <c r="F700" t="s">
        <v>2373</v>
      </c>
      <c r="G700" t="s">
        <v>84</v>
      </c>
      <c r="H700" t="s">
        <v>24</v>
      </c>
      <c r="I700" t="s">
        <v>922</v>
      </c>
      <c r="J700" t="s">
        <v>86</v>
      </c>
      <c r="K700" t="s">
        <v>87</v>
      </c>
      <c r="L700" t="s">
        <v>1822</v>
      </c>
      <c r="M700" t="s">
        <v>29</v>
      </c>
      <c r="N700" t="s">
        <v>53</v>
      </c>
      <c r="O700" t="s">
        <v>1823</v>
      </c>
      <c r="P700" s="1">
        <v>341.96</v>
      </c>
      <c r="Q700">
        <v>5</v>
      </c>
      <c r="R700" s="1">
        <v>-427.45</v>
      </c>
      <c r="S700" t="s">
        <v>32</v>
      </c>
    </row>
    <row r="701" spans="1:19" hidden="1" x14ac:dyDescent="0.3">
      <c r="A701" t="s">
        <v>2374</v>
      </c>
      <c r="B701" s="2">
        <v>41993</v>
      </c>
      <c r="C701" s="2">
        <v>41998</v>
      </c>
      <c r="D701" t="s">
        <v>37</v>
      </c>
      <c r="E701" t="s">
        <v>2375</v>
      </c>
      <c r="F701" t="s">
        <v>2376</v>
      </c>
      <c r="G701" t="s">
        <v>23</v>
      </c>
      <c r="H701" t="s">
        <v>24</v>
      </c>
      <c r="I701" t="s">
        <v>149</v>
      </c>
      <c r="J701" t="s">
        <v>133</v>
      </c>
      <c r="K701" t="s">
        <v>27</v>
      </c>
      <c r="L701" t="s">
        <v>238</v>
      </c>
      <c r="M701" t="s">
        <v>29</v>
      </c>
      <c r="N701" t="s">
        <v>34</v>
      </c>
      <c r="O701" t="s">
        <v>239</v>
      </c>
      <c r="P701" s="1">
        <v>662.88</v>
      </c>
      <c r="Q701">
        <v>3</v>
      </c>
      <c r="R701" s="1">
        <v>74.573999999999998</v>
      </c>
      <c r="S701" t="s">
        <v>90</v>
      </c>
    </row>
    <row r="702" spans="1:19" hidden="1" x14ac:dyDescent="0.3">
      <c r="A702" t="s">
        <v>2377</v>
      </c>
      <c r="B702" s="2">
        <v>42208</v>
      </c>
      <c r="C702" s="2">
        <v>42212</v>
      </c>
      <c r="D702" t="s">
        <v>37</v>
      </c>
      <c r="E702" t="s">
        <v>2378</v>
      </c>
      <c r="F702" t="s">
        <v>2379</v>
      </c>
      <c r="G702" t="s">
        <v>94</v>
      </c>
      <c r="H702" t="s">
        <v>24</v>
      </c>
      <c r="I702" t="s">
        <v>165</v>
      </c>
      <c r="J702" t="s">
        <v>114</v>
      </c>
      <c r="K702" t="s">
        <v>63</v>
      </c>
      <c r="L702" t="s">
        <v>736</v>
      </c>
      <c r="M702" t="s">
        <v>29</v>
      </c>
      <c r="N702" t="s">
        <v>53</v>
      </c>
      <c r="O702" t="s">
        <v>737</v>
      </c>
      <c r="P702" s="1">
        <v>128.82</v>
      </c>
      <c r="Q702">
        <v>3</v>
      </c>
      <c r="R702" s="1">
        <v>50.239800000000002</v>
      </c>
      <c r="S702" t="s">
        <v>66</v>
      </c>
    </row>
    <row r="703" spans="1:19" x14ac:dyDescent="0.3">
      <c r="A703" t="s">
        <v>2380</v>
      </c>
      <c r="B703" s="2">
        <v>43083</v>
      </c>
      <c r="C703" s="2">
        <v>43089</v>
      </c>
      <c r="D703" t="s">
        <v>37</v>
      </c>
      <c r="E703" t="s">
        <v>1243</v>
      </c>
      <c r="F703" t="s">
        <v>1244</v>
      </c>
      <c r="G703" t="s">
        <v>94</v>
      </c>
      <c r="H703" t="s">
        <v>24</v>
      </c>
      <c r="I703" t="s">
        <v>125</v>
      </c>
      <c r="J703" t="s">
        <v>126</v>
      </c>
      <c r="K703" t="s">
        <v>87</v>
      </c>
      <c r="L703" t="s">
        <v>2381</v>
      </c>
      <c r="M703" t="s">
        <v>29</v>
      </c>
      <c r="N703" t="s">
        <v>53</v>
      </c>
      <c r="O703" t="s">
        <v>2382</v>
      </c>
      <c r="P703" s="1">
        <v>2.032</v>
      </c>
      <c r="Q703">
        <v>1</v>
      </c>
      <c r="R703" s="1">
        <v>-1.3208</v>
      </c>
      <c r="S703" t="s">
        <v>90</v>
      </c>
    </row>
    <row r="704" spans="1:19" x14ac:dyDescent="0.3">
      <c r="A704" t="s">
        <v>2383</v>
      </c>
      <c r="B704" s="2">
        <v>42968</v>
      </c>
      <c r="C704" s="2">
        <v>42969</v>
      </c>
      <c r="D704" t="s">
        <v>81</v>
      </c>
      <c r="E704" t="s">
        <v>2384</v>
      </c>
      <c r="F704" t="s">
        <v>2385</v>
      </c>
      <c r="G704" t="s">
        <v>23</v>
      </c>
      <c r="H704" t="s">
        <v>24</v>
      </c>
      <c r="I704" t="s">
        <v>1461</v>
      </c>
      <c r="J704" t="s">
        <v>50</v>
      </c>
      <c r="K704" t="s">
        <v>51</v>
      </c>
      <c r="L704" t="s">
        <v>2386</v>
      </c>
      <c r="M704" t="s">
        <v>29</v>
      </c>
      <c r="N704" t="s">
        <v>53</v>
      </c>
      <c r="O704" t="s">
        <v>2387</v>
      </c>
      <c r="P704" s="1">
        <v>129.91999999999999</v>
      </c>
      <c r="Q704">
        <v>4</v>
      </c>
      <c r="R704" s="1">
        <v>10.393599999999999</v>
      </c>
      <c r="S704" t="s">
        <v>245</v>
      </c>
    </row>
    <row r="705" spans="1:19" x14ac:dyDescent="0.3">
      <c r="A705" t="s">
        <v>2383</v>
      </c>
      <c r="B705" s="2">
        <v>42968</v>
      </c>
      <c r="C705" s="2">
        <v>42969</v>
      </c>
      <c r="D705" t="s">
        <v>81</v>
      </c>
      <c r="E705" t="s">
        <v>2384</v>
      </c>
      <c r="F705" t="s">
        <v>2385</v>
      </c>
      <c r="G705" t="s">
        <v>23</v>
      </c>
      <c r="H705" t="s">
        <v>24</v>
      </c>
      <c r="I705" t="s">
        <v>1461</v>
      </c>
      <c r="J705" t="s">
        <v>50</v>
      </c>
      <c r="K705" t="s">
        <v>51</v>
      </c>
      <c r="L705" t="s">
        <v>56</v>
      </c>
      <c r="M705" t="s">
        <v>29</v>
      </c>
      <c r="N705" t="s">
        <v>43</v>
      </c>
      <c r="O705" t="s">
        <v>57</v>
      </c>
      <c r="P705" s="1">
        <v>568.72799999999995</v>
      </c>
      <c r="Q705">
        <v>3</v>
      </c>
      <c r="R705" s="1">
        <v>28.436399999999999</v>
      </c>
      <c r="S705" t="s">
        <v>245</v>
      </c>
    </row>
    <row r="706" spans="1:19" hidden="1" x14ac:dyDescent="0.3">
      <c r="A706" t="s">
        <v>2388</v>
      </c>
      <c r="B706" s="2">
        <v>42609</v>
      </c>
      <c r="C706" s="2">
        <v>42614</v>
      </c>
      <c r="D706" t="s">
        <v>20</v>
      </c>
      <c r="E706" t="s">
        <v>111</v>
      </c>
      <c r="F706" t="s">
        <v>112</v>
      </c>
      <c r="G706" t="s">
        <v>23</v>
      </c>
      <c r="H706" t="s">
        <v>24</v>
      </c>
      <c r="I706" t="s">
        <v>2389</v>
      </c>
      <c r="J706" t="s">
        <v>425</v>
      </c>
      <c r="K706" t="s">
        <v>63</v>
      </c>
      <c r="L706" t="s">
        <v>1452</v>
      </c>
      <c r="M706" t="s">
        <v>29</v>
      </c>
      <c r="N706" t="s">
        <v>43</v>
      </c>
      <c r="O706" t="s">
        <v>1453</v>
      </c>
      <c r="P706" s="1">
        <v>244.61500000000001</v>
      </c>
      <c r="Q706">
        <v>1</v>
      </c>
      <c r="R706" s="1">
        <v>20.966999999999999</v>
      </c>
      <c r="S706" t="s">
        <v>245</v>
      </c>
    </row>
    <row r="707" spans="1:19" hidden="1" x14ac:dyDescent="0.3">
      <c r="A707" t="s">
        <v>2390</v>
      </c>
      <c r="B707" s="2">
        <v>41905</v>
      </c>
      <c r="C707" s="2">
        <v>41910</v>
      </c>
      <c r="D707" t="s">
        <v>37</v>
      </c>
      <c r="E707" t="s">
        <v>849</v>
      </c>
      <c r="F707" t="s">
        <v>850</v>
      </c>
      <c r="G707" t="s">
        <v>84</v>
      </c>
      <c r="H707" t="s">
        <v>24</v>
      </c>
      <c r="I707" t="s">
        <v>630</v>
      </c>
      <c r="J707" t="s">
        <v>50</v>
      </c>
      <c r="K707" t="s">
        <v>51</v>
      </c>
      <c r="L707" t="s">
        <v>2391</v>
      </c>
      <c r="M707" t="s">
        <v>29</v>
      </c>
      <c r="N707" t="s">
        <v>30</v>
      </c>
      <c r="O707" t="s">
        <v>2392</v>
      </c>
      <c r="P707" s="1">
        <v>435.99900000000002</v>
      </c>
      <c r="Q707">
        <v>3</v>
      </c>
      <c r="R707" s="1">
        <v>20.517600000000002</v>
      </c>
      <c r="S707" t="s">
        <v>72</v>
      </c>
    </row>
    <row r="708" spans="1:19" hidden="1" x14ac:dyDescent="0.3">
      <c r="A708" t="s">
        <v>2393</v>
      </c>
      <c r="B708" s="2">
        <v>41839</v>
      </c>
      <c r="C708" s="2">
        <v>41844</v>
      </c>
      <c r="D708" t="s">
        <v>37</v>
      </c>
      <c r="E708" t="s">
        <v>2394</v>
      </c>
      <c r="F708" t="s">
        <v>2395</v>
      </c>
      <c r="G708" t="s">
        <v>84</v>
      </c>
      <c r="H708" t="s">
        <v>24</v>
      </c>
      <c r="I708" t="s">
        <v>2396</v>
      </c>
      <c r="J708" t="s">
        <v>421</v>
      </c>
      <c r="K708" t="s">
        <v>63</v>
      </c>
      <c r="L708" t="s">
        <v>2397</v>
      </c>
      <c r="M708" t="s">
        <v>29</v>
      </c>
      <c r="N708" t="s">
        <v>43</v>
      </c>
      <c r="O708" t="s">
        <v>2398</v>
      </c>
      <c r="P708" s="1">
        <v>70.56</v>
      </c>
      <c r="Q708">
        <v>1</v>
      </c>
      <c r="R708" s="1">
        <v>-4.032</v>
      </c>
      <c r="S708" t="s">
        <v>66</v>
      </c>
    </row>
    <row r="709" spans="1:19" hidden="1" x14ac:dyDescent="0.3">
      <c r="A709" t="s">
        <v>2399</v>
      </c>
      <c r="B709" s="2">
        <v>42159</v>
      </c>
      <c r="C709" s="2">
        <v>42163</v>
      </c>
      <c r="D709" t="s">
        <v>20</v>
      </c>
      <c r="E709" t="s">
        <v>1164</v>
      </c>
      <c r="F709" t="s">
        <v>1165</v>
      </c>
      <c r="G709" t="s">
        <v>94</v>
      </c>
      <c r="H709" t="s">
        <v>24</v>
      </c>
      <c r="I709" t="s">
        <v>165</v>
      </c>
      <c r="J709" t="s">
        <v>114</v>
      </c>
      <c r="K709" t="s">
        <v>63</v>
      </c>
      <c r="L709" t="s">
        <v>2400</v>
      </c>
      <c r="M709" t="s">
        <v>29</v>
      </c>
      <c r="N709" t="s">
        <v>53</v>
      </c>
      <c r="O709" t="s">
        <v>2401</v>
      </c>
      <c r="P709" s="1">
        <v>35.28</v>
      </c>
      <c r="Q709">
        <v>3</v>
      </c>
      <c r="R709" s="1">
        <v>11.995200000000001</v>
      </c>
      <c r="S709" t="s">
        <v>55</v>
      </c>
    </row>
    <row r="710" spans="1:19" hidden="1" x14ac:dyDescent="0.3">
      <c r="A710" t="s">
        <v>2402</v>
      </c>
      <c r="B710" s="2">
        <v>42567</v>
      </c>
      <c r="C710" s="2">
        <v>42569</v>
      </c>
      <c r="D710" t="s">
        <v>20</v>
      </c>
      <c r="E710" t="s">
        <v>2403</v>
      </c>
      <c r="F710" t="s">
        <v>2404</v>
      </c>
      <c r="G710" t="s">
        <v>84</v>
      </c>
      <c r="H710" t="s">
        <v>24</v>
      </c>
      <c r="I710" t="s">
        <v>95</v>
      </c>
      <c r="J710" t="s">
        <v>86</v>
      </c>
      <c r="K710" t="s">
        <v>87</v>
      </c>
      <c r="L710" t="s">
        <v>918</v>
      </c>
      <c r="M710" t="s">
        <v>29</v>
      </c>
      <c r="N710" t="s">
        <v>53</v>
      </c>
      <c r="O710" t="s">
        <v>308</v>
      </c>
      <c r="P710" s="1">
        <v>9.5519999999999996</v>
      </c>
      <c r="Q710">
        <v>3</v>
      </c>
      <c r="R710" s="1">
        <v>-3.8208000000000002</v>
      </c>
      <c r="S710" t="s">
        <v>66</v>
      </c>
    </row>
    <row r="711" spans="1:19" hidden="1" x14ac:dyDescent="0.3">
      <c r="A711" t="s">
        <v>2405</v>
      </c>
      <c r="B711" s="2">
        <v>41670</v>
      </c>
      <c r="C711" s="2">
        <v>41672</v>
      </c>
      <c r="D711" t="s">
        <v>81</v>
      </c>
      <c r="E711" t="s">
        <v>2406</v>
      </c>
      <c r="F711" t="s">
        <v>2407</v>
      </c>
      <c r="G711" t="s">
        <v>23</v>
      </c>
      <c r="H711" t="s">
        <v>24</v>
      </c>
      <c r="I711" t="s">
        <v>2408</v>
      </c>
      <c r="J711" t="s">
        <v>50</v>
      </c>
      <c r="K711" t="s">
        <v>51</v>
      </c>
      <c r="L711" t="s">
        <v>1447</v>
      </c>
      <c r="M711" t="s">
        <v>29</v>
      </c>
      <c r="N711" t="s">
        <v>30</v>
      </c>
      <c r="O711" t="s">
        <v>1448</v>
      </c>
      <c r="P711" s="1">
        <v>290.666</v>
      </c>
      <c r="Q711">
        <v>2</v>
      </c>
      <c r="R711" s="1">
        <v>3.4196</v>
      </c>
      <c r="S711" t="s">
        <v>161</v>
      </c>
    </row>
    <row r="712" spans="1:19" hidden="1" x14ac:dyDescent="0.3">
      <c r="A712" t="s">
        <v>2409</v>
      </c>
      <c r="B712" s="2">
        <v>42329</v>
      </c>
      <c r="C712" s="2">
        <v>42333</v>
      </c>
      <c r="D712" t="s">
        <v>37</v>
      </c>
      <c r="E712" t="s">
        <v>2226</v>
      </c>
      <c r="F712" t="s">
        <v>2227</v>
      </c>
      <c r="G712" t="s">
        <v>23</v>
      </c>
      <c r="H712" t="s">
        <v>24</v>
      </c>
      <c r="I712" t="s">
        <v>2410</v>
      </c>
      <c r="J712" t="s">
        <v>1331</v>
      </c>
      <c r="K712" t="s">
        <v>51</v>
      </c>
      <c r="L712" t="s">
        <v>2411</v>
      </c>
      <c r="M712" t="s">
        <v>29</v>
      </c>
      <c r="N712" t="s">
        <v>30</v>
      </c>
      <c r="O712" t="s">
        <v>2412</v>
      </c>
      <c r="P712" s="1">
        <v>141.96</v>
      </c>
      <c r="Q712">
        <v>2</v>
      </c>
      <c r="R712" s="1">
        <v>41.168399999999998</v>
      </c>
      <c r="S712" t="s">
        <v>32</v>
      </c>
    </row>
    <row r="713" spans="1:19" hidden="1" x14ac:dyDescent="0.3">
      <c r="A713" t="s">
        <v>2413</v>
      </c>
      <c r="B713" s="2">
        <v>42342</v>
      </c>
      <c r="C713" s="2">
        <v>42348</v>
      </c>
      <c r="D713" t="s">
        <v>37</v>
      </c>
      <c r="E713" t="s">
        <v>38</v>
      </c>
      <c r="F713" t="s">
        <v>39</v>
      </c>
      <c r="G713" t="s">
        <v>23</v>
      </c>
      <c r="H713" t="s">
        <v>24</v>
      </c>
      <c r="I713" t="s">
        <v>2414</v>
      </c>
      <c r="J713" t="s">
        <v>114</v>
      </c>
      <c r="K713" t="s">
        <v>63</v>
      </c>
      <c r="L713" t="s">
        <v>2195</v>
      </c>
      <c r="M713" t="s">
        <v>29</v>
      </c>
      <c r="N713" t="s">
        <v>53</v>
      </c>
      <c r="O713" t="s">
        <v>2196</v>
      </c>
      <c r="P713" s="1">
        <v>28.44</v>
      </c>
      <c r="Q713">
        <v>3</v>
      </c>
      <c r="R713" s="1">
        <v>11.375999999999999</v>
      </c>
      <c r="S713" t="s">
        <v>90</v>
      </c>
    </row>
    <row r="714" spans="1:19" hidden="1" x14ac:dyDescent="0.3">
      <c r="A714" t="s">
        <v>2413</v>
      </c>
      <c r="B714" s="2">
        <v>42342</v>
      </c>
      <c r="C714" s="2">
        <v>42348</v>
      </c>
      <c r="D714" t="s">
        <v>37</v>
      </c>
      <c r="E714" t="s">
        <v>38</v>
      </c>
      <c r="F714" t="s">
        <v>39</v>
      </c>
      <c r="G714" t="s">
        <v>23</v>
      </c>
      <c r="H714" t="s">
        <v>24</v>
      </c>
      <c r="I714" t="s">
        <v>2414</v>
      </c>
      <c r="J714" t="s">
        <v>114</v>
      </c>
      <c r="K714" t="s">
        <v>63</v>
      </c>
      <c r="L714" t="s">
        <v>486</v>
      </c>
      <c r="M714" t="s">
        <v>29</v>
      </c>
      <c r="N714" t="s">
        <v>34</v>
      </c>
      <c r="O714" t="s">
        <v>487</v>
      </c>
      <c r="P714" s="1">
        <v>364.41</v>
      </c>
      <c r="Q714">
        <v>5</v>
      </c>
      <c r="R714" s="1">
        <v>8.0980000000000008</v>
      </c>
      <c r="S714" t="s">
        <v>90</v>
      </c>
    </row>
    <row r="715" spans="1:19" hidden="1" x14ac:dyDescent="0.3">
      <c r="A715" t="s">
        <v>2413</v>
      </c>
      <c r="B715" s="2">
        <v>42342</v>
      </c>
      <c r="C715" s="2">
        <v>42348</v>
      </c>
      <c r="D715" t="s">
        <v>37</v>
      </c>
      <c r="E715" t="s">
        <v>38</v>
      </c>
      <c r="F715" t="s">
        <v>39</v>
      </c>
      <c r="G715" t="s">
        <v>23</v>
      </c>
      <c r="H715" t="s">
        <v>24</v>
      </c>
      <c r="I715" t="s">
        <v>2414</v>
      </c>
      <c r="J715" t="s">
        <v>114</v>
      </c>
      <c r="K715" t="s">
        <v>63</v>
      </c>
      <c r="L715" t="s">
        <v>321</v>
      </c>
      <c r="M715" t="s">
        <v>29</v>
      </c>
      <c r="N715" t="s">
        <v>34</v>
      </c>
      <c r="O715" t="s">
        <v>322</v>
      </c>
      <c r="P715" s="1">
        <v>361.76400000000001</v>
      </c>
      <c r="Q715">
        <v>2</v>
      </c>
      <c r="R715" s="1">
        <v>68.333200000000005</v>
      </c>
      <c r="S715" t="s">
        <v>90</v>
      </c>
    </row>
    <row r="716" spans="1:19" x14ac:dyDescent="0.3">
      <c r="A716" t="s">
        <v>2415</v>
      </c>
      <c r="B716" s="2">
        <v>43062</v>
      </c>
      <c r="C716" s="2">
        <v>43063</v>
      </c>
      <c r="D716" t="s">
        <v>81</v>
      </c>
      <c r="E716" t="s">
        <v>2137</v>
      </c>
      <c r="F716" t="s">
        <v>2138</v>
      </c>
      <c r="G716" t="s">
        <v>23</v>
      </c>
      <c r="H716" t="s">
        <v>24</v>
      </c>
      <c r="I716" t="s">
        <v>61</v>
      </c>
      <c r="J716" t="s">
        <v>62</v>
      </c>
      <c r="K716" t="s">
        <v>63</v>
      </c>
      <c r="L716" t="s">
        <v>2416</v>
      </c>
      <c r="M716" t="s">
        <v>29</v>
      </c>
      <c r="N716" t="s">
        <v>53</v>
      </c>
      <c r="O716" t="s">
        <v>2417</v>
      </c>
      <c r="P716" s="1">
        <v>24.047999999999998</v>
      </c>
      <c r="Q716">
        <v>9</v>
      </c>
      <c r="R716" s="1">
        <v>7.2144000000000004</v>
      </c>
      <c r="S716" t="s">
        <v>32</v>
      </c>
    </row>
    <row r="717" spans="1:19" hidden="1" x14ac:dyDescent="0.3">
      <c r="A717" t="s">
        <v>2418</v>
      </c>
      <c r="B717" s="2">
        <v>42342</v>
      </c>
      <c r="C717" s="2">
        <v>42347</v>
      </c>
      <c r="D717" t="s">
        <v>20</v>
      </c>
      <c r="E717" t="s">
        <v>1672</v>
      </c>
      <c r="F717" t="s">
        <v>1673</v>
      </c>
      <c r="G717" t="s">
        <v>23</v>
      </c>
      <c r="H717" t="s">
        <v>24</v>
      </c>
      <c r="I717" t="s">
        <v>165</v>
      </c>
      <c r="J717" t="s">
        <v>114</v>
      </c>
      <c r="K717" t="s">
        <v>63</v>
      </c>
      <c r="L717" t="s">
        <v>2419</v>
      </c>
      <c r="M717" t="s">
        <v>29</v>
      </c>
      <c r="N717" t="s">
        <v>34</v>
      </c>
      <c r="O717" t="s">
        <v>2420</v>
      </c>
      <c r="P717" s="1">
        <v>384.17399999999998</v>
      </c>
      <c r="Q717">
        <v>7</v>
      </c>
      <c r="R717" s="1">
        <v>29.880199999999999</v>
      </c>
      <c r="S717" t="s">
        <v>90</v>
      </c>
    </row>
    <row r="718" spans="1:19" x14ac:dyDescent="0.3">
      <c r="A718" t="s">
        <v>2421</v>
      </c>
      <c r="B718" s="2">
        <v>43015</v>
      </c>
      <c r="C718" s="2">
        <v>43019</v>
      </c>
      <c r="D718" t="s">
        <v>37</v>
      </c>
      <c r="E718" t="s">
        <v>2422</v>
      </c>
      <c r="F718" t="s">
        <v>2423</v>
      </c>
      <c r="G718" t="s">
        <v>94</v>
      </c>
      <c r="H718" t="s">
        <v>24</v>
      </c>
      <c r="I718" t="s">
        <v>1518</v>
      </c>
      <c r="J718" t="s">
        <v>1027</v>
      </c>
      <c r="K718" t="s">
        <v>27</v>
      </c>
      <c r="L718" t="s">
        <v>1250</v>
      </c>
      <c r="M718" t="s">
        <v>29</v>
      </c>
      <c r="N718" t="s">
        <v>43</v>
      </c>
      <c r="O718" t="s">
        <v>1054</v>
      </c>
      <c r="P718" s="1">
        <v>154.76400000000001</v>
      </c>
      <c r="Q718">
        <v>3</v>
      </c>
      <c r="R718" s="1">
        <v>-36.111600000000003</v>
      </c>
      <c r="S718" t="s">
        <v>45</v>
      </c>
    </row>
    <row r="719" spans="1:19" hidden="1" x14ac:dyDescent="0.3">
      <c r="A719" t="s">
        <v>2424</v>
      </c>
      <c r="B719" s="2">
        <v>42128</v>
      </c>
      <c r="C719" s="2">
        <v>42129</v>
      </c>
      <c r="D719" t="s">
        <v>81</v>
      </c>
      <c r="E719" t="s">
        <v>975</v>
      </c>
      <c r="F719" t="s">
        <v>976</v>
      </c>
      <c r="G719" t="s">
        <v>84</v>
      </c>
      <c r="H719" t="s">
        <v>24</v>
      </c>
      <c r="I719" t="s">
        <v>2425</v>
      </c>
      <c r="J719" t="s">
        <v>126</v>
      </c>
      <c r="K719" t="s">
        <v>87</v>
      </c>
      <c r="L719" t="s">
        <v>918</v>
      </c>
      <c r="M719" t="s">
        <v>29</v>
      </c>
      <c r="N719" t="s">
        <v>53</v>
      </c>
      <c r="O719" t="s">
        <v>308</v>
      </c>
      <c r="P719" s="1">
        <v>22.288</v>
      </c>
      <c r="Q719">
        <v>7</v>
      </c>
      <c r="R719" s="1">
        <v>-8.9152000000000005</v>
      </c>
      <c r="S719" t="s">
        <v>153</v>
      </c>
    </row>
    <row r="720" spans="1:19" x14ac:dyDescent="0.3">
      <c r="A720" t="s">
        <v>2426</v>
      </c>
      <c r="B720" s="2">
        <v>42884</v>
      </c>
      <c r="C720" s="2">
        <v>42891</v>
      </c>
      <c r="D720" t="s">
        <v>37</v>
      </c>
      <c r="E720" t="s">
        <v>1422</v>
      </c>
      <c r="F720" t="s">
        <v>1423</v>
      </c>
      <c r="G720" t="s">
        <v>23</v>
      </c>
      <c r="H720" t="s">
        <v>24</v>
      </c>
      <c r="I720" t="s">
        <v>95</v>
      </c>
      <c r="J720" t="s">
        <v>86</v>
      </c>
      <c r="K720" t="s">
        <v>87</v>
      </c>
      <c r="L720" t="s">
        <v>2427</v>
      </c>
      <c r="M720" t="s">
        <v>29</v>
      </c>
      <c r="N720" t="s">
        <v>53</v>
      </c>
      <c r="O720" t="s">
        <v>2428</v>
      </c>
      <c r="P720" s="1">
        <v>65.424000000000007</v>
      </c>
      <c r="Q720">
        <v>4</v>
      </c>
      <c r="R720" s="1">
        <v>-52.339199999999998</v>
      </c>
      <c r="S720" t="s">
        <v>153</v>
      </c>
    </row>
    <row r="721" spans="1:19" hidden="1" x14ac:dyDescent="0.3">
      <c r="A721" t="s">
        <v>2429</v>
      </c>
      <c r="B721" s="2">
        <v>41752</v>
      </c>
      <c r="C721" s="2">
        <v>41756</v>
      </c>
      <c r="D721" t="s">
        <v>37</v>
      </c>
      <c r="E721" t="s">
        <v>2430</v>
      </c>
      <c r="F721" t="s">
        <v>2431</v>
      </c>
      <c r="G721" t="s">
        <v>94</v>
      </c>
      <c r="H721" t="s">
        <v>24</v>
      </c>
      <c r="I721" t="s">
        <v>339</v>
      </c>
      <c r="J721" t="s">
        <v>223</v>
      </c>
      <c r="K721" t="s">
        <v>63</v>
      </c>
      <c r="L721" t="s">
        <v>321</v>
      </c>
      <c r="M721" t="s">
        <v>29</v>
      </c>
      <c r="N721" t="s">
        <v>34</v>
      </c>
      <c r="O721" t="s">
        <v>322</v>
      </c>
      <c r="P721" s="1">
        <v>281.37200000000001</v>
      </c>
      <c r="Q721">
        <v>2</v>
      </c>
      <c r="R721" s="1">
        <v>-12.0588</v>
      </c>
      <c r="S721" t="s">
        <v>107</v>
      </c>
    </row>
    <row r="722" spans="1:19" hidden="1" x14ac:dyDescent="0.3">
      <c r="A722" t="s">
        <v>2429</v>
      </c>
      <c r="B722" s="2">
        <v>41752</v>
      </c>
      <c r="C722" s="2">
        <v>41756</v>
      </c>
      <c r="D722" t="s">
        <v>37</v>
      </c>
      <c r="E722" t="s">
        <v>2430</v>
      </c>
      <c r="F722" t="s">
        <v>2431</v>
      </c>
      <c r="G722" t="s">
        <v>94</v>
      </c>
      <c r="H722" t="s">
        <v>24</v>
      </c>
      <c r="I722" t="s">
        <v>339</v>
      </c>
      <c r="J722" t="s">
        <v>223</v>
      </c>
      <c r="K722" t="s">
        <v>63</v>
      </c>
      <c r="L722" t="s">
        <v>321</v>
      </c>
      <c r="M722" t="s">
        <v>29</v>
      </c>
      <c r="N722" t="s">
        <v>34</v>
      </c>
      <c r="O722" t="s">
        <v>322</v>
      </c>
      <c r="P722" s="1">
        <v>281.37200000000001</v>
      </c>
      <c r="Q722">
        <v>2</v>
      </c>
      <c r="R722" s="1">
        <v>-12.0588</v>
      </c>
      <c r="S722" t="s">
        <v>107</v>
      </c>
    </row>
    <row r="723" spans="1:19" hidden="1" x14ac:dyDescent="0.3">
      <c r="A723" t="s">
        <v>2429</v>
      </c>
      <c r="B723" s="2">
        <v>41752</v>
      </c>
      <c r="C723" s="2">
        <v>41756</v>
      </c>
      <c r="D723" t="s">
        <v>37</v>
      </c>
      <c r="E723" t="s">
        <v>2430</v>
      </c>
      <c r="F723" t="s">
        <v>2431</v>
      </c>
      <c r="G723" t="s">
        <v>94</v>
      </c>
      <c r="H723" t="s">
        <v>24</v>
      </c>
      <c r="I723" t="s">
        <v>339</v>
      </c>
      <c r="J723" t="s">
        <v>223</v>
      </c>
      <c r="K723" t="s">
        <v>63</v>
      </c>
      <c r="L723" t="s">
        <v>968</v>
      </c>
      <c r="M723" t="s">
        <v>29</v>
      </c>
      <c r="N723" t="s">
        <v>53</v>
      </c>
      <c r="O723" t="s">
        <v>969</v>
      </c>
      <c r="P723" s="1">
        <v>22.335999999999999</v>
      </c>
      <c r="Q723">
        <v>4</v>
      </c>
      <c r="R723" s="1">
        <v>7.8175999999999997</v>
      </c>
      <c r="S723" t="s">
        <v>107</v>
      </c>
    </row>
    <row r="724" spans="1:19" hidden="1" x14ac:dyDescent="0.3">
      <c r="A724" t="s">
        <v>2432</v>
      </c>
      <c r="B724" s="2">
        <v>42253</v>
      </c>
      <c r="C724" s="2">
        <v>42260</v>
      </c>
      <c r="D724" t="s">
        <v>37</v>
      </c>
      <c r="E724" t="s">
        <v>873</v>
      </c>
      <c r="F724" t="s">
        <v>874</v>
      </c>
      <c r="G724" t="s">
        <v>94</v>
      </c>
      <c r="H724" t="s">
        <v>24</v>
      </c>
      <c r="I724" t="s">
        <v>165</v>
      </c>
      <c r="J724" t="s">
        <v>114</v>
      </c>
      <c r="K724" t="s">
        <v>63</v>
      </c>
      <c r="L724" t="s">
        <v>846</v>
      </c>
      <c r="M724" t="s">
        <v>29</v>
      </c>
      <c r="N724" t="s">
        <v>34</v>
      </c>
      <c r="O724" t="s">
        <v>847</v>
      </c>
      <c r="P724" s="1">
        <v>271.76400000000001</v>
      </c>
      <c r="Q724">
        <v>2</v>
      </c>
      <c r="R724" s="1">
        <v>60.392000000000003</v>
      </c>
      <c r="S724" t="s">
        <v>72</v>
      </c>
    </row>
    <row r="725" spans="1:19" hidden="1" x14ac:dyDescent="0.3">
      <c r="A725" t="s">
        <v>2433</v>
      </c>
      <c r="B725" s="2">
        <v>42271</v>
      </c>
      <c r="C725" s="2">
        <v>42275</v>
      </c>
      <c r="D725" t="s">
        <v>37</v>
      </c>
      <c r="E725" t="s">
        <v>2434</v>
      </c>
      <c r="F725" t="s">
        <v>2435</v>
      </c>
      <c r="G725" t="s">
        <v>94</v>
      </c>
      <c r="H725" t="s">
        <v>24</v>
      </c>
      <c r="I725" t="s">
        <v>2436</v>
      </c>
      <c r="J725" t="s">
        <v>792</v>
      </c>
      <c r="K725" t="s">
        <v>87</v>
      </c>
      <c r="L725" t="s">
        <v>1523</v>
      </c>
      <c r="M725" t="s">
        <v>29</v>
      </c>
      <c r="N725" t="s">
        <v>34</v>
      </c>
      <c r="O725" t="s">
        <v>1524</v>
      </c>
      <c r="P725" s="1">
        <v>1408.1</v>
      </c>
      <c r="Q725">
        <v>10</v>
      </c>
      <c r="R725" s="1">
        <v>394.26799999999997</v>
      </c>
      <c r="S725" t="s">
        <v>72</v>
      </c>
    </row>
    <row r="726" spans="1:19" x14ac:dyDescent="0.3">
      <c r="A726" t="s">
        <v>2437</v>
      </c>
      <c r="B726" s="2">
        <v>42919</v>
      </c>
      <c r="C726" s="2">
        <v>42922</v>
      </c>
      <c r="D726" t="s">
        <v>20</v>
      </c>
      <c r="E726" t="s">
        <v>1215</v>
      </c>
      <c r="F726" t="s">
        <v>1216</v>
      </c>
      <c r="G726" t="s">
        <v>94</v>
      </c>
      <c r="H726" t="s">
        <v>24</v>
      </c>
      <c r="I726" t="s">
        <v>806</v>
      </c>
      <c r="J726" t="s">
        <v>223</v>
      </c>
      <c r="K726" t="s">
        <v>63</v>
      </c>
      <c r="L726" t="s">
        <v>445</v>
      </c>
      <c r="M726" t="s">
        <v>29</v>
      </c>
      <c r="N726" t="s">
        <v>43</v>
      </c>
      <c r="O726" t="s">
        <v>446</v>
      </c>
      <c r="P726" s="1">
        <v>215.148</v>
      </c>
      <c r="Q726">
        <v>2</v>
      </c>
      <c r="R726" s="1">
        <v>-103.98820000000001</v>
      </c>
      <c r="S726" t="s">
        <v>66</v>
      </c>
    </row>
    <row r="727" spans="1:19" x14ac:dyDescent="0.3">
      <c r="A727" t="s">
        <v>2438</v>
      </c>
      <c r="B727" s="2">
        <v>43077</v>
      </c>
      <c r="C727" s="2">
        <v>43078</v>
      </c>
      <c r="D727" t="s">
        <v>81</v>
      </c>
      <c r="E727" t="s">
        <v>1565</v>
      </c>
      <c r="F727" t="s">
        <v>1566</v>
      </c>
      <c r="G727" t="s">
        <v>23</v>
      </c>
      <c r="H727" t="s">
        <v>24</v>
      </c>
      <c r="I727" t="s">
        <v>2439</v>
      </c>
      <c r="J727" t="s">
        <v>50</v>
      </c>
      <c r="K727" t="s">
        <v>51</v>
      </c>
      <c r="L727" t="s">
        <v>2440</v>
      </c>
      <c r="M727" t="s">
        <v>29</v>
      </c>
      <c r="N727" t="s">
        <v>53</v>
      </c>
      <c r="O727" t="s">
        <v>2441</v>
      </c>
      <c r="P727" s="1">
        <v>128.9</v>
      </c>
      <c r="Q727">
        <v>2</v>
      </c>
      <c r="R727" s="1">
        <v>15.468</v>
      </c>
      <c r="S727" t="s">
        <v>90</v>
      </c>
    </row>
    <row r="728" spans="1:19" hidden="1" x14ac:dyDescent="0.3">
      <c r="A728" t="s">
        <v>2442</v>
      </c>
      <c r="B728" s="2">
        <v>42274</v>
      </c>
      <c r="C728" s="2">
        <v>42276</v>
      </c>
      <c r="D728" t="s">
        <v>81</v>
      </c>
      <c r="E728" t="s">
        <v>1300</v>
      </c>
      <c r="F728" t="s">
        <v>1301</v>
      </c>
      <c r="G728" t="s">
        <v>23</v>
      </c>
      <c r="H728" t="s">
        <v>24</v>
      </c>
      <c r="I728" t="s">
        <v>125</v>
      </c>
      <c r="J728" t="s">
        <v>126</v>
      </c>
      <c r="K728" t="s">
        <v>87</v>
      </c>
      <c r="L728" t="s">
        <v>639</v>
      </c>
      <c r="M728" t="s">
        <v>29</v>
      </c>
      <c r="N728" t="s">
        <v>53</v>
      </c>
      <c r="O728" t="s">
        <v>640</v>
      </c>
      <c r="P728" s="1">
        <v>24.288</v>
      </c>
      <c r="Q728">
        <v>3</v>
      </c>
      <c r="R728" s="1">
        <v>-12.751200000000001</v>
      </c>
      <c r="S728" t="s">
        <v>72</v>
      </c>
    </row>
    <row r="729" spans="1:19" x14ac:dyDescent="0.3">
      <c r="A729" t="s">
        <v>2443</v>
      </c>
      <c r="B729" s="2">
        <v>43038</v>
      </c>
      <c r="C729" s="2">
        <v>43038</v>
      </c>
      <c r="D729" t="s">
        <v>417</v>
      </c>
      <c r="E729" t="s">
        <v>1573</v>
      </c>
      <c r="F729" t="s">
        <v>1574</v>
      </c>
      <c r="G729" t="s">
        <v>23</v>
      </c>
      <c r="H729" t="s">
        <v>24</v>
      </c>
      <c r="I729" t="s">
        <v>1730</v>
      </c>
      <c r="J729" t="s">
        <v>86</v>
      </c>
      <c r="K729" t="s">
        <v>87</v>
      </c>
      <c r="L729" t="s">
        <v>639</v>
      </c>
      <c r="M729" t="s">
        <v>29</v>
      </c>
      <c r="N729" t="s">
        <v>53</v>
      </c>
      <c r="O729" t="s">
        <v>640</v>
      </c>
      <c r="P729" s="1">
        <v>16.192</v>
      </c>
      <c r="Q729">
        <v>2</v>
      </c>
      <c r="R729" s="1">
        <v>-8.5007999999999999</v>
      </c>
      <c r="S729" t="s">
        <v>45</v>
      </c>
    </row>
    <row r="730" spans="1:19" x14ac:dyDescent="0.3">
      <c r="A730" t="s">
        <v>2443</v>
      </c>
      <c r="B730" s="2">
        <v>43038</v>
      </c>
      <c r="C730" s="2">
        <v>43038</v>
      </c>
      <c r="D730" t="s">
        <v>417</v>
      </c>
      <c r="E730" t="s">
        <v>1573</v>
      </c>
      <c r="F730" t="s">
        <v>1574</v>
      </c>
      <c r="G730" t="s">
        <v>23</v>
      </c>
      <c r="H730" t="s">
        <v>24</v>
      </c>
      <c r="I730" t="s">
        <v>1730</v>
      </c>
      <c r="J730" t="s">
        <v>86</v>
      </c>
      <c r="K730" t="s">
        <v>87</v>
      </c>
      <c r="L730" t="s">
        <v>445</v>
      </c>
      <c r="M730" t="s">
        <v>29</v>
      </c>
      <c r="N730" t="s">
        <v>43</v>
      </c>
      <c r="O730" t="s">
        <v>446</v>
      </c>
      <c r="P730" s="1">
        <v>251.006</v>
      </c>
      <c r="Q730">
        <v>2</v>
      </c>
      <c r="R730" s="1">
        <v>-68.130200000000002</v>
      </c>
      <c r="S730" t="s">
        <v>45</v>
      </c>
    </row>
    <row r="731" spans="1:19" x14ac:dyDescent="0.3">
      <c r="A731" t="s">
        <v>2444</v>
      </c>
      <c r="B731" s="2">
        <v>42994</v>
      </c>
      <c r="C731" s="2">
        <v>42996</v>
      </c>
      <c r="D731" t="s">
        <v>81</v>
      </c>
      <c r="E731" t="s">
        <v>1616</v>
      </c>
      <c r="F731" t="s">
        <v>1617</v>
      </c>
      <c r="G731" t="s">
        <v>23</v>
      </c>
      <c r="H731" t="s">
        <v>24</v>
      </c>
      <c r="I731" t="s">
        <v>61</v>
      </c>
      <c r="J731" t="s">
        <v>62</v>
      </c>
      <c r="K731" t="s">
        <v>63</v>
      </c>
      <c r="L731" t="s">
        <v>2117</v>
      </c>
      <c r="M731" t="s">
        <v>29</v>
      </c>
      <c r="N731" t="s">
        <v>53</v>
      </c>
      <c r="O731" t="s">
        <v>2118</v>
      </c>
      <c r="P731" s="1">
        <v>22.512</v>
      </c>
      <c r="Q731">
        <v>3</v>
      </c>
      <c r="R731" s="1">
        <v>2.2511999999999999</v>
      </c>
      <c r="S731" t="s">
        <v>72</v>
      </c>
    </row>
    <row r="732" spans="1:19" hidden="1" x14ac:dyDescent="0.3">
      <c r="A732" t="s">
        <v>2445</v>
      </c>
      <c r="B732" s="2">
        <v>42257</v>
      </c>
      <c r="C732" s="2">
        <v>42261</v>
      </c>
      <c r="D732" t="s">
        <v>37</v>
      </c>
      <c r="E732" t="s">
        <v>1589</v>
      </c>
      <c r="F732" t="s">
        <v>1590</v>
      </c>
      <c r="G732" t="s">
        <v>84</v>
      </c>
      <c r="H732" t="s">
        <v>24</v>
      </c>
      <c r="I732" t="s">
        <v>2446</v>
      </c>
      <c r="J732" t="s">
        <v>425</v>
      </c>
      <c r="K732" t="s">
        <v>63</v>
      </c>
      <c r="L732" t="s">
        <v>269</v>
      </c>
      <c r="M732" t="s">
        <v>29</v>
      </c>
      <c r="N732" t="s">
        <v>30</v>
      </c>
      <c r="O732" t="s">
        <v>270</v>
      </c>
      <c r="P732" s="1">
        <v>361.96</v>
      </c>
      <c r="Q732">
        <v>2</v>
      </c>
      <c r="R732" s="1">
        <v>83.250799999999998</v>
      </c>
      <c r="S732" t="s">
        <v>72</v>
      </c>
    </row>
    <row r="733" spans="1:19" hidden="1" x14ac:dyDescent="0.3">
      <c r="A733" t="s">
        <v>2447</v>
      </c>
      <c r="B733" s="2">
        <v>42718</v>
      </c>
      <c r="C733" s="2">
        <v>42723</v>
      </c>
      <c r="D733" t="s">
        <v>37</v>
      </c>
      <c r="E733" t="s">
        <v>1328</v>
      </c>
      <c r="F733" t="s">
        <v>1329</v>
      </c>
      <c r="G733" t="s">
        <v>23</v>
      </c>
      <c r="H733" t="s">
        <v>24</v>
      </c>
      <c r="I733" t="s">
        <v>468</v>
      </c>
      <c r="J733" t="s">
        <v>469</v>
      </c>
      <c r="K733" t="s">
        <v>27</v>
      </c>
      <c r="L733" t="s">
        <v>1974</v>
      </c>
      <c r="M733" t="s">
        <v>29</v>
      </c>
      <c r="N733" t="s">
        <v>53</v>
      </c>
      <c r="O733" t="s">
        <v>1975</v>
      </c>
      <c r="P733" s="1">
        <v>133.38</v>
      </c>
      <c r="Q733">
        <v>6</v>
      </c>
      <c r="R733" s="1">
        <v>58.687199999999997</v>
      </c>
      <c r="S733" t="s">
        <v>90</v>
      </c>
    </row>
    <row r="734" spans="1:19" hidden="1" x14ac:dyDescent="0.3">
      <c r="A734" t="s">
        <v>2448</v>
      </c>
      <c r="B734" s="2">
        <v>42705</v>
      </c>
      <c r="C734" s="2">
        <v>42709</v>
      </c>
      <c r="D734" t="s">
        <v>37</v>
      </c>
      <c r="E734" t="s">
        <v>1346</v>
      </c>
      <c r="F734" t="s">
        <v>1347</v>
      </c>
      <c r="G734" t="s">
        <v>23</v>
      </c>
      <c r="H734" t="s">
        <v>24</v>
      </c>
      <c r="I734" t="s">
        <v>320</v>
      </c>
      <c r="J734" t="s">
        <v>50</v>
      </c>
      <c r="K734" t="s">
        <v>51</v>
      </c>
      <c r="L734" t="s">
        <v>1138</v>
      </c>
      <c r="M734" t="s">
        <v>29</v>
      </c>
      <c r="N734" t="s">
        <v>53</v>
      </c>
      <c r="O734" t="s">
        <v>1139</v>
      </c>
      <c r="P734" s="1">
        <v>16.739999999999998</v>
      </c>
      <c r="Q734">
        <v>2</v>
      </c>
      <c r="R734" s="1">
        <v>4.3524000000000003</v>
      </c>
      <c r="S734" t="s">
        <v>90</v>
      </c>
    </row>
    <row r="735" spans="1:19" x14ac:dyDescent="0.3">
      <c r="A735" t="s">
        <v>2449</v>
      </c>
      <c r="B735" s="2">
        <v>42797</v>
      </c>
      <c r="C735" s="2">
        <v>42804</v>
      </c>
      <c r="D735" t="s">
        <v>37</v>
      </c>
      <c r="E735" t="s">
        <v>2054</v>
      </c>
      <c r="F735" t="s">
        <v>2055</v>
      </c>
      <c r="G735" t="s">
        <v>23</v>
      </c>
      <c r="H735" t="s">
        <v>24</v>
      </c>
      <c r="I735" t="s">
        <v>2450</v>
      </c>
      <c r="J735" t="s">
        <v>281</v>
      </c>
      <c r="K735" t="s">
        <v>87</v>
      </c>
      <c r="L735" t="s">
        <v>412</v>
      </c>
      <c r="M735" t="s">
        <v>29</v>
      </c>
      <c r="N735" t="s">
        <v>34</v>
      </c>
      <c r="O735" t="s">
        <v>413</v>
      </c>
      <c r="P735" s="1">
        <v>180.98</v>
      </c>
      <c r="Q735">
        <v>1</v>
      </c>
      <c r="R735" s="1">
        <v>47.0548</v>
      </c>
      <c r="S735" t="s">
        <v>187</v>
      </c>
    </row>
    <row r="736" spans="1:19" hidden="1" x14ac:dyDescent="0.3">
      <c r="A736" t="s">
        <v>2451</v>
      </c>
      <c r="B736" s="2">
        <v>42712</v>
      </c>
      <c r="C736" s="2">
        <v>42718</v>
      </c>
      <c r="D736" t="s">
        <v>37</v>
      </c>
      <c r="E736" t="s">
        <v>1102</v>
      </c>
      <c r="F736" t="s">
        <v>1103</v>
      </c>
      <c r="G736" t="s">
        <v>84</v>
      </c>
      <c r="H736" t="s">
        <v>24</v>
      </c>
      <c r="I736" t="s">
        <v>320</v>
      </c>
      <c r="J736" t="s">
        <v>50</v>
      </c>
      <c r="K736" t="s">
        <v>51</v>
      </c>
      <c r="L736" t="s">
        <v>1662</v>
      </c>
      <c r="M736" t="s">
        <v>29</v>
      </c>
      <c r="N736" t="s">
        <v>43</v>
      </c>
      <c r="O736" t="s">
        <v>1663</v>
      </c>
      <c r="P736" s="1">
        <v>1421.664</v>
      </c>
      <c r="Q736">
        <v>6</v>
      </c>
      <c r="R736" s="1">
        <v>-195.47880000000001</v>
      </c>
      <c r="S736" t="s">
        <v>90</v>
      </c>
    </row>
    <row r="737" spans="1:19" hidden="1" x14ac:dyDescent="0.3">
      <c r="A737" t="s">
        <v>2452</v>
      </c>
      <c r="B737" s="2">
        <v>41736</v>
      </c>
      <c r="C737" s="2">
        <v>41739</v>
      </c>
      <c r="D737" t="s">
        <v>81</v>
      </c>
      <c r="E737" t="s">
        <v>838</v>
      </c>
      <c r="F737" t="s">
        <v>839</v>
      </c>
      <c r="G737" t="s">
        <v>23</v>
      </c>
      <c r="H737" t="s">
        <v>24</v>
      </c>
      <c r="I737" t="s">
        <v>2453</v>
      </c>
      <c r="J737" t="s">
        <v>1267</v>
      </c>
      <c r="K737" t="s">
        <v>27</v>
      </c>
      <c r="L737" t="s">
        <v>1399</v>
      </c>
      <c r="M737" t="s">
        <v>29</v>
      </c>
      <c r="N737" t="s">
        <v>53</v>
      </c>
      <c r="O737" t="s">
        <v>1400</v>
      </c>
      <c r="P737" s="1">
        <v>8.9600000000000009</v>
      </c>
      <c r="Q737">
        <v>2</v>
      </c>
      <c r="R737" s="1">
        <v>2.7776000000000001</v>
      </c>
      <c r="S737" t="s">
        <v>107</v>
      </c>
    </row>
    <row r="738" spans="1:19" hidden="1" x14ac:dyDescent="0.3">
      <c r="A738" t="s">
        <v>2454</v>
      </c>
      <c r="B738" s="2">
        <v>41878</v>
      </c>
      <c r="C738" s="2">
        <v>41880</v>
      </c>
      <c r="D738" t="s">
        <v>81</v>
      </c>
      <c r="E738" t="s">
        <v>2455</v>
      </c>
      <c r="F738" t="s">
        <v>2456</v>
      </c>
      <c r="G738" t="s">
        <v>84</v>
      </c>
      <c r="H738" t="s">
        <v>24</v>
      </c>
      <c r="I738" t="s">
        <v>869</v>
      </c>
      <c r="J738" t="s">
        <v>707</v>
      </c>
      <c r="K738" t="s">
        <v>27</v>
      </c>
      <c r="L738" t="s">
        <v>1339</v>
      </c>
      <c r="M738" t="s">
        <v>29</v>
      </c>
      <c r="N738" t="s">
        <v>53</v>
      </c>
      <c r="O738" t="s">
        <v>1340</v>
      </c>
      <c r="P738" s="1">
        <v>29.12</v>
      </c>
      <c r="Q738">
        <v>4</v>
      </c>
      <c r="R738" s="1">
        <v>12.521599999999999</v>
      </c>
      <c r="S738" t="s">
        <v>245</v>
      </c>
    </row>
    <row r="739" spans="1:19" hidden="1" x14ac:dyDescent="0.3">
      <c r="A739" t="s">
        <v>2454</v>
      </c>
      <c r="B739" s="2">
        <v>41878</v>
      </c>
      <c r="C739" s="2">
        <v>41880</v>
      </c>
      <c r="D739" t="s">
        <v>81</v>
      </c>
      <c r="E739" t="s">
        <v>2455</v>
      </c>
      <c r="F739" t="s">
        <v>2456</v>
      </c>
      <c r="G739" t="s">
        <v>84</v>
      </c>
      <c r="H739" t="s">
        <v>24</v>
      </c>
      <c r="I739" t="s">
        <v>869</v>
      </c>
      <c r="J739" t="s">
        <v>707</v>
      </c>
      <c r="K739" t="s">
        <v>27</v>
      </c>
      <c r="L739" t="s">
        <v>1982</v>
      </c>
      <c r="M739" t="s">
        <v>29</v>
      </c>
      <c r="N739" t="s">
        <v>43</v>
      </c>
      <c r="O739" t="s">
        <v>1983</v>
      </c>
      <c r="P739" s="1">
        <v>1202.94</v>
      </c>
      <c r="Q739">
        <v>3</v>
      </c>
      <c r="R739" s="1">
        <v>300.73500000000001</v>
      </c>
      <c r="S739" t="s">
        <v>245</v>
      </c>
    </row>
    <row r="740" spans="1:19" hidden="1" x14ac:dyDescent="0.3">
      <c r="A740" t="s">
        <v>2457</v>
      </c>
      <c r="B740" s="2">
        <v>42187</v>
      </c>
      <c r="C740" s="2">
        <v>42191</v>
      </c>
      <c r="D740" t="s">
        <v>37</v>
      </c>
      <c r="E740" t="s">
        <v>2458</v>
      </c>
      <c r="F740" t="s">
        <v>2459</v>
      </c>
      <c r="G740" t="s">
        <v>23</v>
      </c>
      <c r="H740" t="s">
        <v>24</v>
      </c>
      <c r="I740" t="s">
        <v>2460</v>
      </c>
      <c r="J740" t="s">
        <v>126</v>
      </c>
      <c r="K740" t="s">
        <v>87</v>
      </c>
      <c r="L740" t="s">
        <v>373</v>
      </c>
      <c r="M740" t="s">
        <v>29</v>
      </c>
      <c r="N740" t="s">
        <v>34</v>
      </c>
      <c r="O740" t="s">
        <v>374</v>
      </c>
      <c r="P740" s="1">
        <v>408.42200000000003</v>
      </c>
      <c r="Q740">
        <v>2</v>
      </c>
      <c r="R740" s="1">
        <v>-5.8346</v>
      </c>
      <c r="S740" t="s">
        <v>66</v>
      </c>
    </row>
    <row r="741" spans="1:19" hidden="1" x14ac:dyDescent="0.3">
      <c r="A741" t="s">
        <v>2457</v>
      </c>
      <c r="B741" s="2">
        <v>42187</v>
      </c>
      <c r="C741" s="2">
        <v>42191</v>
      </c>
      <c r="D741" t="s">
        <v>37</v>
      </c>
      <c r="E741" t="s">
        <v>2458</v>
      </c>
      <c r="F741" t="s">
        <v>2459</v>
      </c>
      <c r="G741" t="s">
        <v>23</v>
      </c>
      <c r="H741" t="s">
        <v>24</v>
      </c>
      <c r="I741" t="s">
        <v>2460</v>
      </c>
      <c r="J741" t="s">
        <v>126</v>
      </c>
      <c r="K741" t="s">
        <v>87</v>
      </c>
      <c r="L741" t="s">
        <v>1608</v>
      </c>
      <c r="M741" t="s">
        <v>29</v>
      </c>
      <c r="N741" t="s">
        <v>34</v>
      </c>
      <c r="O741" t="s">
        <v>1609</v>
      </c>
      <c r="P741" s="1">
        <v>382.11599999999999</v>
      </c>
      <c r="Q741">
        <v>6</v>
      </c>
      <c r="R741" s="1">
        <v>-92.799599999999998</v>
      </c>
      <c r="S741" t="s">
        <v>66</v>
      </c>
    </row>
    <row r="742" spans="1:19" x14ac:dyDescent="0.3">
      <c r="A742" t="s">
        <v>2461</v>
      </c>
      <c r="B742" s="2">
        <v>43002</v>
      </c>
      <c r="C742" s="2">
        <v>43006</v>
      </c>
      <c r="D742" t="s">
        <v>37</v>
      </c>
      <c r="E742" t="s">
        <v>569</v>
      </c>
      <c r="F742" t="s">
        <v>570</v>
      </c>
      <c r="G742" t="s">
        <v>84</v>
      </c>
      <c r="H742" t="s">
        <v>24</v>
      </c>
      <c r="I742" t="s">
        <v>2462</v>
      </c>
      <c r="J742" t="s">
        <v>158</v>
      </c>
      <c r="K742" t="s">
        <v>87</v>
      </c>
      <c r="L742" t="s">
        <v>846</v>
      </c>
      <c r="M742" t="s">
        <v>29</v>
      </c>
      <c r="N742" t="s">
        <v>34</v>
      </c>
      <c r="O742" t="s">
        <v>847</v>
      </c>
      <c r="P742" s="1">
        <v>603.91999999999996</v>
      </c>
      <c r="Q742">
        <v>4</v>
      </c>
      <c r="R742" s="1">
        <v>181.17599999999999</v>
      </c>
      <c r="S742" t="s">
        <v>72</v>
      </c>
    </row>
    <row r="743" spans="1:19" hidden="1" x14ac:dyDescent="0.3">
      <c r="A743" t="s">
        <v>2463</v>
      </c>
      <c r="B743" s="2">
        <v>42590</v>
      </c>
      <c r="C743" s="2">
        <v>42597</v>
      </c>
      <c r="D743" t="s">
        <v>37</v>
      </c>
      <c r="E743" t="s">
        <v>2464</v>
      </c>
      <c r="F743" t="s">
        <v>2465</v>
      </c>
      <c r="G743" t="s">
        <v>94</v>
      </c>
      <c r="H743" t="s">
        <v>24</v>
      </c>
      <c r="I743" t="s">
        <v>49</v>
      </c>
      <c r="J743" t="s">
        <v>50</v>
      </c>
      <c r="K743" t="s">
        <v>51</v>
      </c>
      <c r="L743" t="s">
        <v>1068</v>
      </c>
      <c r="M743" t="s">
        <v>29</v>
      </c>
      <c r="N743" t="s">
        <v>43</v>
      </c>
      <c r="O743" t="s">
        <v>1069</v>
      </c>
      <c r="P743" s="1">
        <v>513.024</v>
      </c>
      <c r="Q743">
        <v>2</v>
      </c>
      <c r="R743" s="1">
        <v>12.8256</v>
      </c>
      <c r="S743" t="s">
        <v>245</v>
      </c>
    </row>
    <row r="744" spans="1:19" hidden="1" x14ac:dyDescent="0.3">
      <c r="A744" t="s">
        <v>2466</v>
      </c>
      <c r="B744" s="2">
        <v>41810</v>
      </c>
      <c r="C744" s="2">
        <v>41814</v>
      </c>
      <c r="D744" t="s">
        <v>37</v>
      </c>
      <c r="E744" t="s">
        <v>2467</v>
      </c>
      <c r="F744" t="s">
        <v>2468</v>
      </c>
      <c r="G744" t="s">
        <v>23</v>
      </c>
      <c r="H744" t="s">
        <v>24</v>
      </c>
      <c r="I744" t="s">
        <v>2469</v>
      </c>
      <c r="J744" t="s">
        <v>86</v>
      </c>
      <c r="K744" t="s">
        <v>87</v>
      </c>
      <c r="L744" t="s">
        <v>2470</v>
      </c>
      <c r="M744" t="s">
        <v>29</v>
      </c>
      <c r="N744" t="s">
        <v>30</v>
      </c>
      <c r="O744" t="s">
        <v>2471</v>
      </c>
      <c r="P744" s="1">
        <v>193.06559999999999</v>
      </c>
      <c r="Q744">
        <v>4</v>
      </c>
      <c r="R744" s="1">
        <v>-19.874400000000001</v>
      </c>
      <c r="S744" t="s">
        <v>55</v>
      </c>
    </row>
    <row r="745" spans="1:19" x14ac:dyDescent="0.3">
      <c r="A745" t="s">
        <v>2472</v>
      </c>
      <c r="B745" s="2">
        <v>42982</v>
      </c>
      <c r="C745" s="2">
        <v>42984</v>
      </c>
      <c r="D745" t="s">
        <v>81</v>
      </c>
      <c r="E745" t="s">
        <v>819</v>
      </c>
      <c r="F745" t="s">
        <v>820</v>
      </c>
      <c r="G745" t="s">
        <v>84</v>
      </c>
      <c r="H745" t="s">
        <v>24</v>
      </c>
      <c r="I745" t="s">
        <v>125</v>
      </c>
      <c r="J745" t="s">
        <v>126</v>
      </c>
      <c r="K745" t="s">
        <v>87</v>
      </c>
      <c r="L745" t="s">
        <v>2473</v>
      </c>
      <c r="M745" t="s">
        <v>29</v>
      </c>
      <c r="N745" t="s">
        <v>30</v>
      </c>
      <c r="O745" t="s">
        <v>2474</v>
      </c>
      <c r="P745" s="1">
        <v>825.17399999999998</v>
      </c>
      <c r="Q745">
        <v>9</v>
      </c>
      <c r="R745" s="1">
        <v>-117.88200000000001</v>
      </c>
      <c r="S745" t="s">
        <v>72</v>
      </c>
    </row>
    <row r="746" spans="1:19" hidden="1" x14ac:dyDescent="0.3">
      <c r="A746" t="s">
        <v>2475</v>
      </c>
      <c r="B746" s="2">
        <v>42177</v>
      </c>
      <c r="C746" s="2">
        <v>42180</v>
      </c>
      <c r="D746" t="s">
        <v>81</v>
      </c>
      <c r="E746" t="s">
        <v>2476</v>
      </c>
      <c r="F746" t="s">
        <v>2477</v>
      </c>
      <c r="G746" t="s">
        <v>94</v>
      </c>
      <c r="H746" t="s">
        <v>24</v>
      </c>
      <c r="I746" t="s">
        <v>171</v>
      </c>
      <c r="J746" t="s">
        <v>126</v>
      </c>
      <c r="K746" t="s">
        <v>87</v>
      </c>
      <c r="L746" t="s">
        <v>1874</v>
      </c>
      <c r="M746" t="s">
        <v>29</v>
      </c>
      <c r="N746" t="s">
        <v>43</v>
      </c>
      <c r="O746" t="s">
        <v>1875</v>
      </c>
      <c r="P746" s="1">
        <v>796.42499999999995</v>
      </c>
      <c r="Q746">
        <v>7</v>
      </c>
      <c r="R746" s="1">
        <v>-525.64049999999997</v>
      </c>
      <c r="S746" t="s">
        <v>55</v>
      </c>
    </row>
    <row r="747" spans="1:19" hidden="1" x14ac:dyDescent="0.3">
      <c r="A747" t="s">
        <v>2478</v>
      </c>
      <c r="B747" s="2">
        <v>42631</v>
      </c>
      <c r="C747" s="2">
        <v>42633</v>
      </c>
      <c r="D747" t="s">
        <v>81</v>
      </c>
      <c r="E747" t="s">
        <v>730</v>
      </c>
      <c r="F747" t="s">
        <v>731</v>
      </c>
      <c r="G747" t="s">
        <v>23</v>
      </c>
      <c r="H747" t="s">
        <v>24</v>
      </c>
      <c r="I747" t="s">
        <v>339</v>
      </c>
      <c r="J747" t="s">
        <v>223</v>
      </c>
      <c r="K747" t="s">
        <v>63</v>
      </c>
      <c r="L747" t="s">
        <v>1903</v>
      </c>
      <c r="M747" t="s">
        <v>29</v>
      </c>
      <c r="N747" t="s">
        <v>53</v>
      </c>
      <c r="O747" t="s">
        <v>1904</v>
      </c>
      <c r="P747" s="1">
        <v>5.3520000000000003</v>
      </c>
      <c r="Q747">
        <v>3</v>
      </c>
      <c r="R747" s="1">
        <v>1.6055999999999999</v>
      </c>
      <c r="S747" t="s">
        <v>72</v>
      </c>
    </row>
    <row r="748" spans="1:19" hidden="1" x14ac:dyDescent="0.3">
      <c r="A748" t="s">
        <v>2478</v>
      </c>
      <c r="B748" s="2">
        <v>42631</v>
      </c>
      <c r="C748" s="2">
        <v>42633</v>
      </c>
      <c r="D748" t="s">
        <v>81</v>
      </c>
      <c r="E748" t="s">
        <v>730</v>
      </c>
      <c r="F748" t="s">
        <v>731</v>
      </c>
      <c r="G748" t="s">
        <v>23</v>
      </c>
      <c r="H748" t="s">
        <v>24</v>
      </c>
      <c r="I748" t="s">
        <v>339</v>
      </c>
      <c r="J748" t="s">
        <v>223</v>
      </c>
      <c r="K748" t="s">
        <v>63</v>
      </c>
      <c r="L748" t="s">
        <v>581</v>
      </c>
      <c r="M748" t="s">
        <v>29</v>
      </c>
      <c r="N748" t="s">
        <v>34</v>
      </c>
      <c r="O748" t="s">
        <v>582</v>
      </c>
      <c r="P748" s="1">
        <v>99.372</v>
      </c>
      <c r="Q748">
        <v>2</v>
      </c>
      <c r="R748" s="1">
        <v>-7.0979999999999999</v>
      </c>
      <c r="S748" t="s">
        <v>72</v>
      </c>
    </row>
    <row r="749" spans="1:19" x14ac:dyDescent="0.3">
      <c r="A749" t="s">
        <v>2479</v>
      </c>
      <c r="B749" s="2">
        <v>43038</v>
      </c>
      <c r="C749" s="2">
        <v>43040</v>
      </c>
      <c r="D749" t="s">
        <v>81</v>
      </c>
      <c r="E749" t="s">
        <v>2480</v>
      </c>
      <c r="F749" t="s">
        <v>2481</v>
      </c>
      <c r="G749" t="s">
        <v>94</v>
      </c>
      <c r="H749" t="s">
        <v>24</v>
      </c>
      <c r="I749" t="s">
        <v>626</v>
      </c>
      <c r="J749" t="s">
        <v>26</v>
      </c>
      <c r="K749" t="s">
        <v>27</v>
      </c>
      <c r="L749" t="s">
        <v>1756</v>
      </c>
      <c r="M749" t="s">
        <v>29</v>
      </c>
      <c r="N749" t="s">
        <v>34</v>
      </c>
      <c r="O749" t="s">
        <v>1757</v>
      </c>
      <c r="P749" s="1">
        <v>33.94</v>
      </c>
      <c r="Q749">
        <v>1</v>
      </c>
      <c r="R749" s="1">
        <v>9.1638000000000002</v>
      </c>
      <c r="S749" t="s">
        <v>45</v>
      </c>
    </row>
    <row r="750" spans="1:19" hidden="1" x14ac:dyDescent="0.3">
      <c r="A750" t="s">
        <v>2482</v>
      </c>
      <c r="B750" s="2">
        <v>42458</v>
      </c>
      <c r="C750" s="2">
        <v>42462</v>
      </c>
      <c r="D750" t="s">
        <v>20</v>
      </c>
      <c r="E750" t="s">
        <v>1273</v>
      </c>
      <c r="F750" t="s">
        <v>1274</v>
      </c>
      <c r="G750" t="s">
        <v>94</v>
      </c>
      <c r="H750" t="s">
        <v>24</v>
      </c>
      <c r="I750" t="s">
        <v>125</v>
      </c>
      <c r="J750" t="s">
        <v>126</v>
      </c>
      <c r="K750" t="s">
        <v>87</v>
      </c>
      <c r="L750" t="s">
        <v>321</v>
      </c>
      <c r="M750" t="s">
        <v>29</v>
      </c>
      <c r="N750" t="s">
        <v>34</v>
      </c>
      <c r="O750" t="s">
        <v>322</v>
      </c>
      <c r="P750" s="1">
        <v>844.11599999999999</v>
      </c>
      <c r="Q750">
        <v>6</v>
      </c>
      <c r="R750" s="1">
        <v>-36.176400000000001</v>
      </c>
      <c r="S750" t="s">
        <v>187</v>
      </c>
    </row>
    <row r="751" spans="1:19" hidden="1" x14ac:dyDescent="0.3">
      <c r="A751" t="s">
        <v>2483</v>
      </c>
      <c r="B751" s="2">
        <v>42622</v>
      </c>
      <c r="C751" s="2">
        <v>42627</v>
      </c>
      <c r="D751" t="s">
        <v>20</v>
      </c>
      <c r="E751" t="s">
        <v>2292</v>
      </c>
      <c r="F751" t="s">
        <v>2293</v>
      </c>
      <c r="G751" t="s">
        <v>94</v>
      </c>
      <c r="H751" t="s">
        <v>24</v>
      </c>
      <c r="I751" t="s">
        <v>1730</v>
      </c>
      <c r="J751" t="s">
        <v>86</v>
      </c>
      <c r="K751" t="s">
        <v>87</v>
      </c>
      <c r="L751" t="s">
        <v>2117</v>
      </c>
      <c r="M751" t="s">
        <v>29</v>
      </c>
      <c r="N751" t="s">
        <v>53</v>
      </c>
      <c r="O751" t="s">
        <v>2118</v>
      </c>
      <c r="P751" s="1">
        <v>15.007999999999999</v>
      </c>
      <c r="Q751">
        <v>4</v>
      </c>
      <c r="R751" s="1">
        <v>-12.006399999999999</v>
      </c>
      <c r="S751" t="s">
        <v>72</v>
      </c>
    </row>
    <row r="752" spans="1:19" hidden="1" x14ac:dyDescent="0.3">
      <c r="A752" t="s">
        <v>2484</v>
      </c>
      <c r="B752" s="2">
        <v>42576</v>
      </c>
      <c r="C752" s="2">
        <v>42580</v>
      </c>
      <c r="D752" t="s">
        <v>37</v>
      </c>
      <c r="E752" t="s">
        <v>2485</v>
      </c>
      <c r="F752" t="s">
        <v>2486</v>
      </c>
      <c r="G752" t="s">
        <v>23</v>
      </c>
      <c r="H752" t="s">
        <v>24</v>
      </c>
      <c r="I752" t="s">
        <v>468</v>
      </c>
      <c r="J752" t="s">
        <v>469</v>
      </c>
      <c r="K752" t="s">
        <v>27</v>
      </c>
      <c r="L752" t="s">
        <v>426</v>
      </c>
      <c r="M752" t="s">
        <v>29</v>
      </c>
      <c r="N752" t="s">
        <v>43</v>
      </c>
      <c r="O752" t="s">
        <v>427</v>
      </c>
      <c r="P752" s="1">
        <v>2430.08</v>
      </c>
      <c r="Q752">
        <v>8</v>
      </c>
      <c r="R752" s="1">
        <v>388.81279999999998</v>
      </c>
      <c r="S752" t="s">
        <v>66</v>
      </c>
    </row>
    <row r="753" spans="1:19" hidden="1" x14ac:dyDescent="0.3">
      <c r="A753" t="s">
        <v>2487</v>
      </c>
      <c r="B753" s="2">
        <v>42348</v>
      </c>
      <c r="C753" s="2">
        <v>42354</v>
      </c>
      <c r="D753" t="s">
        <v>37</v>
      </c>
      <c r="E753" t="s">
        <v>2488</v>
      </c>
      <c r="F753" t="s">
        <v>2489</v>
      </c>
      <c r="G753" t="s">
        <v>84</v>
      </c>
      <c r="H753" t="s">
        <v>24</v>
      </c>
      <c r="I753" t="s">
        <v>468</v>
      </c>
      <c r="J753" t="s">
        <v>281</v>
      </c>
      <c r="K753" t="s">
        <v>87</v>
      </c>
      <c r="L753" t="s">
        <v>1982</v>
      </c>
      <c r="M753" t="s">
        <v>29</v>
      </c>
      <c r="N753" t="s">
        <v>43</v>
      </c>
      <c r="O753" t="s">
        <v>1983</v>
      </c>
      <c r="P753" s="1">
        <v>801.96</v>
      </c>
      <c r="Q753">
        <v>2</v>
      </c>
      <c r="R753" s="1">
        <v>200.49</v>
      </c>
      <c r="S753" t="s">
        <v>90</v>
      </c>
    </row>
    <row r="754" spans="1:19" hidden="1" x14ac:dyDescent="0.3">
      <c r="A754" t="s">
        <v>2487</v>
      </c>
      <c r="B754" s="2">
        <v>42348</v>
      </c>
      <c r="C754" s="2">
        <v>42354</v>
      </c>
      <c r="D754" t="s">
        <v>37</v>
      </c>
      <c r="E754" t="s">
        <v>2488</v>
      </c>
      <c r="F754" t="s">
        <v>2489</v>
      </c>
      <c r="G754" t="s">
        <v>84</v>
      </c>
      <c r="H754" t="s">
        <v>24</v>
      </c>
      <c r="I754" t="s">
        <v>468</v>
      </c>
      <c r="J754" t="s">
        <v>281</v>
      </c>
      <c r="K754" t="s">
        <v>87</v>
      </c>
      <c r="L754" t="s">
        <v>1270</v>
      </c>
      <c r="M754" t="s">
        <v>29</v>
      </c>
      <c r="N754" t="s">
        <v>34</v>
      </c>
      <c r="O754" t="s">
        <v>1271</v>
      </c>
      <c r="P754" s="1">
        <v>191.96</v>
      </c>
      <c r="Q754">
        <v>2</v>
      </c>
      <c r="R754" s="1">
        <v>32.633200000000002</v>
      </c>
      <c r="S754" t="s">
        <v>90</v>
      </c>
    </row>
    <row r="755" spans="1:19" hidden="1" x14ac:dyDescent="0.3">
      <c r="A755" t="s">
        <v>2490</v>
      </c>
      <c r="B755" s="2">
        <v>41891</v>
      </c>
      <c r="C755" s="2">
        <v>41896</v>
      </c>
      <c r="D755" t="s">
        <v>20</v>
      </c>
      <c r="E755" t="s">
        <v>1161</v>
      </c>
      <c r="F755" t="s">
        <v>1162</v>
      </c>
      <c r="G755" t="s">
        <v>23</v>
      </c>
      <c r="H755" t="s">
        <v>24</v>
      </c>
      <c r="I755" t="s">
        <v>61</v>
      </c>
      <c r="J755" t="s">
        <v>62</v>
      </c>
      <c r="K755" t="s">
        <v>63</v>
      </c>
      <c r="L755" t="s">
        <v>1339</v>
      </c>
      <c r="M755" t="s">
        <v>29</v>
      </c>
      <c r="N755" t="s">
        <v>53</v>
      </c>
      <c r="O755" t="s">
        <v>1340</v>
      </c>
      <c r="P755" s="1">
        <v>17.472000000000001</v>
      </c>
      <c r="Q755">
        <v>3</v>
      </c>
      <c r="R755" s="1">
        <v>5.0232000000000001</v>
      </c>
      <c r="S755" t="s">
        <v>72</v>
      </c>
    </row>
    <row r="756" spans="1:19" hidden="1" x14ac:dyDescent="0.3">
      <c r="A756" t="s">
        <v>2491</v>
      </c>
      <c r="B756" s="2">
        <v>41960</v>
      </c>
      <c r="C756" s="2">
        <v>41967</v>
      </c>
      <c r="D756" t="s">
        <v>37</v>
      </c>
      <c r="E756" t="s">
        <v>2492</v>
      </c>
      <c r="F756" t="s">
        <v>2493</v>
      </c>
      <c r="G756" t="s">
        <v>23</v>
      </c>
      <c r="H756" t="s">
        <v>24</v>
      </c>
      <c r="I756" t="s">
        <v>61</v>
      </c>
      <c r="J756" t="s">
        <v>62</v>
      </c>
      <c r="K756" t="s">
        <v>63</v>
      </c>
      <c r="L756" t="s">
        <v>616</v>
      </c>
      <c r="M756" t="s">
        <v>29</v>
      </c>
      <c r="N756" t="s">
        <v>34</v>
      </c>
      <c r="O756" t="s">
        <v>617</v>
      </c>
      <c r="P756" s="1">
        <v>657.93</v>
      </c>
      <c r="Q756">
        <v>5</v>
      </c>
      <c r="R756" s="1">
        <v>-93.99</v>
      </c>
      <c r="S756" t="s">
        <v>32</v>
      </c>
    </row>
    <row r="757" spans="1:19" x14ac:dyDescent="0.3">
      <c r="A757" t="s">
        <v>2494</v>
      </c>
      <c r="B757" s="2">
        <v>42968</v>
      </c>
      <c r="C757" s="2">
        <v>42974</v>
      </c>
      <c r="D757" t="s">
        <v>37</v>
      </c>
      <c r="E757" t="s">
        <v>2378</v>
      </c>
      <c r="F757" t="s">
        <v>2379</v>
      </c>
      <c r="G757" t="s">
        <v>94</v>
      </c>
      <c r="H757" t="s">
        <v>24</v>
      </c>
      <c r="I757" t="s">
        <v>149</v>
      </c>
      <c r="J757" t="s">
        <v>1080</v>
      </c>
      <c r="K757" t="s">
        <v>63</v>
      </c>
      <c r="L757" t="s">
        <v>1259</v>
      </c>
      <c r="M757" t="s">
        <v>29</v>
      </c>
      <c r="N757" t="s">
        <v>53</v>
      </c>
      <c r="O757" t="s">
        <v>1260</v>
      </c>
      <c r="P757" s="1">
        <v>25.16</v>
      </c>
      <c r="Q757">
        <v>2</v>
      </c>
      <c r="R757" s="1">
        <v>8.5543999999999993</v>
      </c>
      <c r="S757" t="s">
        <v>245</v>
      </c>
    </row>
    <row r="758" spans="1:19" x14ac:dyDescent="0.3">
      <c r="A758" t="s">
        <v>2494</v>
      </c>
      <c r="B758" s="2">
        <v>42968</v>
      </c>
      <c r="C758" s="2">
        <v>42974</v>
      </c>
      <c r="D758" t="s">
        <v>37</v>
      </c>
      <c r="E758" t="s">
        <v>2378</v>
      </c>
      <c r="F758" t="s">
        <v>2379</v>
      </c>
      <c r="G758" t="s">
        <v>94</v>
      </c>
      <c r="H758" t="s">
        <v>24</v>
      </c>
      <c r="I758" t="s">
        <v>149</v>
      </c>
      <c r="J758" t="s">
        <v>1080</v>
      </c>
      <c r="K758" t="s">
        <v>63</v>
      </c>
      <c r="L758" t="s">
        <v>1183</v>
      </c>
      <c r="M758" t="s">
        <v>29</v>
      </c>
      <c r="N758" t="s">
        <v>53</v>
      </c>
      <c r="O758" t="s">
        <v>1184</v>
      </c>
      <c r="P758" s="1">
        <v>91.92</v>
      </c>
      <c r="Q758">
        <v>4</v>
      </c>
      <c r="R758" s="1">
        <v>31.252800000000001</v>
      </c>
      <c r="S758" t="s">
        <v>245</v>
      </c>
    </row>
    <row r="759" spans="1:19" x14ac:dyDescent="0.3">
      <c r="A759" t="s">
        <v>2495</v>
      </c>
      <c r="B759" s="2">
        <v>43058</v>
      </c>
      <c r="C759" s="2">
        <v>43060</v>
      </c>
      <c r="D759" t="s">
        <v>81</v>
      </c>
      <c r="E759" t="s">
        <v>2064</v>
      </c>
      <c r="F759" t="s">
        <v>2065</v>
      </c>
      <c r="G759" t="s">
        <v>84</v>
      </c>
      <c r="H759" t="s">
        <v>24</v>
      </c>
      <c r="I759" t="s">
        <v>237</v>
      </c>
      <c r="J759" t="s">
        <v>86</v>
      </c>
      <c r="K759" t="s">
        <v>87</v>
      </c>
      <c r="L759" t="s">
        <v>1245</v>
      </c>
      <c r="M759" t="s">
        <v>29</v>
      </c>
      <c r="N759" t="s">
        <v>43</v>
      </c>
      <c r="O759" t="s">
        <v>1246</v>
      </c>
      <c r="P759" s="1">
        <v>718.11599999999999</v>
      </c>
      <c r="Q759">
        <v>6</v>
      </c>
      <c r="R759" s="1">
        <v>-71.811599999999999</v>
      </c>
      <c r="S759" t="s">
        <v>32</v>
      </c>
    </row>
    <row r="760" spans="1:19" hidden="1" x14ac:dyDescent="0.3">
      <c r="A760" t="s">
        <v>2496</v>
      </c>
      <c r="B760" s="2">
        <v>41896</v>
      </c>
      <c r="C760" s="2">
        <v>41901</v>
      </c>
      <c r="D760" t="s">
        <v>37</v>
      </c>
      <c r="E760" t="s">
        <v>2497</v>
      </c>
      <c r="F760" t="s">
        <v>2498</v>
      </c>
      <c r="G760" t="s">
        <v>23</v>
      </c>
      <c r="H760" t="s">
        <v>24</v>
      </c>
      <c r="I760" t="s">
        <v>2499</v>
      </c>
      <c r="J760" t="s">
        <v>658</v>
      </c>
      <c r="K760" t="s">
        <v>27</v>
      </c>
      <c r="L760" t="s">
        <v>1509</v>
      </c>
      <c r="M760" t="s">
        <v>29</v>
      </c>
      <c r="N760" t="s">
        <v>53</v>
      </c>
      <c r="O760" t="s">
        <v>1510</v>
      </c>
      <c r="P760" s="1">
        <v>142.4</v>
      </c>
      <c r="Q760">
        <v>5</v>
      </c>
      <c r="R760" s="1">
        <v>52.688000000000002</v>
      </c>
      <c r="S760" t="s">
        <v>72</v>
      </c>
    </row>
    <row r="761" spans="1:19" x14ac:dyDescent="0.3">
      <c r="A761" t="s">
        <v>2500</v>
      </c>
      <c r="B761" s="2">
        <v>42874</v>
      </c>
      <c r="C761" s="2">
        <v>42876</v>
      </c>
      <c r="D761" t="s">
        <v>20</v>
      </c>
      <c r="E761" t="s">
        <v>1811</v>
      </c>
      <c r="F761" t="s">
        <v>1812</v>
      </c>
      <c r="G761" t="s">
        <v>94</v>
      </c>
      <c r="H761" t="s">
        <v>24</v>
      </c>
      <c r="I761" t="s">
        <v>320</v>
      </c>
      <c r="J761" t="s">
        <v>50</v>
      </c>
      <c r="K761" t="s">
        <v>51</v>
      </c>
      <c r="L761" t="s">
        <v>581</v>
      </c>
      <c r="M761" t="s">
        <v>29</v>
      </c>
      <c r="N761" t="s">
        <v>34</v>
      </c>
      <c r="O761" t="s">
        <v>582</v>
      </c>
      <c r="P761" s="1">
        <v>681.40800000000002</v>
      </c>
      <c r="Q761">
        <v>12</v>
      </c>
      <c r="R761" s="1">
        <v>42.588000000000001</v>
      </c>
      <c r="S761" t="s">
        <v>153</v>
      </c>
    </row>
    <row r="762" spans="1:19" hidden="1" x14ac:dyDescent="0.3">
      <c r="A762" t="s">
        <v>2501</v>
      </c>
      <c r="B762" s="2">
        <v>42684</v>
      </c>
      <c r="C762" s="2">
        <v>42688</v>
      </c>
      <c r="D762" t="s">
        <v>37</v>
      </c>
      <c r="E762" t="s">
        <v>1231</v>
      </c>
      <c r="F762" t="s">
        <v>1232</v>
      </c>
      <c r="G762" t="s">
        <v>94</v>
      </c>
      <c r="H762" t="s">
        <v>24</v>
      </c>
      <c r="I762" t="s">
        <v>869</v>
      </c>
      <c r="J762" t="s">
        <v>223</v>
      </c>
      <c r="K762" t="s">
        <v>63</v>
      </c>
      <c r="L762" t="s">
        <v>1412</v>
      </c>
      <c r="M762" t="s">
        <v>29</v>
      </c>
      <c r="N762" t="s">
        <v>53</v>
      </c>
      <c r="O762" t="s">
        <v>1413</v>
      </c>
      <c r="P762" s="1">
        <v>148.28800000000001</v>
      </c>
      <c r="Q762">
        <v>7</v>
      </c>
      <c r="R762" s="1">
        <v>29.657599999999999</v>
      </c>
      <c r="S762" t="s">
        <v>32</v>
      </c>
    </row>
    <row r="763" spans="1:19" hidden="1" x14ac:dyDescent="0.3">
      <c r="A763" t="s">
        <v>2502</v>
      </c>
      <c r="B763" s="2">
        <v>42075</v>
      </c>
      <c r="C763" s="2">
        <v>42080</v>
      </c>
      <c r="D763" t="s">
        <v>37</v>
      </c>
      <c r="E763" t="s">
        <v>2372</v>
      </c>
      <c r="F763" t="s">
        <v>2373</v>
      </c>
      <c r="G763" t="s">
        <v>84</v>
      </c>
      <c r="H763" t="s">
        <v>24</v>
      </c>
      <c r="I763" t="s">
        <v>2503</v>
      </c>
      <c r="J763" t="s">
        <v>41</v>
      </c>
      <c r="K763" t="s">
        <v>27</v>
      </c>
      <c r="L763" t="s">
        <v>144</v>
      </c>
      <c r="M763" t="s">
        <v>29</v>
      </c>
      <c r="N763" t="s">
        <v>53</v>
      </c>
      <c r="O763" t="s">
        <v>145</v>
      </c>
      <c r="P763" s="1">
        <v>30.88</v>
      </c>
      <c r="Q763">
        <v>4</v>
      </c>
      <c r="R763" s="1">
        <v>3.86</v>
      </c>
      <c r="S763" t="s">
        <v>187</v>
      </c>
    </row>
    <row r="764" spans="1:19" hidden="1" x14ac:dyDescent="0.3">
      <c r="A764" t="s">
        <v>2502</v>
      </c>
      <c r="B764" s="2">
        <v>42075</v>
      </c>
      <c r="C764" s="2">
        <v>42080</v>
      </c>
      <c r="D764" t="s">
        <v>37</v>
      </c>
      <c r="E764" t="s">
        <v>2372</v>
      </c>
      <c r="F764" t="s">
        <v>2373</v>
      </c>
      <c r="G764" t="s">
        <v>84</v>
      </c>
      <c r="H764" t="s">
        <v>24</v>
      </c>
      <c r="I764" t="s">
        <v>2503</v>
      </c>
      <c r="J764" t="s">
        <v>41</v>
      </c>
      <c r="K764" t="s">
        <v>27</v>
      </c>
      <c r="L764" t="s">
        <v>2504</v>
      </c>
      <c r="M764" t="s">
        <v>29</v>
      </c>
      <c r="N764" t="s">
        <v>53</v>
      </c>
      <c r="O764" t="s">
        <v>2505</v>
      </c>
      <c r="P764" s="1">
        <v>6.4080000000000004</v>
      </c>
      <c r="Q764">
        <v>3</v>
      </c>
      <c r="R764" s="1">
        <v>1.4418</v>
      </c>
      <c r="S764" t="s">
        <v>187</v>
      </c>
    </row>
    <row r="765" spans="1:19" x14ac:dyDescent="0.3">
      <c r="A765" t="s">
        <v>2506</v>
      </c>
      <c r="B765" s="2">
        <v>43045</v>
      </c>
      <c r="C765" s="2">
        <v>43050</v>
      </c>
      <c r="D765" t="s">
        <v>37</v>
      </c>
      <c r="E765" t="s">
        <v>2507</v>
      </c>
      <c r="F765" t="s">
        <v>2508</v>
      </c>
      <c r="G765" t="s">
        <v>23</v>
      </c>
      <c r="H765" t="s">
        <v>24</v>
      </c>
      <c r="I765" t="s">
        <v>61</v>
      </c>
      <c r="J765" t="s">
        <v>62</v>
      </c>
      <c r="K765" t="s">
        <v>63</v>
      </c>
      <c r="L765" t="s">
        <v>1608</v>
      </c>
      <c r="M765" t="s">
        <v>29</v>
      </c>
      <c r="N765" t="s">
        <v>34</v>
      </c>
      <c r="O765" t="s">
        <v>1609</v>
      </c>
      <c r="P765" s="1">
        <v>127.372</v>
      </c>
      <c r="Q765">
        <v>2</v>
      </c>
      <c r="R765" s="1">
        <v>-30.933199999999999</v>
      </c>
      <c r="S765" t="s">
        <v>32</v>
      </c>
    </row>
    <row r="766" spans="1:19" hidden="1" x14ac:dyDescent="0.3">
      <c r="A766" t="s">
        <v>2509</v>
      </c>
      <c r="B766" s="2">
        <v>42343</v>
      </c>
      <c r="C766" s="2">
        <v>42347</v>
      </c>
      <c r="D766" t="s">
        <v>37</v>
      </c>
      <c r="E766" t="s">
        <v>2510</v>
      </c>
      <c r="F766" t="s">
        <v>2511</v>
      </c>
      <c r="G766" t="s">
        <v>84</v>
      </c>
      <c r="H766" t="s">
        <v>24</v>
      </c>
      <c r="I766" t="s">
        <v>630</v>
      </c>
      <c r="J766" t="s">
        <v>50</v>
      </c>
      <c r="K766" t="s">
        <v>51</v>
      </c>
      <c r="L766" t="s">
        <v>821</v>
      </c>
      <c r="M766" t="s">
        <v>29</v>
      </c>
      <c r="N766" t="s">
        <v>53</v>
      </c>
      <c r="O766" t="s">
        <v>822</v>
      </c>
      <c r="P766" s="1">
        <v>44.46</v>
      </c>
      <c r="Q766">
        <v>2</v>
      </c>
      <c r="R766" s="1">
        <v>14.671799999999999</v>
      </c>
      <c r="S766" t="s">
        <v>90</v>
      </c>
    </row>
    <row r="767" spans="1:19" hidden="1" x14ac:dyDescent="0.3">
      <c r="A767" t="s">
        <v>2512</v>
      </c>
      <c r="B767" s="2">
        <v>42194</v>
      </c>
      <c r="C767" s="2">
        <v>42199</v>
      </c>
      <c r="D767" t="s">
        <v>37</v>
      </c>
      <c r="E767" t="s">
        <v>1493</v>
      </c>
      <c r="F767" t="s">
        <v>1494</v>
      </c>
      <c r="G767" t="s">
        <v>23</v>
      </c>
      <c r="H767" t="s">
        <v>24</v>
      </c>
      <c r="I767" t="s">
        <v>2513</v>
      </c>
      <c r="J767" t="s">
        <v>1080</v>
      </c>
      <c r="K767" t="s">
        <v>63</v>
      </c>
      <c r="L767" t="s">
        <v>350</v>
      </c>
      <c r="M767" t="s">
        <v>29</v>
      </c>
      <c r="N767" t="s">
        <v>53</v>
      </c>
      <c r="O767" t="s">
        <v>351</v>
      </c>
      <c r="P767" s="1">
        <v>181.96</v>
      </c>
      <c r="Q767">
        <v>2</v>
      </c>
      <c r="R767" s="1">
        <v>20.015599999999999</v>
      </c>
      <c r="S767" t="s">
        <v>66</v>
      </c>
    </row>
    <row r="768" spans="1:19" hidden="1" x14ac:dyDescent="0.3">
      <c r="A768" t="s">
        <v>2514</v>
      </c>
      <c r="B768" s="2">
        <v>42307</v>
      </c>
      <c r="C768" s="2">
        <v>42310</v>
      </c>
      <c r="D768" t="s">
        <v>20</v>
      </c>
      <c r="E768" t="s">
        <v>1526</v>
      </c>
      <c r="F768" t="s">
        <v>1527</v>
      </c>
      <c r="G768" t="s">
        <v>84</v>
      </c>
      <c r="H768" t="s">
        <v>24</v>
      </c>
      <c r="I768" t="s">
        <v>257</v>
      </c>
      <c r="J768" t="s">
        <v>172</v>
      </c>
      <c r="K768" t="s">
        <v>51</v>
      </c>
      <c r="L768" t="s">
        <v>2515</v>
      </c>
      <c r="M768" t="s">
        <v>29</v>
      </c>
      <c r="N768" t="s">
        <v>53</v>
      </c>
      <c r="O768" t="s">
        <v>2516</v>
      </c>
      <c r="P768" s="1">
        <v>15.488</v>
      </c>
      <c r="Q768">
        <v>4</v>
      </c>
      <c r="R768" s="1">
        <v>3.6783999999999999</v>
      </c>
      <c r="S768" t="s">
        <v>45</v>
      </c>
    </row>
    <row r="769" spans="1:19" hidden="1" x14ac:dyDescent="0.3">
      <c r="A769" t="s">
        <v>2517</v>
      </c>
      <c r="B769" s="2">
        <v>42327</v>
      </c>
      <c r="C769" s="2">
        <v>42329</v>
      </c>
      <c r="D769" t="s">
        <v>20</v>
      </c>
      <c r="E769" t="s">
        <v>2267</v>
      </c>
      <c r="F769" t="s">
        <v>2268</v>
      </c>
      <c r="G769" t="s">
        <v>94</v>
      </c>
      <c r="H769" t="s">
        <v>24</v>
      </c>
      <c r="I769" t="s">
        <v>183</v>
      </c>
      <c r="J769" t="s">
        <v>184</v>
      </c>
      <c r="K769" t="s">
        <v>51</v>
      </c>
      <c r="L769" t="s">
        <v>2187</v>
      </c>
      <c r="M769" t="s">
        <v>29</v>
      </c>
      <c r="N769" t="s">
        <v>53</v>
      </c>
      <c r="O769" t="s">
        <v>2188</v>
      </c>
      <c r="P769" s="1">
        <v>141.96</v>
      </c>
      <c r="Q769">
        <v>2</v>
      </c>
      <c r="R769" s="1">
        <v>22.7136</v>
      </c>
      <c r="S769" t="s">
        <v>32</v>
      </c>
    </row>
    <row r="770" spans="1:19" x14ac:dyDescent="0.3">
      <c r="A770" t="s">
        <v>2518</v>
      </c>
      <c r="B770" s="2">
        <v>43093</v>
      </c>
      <c r="C770" s="2">
        <v>43098</v>
      </c>
      <c r="D770" t="s">
        <v>37</v>
      </c>
      <c r="E770" t="s">
        <v>1604</v>
      </c>
      <c r="F770" t="s">
        <v>1605</v>
      </c>
      <c r="G770" t="s">
        <v>84</v>
      </c>
      <c r="H770" t="s">
        <v>24</v>
      </c>
      <c r="I770" t="s">
        <v>885</v>
      </c>
      <c r="J770" t="s">
        <v>114</v>
      </c>
      <c r="K770" t="s">
        <v>63</v>
      </c>
      <c r="L770" t="s">
        <v>958</v>
      </c>
      <c r="M770" t="s">
        <v>29</v>
      </c>
      <c r="N770" t="s">
        <v>53</v>
      </c>
      <c r="O770" t="s">
        <v>959</v>
      </c>
      <c r="P770" s="1">
        <v>37.93</v>
      </c>
      <c r="Q770">
        <v>1</v>
      </c>
      <c r="R770" s="1">
        <v>6.8273999999999999</v>
      </c>
      <c r="S770" t="s">
        <v>90</v>
      </c>
    </row>
    <row r="771" spans="1:19" hidden="1" x14ac:dyDescent="0.3">
      <c r="A771" t="s">
        <v>2519</v>
      </c>
      <c r="B771" s="2">
        <v>42378</v>
      </c>
      <c r="C771" s="2">
        <v>42382</v>
      </c>
      <c r="D771" t="s">
        <v>20</v>
      </c>
      <c r="E771" t="s">
        <v>2520</v>
      </c>
      <c r="F771" t="s">
        <v>2521</v>
      </c>
      <c r="G771" t="s">
        <v>84</v>
      </c>
      <c r="H771" t="s">
        <v>24</v>
      </c>
      <c r="I771" t="s">
        <v>2522</v>
      </c>
      <c r="J771" t="s">
        <v>223</v>
      </c>
      <c r="K771" t="s">
        <v>63</v>
      </c>
      <c r="L771" t="s">
        <v>2195</v>
      </c>
      <c r="M771" t="s">
        <v>29</v>
      </c>
      <c r="N771" t="s">
        <v>53</v>
      </c>
      <c r="O771" t="s">
        <v>2196</v>
      </c>
      <c r="P771" s="1">
        <v>15.167999999999999</v>
      </c>
      <c r="Q771">
        <v>2</v>
      </c>
      <c r="R771" s="1">
        <v>3.7919999999999998</v>
      </c>
      <c r="S771" t="s">
        <v>161</v>
      </c>
    </row>
    <row r="772" spans="1:19" hidden="1" x14ac:dyDescent="0.3">
      <c r="A772" t="s">
        <v>2523</v>
      </c>
      <c r="B772" s="2">
        <v>41966</v>
      </c>
      <c r="C772" s="2">
        <v>41970</v>
      </c>
      <c r="D772" t="s">
        <v>37</v>
      </c>
      <c r="E772" t="s">
        <v>2078</v>
      </c>
      <c r="F772" t="s">
        <v>2079</v>
      </c>
      <c r="G772" t="s">
        <v>84</v>
      </c>
      <c r="H772" t="s">
        <v>24</v>
      </c>
      <c r="I772" t="s">
        <v>2524</v>
      </c>
      <c r="J772" t="s">
        <v>86</v>
      </c>
      <c r="K772" t="s">
        <v>87</v>
      </c>
      <c r="L772" t="s">
        <v>918</v>
      </c>
      <c r="M772" t="s">
        <v>29</v>
      </c>
      <c r="N772" t="s">
        <v>53</v>
      </c>
      <c r="O772" t="s">
        <v>308</v>
      </c>
      <c r="P772" s="1">
        <v>6.3680000000000003</v>
      </c>
      <c r="Q772">
        <v>2</v>
      </c>
      <c r="R772" s="1">
        <v>-2.5472000000000001</v>
      </c>
      <c r="S772" t="s">
        <v>32</v>
      </c>
    </row>
    <row r="773" spans="1:19" x14ac:dyDescent="0.3">
      <c r="A773" t="s">
        <v>2525</v>
      </c>
      <c r="B773" s="2">
        <v>43023</v>
      </c>
      <c r="C773" s="2">
        <v>43025</v>
      </c>
      <c r="D773" t="s">
        <v>81</v>
      </c>
      <c r="E773" t="s">
        <v>2526</v>
      </c>
      <c r="F773" t="s">
        <v>2527</v>
      </c>
      <c r="G773" t="s">
        <v>84</v>
      </c>
      <c r="H773" t="s">
        <v>24</v>
      </c>
      <c r="I773" t="s">
        <v>49</v>
      </c>
      <c r="J773" t="s">
        <v>50</v>
      </c>
      <c r="K773" t="s">
        <v>51</v>
      </c>
      <c r="L773" t="s">
        <v>296</v>
      </c>
      <c r="M773" t="s">
        <v>29</v>
      </c>
      <c r="N773" t="s">
        <v>43</v>
      </c>
      <c r="O773" t="s">
        <v>297</v>
      </c>
      <c r="P773" s="1">
        <v>510.24</v>
      </c>
      <c r="Q773">
        <v>3</v>
      </c>
      <c r="R773" s="1">
        <v>6.3780000000000001</v>
      </c>
      <c r="S773" t="s">
        <v>45</v>
      </c>
    </row>
    <row r="774" spans="1:19" x14ac:dyDescent="0.3">
      <c r="A774" t="s">
        <v>2528</v>
      </c>
      <c r="B774" s="2">
        <v>42846</v>
      </c>
      <c r="C774" s="2">
        <v>42849</v>
      </c>
      <c r="D774" t="s">
        <v>81</v>
      </c>
      <c r="E774" t="s">
        <v>1459</v>
      </c>
      <c r="F774" t="s">
        <v>1460</v>
      </c>
      <c r="G774" t="s">
        <v>23</v>
      </c>
      <c r="H774" t="s">
        <v>24</v>
      </c>
      <c r="I774" t="s">
        <v>183</v>
      </c>
      <c r="J774" t="s">
        <v>184</v>
      </c>
      <c r="K774" t="s">
        <v>51</v>
      </c>
      <c r="L774" t="s">
        <v>1008</v>
      </c>
      <c r="M774" t="s">
        <v>29</v>
      </c>
      <c r="N774" t="s">
        <v>53</v>
      </c>
      <c r="O774" t="s">
        <v>1009</v>
      </c>
      <c r="P774" s="1">
        <v>162.6</v>
      </c>
      <c r="Q774">
        <v>3</v>
      </c>
      <c r="R774" s="1">
        <v>34.146000000000001</v>
      </c>
      <c r="S774" t="s">
        <v>107</v>
      </c>
    </row>
    <row r="775" spans="1:19" hidden="1" x14ac:dyDescent="0.3">
      <c r="A775" t="s">
        <v>2529</v>
      </c>
      <c r="B775" s="2">
        <v>41981</v>
      </c>
      <c r="C775" s="2">
        <v>41983</v>
      </c>
      <c r="D775" t="s">
        <v>20</v>
      </c>
      <c r="E775" t="s">
        <v>1797</v>
      </c>
      <c r="F775" t="s">
        <v>1798</v>
      </c>
      <c r="G775" t="s">
        <v>23</v>
      </c>
      <c r="H775" t="s">
        <v>24</v>
      </c>
      <c r="I775" t="s">
        <v>961</v>
      </c>
      <c r="J775" t="s">
        <v>184</v>
      </c>
      <c r="K775" t="s">
        <v>51</v>
      </c>
      <c r="L775" t="s">
        <v>386</v>
      </c>
      <c r="M775" t="s">
        <v>29</v>
      </c>
      <c r="N775" t="s">
        <v>34</v>
      </c>
      <c r="O775" t="s">
        <v>387</v>
      </c>
      <c r="P775" s="1">
        <v>603.91999999999996</v>
      </c>
      <c r="Q775">
        <v>5</v>
      </c>
      <c r="R775" s="1">
        <v>45.293999999999997</v>
      </c>
      <c r="S775" t="s">
        <v>90</v>
      </c>
    </row>
    <row r="776" spans="1:19" hidden="1" x14ac:dyDescent="0.3">
      <c r="A776" t="s">
        <v>2530</v>
      </c>
      <c r="B776" s="2">
        <v>42724</v>
      </c>
      <c r="C776" s="2">
        <v>42728</v>
      </c>
      <c r="D776" t="s">
        <v>37</v>
      </c>
      <c r="E776" t="s">
        <v>2531</v>
      </c>
      <c r="F776" t="s">
        <v>2532</v>
      </c>
      <c r="G776" t="s">
        <v>94</v>
      </c>
      <c r="H776" t="s">
        <v>24</v>
      </c>
      <c r="I776" t="s">
        <v>468</v>
      </c>
      <c r="J776" t="s">
        <v>469</v>
      </c>
      <c r="K776" t="s">
        <v>27</v>
      </c>
      <c r="L776" t="s">
        <v>371</v>
      </c>
      <c r="M776" t="s">
        <v>29</v>
      </c>
      <c r="N776" t="s">
        <v>53</v>
      </c>
      <c r="O776" t="s">
        <v>372</v>
      </c>
      <c r="P776" s="1">
        <v>18.920000000000002</v>
      </c>
      <c r="Q776">
        <v>4</v>
      </c>
      <c r="R776" s="1">
        <v>7.3788</v>
      </c>
      <c r="S776" t="s">
        <v>90</v>
      </c>
    </row>
    <row r="777" spans="1:19" x14ac:dyDescent="0.3">
      <c r="A777" t="s">
        <v>2533</v>
      </c>
      <c r="B777" s="2">
        <v>42800</v>
      </c>
      <c r="C777" s="2">
        <v>42805</v>
      </c>
      <c r="D777" t="s">
        <v>20</v>
      </c>
      <c r="E777" t="s">
        <v>2534</v>
      </c>
      <c r="F777" t="s">
        <v>2535</v>
      </c>
      <c r="G777" t="s">
        <v>23</v>
      </c>
      <c r="H777" t="s">
        <v>24</v>
      </c>
      <c r="I777" t="s">
        <v>165</v>
      </c>
      <c r="J777" t="s">
        <v>114</v>
      </c>
      <c r="K777" t="s">
        <v>63</v>
      </c>
      <c r="L777" t="s">
        <v>1171</v>
      </c>
      <c r="M777" t="s">
        <v>29</v>
      </c>
      <c r="N777" t="s">
        <v>53</v>
      </c>
      <c r="O777" t="s">
        <v>1172</v>
      </c>
      <c r="P777" s="1">
        <v>71.97</v>
      </c>
      <c r="Q777">
        <v>3</v>
      </c>
      <c r="R777" s="1">
        <v>16.553100000000001</v>
      </c>
      <c r="S777" t="s">
        <v>187</v>
      </c>
    </row>
    <row r="778" spans="1:19" hidden="1" x14ac:dyDescent="0.3">
      <c r="A778" t="s">
        <v>2536</v>
      </c>
      <c r="B778" s="2">
        <v>42636</v>
      </c>
      <c r="C778" s="2">
        <v>42641</v>
      </c>
      <c r="D778" t="s">
        <v>20</v>
      </c>
      <c r="E778" t="s">
        <v>1040</v>
      </c>
      <c r="F778" t="s">
        <v>1041</v>
      </c>
      <c r="G778" t="s">
        <v>23</v>
      </c>
      <c r="H778" t="s">
        <v>24</v>
      </c>
      <c r="I778" t="s">
        <v>339</v>
      </c>
      <c r="J778" t="s">
        <v>658</v>
      </c>
      <c r="K778" t="s">
        <v>27</v>
      </c>
      <c r="L778" t="s">
        <v>1738</v>
      </c>
      <c r="M778" t="s">
        <v>29</v>
      </c>
      <c r="N778" t="s">
        <v>34</v>
      </c>
      <c r="O778" t="s">
        <v>1739</v>
      </c>
      <c r="P778" s="1">
        <v>368.97</v>
      </c>
      <c r="Q778">
        <v>3</v>
      </c>
      <c r="R778" s="1">
        <v>81.173400000000001</v>
      </c>
      <c r="S778" t="s">
        <v>72</v>
      </c>
    </row>
    <row r="779" spans="1:19" x14ac:dyDescent="0.3">
      <c r="A779" t="s">
        <v>2537</v>
      </c>
      <c r="B779" s="2">
        <v>42974</v>
      </c>
      <c r="C779" s="2">
        <v>42976</v>
      </c>
      <c r="D779" t="s">
        <v>20</v>
      </c>
      <c r="E779" t="s">
        <v>324</v>
      </c>
      <c r="F779" t="s">
        <v>325</v>
      </c>
      <c r="G779" t="s">
        <v>84</v>
      </c>
      <c r="H779" t="s">
        <v>24</v>
      </c>
      <c r="I779" t="s">
        <v>2439</v>
      </c>
      <c r="J779" t="s">
        <v>50</v>
      </c>
      <c r="K779" t="s">
        <v>51</v>
      </c>
      <c r="L779" t="s">
        <v>1391</v>
      </c>
      <c r="M779" t="s">
        <v>29</v>
      </c>
      <c r="N779" t="s">
        <v>53</v>
      </c>
      <c r="O779" t="s">
        <v>1392</v>
      </c>
      <c r="P779" s="1">
        <v>198.46</v>
      </c>
      <c r="Q779">
        <v>2</v>
      </c>
      <c r="R779" s="1">
        <v>99.23</v>
      </c>
      <c r="S779" t="s">
        <v>245</v>
      </c>
    </row>
    <row r="780" spans="1:19" x14ac:dyDescent="0.3">
      <c r="A780" t="s">
        <v>2537</v>
      </c>
      <c r="B780" s="2">
        <v>42974</v>
      </c>
      <c r="C780" s="2">
        <v>42976</v>
      </c>
      <c r="D780" t="s">
        <v>20</v>
      </c>
      <c r="E780" t="s">
        <v>324</v>
      </c>
      <c r="F780" t="s">
        <v>325</v>
      </c>
      <c r="G780" t="s">
        <v>84</v>
      </c>
      <c r="H780" t="s">
        <v>24</v>
      </c>
      <c r="I780" t="s">
        <v>2439</v>
      </c>
      <c r="J780" t="s">
        <v>50</v>
      </c>
      <c r="K780" t="s">
        <v>51</v>
      </c>
      <c r="L780" t="s">
        <v>457</v>
      </c>
      <c r="M780" t="s">
        <v>29</v>
      </c>
      <c r="N780" t="s">
        <v>34</v>
      </c>
      <c r="O780" t="s">
        <v>458</v>
      </c>
      <c r="P780" s="1">
        <v>230.28</v>
      </c>
      <c r="Q780">
        <v>3</v>
      </c>
      <c r="R780" s="1">
        <v>23.027999999999999</v>
      </c>
      <c r="S780" t="s">
        <v>245</v>
      </c>
    </row>
    <row r="781" spans="1:19" hidden="1" x14ac:dyDescent="0.3">
      <c r="A781" t="s">
        <v>2538</v>
      </c>
      <c r="B781" s="2">
        <v>42432</v>
      </c>
      <c r="C781" s="2">
        <v>42435</v>
      </c>
      <c r="D781" t="s">
        <v>81</v>
      </c>
      <c r="E781" t="s">
        <v>2299</v>
      </c>
      <c r="F781" t="s">
        <v>2300</v>
      </c>
      <c r="G781" t="s">
        <v>84</v>
      </c>
      <c r="H781" t="s">
        <v>24</v>
      </c>
      <c r="I781" t="s">
        <v>2539</v>
      </c>
      <c r="J781" t="s">
        <v>86</v>
      </c>
      <c r="K781" t="s">
        <v>87</v>
      </c>
      <c r="L781" t="s">
        <v>2540</v>
      </c>
      <c r="M781" t="s">
        <v>29</v>
      </c>
      <c r="N781" t="s">
        <v>34</v>
      </c>
      <c r="O781" t="s">
        <v>2541</v>
      </c>
      <c r="P781" s="1">
        <v>563.42999999999995</v>
      </c>
      <c r="Q781">
        <v>5</v>
      </c>
      <c r="R781" s="1">
        <v>-56.343000000000004</v>
      </c>
      <c r="S781" t="s">
        <v>187</v>
      </c>
    </row>
    <row r="782" spans="1:19" hidden="1" x14ac:dyDescent="0.3">
      <c r="A782" t="s">
        <v>2542</v>
      </c>
      <c r="B782" s="2">
        <v>42265</v>
      </c>
      <c r="C782" s="2">
        <v>42270</v>
      </c>
      <c r="D782" t="s">
        <v>37</v>
      </c>
      <c r="E782" t="s">
        <v>1071</v>
      </c>
      <c r="F782" t="s">
        <v>1072</v>
      </c>
      <c r="G782" t="s">
        <v>84</v>
      </c>
      <c r="H782" t="s">
        <v>24</v>
      </c>
      <c r="I782" t="s">
        <v>49</v>
      </c>
      <c r="J782" t="s">
        <v>50</v>
      </c>
      <c r="K782" t="s">
        <v>51</v>
      </c>
      <c r="L782" t="s">
        <v>1473</v>
      </c>
      <c r="M782" t="s">
        <v>29</v>
      </c>
      <c r="N782" t="s">
        <v>53</v>
      </c>
      <c r="O782" t="s">
        <v>1474</v>
      </c>
      <c r="P782" s="1">
        <v>24.4</v>
      </c>
      <c r="Q782">
        <v>2</v>
      </c>
      <c r="R782" s="1">
        <v>10.247999999999999</v>
      </c>
      <c r="S782" t="s">
        <v>72</v>
      </c>
    </row>
    <row r="783" spans="1:19" hidden="1" x14ac:dyDescent="0.3">
      <c r="A783" t="s">
        <v>2543</v>
      </c>
      <c r="B783" s="2">
        <v>42595</v>
      </c>
      <c r="C783" s="2">
        <v>42600</v>
      </c>
      <c r="D783" t="s">
        <v>20</v>
      </c>
      <c r="E783" t="s">
        <v>1717</v>
      </c>
      <c r="F783" t="s">
        <v>1718</v>
      </c>
      <c r="G783" t="s">
        <v>84</v>
      </c>
      <c r="H783" t="s">
        <v>24</v>
      </c>
      <c r="I783" t="s">
        <v>2544</v>
      </c>
      <c r="J783" t="s">
        <v>230</v>
      </c>
      <c r="K783" t="s">
        <v>87</v>
      </c>
      <c r="L783" t="s">
        <v>533</v>
      </c>
      <c r="M783" t="s">
        <v>29</v>
      </c>
      <c r="N783" t="s">
        <v>30</v>
      </c>
      <c r="O783" t="s">
        <v>534</v>
      </c>
      <c r="P783" s="1">
        <v>241.96</v>
      </c>
      <c r="Q783">
        <v>2</v>
      </c>
      <c r="R783" s="1">
        <v>24.196000000000002</v>
      </c>
      <c r="S783" t="s">
        <v>245</v>
      </c>
    </row>
    <row r="784" spans="1:19" hidden="1" x14ac:dyDescent="0.3">
      <c r="A784" t="s">
        <v>2545</v>
      </c>
      <c r="B784" s="2">
        <v>42450</v>
      </c>
      <c r="C784" s="2">
        <v>42454</v>
      </c>
      <c r="D784" t="s">
        <v>37</v>
      </c>
      <c r="E784" t="s">
        <v>2244</v>
      </c>
      <c r="F784" t="s">
        <v>2245</v>
      </c>
      <c r="G784" t="s">
        <v>84</v>
      </c>
      <c r="H784" t="s">
        <v>24</v>
      </c>
      <c r="I784" t="s">
        <v>95</v>
      </c>
      <c r="J784" t="s">
        <v>86</v>
      </c>
      <c r="K784" t="s">
        <v>87</v>
      </c>
      <c r="L784" t="s">
        <v>1558</v>
      </c>
      <c r="M784" t="s">
        <v>29</v>
      </c>
      <c r="N784" t="s">
        <v>43</v>
      </c>
      <c r="O784" t="s">
        <v>1559</v>
      </c>
      <c r="P784" s="1">
        <v>99.372</v>
      </c>
      <c r="Q784">
        <v>2</v>
      </c>
      <c r="R784" s="1">
        <v>-1.4196</v>
      </c>
      <c r="S784" t="s">
        <v>187</v>
      </c>
    </row>
    <row r="785" spans="1:19" hidden="1" x14ac:dyDescent="0.3">
      <c r="A785" t="s">
        <v>2546</v>
      </c>
      <c r="B785" s="2">
        <v>41989</v>
      </c>
      <c r="C785" s="2">
        <v>41993</v>
      </c>
      <c r="D785" t="s">
        <v>20</v>
      </c>
      <c r="E785" t="s">
        <v>2547</v>
      </c>
      <c r="F785" t="s">
        <v>2548</v>
      </c>
      <c r="G785" t="s">
        <v>84</v>
      </c>
      <c r="H785" t="s">
        <v>24</v>
      </c>
      <c r="I785" t="s">
        <v>2041</v>
      </c>
      <c r="J785" t="s">
        <v>41</v>
      </c>
      <c r="K785" t="s">
        <v>27</v>
      </c>
      <c r="L785" t="s">
        <v>1523</v>
      </c>
      <c r="M785" t="s">
        <v>29</v>
      </c>
      <c r="N785" t="s">
        <v>34</v>
      </c>
      <c r="O785" t="s">
        <v>1524</v>
      </c>
      <c r="P785" s="1">
        <v>1013.832</v>
      </c>
      <c r="Q785">
        <v>9</v>
      </c>
      <c r="R785" s="1">
        <v>101.3832</v>
      </c>
      <c r="S785" t="s">
        <v>90</v>
      </c>
    </row>
    <row r="786" spans="1:19" hidden="1" x14ac:dyDescent="0.3">
      <c r="A786" t="s">
        <v>2549</v>
      </c>
      <c r="B786" s="2">
        <v>42721</v>
      </c>
      <c r="C786" s="2">
        <v>42725</v>
      </c>
      <c r="D786" t="s">
        <v>37</v>
      </c>
      <c r="E786" t="s">
        <v>2550</v>
      </c>
      <c r="F786" t="s">
        <v>2551</v>
      </c>
      <c r="G786" t="s">
        <v>23</v>
      </c>
      <c r="H786" t="s">
        <v>24</v>
      </c>
      <c r="I786" t="s">
        <v>320</v>
      </c>
      <c r="J786" t="s">
        <v>50</v>
      </c>
      <c r="K786" t="s">
        <v>51</v>
      </c>
      <c r="L786" t="s">
        <v>603</v>
      </c>
      <c r="M786" t="s">
        <v>29</v>
      </c>
      <c r="N786" t="s">
        <v>43</v>
      </c>
      <c r="O786" t="s">
        <v>604</v>
      </c>
      <c r="P786" s="1">
        <v>2003.52</v>
      </c>
      <c r="Q786">
        <v>6</v>
      </c>
      <c r="R786" s="1">
        <v>-325.572</v>
      </c>
      <c r="S786" t="s">
        <v>90</v>
      </c>
    </row>
    <row r="787" spans="1:19" hidden="1" x14ac:dyDescent="0.3">
      <c r="A787" t="s">
        <v>2552</v>
      </c>
      <c r="B787" s="2">
        <v>42127</v>
      </c>
      <c r="C787" s="2">
        <v>42132</v>
      </c>
      <c r="D787" t="s">
        <v>37</v>
      </c>
      <c r="E787" t="s">
        <v>2221</v>
      </c>
      <c r="F787" t="s">
        <v>2222</v>
      </c>
      <c r="G787" t="s">
        <v>94</v>
      </c>
      <c r="H787" t="s">
        <v>24</v>
      </c>
      <c r="I787" t="s">
        <v>2553</v>
      </c>
      <c r="J787" t="s">
        <v>50</v>
      </c>
      <c r="K787" t="s">
        <v>51</v>
      </c>
      <c r="L787" t="s">
        <v>1844</v>
      </c>
      <c r="M787" t="s">
        <v>29</v>
      </c>
      <c r="N787" t="s">
        <v>53</v>
      </c>
      <c r="O787" t="s">
        <v>1845</v>
      </c>
      <c r="P787" s="1">
        <v>665.88</v>
      </c>
      <c r="Q787">
        <v>6</v>
      </c>
      <c r="R787" s="1">
        <v>106.5408</v>
      </c>
      <c r="S787" t="s">
        <v>153</v>
      </c>
    </row>
    <row r="788" spans="1:19" hidden="1" x14ac:dyDescent="0.3">
      <c r="A788" t="s">
        <v>2554</v>
      </c>
      <c r="B788" s="2">
        <v>41666</v>
      </c>
      <c r="C788" s="2">
        <v>41672</v>
      </c>
      <c r="D788" t="s">
        <v>37</v>
      </c>
      <c r="E788" t="s">
        <v>2555</v>
      </c>
      <c r="F788" t="s">
        <v>2556</v>
      </c>
      <c r="G788" t="s">
        <v>23</v>
      </c>
      <c r="H788" t="s">
        <v>24</v>
      </c>
      <c r="I788" t="s">
        <v>630</v>
      </c>
      <c r="J788" t="s">
        <v>50</v>
      </c>
      <c r="K788" t="s">
        <v>51</v>
      </c>
      <c r="L788" t="s">
        <v>2557</v>
      </c>
      <c r="M788" t="s">
        <v>29</v>
      </c>
      <c r="N788" t="s">
        <v>43</v>
      </c>
      <c r="O788" t="s">
        <v>2558</v>
      </c>
      <c r="P788" s="1">
        <v>333</v>
      </c>
      <c r="Q788">
        <v>3</v>
      </c>
      <c r="R788" s="1">
        <v>-16.649999999999999</v>
      </c>
      <c r="S788" t="s">
        <v>161</v>
      </c>
    </row>
    <row r="789" spans="1:19" x14ac:dyDescent="0.3">
      <c r="A789" t="s">
        <v>2559</v>
      </c>
      <c r="B789" s="2">
        <v>43043</v>
      </c>
      <c r="C789" s="2">
        <v>43044</v>
      </c>
      <c r="D789" t="s">
        <v>81</v>
      </c>
      <c r="E789" t="s">
        <v>343</v>
      </c>
      <c r="F789" t="s">
        <v>344</v>
      </c>
      <c r="G789" t="s">
        <v>84</v>
      </c>
      <c r="H789" t="s">
        <v>24</v>
      </c>
      <c r="I789" t="s">
        <v>2560</v>
      </c>
      <c r="J789" t="s">
        <v>1027</v>
      </c>
      <c r="K789" t="s">
        <v>27</v>
      </c>
      <c r="L789" t="s">
        <v>402</v>
      </c>
      <c r="M789" t="s">
        <v>29</v>
      </c>
      <c r="N789" t="s">
        <v>43</v>
      </c>
      <c r="O789" t="s">
        <v>403</v>
      </c>
      <c r="P789" s="1">
        <v>523.76400000000001</v>
      </c>
      <c r="Q789">
        <v>3</v>
      </c>
      <c r="R789" s="1">
        <v>-192.04679999999999</v>
      </c>
      <c r="S789" t="s">
        <v>32</v>
      </c>
    </row>
    <row r="790" spans="1:19" hidden="1" x14ac:dyDescent="0.3">
      <c r="A790" t="s">
        <v>2561</v>
      </c>
      <c r="B790" s="2">
        <v>42657</v>
      </c>
      <c r="C790" s="2">
        <v>42663</v>
      </c>
      <c r="D790" t="s">
        <v>37</v>
      </c>
      <c r="E790" t="s">
        <v>2562</v>
      </c>
      <c r="F790" t="s">
        <v>2563</v>
      </c>
      <c r="G790" t="s">
        <v>23</v>
      </c>
      <c r="H790" t="s">
        <v>24</v>
      </c>
      <c r="I790" t="s">
        <v>597</v>
      </c>
      <c r="J790" t="s">
        <v>1027</v>
      </c>
      <c r="K790" t="s">
        <v>27</v>
      </c>
      <c r="L790" t="s">
        <v>2564</v>
      </c>
      <c r="M790" t="s">
        <v>29</v>
      </c>
      <c r="N790" t="s">
        <v>34</v>
      </c>
      <c r="O790" t="s">
        <v>2565</v>
      </c>
      <c r="P790" s="1">
        <v>102.592</v>
      </c>
      <c r="Q790">
        <v>1</v>
      </c>
      <c r="R790" s="1">
        <v>10.2592</v>
      </c>
      <c r="S790" t="s">
        <v>45</v>
      </c>
    </row>
    <row r="791" spans="1:19" hidden="1" x14ac:dyDescent="0.3">
      <c r="A791" t="s">
        <v>2566</v>
      </c>
      <c r="B791" s="2">
        <v>42320</v>
      </c>
      <c r="C791" s="2">
        <v>42327</v>
      </c>
      <c r="D791" t="s">
        <v>37</v>
      </c>
      <c r="E791" t="s">
        <v>2567</v>
      </c>
      <c r="F791" t="s">
        <v>2568</v>
      </c>
      <c r="G791" t="s">
        <v>84</v>
      </c>
      <c r="H791" t="s">
        <v>24</v>
      </c>
      <c r="I791" t="s">
        <v>2503</v>
      </c>
      <c r="J791" t="s">
        <v>41</v>
      </c>
      <c r="K791" t="s">
        <v>27</v>
      </c>
      <c r="L791" t="s">
        <v>2569</v>
      </c>
      <c r="M791" t="s">
        <v>29</v>
      </c>
      <c r="N791" t="s">
        <v>34</v>
      </c>
      <c r="O791" t="s">
        <v>2570</v>
      </c>
      <c r="P791" s="1">
        <v>523.91999999999996</v>
      </c>
      <c r="Q791">
        <v>5</v>
      </c>
      <c r="R791" s="1">
        <v>-72.039000000000001</v>
      </c>
      <c r="S791" t="s">
        <v>32</v>
      </c>
    </row>
    <row r="792" spans="1:19" hidden="1" x14ac:dyDescent="0.3">
      <c r="A792" t="s">
        <v>2566</v>
      </c>
      <c r="B792" s="2">
        <v>42320</v>
      </c>
      <c r="C792" s="2">
        <v>42327</v>
      </c>
      <c r="D792" t="s">
        <v>37</v>
      </c>
      <c r="E792" t="s">
        <v>2567</v>
      </c>
      <c r="F792" t="s">
        <v>2568</v>
      </c>
      <c r="G792" t="s">
        <v>84</v>
      </c>
      <c r="H792" t="s">
        <v>24</v>
      </c>
      <c r="I792" t="s">
        <v>2503</v>
      </c>
      <c r="J792" t="s">
        <v>41</v>
      </c>
      <c r="K792" t="s">
        <v>27</v>
      </c>
      <c r="L792" t="s">
        <v>290</v>
      </c>
      <c r="M792" t="s">
        <v>29</v>
      </c>
      <c r="N792" t="s">
        <v>34</v>
      </c>
      <c r="O792" t="s">
        <v>291</v>
      </c>
      <c r="P792" s="1">
        <v>146.136</v>
      </c>
      <c r="Q792">
        <v>3</v>
      </c>
      <c r="R792" s="1">
        <v>16.440300000000001</v>
      </c>
      <c r="S792" t="s">
        <v>32</v>
      </c>
    </row>
    <row r="793" spans="1:19" hidden="1" x14ac:dyDescent="0.3">
      <c r="A793" t="s">
        <v>2571</v>
      </c>
      <c r="B793" s="2">
        <v>42262</v>
      </c>
      <c r="C793" s="2">
        <v>42266</v>
      </c>
      <c r="D793" t="s">
        <v>37</v>
      </c>
      <c r="E793" t="s">
        <v>2226</v>
      </c>
      <c r="F793" t="s">
        <v>2227</v>
      </c>
      <c r="G793" t="s">
        <v>23</v>
      </c>
      <c r="H793" t="s">
        <v>24</v>
      </c>
      <c r="I793" t="s">
        <v>2453</v>
      </c>
      <c r="J793" t="s">
        <v>1267</v>
      </c>
      <c r="K793" t="s">
        <v>27</v>
      </c>
      <c r="L793" t="s">
        <v>1982</v>
      </c>
      <c r="M793" t="s">
        <v>29</v>
      </c>
      <c r="N793" t="s">
        <v>43</v>
      </c>
      <c r="O793" t="s">
        <v>1983</v>
      </c>
      <c r="P793" s="1">
        <v>801.96</v>
      </c>
      <c r="Q793">
        <v>2</v>
      </c>
      <c r="R793" s="1">
        <v>200.49</v>
      </c>
      <c r="S793" t="s">
        <v>72</v>
      </c>
    </row>
    <row r="794" spans="1:19" hidden="1" x14ac:dyDescent="0.3">
      <c r="A794" t="s">
        <v>2571</v>
      </c>
      <c r="B794" s="2">
        <v>42262</v>
      </c>
      <c r="C794" s="2">
        <v>42266</v>
      </c>
      <c r="D794" t="s">
        <v>37</v>
      </c>
      <c r="E794" t="s">
        <v>2226</v>
      </c>
      <c r="F794" t="s">
        <v>2227</v>
      </c>
      <c r="G794" t="s">
        <v>23</v>
      </c>
      <c r="H794" t="s">
        <v>24</v>
      </c>
      <c r="I794" t="s">
        <v>2453</v>
      </c>
      <c r="J794" t="s">
        <v>1267</v>
      </c>
      <c r="K794" t="s">
        <v>27</v>
      </c>
      <c r="L794" t="s">
        <v>647</v>
      </c>
      <c r="M794" t="s">
        <v>29</v>
      </c>
      <c r="N794" t="s">
        <v>34</v>
      </c>
      <c r="O794" t="s">
        <v>648</v>
      </c>
      <c r="P794" s="1">
        <v>1056.8599999999999</v>
      </c>
      <c r="Q794">
        <v>7</v>
      </c>
      <c r="R794" s="1">
        <v>306.48939999999999</v>
      </c>
      <c r="S794" t="s">
        <v>72</v>
      </c>
    </row>
    <row r="795" spans="1:19" x14ac:dyDescent="0.3">
      <c r="A795" t="s">
        <v>2572</v>
      </c>
      <c r="B795" s="2">
        <v>43017</v>
      </c>
      <c r="C795" s="2">
        <v>43022</v>
      </c>
      <c r="D795" t="s">
        <v>37</v>
      </c>
      <c r="E795" t="s">
        <v>2145</v>
      </c>
      <c r="F795" t="s">
        <v>2146</v>
      </c>
      <c r="G795" t="s">
        <v>23</v>
      </c>
      <c r="H795" t="s">
        <v>24</v>
      </c>
      <c r="I795" t="s">
        <v>165</v>
      </c>
      <c r="J795" t="s">
        <v>114</v>
      </c>
      <c r="K795" t="s">
        <v>63</v>
      </c>
      <c r="L795" t="s">
        <v>1627</v>
      </c>
      <c r="M795" t="s">
        <v>29</v>
      </c>
      <c r="N795" t="s">
        <v>30</v>
      </c>
      <c r="O795" t="s">
        <v>1628</v>
      </c>
      <c r="P795" s="1">
        <v>314.35199999999998</v>
      </c>
      <c r="Q795">
        <v>3</v>
      </c>
      <c r="R795" s="1">
        <v>-15.717599999999999</v>
      </c>
      <c r="S795" t="s">
        <v>45</v>
      </c>
    </row>
    <row r="796" spans="1:19" x14ac:dyDescent="0.3">
      <c r="A796" t="s">
        <v>2573</v>
      </c>
      <c r="B796" s="2">
        <v>42862</v>
      </c>
      <c r="C796" s="2">
        <v>42866</v>
      </c>
      <c r="D796" t="s">
        <v>37</v>
      </c>
      <c r="E796" t="s">
        <v>1579</v>
      </c>
      <c r="F796" t="s">
        <v>1580</v>
      </c>
      <c r="G796" t="s">
        <v>84</v>
      </c>
      <c r="H796" t="s">
        <v>24</v>
      </c>
      <c r="I796" t="s">
        <v>280</v>
      </c>
      <c r="J796" t="s">
        <v>281</v>
      </c>
      <c r="K796" t="s">
        <v>87</v>
      </c>
      <c r="L796" t="s">
        <v>373</v>
      </c>
      <c r="M796" t="s">
        <v>29</v>
      </c>
      <c r="N796" t="s">
        <v>34</v>
      </c>
      <c r="O796" t="s">
        <v>374</v>
      </c>
      <c r="P796" s="1">
        <v>1458.65</v>
      </c>
      <c r="Q796">
        <v>5</v>
      </c>
      <c r="R796" s="1">
        <v>423.00850000000003</v>
      </c>
      <c r="S796" t="s">
        <v>153</v>
      </c>
    </row>
    <row r="797" spans="1:19" x14ac:dyDescent="0.3">
      <c r="A797" t="s">
        <v>2573</v>
      </c>
      <c r="B797" s="2">
        <v>42862</v>
      </c>
      <c r="C797" s="2">
        <v>42866</v>
      </c>
      <c r="D797" t="s">
        <v>37</v>
      </c>
      <c r="E797" t="s">
        <v>1579</v>
      </c>
      <c r="F797" t="s">
        <v>1580</v>
      </c>
      <c r="G797" t="s">
        <v>84</v>
      </c>
      <c r="H797" t="s">
        <v>24</v>
      </c>
      <c r="I797" t="s">
        <v>280</v>
      </c>
      <c r="J797" t="s">
        <v>281</v>
      </c>
      <c r="K797" t="s">
        <v>87</v>
      </c>
      <c r="L797" t="s">
        <v>1999</v>
      </c>
      <c r="M797" t="s">
        <v>29</v>
      </c>
      <c r="N797" t="s">
        <v>34</v>
      </c>
      <c r="O797" t="s">
        <v>2000</v>
      </c>
      <c r="P797" s="1">
        <v>26.64</v>
      </c>
      <c r="Q797">
        <v>1</v>
      </c>
      <c r="R797" s="1">
        <v>7.4592000000000001</v>
      </c>
      <c r="S797" t="s">
        <v>153</v>
      </c>
    </row>
    <row r="798" spans="1:19" x14ac:dyDescent="0.3">
      <c r="A798" t="s">
        <v>2573</v>
      </c>
      <c r="B798" s="2">
        <v>42862</v>
      </c>
      <c r="C798" s="2">
        <v>42866</v>
      </c>
      <c r="D798" t="s">
        <v>37</v>
      </c>
      <c r="E798" t="s">
        <v>1579</v>
      </c>
      <c r="F798" t="s">
        <v>1580</v>
      </c>
      <c r="G798" t="s">
        <v>84</v>
      </c>
      <c r="H798" t="s">
        <v>24</v>
      </c>
      <c r="I798" t="s">
        <v>280</v>
      </c>
      <c r="J798" t="s">
        <v>281</v>
      </c>
      <c r="K798" t="s">
        <v>87</v>
      </c>
      <c r="L798" t="s">
        <v>571</v>
      </c>
      <c r="M798" t="s">
        <v>29</v>
      </c>
      <c r="N798" t="s">
        <v>34</v>
      </c>
      <c r="O798" t="s">
        <v>572</v>
      </c>
      <c r="P798" s="1">
        <v>476.8</v>
      </c>
      <c r="Q798">
        <v>2</v>
      </c>
      <c r="R798" s="1">
        <v>119.2</v>
      </c>
      <c r="S798" t="s">
        <v>153</v>
      </c>
    </row>
    <row r="799" spans="1:19" hidden="1" x14ac:dyDescent="0.3">
      <c r="A799" t="s">
        <v>2574</v>
      </c>
      <c r="B799" s="2">
        <v>42322</v>
      </c>
      <c r="C799" s="2">
        <v>42327</v>
      </c>
      <c r="D799" t="s">
        <v>37</v>
      </c>
      <c r="E799" t="s">
        <v>2575</v>
      </c>
      <c r="F799" t="s">
        <v>2576</v>
      </c>
      <c r="G799" t="s">
        <v>23</v>
      </c>
      <c r="H799" t="s">
        <v>24</v>
      </c>
      <c r="I799" t="s">
        <v>732</v>
      </c>
      <c r="J799" t="s">
        <v>192</v>
      </c>
      <c r="K799" t="s">
        <v>63</v>
      </c>
      <c r="L799" t="s">
        <v>300</v>
      </c>
      <c r="M799" t="s">
        <v>29</v>
      </c>
      <c r="N799" t="s">
        <v>53</v>
      </c>
      <c r="O799" t="s">
        <v>2577</v>
      </c>
      <c r="P799" s="1">
        <v>76.14</v>
      </c>
      <c r="Q799">
        <v>3</v>
      </c>
      <c r="R799" s="1">
        <v>26.649000000000001</v>
      </c>
      <c r="S799" t="s">
        <v>32</v>
      </c>
    </row>
    <row r="800" spans="1:19" hidden="1" x14ac:dyDescent="0.3">
      <c r="A800" t="s">
        <v>2578</v>
      </c>
      <c r="B800" s="2">
        <v>41967</v>
      </c>
      <c r="C800" s="2">
        <v>41967</v>
      </c>
      <c r="D800" t="s">
        <v>417</v>
      </c>
      <c r="E800" t="s">
        <v>2579</v>
      </c>
      <c r="F800" t="s">
        <v>2580</v>
      </c>
      <c r="G800" t="s">
        <v>84</v>
      </c>
      <c r="H800" t="s">
        <v>24</v>
      </c>
      <c r="I800" t="s">
        <v>339</v>
      </c>
      <c r="J800" t="s">
        <v>223</v>
      </c>
      <c r="K800" t="s">
        <v>63</v>
      </c>
      <c r="L800" t="s">
        <v>1297</v>
      </c>
      <c r="M800" t="s">
        <v>29</v>
      </c>
      <c r="N800" t="s">
        <v>34</v>
      </c>
      <c r="O800" t="s">
        <v>1298</v>
      </c>
      <c r="P800" s="1">
        <v>611.05799999999999</v>
      </c>
      <c r="Q800">
        <v>3</v>
      </c>
      <c r="R800" s="1">
        <v>-34.9176</v>
      </c>
      <c r="S800" t="s">
        <v>32</v>
      </c>
    </row>
    <row r="801" spans="1:19" hidden="1" x14ac:dyDescent="0.3">
      <c r="A801" t="s">
        <v>2581</v>
      </c>
      <c r="B801" s="2">
        <v>41846</v>
      </c>
      <c r="C801" s="2">
        <v>41853</v>
      </c>
      <c r="D801" t="s">
        <v>37</v>
      </c>
      <c r="E801" t="s">
        <v>118</v>
      </c>
      <c r="F801" t="s">
        <v>119</v>
      </c>
      <c r="G801" t="s">
        <v>23</v>
      </c>
      <c r="H801" t="s">
        <v>24</v>
      </c>
      <c r="I801" t="s">
        <v>1330</v>
      </c>
      <c r="J801" t="s">
        <v>1331</v>
      </c>
      <c r="K801" t="s">
        <v>51</v>
      </c>
      <c r="L801" t="s">
        <v>397</v>
      </c>
      <c r="M801" t="s">
        <v>29</v>
      </c>
      <c r="N801" t="s">
        <v>34</v>
      </c>
      <c r="O801" t="s">
        <v>398</v>
      </c>
      <c r="P801" s="1">
        <v>674.35199999999998</v>
      </c>
      <c r="Q801">
        <v>3</v>
      </c>
      <c r="R801" s="1">
        <v>-109.5822</v>
      </c>
      <c r="S801" t="s">
        <v>66</v>
      </c>
    </row>
    <row r="802" spans="1:19" hidden="1" x14ac:dyDescent="0.3">
      <c r="A802" t="s">
        <v>2581</v>
      </c>
      <c r="B802" s="2">
        <v>41846</v>
      </c>
      <c r="C802" s="2">
        <v>41853</v>
      </c>
      <c r="D802" t="s">
        <v>37</v>
      </c>
      <c r="E802" t="s">
        <v>118</v>
      </c>
      <c r="F802" t="s">
        <v>119</v>
      </c>
      <c r="G802" t="s">
        <v>23</v>
      </c>
      <c r="H802" t="s">
        <v>24</v>
      </c>
      <c r="I802" t="s">
        <v>1330</v>
      </c>
      <c r="J802" t="s">
        <v>1331</v>
      </c>
      <c r="K802" t="s">
        <v>51</v>
      </c>
      <c r="L802" t="s">
        <v>1195</v>
      </c>
      <c r="M802" t="s">
        <v>29</v>
      </c>
      <c r="N802" t="s">
        <v>53</v>
      </c>
      <c r="O802" t="s">
        <v>1196</v>
      </c>
      <c r="P802" s="1">
        <v>134.01</v>
      </c>
      <c r="Q802">
        <v>9</v>
      </c>
      <c r="R802" s="1">
        <v>36.182699999999997</v>
      </c>
      <c r="S802" t="s">
        <v>66</v>
      </c>
    </row>
    <row r="803" spans="1:19" hidden="1" x14ac:dyDescent="0.3">
      <c r="A803" t="s">
        <v>2582</v>
      </c>
      <c r="B803" s="2">
        <v>41798</v>
      </c>
      <c r="C803" s="2">
        <v>41802</v>
      </c>
      <c r="D803" t="s">
        <v>37</v>
      </c>
      <c r="E803" t="s">
        <v>2583</v>
      </c>
      <c r="F803" t="s">
        <v>2584</v>
      </c>
      <c r="G803" t="s">
        <v>84</v>
      </c>
      <c r="H803" t="s">
        <v>24</v>
      </c>
      <c r="I803" t="s">
        <v>2396</v>
      </c>
      <c r="J803" t="s">
        <v>133</v>
      </c>
      <c r="K803" t="s">
        <v>27</v>
      </c>
      <c r="L803" t="s">
        <v>581</v>
      </c>
      <c r="M803" t="s">
        <v>29</v>
      </c>
      <c r="N803" t="s">
        <v>34</v>
      </c>
      <c r="O803" t="s">
        <v>582</v>
      </c>
      <c r="P803" s="1">
        <v>170.352</v>
      </c>
      <c r="Q803">
        <v>3</v>
      </c>
      <c r="R803" s="1">
        <v>10.647</v>
      </c>
      <c r="S803" t="s">
        <v>55</v>
      </c>
    </row>
    <row r="804" spans="1:19" hidden="1" x14ac:dyDescent="0.3">
      <c r="A804" t="s">
        <v>2585</v>
      </c>
      <c r="B804" s="2">
        <v>41940</v>
      </c>
      <c r="C804" s="2">
        <v>41943</v>
      </c>
      <c r="D804" t="s">
        <v>81</v>
      </c>
      <c r="E804" t="s">
        <v>1308</v>
      </c>
      <c r="F804" t="s">
        <v>1309</v>
      </c>
      <c r="G804" t="s">
        <v>84</v>
      </c>
      <c r="H804" t="s">
        <v>24</v>
      </c>
      <c r="I804" t="s">
        <v>49</v>
      </c>
      <c r="J804" t="s">
        <v>50</v>
      </c>
      <c r="K804" t="s">
        <v>51</v>
      </c>
      <c r="L804" t="s">
        <v>533</v>
      </c>
      <c r="M804" t="s">
        <v>29</v>
      </c>
      <c r="N804" t="s">
        <v>30</v>
      </c>
      <c r="O804" t="s">
        <v>534</v>
      </c>
      <c r="P804" s="1">
        <v>616.99800000000005</v>
      </c>
      <c r="Q804">
        <v>6</v>
      </c>
      <c r="R804" s="1">
        <v>-36.293999999999997</v>
      </c>
      <c r="S804" t="s">
        <v>45</v>
      </c>
    </row>
    <row r="805" spans="1:19" hidden="1" x14ac:dyDescent="0.3">
      <c r="A805" t="s">
        <v>2586</v>
      </c>
      <c r="B805" s="2">
        <v>42268</v>
      </c>
      <c r="C805" s="2">
        <v>42268</v>
      </c>
      <c r="D805" t="s">
        <v>417</v>
      </c>
      <c r="E805" t="s">
        <v>2587</v>
      </c>
      <c r="F805" t="s">
        <v>2588</v>
      </c>
      <c r="G805" t="s">
        <v>94</v>
      </c>
      <c r="H805" t="s">
        <v>24</v>
      </c>
      <c r="I805" t="s">
        <v>2389</v>
      </c>
      <c r="J805" t="s">
        <v>425</v>
      </c>
      <c r="K805" t="s">
        <v>63</v>
      </c>
      <c r="L805" t="s">
        <v>173</v>
      </c>
      <c r="M805" t="s">
        <v>29</v>
      </c>
      <c r="N805" t="s">
        <v>53</v>
      </c>
      <c r="O805" t="s">
        <v>174</v>
      </c>
      <c r="P805" s="1">
        <v>85.3</v>
      </c>
      <c r="Q805">
        <v>2</v>
      </c>
      <c r="R805" s="1">
        <v>14.500999999999999</v>
      </c>
      <c r="S805" t="s">
        <v>72</v>
      </c>
    </row>
    <row r="806" spans="1:19" x14ac:dyDescent="0.3">
      <c r="A806" t="s">
        <v>2589</v>
      </c>
      <c r="B806" s="2">
        <v>42892</v>
      </c>
      <c r="C806" s="2">
        <v>42896</v>
      </c>
      <c r="D806" t="s">
        <v>37</v>
      </c>
      <c r="E806" t="s">
        <v>2590</v>
      </c>
      <c r="F806" t="s">
        <v>2591</v>
      </c>
      <c r="G806" t="s">
        <v>94</v>
      </c>
      <c r="H806" t="s">
        <v>24</v>
      </c>
      <c r="I806" t="s">
        <v>320</v>
      </c>
      <c r="J806" t="s">
        <v>50</v>
      </c>
      <c r="K806" t="s">
        <v>51</v>
      </c>
      <c r="L806" t="s">
        <v>2592</v>
      </c>
      <c r="M806" t="s">
        <v>29</v>
      </c>
      <c r="N806" t="s">
        <v>53</v>
      </c>
      <c r="O806" t="s">
        <v>2593</v>
      </c>
      <c r="P806" s="1">
        <v>4.95</v>
      </c>
      <c r="Q806">
        <v>1</v>
      </c>
      <c r="R806" s="1">
        <v>2.1779999999999999</v>
      </c>
      <c r="S806" t="s">
        <v>55</v>
      </c>
    </row>
    <row r="807" spans="1:19" x14ac:dyDescent="0.3">
      <c r="A807" t="s">
        <v>2594</v>
      </c>
      <c r="B807" s="2">
        <v>42783</v>
      </c>
      <c r="C807" s="2">
        <v>42788</v>
      </c>
      <c r="D807" t="s">
        <v>37</v>
      </c>
      <c r="E807" t="s">
        <v>1228</v>
      </c>
      <c r="F807" t="s">
        <v>1229</v>
      </c>
      <c r="G807" t="s">
        <v>94</v>
      </c>
      <c r="H807" t="s">
        <v>24</v>
      </c>
      <c r="I807" t="s">
        <v>125</v>
      </c>
      <c r="J807" t="s">
        <v>126</v>
      </c>
      <c r="K807" t="s">
        <v>87</v>
      </c>
      <c r="L807" t="s">
        <v>1068</v>
      </c>
      <c r="M807" t="s">
        <v>29</v>
      </c>
      <c r="N807" t="s">
        <v>43</v>
      </c>
      <c r="O807" t="s">
        <v>1069</v>
      </c>
      <c r="P807" s="1">
        <v>480.96</v>
      </c>
      <c r="Q807">
        <v>3</v>
      </c>
      <c r="R807" s="1">
        <v>-269.33760000000001</v>
      </c>
      <c r="S807" t="s">
        <v>289</v>
      </c>
    </row>
    <row r="808" spans="1:19" hidden="1" x14ac:dyDescent="0.3">
      <c r="A808" t="s">
        <v>2595</v>
      </c>
      <c r="B808" s="2">
        <v>42336</v>
      </c>
      <c r="C808" s="2">
        <v>42341</v>
      </c>
      <c r="D808" t="s">
        <v>37</v>
      </c>
      <c r="E808" t="s">
        <v>213</v>
      </c>
      <c r="F808" t="s">
        <v>214</v>
      </c>
      <c r="G808" t="s">
        <v>23</v>
      </c>
      <c r="H808" t="s">
        <v>24</v>
      </c>
      <c r="I808" t="s">
        <v>2596</v>
      </c>
      <c r="J808" t="s">
        <v>126</v>
      </c>
      <c r="K808" t="s">
        <v>87</v>
      </c>
      <c r="L808" t="s">
        <v>2597</v>
      </c>
      <c r="M808" t="s">
        <v>29</v>
      </c>
      <c r="N808" t="s">
        <v>53</v>
      </c>
      <c r="O808" t="s">
        <v>2598</v>
      </c>
      <c r="P808" s="1">
        <v>151.96</v>
      </c>
      <c r="Q808">
        <v>5</v>
      </c>
      <c r="R808" s="1">
        <v>-182.352</v>
      </c>
      <c r="S808" t="s">
        <v>32</v>
      </c>
    </row>
    <row r="809" spans="1:19" hidden="1" x14ac:dyDescent="0.3">
      <c r="A809" t="s">
        <v>2599</v>
      </c>
      <c r="B809" s="2">
        <v>42300</v>
      </c>
      <c r="C809" s="2">
        <v>42304</v>
      </c>
      <c r="D809" t="s">
        <v>20</v>
      </c>
      <c r="E809" t="s">
        <v>2600</v>
      </c>
      <c r="F809" t="s">
        <v>2601</v>
      </c>
      <c r="G809" t="s">
        <v>23</v>
      </c>
      <c r="H809" t="s">
        <v>24</v>
      </c>
      <c r="I809" t="s">
        <v>630</v>
      </c>
      <c r="J809" t="s">
        <v>50</v>
      </c>
      <c r="K809" t="s">
        <v>51</v>
      </c>
      <c r="L809" t="s">
        <v>2325</v>
      </c>
      <c r="M809" t="s">
        <v>29</v>
      </c>
      <c r="N809" t="s">
        <v>34</v>
      </c>
      <c r="O809" t="s">
        <v>2326</v>
      </c>
      <c r="P809" s="1">
        <v>240.78399999999999</v>
      </c>
      <c r="Q809">
        <v>1</v>
      </c>
      <c r="R809" s="1">
        <v>27.088200000000001</v>
      </c>
      <c r="S809" t="s">
        <v>45</v>
      </c>
    </row>
    <row r="810" spans="1:19" hidden="1" x14ac:dyDescent="0.3">
      <c r="A810" t="s">
        <v>2599</v>
      </c>
      <c r="B810" s="2">
        <v>42300</v>
      </c>
      <c r="C810" s="2">
        <v>42304</v>
      </c>
      <c r="D810" t="s">
        <v>20</v>
      </c>
      <c r="E810" t="s">
        <v>2600</v>
      </c>
      <c r="F810" t="s">
        <v>2601</v>
      </c>
      <c r="G810" t="s">
        <v>23</v>
      </c>
      <c r="H810" t="s">
        <v>24</v>
      </c>
      <c r="I810" t="s">
        <v>630</v>
      </c>
      <c r="J810" t="s">
        <v>50</v>
      </c>
      <c r="K810" t="s">
        <v>51</v>
      </c>
      <c r="L810" t="s">
        <v>1093</v>
      </c>
      <c r="M810" t="s">
        <v>29</v>
      </c>
      <c r="N810" t="s">
        <v>34</v>
      </c>
      <c r="O810" t="s">
        <v>1094</v>
      </c>
      <c r="P810" s="1">
        <v>191.96799999999999</v>
      </c>
      <c r="Q810">
        <v>7</v>
      </c>
      <c r="R810" s="1">
        <v>16.7972</v>
      </c>
      <c r="S810" t="s">
        <v>45</v>
      </c>
    </row>
    <row r="811" spans="1:19" hidden="1" x14ac:dyDescent="0.3">
      <c r="A811" t="s">
        <v>2599</v>
      </c>
      <c r="B811" s="2">
        <v>42300</v>
      </c>
      <c r="C811" s="2">
        <v>42304</v>
      </c>
      <c r="D811" t="s">
        <v>20</v>
      </c>
      <c r="E811" t="s">
        <v>2600</v>
      </c>
      <c r="F811" t="s">
        <v>2601</v>
      </c>
      <c r="G811" t="s">
        <v>23</v>
      </c>
      <c r="H811" t="s">
        <v>24</v>
      </c>
      <c r="I811" t="s">
        <v>630</v>
      </c>
      <c r="J811" t="s">
        <v>50</v>
      </c>
      <c r="K811" t="s">
        <v>51</v>
      </c>
      <c r="L811" t="s">
        <v>1477</v>
      </c>
      <c r="M811" t="s">
        <v>29</v>
      </c>
      <c r="N811" t="s">
        <v>34</v>
      </c>
      <c r="O811" t="s">
        <v>1478</v>
      </c>
      <c r="P811" s="1">
        <v>842.35199999999998</v>
      </c>
      <c r="Q811">
        <v>3</v>
      </c>
      <c r="R811" s="1">
        <v>42.117600000000003</v>
      </c>
      <c r="S811" t="s">
        <v>45</v>
      </c>
    </row>
    <row r="812" spans="1:19" hidden="1" x14ac:dyDescent="0.3">
      <c r="A812" t="s">
        <v>2602</v>
      </c>
      <c r="B812" s="2">
        <v>42170</v>
      </c>
      <c r="C812" s="2">
        <v>42175</v>
      </c>
      <c r="D812" t="s">
        <v>37</v>
      </c>
      <c r="E812" t="s">
        <v>2603</v>
      </c>
      <c r="F812" t="s">
        <v>2604</v>
      </c>
      <c r="G812" t="s">
        <v>23</v>
      </c>
      <c r="H812" t="s">
        <v>24</v>
      </c>
      <c r="I812" t="s">
        <v>2024</v>
      </c>
      <c r="J812" t="s">
        <v>511</v>
      </c>
      <c r="K812" t="s">
        <v>51</v>
      </c>
      <c r="L812" t="s">
        <v>2597</v>
      </c>
      <c r="M812" t="s">
        <v>29</v>
      </c>
      <c r="N812" t="s">
        <v>53</v>
      </c>
      <c r="O812" t="s">
        <v>2598</v>
      </c>
      <c r="P812" s="1">
        <v>364.70400000000001</v>
      </c>
      <c r="Q812">
        <v>6</v>
      </c>
      <c r="R812" s="1">
        <v>-36.470399999999998</v>
      </c>
      <c r="S812" t="s">
        <v>55</v>
      </c>
    </row>
    <row r="813" spans="1:19" hidden="1" x14ac:dyDescent="0.3">
      <c r="A813" t="s">
        <v>2602</v>
      </c>
      <c r="B813" s="2">
        <v>42170</v>
      </c>
      <c r="C813" s="2">
        <v>42175</v>
      </c>
      <c r="D813" t="s">
        <v>37</v>
      </c>
      <c r="E813" t="s">
        <v>2603</v>
      </c>
      <c r="F813" t="s">
        <v>2604</v>
      </c>
      <c r="G813" t="s">
        <v>23</v>
      </c>
      <c r="H813" t="s">
        <v>24</v>
      </c>
      <c r="I813" t="s">
        <v>2024</v>
      </c>
      <c r="J813" t="s">
        <v>511</v>
      </c>
      <c r="K813" t="s">
        <v>51</v>
      </c>
      <c r="L813" t="s">
        <v>2605</v>
      </c>
      <c r="M813" t="s">
        <v>29</v>
      </c>
      <c r="N813" t="s">
        <v>53</v>
      </c>
      <c r="O813" t="s">
        <v>2606</v>
      </c>
      <c r="P813" s="1">
        <v>40.256</v>
      </c>
      <c r="Q813">
        <v>4</v>
      </c>
      <c r="R813" s="1">
        <v>11.070399999999999</v>
      </c>
      <c r="S813" t="s">
        <v>55</v>
      </c>
    </row>
    <row r="814" spans="1:19" hidden="1" x14ac:dyDescent="0.3">
      <c r="A814" t="s">
        <v>2607</v>
      </c>
      <c r="B814" s="2">
        <v>42698</v>
      </c>
      <c r="C814" s="2">
        <v>42704</v>
      </c>
      <c r="D814" t="s">
        <v>37</v>
      </c>
      <c r="E814" t="s">
        <v>2608</v>
      </c>
      <c r="F814" t="s">
        <v>2609</v>
      </c>
      <c r="G814" t="s">
        <v>84</v>
      </c>
      <c r="H814" t="s">
        <v>24</v>
      </c>
      <c r="I814" t="s">
        <v>49</v>
      </c>
      <c r="J814" t="s">
        <v>50</v>
      </c>
      <c r="K814" t="s">
        <v>51</v>
      </c>
      <c r="L814" t="s">
        <v>842</v>
      </c>
      <c r="M814" t="s">
        <v>29</v>
      </c>
      <c r="N814" t="s">
        <v>34</v>
      </c>
      <c r="O814" t="s">
        <v>843</v>
      </c>
      <c r="P814" s="1">
        <v>1684.752</v>
      </c>
      <c r="Q814">
        <v>6</v>
      </c>
      <c r="R814" s="1">
        <v>210.59399999999999</v>
      </c>
      <c r="S814" t="s">
        <v>32</v>
      </c>
    </row>
    <row r="815" spans="1:19" hidden="1" x14ac:dyDescent="0.3">
      <c r="A815" t="s">
        <v>2610</v>
      </c>
      <c r="B815" s="2">
        <v>42099</v>
      </c>
      <c r="C815" s="2">
        <v>42104</v>
      </c>
      <c r="D815" t="s">
        <v>37</v>
      </c>
      <c r="E815" t="s">
        <v>2611</v>
      </c>
      <c r="F815" t="s">
        <v>2612</v>
      </c>
      <c r="G815" t="s">
        <v>94</v>
      </c>
      <c r="H815" t="s">
        <v>24</v>
      </c>
      <c r="I815" t="s">
        <v>61</v>
      </c>
      <c r="J815" t="s">
        <v>62</v>
      </c>
      <c r="K815" t="s">
        <v>63</v>
      </c>
      <c r="L815" t="s">
        <v>1822</v>
      </c>
      <c r="M815" t="s">
        <v>29</v>
      </c>
      <c r="N815" t="s">
        <v>53</v>
      </c>
      <c r="O815" t="s">
        <v>1823</v>
      </c>
      <c r="P815" s="1">
        <v>547.13599999999997</v>
      </c>
      <c r="Q815">
        <v>4</v>
      </c>
      <c r="R815" s="1">
        <v>-68.391999999999996</v>
      </c>
      <c r="S815" t="s">
        <v>107</v>
      </c>
    </row>
    <row r="816" spans="1:19" hidden="1" x14ac:dyDescent="0.3">
      <c r="A816" t="s">
        <v>2610</v>
      </c>
      <c r="B816" s="2">
        <v>42099</v>
      </c>
      <c r="C816" s="2">
        <v>42104</v>
      </c>
      <c r="D816" t="s">
        <v>37</v>
      </c>
      <c r="E816" t="s">
        <v>2611</v>
      </c>
      <c r="F816" t="s">
        <v>2612</v>
      </c>
      <c r="G816" t="s">
        <v>94</v>
      </c>
      <c r="H816" t="s">
        <v>24</v>
      </c>
      <c r="I816" t="s">
        <v>61</v>
      </c>
      <c r="J816" t="s">
        <v>62</v>
      </c>
      <c r="K816" t="s">
        <v>63</v>
      </c>
      <c r="L816" t="s">
        <v>1586</v>
      </c>
      <c r="M816" t="s">
        <v>29</v>
      </c>
      <c r="N816" t="s">
        <v>53</v>
      </c>
      <c r="O816" t="s">
        <v>1587</v>
      </c>
      <c r="P816" s="1">
        <v>7.5839999999999996</v>
      </c>
      <c r="Q816">
        <v>1</v>
      </c>
      <c r="R816" s="1">
        <v>2.37</v>
      </c>
      <c r="S816" t="s">
        <v>107</v>
      </c>
    </row>
    <row r="817" spans="1:19" hidden="1" x14ac:dyDescent="0.3">
      <c r="A817" t="s">
        <v>2610</v>
      </c>
      <c r="B817" s="2">
        <v>42099</v>
      </c>
      <c r="C817" s="2">
        <v>42104</v>
      </c>
      <c r="D817" t="s">
        <v>37</v>
      </c>
      <c r="E817" t="s">
        <v>2611</v>
      </c>
      <c r="F817" t="s">
        <v>2612</v>
      </c>
      <c r="G817" t="s">
        <v>94</v>
      </c>
      <c r="H817" t="s">
        <v>24</v>
      </c>
      <c r="I817" t="s">
        <v>61</v>
      </c>
      <c r="J817" t="s">
        <v>62</v>
      </c>
      <c r="K817" t="s">
        <v>63</v>
      </c>
      <c r="L817" t="s">
        <v>2613</v>
      </c>
      <c r="M817" t="s">
        <v>29</v>
      </c>
      <c r="N817" t="s">
        <v>30</v>
      </c>
      <c r="O817" t="s">
        <v>2614</v>
      </c>
      <c r="P817" s="1">
        <v>352.45</v>
      </c>
      <c r="Q817">
        <v>5</v>
      </c>
      <c r="R817" s="1">
        <v>-211.47</v>
      </c>
      <c r="S817" t="s">
        <v>107</v>
      </c>
    </row>
    <row r="818" spans="1:19" x14ac:dyDescent="0.3">
      <c r="A818" t="s">
        <v>2615</v>
      </c>
      <c r="B818" s="2">
        <v>42996</v>
      </c>
      <c r="C818" s="2">
        <v>43003</v>
      </c>
      <c r="D818" t="s">
        <v>37</v>
      </c>
      <c r="E818" t="s">
        <v>2616</v>
      </c>
      <c r="F818" t="s">
        <v>2617</v>
      </c>
      <c r="G818" t="s">
        <v>84</v>
      </c>
      <c r="H818" t="s">
        <v>24</v>
      </c>
      <c r="I818" t="s">
        <v>165</v>
      </c>
      <c r="J818" t="s">
        <v>114</v>
      </c>
      <c r="K818" t="s">
        <v>63</v>
      </c>
      <c r="L818" t="s">
        <v>1090</v>
      </c>
      <c r="M818" t="s">
        <v>29</v>
      </c>
      <c r="N818" t="s">
        <v>53</v>
      </c>
      <c r="O818" t="s">
        <v>1091</v>
      </c>
      <c r="P818" s="1">
        <v>9.82</v>
      </c>
      <c r="Q818">
        <v>2</v>
      </c>
      <c r="R818" s="1">
        <v>3.2406000000000001</v>
      </c>
      <c r="S818" t="s">
        <v>72</v>
      </c>
    </row>
    <row r="819" spans="1:19" x14ac:dyDescent="0.3">
      <c r="A819" t="s">
        <v>2618</v>
      </c>
      <c r="B819" s="2">
        <v>42934</v>
      </c>
      <c r="C819" s="2">
        <v>42939</v>
      </c>
      <c r="D819" t="s">
        <v>37</v>
      </c>
      <c r="E819" t="s">
        <v>2507</v>
      </c>
      <c r="F819" t="s">
        <v>2508</v>
      </c>
      <c r="G819" t="s">
        <v>23</v>
      </c>
      <c r="H819" t="s">
        <v>24</v>
      </c>
      <c r="I819" t="s">
        <v>510</v>
      </c>
      <c r="J819" t="s">
        <v>511</v>
      </c>
      <c r="K819" t="s">
        <v>51</v>
      </c>
      <c r="L819" t="s">
        <v>1068</v>
      </c>
      <c r="M819" t="s">
        <v>29</v>
      </c>
      <c r="N819" t="s">
        <v>43</v>
      </c>
      <c r="O819" t="s">
        <v>1069</v>
      </c>
      <c r="P819" s="1">
        <v>801.6</v>
      </c>
      <c r="Q819">
        <v>5</v>
      </c>
      <c r="R819" s="1">
        <v>-448.89600000000002</v>
      </c>
      <c r="S819" t="s">
        <v>66</v>
      </c>
    </row>
    <row r="820" spans="1:19" x14ac:dyDescent="0.3">
      <c r="A820" t="s">
        <v>2618</v>
      </c>
      <c r="B820" s="2">
        <v>42934</v>
      </c>
      <c r="C820" s="2">
        <v>42939</v>
      </c>
      <c r="D820" t="s">
        <v>37</v>
      </c>
      <c r="E820" t="s">
        <v>2507</v>
      </c>
      <c r="F820" t="s">
        <v>2508</v>
      </c>
      <c r="G820" t="s">
        <v>23</v>
      </c>
      <c r="H820" t="s">
        <v>24</v>
      </c>
      <c r="I820" t="s">
        <v>510</v>
      </c>
      <c r="J820" t="s">
        <v>511</v>
      </c>
      <c r="K820" t="s">
        <v>51</v>
      </c>
      <c r="L820" t="s">
        <v>98</v>
      </c>
      <c r="M820" t="s">
        <v>29</v>
      </c>
      <c r="N820" t="s">
        <v>34</v>
      </c>
      <c r="O820" t="s">
        <v>99</v>
      </c>
      <c r="P820" s="1">
        <v>161.56800000000001</v>
      </c>
      <c r="Q820">
        <v>2</v>
      </c>
      <c r="R820" s="1">
        <v>10.098000000000001</v>
      </c>
      <c r="S820" t="s">
        <v>66</v>
      </c>
    </row>
    <row r="821" spans="1:19" x14ac:dyDescent="0.3">
      <c r="A821" t="s">
        <v>2618</v>
      </c>
      <c r="B821" s="2">
        <v>42934</v>
      </c>
      <c r="C821" s="2">
        <v>42939</v>
      </c>
      <c r="D821" t="s">
        <v>37</v>
      </c>
      <c r="E821" t="s">
        <v>2507</v>
      </c>
      <c r="F821" t="s">
        <v>2508</v>
      </c>
      <c r="G821" t="s">
        <v>23</v>
      </c>
      <c r="H821" t="s">
        <v>24</v>
      </c>
      <c r="I821" t="s">
        <v>510</v>
      </c>
      <c r="J821" t="s">
        <v>511</v>
      </c>
      <c r="K821" t="s">
        <v>51</v>
      </c>
      <c r="L821" t="s">
        <v>134</v>
      </c>
      <c r="M821" t="s">
        <v>29</v>
      </c>
      <c r="N821" t="s">
        <v>34</v>
      </c>
      <c r="O821" t="s">
        <v>135</v>
      </c>
      <c r="P821" s="1">
        <v>311.976</v>
      </c>
      <c r="Q821">
        <v>3</v>
      </c>
      <c r="R821" s="1">
        <v>-42.896700000000003</v>
      </c>
      <c r="S821" t="s">
        <v>66</v>
      </c>
    </row>
    <row r="822" spans="1:19" hidden="1" x14ac:dyDescent="0.3">
      <c r="A822" t="s">
        <v>2619</v>
      </c>
      <c r="B822" s="2">
        <v>41899</v>
      </c>
      <c r="C822" s="2">
        <v>41903</v>
      </c>
      <c r="D822" t="s">
        <v>37</v>
      </c>
      <c r="E822" t="s">
        <v>1440</v>
      </c>
      <c r="F822" t="s">
        <v>1441</v>
      </c>
      <c r="G822" t="s">
        <v>23</v>
      </c>
      <c r="H822" t="s">
        <v>24</v>
      </c>
      <c r="I822" t="s">
        <v>183</v>
      </c>
      <c r="J822" t="s">
        <v>184</v>
      </c>
      <c r="K822" t="s">
        <v>51</v>
      </c>
      <c r="L822" t="s">
        <v>1980</v>
      </c>
      <c r="M822" t="s">
        <v>29</v>
      </c>
      <c r="N822" t="s">
        <v>53</v>
      </c>
      <c r="O822" t="s">
        <v>1981</v>
      </c>
      <c r="P822" s="1">
        <v>35.340000000000003</v>
      </c>
      <c r="Q822">
        <v>2</v>
      </c>
      <c r="R822" s="1">
        <v>13.4292</v>
      </c>
      <c r="S822" t="s">
        <v>72</v>
      </c>
    </row>
    <row r="823" spans="1:19" hidden="1" x14ac:dyDescent="0.3">
      <c r="A823" t="s">
        <v>2620</v>
      </c>
      <c r="B823" s="2">
        <v>42443</v>
      </c>
      <c r="C823" s="2">
        <v>42446</v>
      </c>
      <c r="D823" t="s">
        <v>81</v>
      </c>
      <c r="E823" t="s">
        <v>963</v>
      </c>
      <c r="F823" t="s">
        <v>964</v>
      </c>
      <c r="G823" t="s">
        <v>23</v>
      </c>
      <c r="H823" t="s">
        <v>24</v>
      </c>
      <c r="I823" t="s">
        <v>2621</v>
      </c>
      <c r="J823" t="s">
        <v>86</v>
      </c>
      <c r="K823" t="s">
        <v>87</v>
      </c>
      <c r="L823" t="s">
        <v>801</v>
      </c>
      <c r="M823" t="s">
        <v>29</v>
      </c>
      <c r="N823" t="s">
        <v>30</v>
      </c>
      <c r="O823" t="s">
        <v>802</v>
      </c>
      <c r="P823" s="1">
        <v>241.33199999999999</v>
      </c>
      <c r="Q823">
        <v>5</v>
      </c>
      <c r="R823" s="1">
        <v>-14.196</v>
      </c>
      <c r="S823" t="s">
        <v>187</v>
      </c>
    </row>
    <row r="824" spans="1:19" hidden="1" x14ac:dyDescent="0.3">
      <c r="A824" t="s">
        <v>2622</v>
      </c>
      <c r="B824" s="2">
        <v>42171</v>
      </c>
      <c r="C824" s="2">
        <v>42175</v>
      </c>
      <c r="D824" t="s">
        <v>37</v>
      </c>
      <c r="E824" t="s">
        <v>2575</v>
      </c>
      <c r="F824" t="s">
        <v>2576</v>
      </c>
      <c r="G824" t="s">
        <v>23</v>
      </c>
      <c r="H824" t="s">
        <v>24</v>
      </c>
      <c r="I824" t="s">
        <v>1708</v>
      </c>
      <c r="J824" t="s">
        <v>86</v>
      </c>
      <c r="K824" t="s">
        <v>87</v>
      </c>
      <c r="L824" t="s">
        <v>1132</v>
      </c>
      <c r="M824" t="s">
        <v>29</v>
      </c>
      <c r="N824" t="s">
        <v>34</v>
      </c>
      <c r="O824" t="s">
        <v>1133</v>
      </c>
      <c r="P824" s="1">
        <v>197.37200000000001</v>
      </c>
      <c r="Q824">
        <v>2</v>
      </c>
      <c r="R824" s="1">
        <v>-25.3764</v>
      </c>
      <c r="S824" t="s">
        <v>55</v>
      </c>
    </row>
    <row r="825" spans="1:19" hidden="1" x14ac:dyDescent="0.3">
      <c r="A825" t="s">
        <v>2623</v>
      </c>
      <c r="B825" s="2">
        <v>42714</v>
      </c>
      <c r="C825" s="2">
        <v>42714</v>
      </c>
      <c r="D825" t="s">
        <v>417</v>
      </c>
      <c r="E825" t="s">
        <v>2624</v>
      </c>
      <c r="F825" t="s">
        <v>2625</v>
      </c>
      <c r="G825" t="s">
        <v>23</v>
      </c>
      <c r="H825" t="s">
        <v>24</v>
      </c>
      <c r="I825" t="s">
        <v>2626</v>
      </c>
      <c r="J825" t="s">
        <v>104</v>
      </c>
      <c r="K825" t="s">
        <v>87</v>
      </c>
      <c r="L825" t="s">
        <v>566</v>
      </c>
      <c r="M825" t="s">
        <v>29</v>
      </c>
      <c r="N825" t="s">
        <v>34</v>
      </c>
      <c r="O825" t="s">
        <v>567</v>
      </c>
      <c r="P825" s="1">
        <v>1424.9</v>
      </c>
      <c r="Q825">
        <v>5</v>
      </c>
      <c r="R825" s="1">
        <v>356.22500000000002</v>
      </c>
      <c r="S825" t="s">
        <v>90</v>
      </c>
    </row>
    <row r="826" spans="1:19" x14ac:dyDescent="0.3">
      <c r="A826" t="s">
        <v>2627</v>
      </c>
      <c r="B826" s="2">
        <v>42873</v>
      </c>
      <c r="C826" s="2">
        <v>42878</v>
      </c>
      <c r="D826" t="s">
        <v>37</v>
      </c>
      <c r="E826" t="s">
        <v>2628</v>
      </c>
      <c r="F826" t="s">
        <v>2629</v>
      </c>
      <c r="G826" t="s">
        <v>23</v>
      </c>
      <c r="H826" t="s">
        <v>24</v>
      </c>
      <c r="I826" t="s">
        <v>165</v>
      </c>
      <c r="J826" t="s">
        <v>114</v>
      </c>
      <c r="K826" t="s">
        <v>63</v>
      </c>
      <c r="L826" t="s">
        <v>1339</v>
      </c>
      <c r="M826" t="s">
        <v>29</v>
      </c>
      <c r="N826" t="s">
        <v>53</v>
      </c>
      <c r="O826" t="s">
        <v>1340</v>
      </c>
      <c r="P826" s="1">
        <v>14.56</v>
      </c>
      <c r="Q826">
        <v>2</v>
      </c>
      <c r="R826" s="1">
        <v>6.2607999999999997</v>
      </c>
      <c r="S826" t="s">
        <v>153</v>
      </c>
    </row>
    <row r="827" spans="1:19" hidden="1" x14ac:dyDescent="0.3">
      <c r="A827" t="s">
        <v>2630</v>
      </c>
      <c r="B827" s="2">
        <v>42692</v>
      </c>
      <c r="C827" s="2">
        <v>42696</v>
      </c>
      <c r="D827" t="s">
        <v>37</v>
      </c>
      <c r="E827" t="s">
        <v>92</v>
      </c>
      <c r="F827" t="s">
        <v>93</v>
      </c>
      <c r="G827" t="s">
        <v>94</v>
      </c>
      <c r="H827" t="s">
        <v>24</v>
      </c>
      <c r="I827" t="s">
        <v>1176</v>
      </c>
      <c r="J827" t="s">
        <v>86</v>
      </c>
      <c r="K827" t="s">
        <v>87</v>
      </c>
      <c r="L827" t="s">
        <v>243</v>
      </c>
      <c r="M827" t="s">
        <v>29</v>
      </c>
      <c r="N827" t="s">
        <v>34</v>
      </c>
      <c r="O827" t="s">
        <v>244</v>
      </c>
      <c r="P827" s="1">
        <v>255.108</v>
      </c>
      <c r="Q827">
        <v>6</v>
      </c>
      <c r="R827" s="1">
        <v>-18.222000000000001</v>
      </c>
      <c r="S827" t="s">
        <v>32</v>
      </c>
    </row>
    <row r="828" spans="1:19" hidden="1" x14ac:dyDescent="0.3">
      <c r="A828" t="s">
        <v>2631</v>
      </c>
      <c r="B828" s="2">
        <v>41733</v>
      </c>
      <c r="C828" s="2">
        <v>41738</v>
      </c>
      <c r="D828" t="s">
        <v>37</v>
      </c>
      <c r="E828" t="s">
        <v>1153</v>
      </c>
      <c r="F828" t="s">
        <v>1154</v>
      </c>
      <c r="G828" t="s">
        <v>23</v>
      </c>
      <c r="H828" t="s">
        <v>24</v>
      </c>
      <c r="I828" t="s">
        <v>280</v>
      </c>
      <c r="J828" t="s">
        <v>281</v>
      </c>
      <c r="K828" t="s">
        <v>87</v>
      </c>
      <c r="L828" t="s">
        <v>611</v>
      </c>
      <c r="M828" t="s">
        <v>29</v>
      </c>
      <c r="N828" t="s">
        <v>53</v>
      </c>
      <c r="O828" t="s">
        <v>612</v>
      </c>
      <c r="P828" s="1">
        <v>5.47</v>
      </c>
      <c r="Q828">
        <v>1</v>
      </c>
      <c r="R828" s="1">
        <v>2.3521000000000001</v>
      </c>
      <c r="S828" t="s">
        <v>107</v>
      </c>
    </row>
    <row r="829" spans="1:19" hidden="1" x14ac:dyDescent="0.3">
      <c r="A829" t="s">
        <v>2632</v>
      </c>
      <c r="B829" s="2">
        <v>42547</v>
      </c>
      <c r="C829" s="2">
        <v>42554</v>
      </c>
      <c r="D829" t="s">
        <v>37</v>
      </c>
      <c r="E829" t="s">
        <v>2633</v>
      </c>
      <c r="F829" t="s">
        <v>2634</v>
      </c>
      <c r="G829" t="s">
        <v>23</v>
      </c>
      <c r="H829" t="s">
        <v>24</v>
      </c>
      <c r="I829" t="s">
        <v>320</v>
      </c>
      <c r="J829" t="s">
        <v>50</v>
      </c>
      <c r="K829" t="s">
        <v>51</v>
      </c>
      <c r="L829" t="s">
        <v>1709</v>
      </c>
      <c r="M829" t="s">
        <v>29</v>
      </c>
      <c r="N829" t="s">
        <v>53</v>
      </c>
      <c r="O829" t="s">
        <v>1710</v>
      </c>
      <c r="P829" s="1">
        <v>22.14</v>
      </c>
      <c r="Q829">
        <v>3</v>
      </c>
      <c r="R829" s="1">
        <v>6.4206000000000003</v>
      </c>
      <c r="S829" t="s">
        <v>55</v>
      </c>
    </row>
    <row r="830" spans="1:19" hidden="1" x14ac:dyDescent="0.3">
      <c r="A830" t="s">
        <v>2635</v>
      </c>
      <c r="B830" s="2">
        <v>42519</v>
      </c>
      <c r="C830" s="2">
        <v>42523</v>
      </c>
      <c r="D830" t="s">
        <v>37</v>
      </c>
      <c r="E830" t="s">
        <v>2636</v>
      </c>
      <c r="F830" t="s">
        <v>2637</v>
      </c>
      <c r="G830" t="s">
        <v>23</v>
      </c>
      <c r="H830" t="s">
        <v>24</v>
      </c>
      <c r="I830" t="s">
        <v>2638</v>
      </c>
      <c r="J830" t="s">
        <v>133</v>
      </c>
      <c r="K830" t="s">
        <v>27</v>
      </c>
      <c r="L830" t="s">
        <v>2639</v>
      </c>
      <c r="M830" t="s">
        <v>29</v>
      </c>
      <c r="N830" t="s">
        <v>53</v>
      </c>
      <c r="O830" t="s">
        <v>2640</v>
      </c>
      <c r="P830" s="1">
        <v>44.76</v>
      </c>
      <c r="Q830">
        <v>3</v>
      </c>
      <c r="R830" s="1">
        <v>14.547000000000001</v>
      </c>
      <c r="S830" t="s">
        <v>153</v>
      </c>
    </row>
    <row r="831" spans="1:19" x14ac:dyDescent="0.3">
      <c r="A831" t="s">
        <v>2641</v>
      </c>
      <c r="B831" s="2">
        <v>42785</v>
      </c>
      <c r="C831" s="2">
        <v>42786</v>
      </c>
      <c r="D831" t="s">
        <v>81</v>
      </c>
      <c r="E831" t="s">
        <v>2642</v>
      </c>
      <c r="F831" t="s">
        <v>2643</v>
      </c>
      <c r="G831" t="s">
        <v>94</v>
      </c>
      <c r="H831" t="s">
        <v>24</v>
      </c>
      <c r="I831" t="s">
        <v>49</v>
      </c>
      <c r="J831" t="s">
        <v>50</v>
      </c>
      <c r="K831" t="s">
        <v>51</v>
      </c>
      <c r="L831" t="s">
        <v>1195</v>
      </c>
      <c r="M831" t="s">
        <v>29</v>
      </c>
      <c r="N831" t="s">
        <v>53</v>
      </c>
      <c r="O831" t="s">
        <v>1196</v>
      </c>
      <c r="P831" s="1">
        <v>44.67</v>
      </c>
      <c r="Q831">
        <v>3</v>
      </c>
      <c r="R831" s="1">
        <v>12.0609</v>
      </c>
      <c r="S831" t="s">
        <v>289</v>
      </c>
    </row>
    <row r="832" spans="1:19" hidden="1" x14ac:dyDescent="0.3">
      <c r="A832" t="s">
        <v>2644</v>
      </c>
      <c r="B832" s="2">
        <v>42458</v>
      </c>
      <c r="C832" s="2">
        <v>42462</v>
      </c>
      <c r="D832" t="s">
        <v>37</v>
      </c>
      <c r="E832" t="s">
        <v>2645</v>
      </c>
      <c r="F832" t="s">
        <v>2646</v>
      </c>
      <c r="G832" t="s">
        <v>23</v>
      </c>
      <c r="H832" t="s">
        <v>24</v>
      </c>
      <c r="I832" t="s">
        <v>165</v>
      </c>
      <c r="J832" t="s">
        <v>114</v>
      </c>
      <c r="K832" t="s">
        <v>63</v>
      </c>
      <c r="L832" t="s">
        <v>78</v>
      </c>
      <c r="M832" t="s">
        <v>29</v>
      </c>
      <c r="N832" t="s">
        <v>53</v>
      </c>
      <c r="O832" t="s">
        <v>79</v>
      </c>
      <c r="P832" s="1">
        <v>414</v>
      </c>
      <c r="Q832">
        <v>8</v>
      </c>
      <c r="R832" s="1">
        <v>124.2</v>
      </c>
      <c r="S832" t="s">
        <v>187</v>
      </c>
    </row>
    <row r="833" spans="1:19" hidden="1" x14ac:dyDescent="0.3">
      <c r="A833" t="s">
        <v>2647</v>
      </c>
      <c r="B833" s="2">
        <v>42665</v>
      </c>
      <c r="C833" s="2">
        <v>42667</v>
      </c>
      <c r="D833" t="s">
        <v>81</v>
      </c>
      <c r="E833" t="s">
        <v>2648</v>
      </c>
      <c r="F833" t="s">
        <v>2649</v>
      </c>
      <c r="G833" t="s">
        <v>23</v>
      </c>
      <c r="H833" t="s">
        <v>24</v>
      </c>
      <c r="I833" t="s">
        <v>626</v>
      </c>
      <c r="J833" t="s">
        <v>707</v>
      </c>
      <c r="K833" t="s">
        <v>27</v>
      </c>
      <c r="L833" t="s">
        <v>2650</v>
      </c>
      <c r="M833" t="s">
        <v>29</v>
      </c>
      <c r="N833" t="s">
        <v>53</v>
      </c>
      <c r="O833" t="s">
        <v>2651</v>
      </c>
      <c r="P833" s="1">
        <v>39.92</v>
      </c>
      <c r="Q833">
        <v>4</v>
      </c>
      <c r="R833" s="1">
        <v>11.1776</v>
      </c>
      <c r="S833" t="s">
        <v>45</v>
      </c>
    </row>
    <row r="834" spans="1:19" hidden="1" x14ac:dyDescent="0.3">
      <c r="A834" t="s">
        <v>2652</v>
      </c>
      <c r="B834" s="2">
        <v>41996</v>
      </c>
      <c r="C834" s="2">
        <v>42000</v>
      </c>
      <c r="D834" t="s">
        <v>37</v>
      </c>
      <c r="E834" t="s">
        <v>2653</v>
      </c>
      <c r="F834" t="s">
        <v>2654</v>
      </c>
      <c r="G834" t="s">
        <v>84</v>
      </c>
      <c r="H834" t="s">
        <v>24</v>
      </c>
      <c r="I834" t="s">
        <v>165</v>
      </c>
      <c r="J834" t="s">
        <v>114</v>
      </c>
      <c r="K834" t="s">
        <v>63</v>
      </c>
      <c r="L834" t="s">
        <v>1240</v>
      </c>
      <c r="M834" t="s">
        <v>29</v>
      </c>
      <c r="N834" t="s">
        <v>43</v>
      </c>
      <c r="O834" t="s">
        <v>1241</v>
      </c>
      <c r="P834" s="1">
        <v>53.316000000000003</v>
      </c>
      <c r="Q834">
        <v>2</v>
      </c>
      <c r="R834" s="1">
        <v>-19.549199999999999</v>
      </c>
      <c r="S834" t="s">
        <v>90</v>
      </c>
    </row>
    <row r="835" spans="1:19" x14ac:dyDescent="0.3">
      <c r="A835" t="s">
        <v>2655</v>
      </c>
      <c r="B835" s="2">
        <v>43084</v>
      </c>
      <c r="C835" s="2">
        <v>43089</v>
      </c>
      <c r="D835" t="s">
        <v>37</v>
      </c>
      <c r="E835" t="s">
        <v>2656</v>
      </c>
      <c r="F835" t="s">
        <v>2657</v>
      </c>
      <c r="G835" t="s">
        <v>94</v>
      </c>
      <c r="H835" t="s">
        <v>24</v>
      </c>
      <c r="I835" t="s">
        <v>183</v>
      </c>
      <c r="J835" t="s">
        <v>184</v>
      </c>
      <c r="K835" t="s">
        <v>51</v>
      </c>
      <c r="L835" t="s">
        <v>685</v>
      </c>
      <c r="M835" t="s">
        <v>29</v>
      </c>
      <c r="N835" t="s">
        <v>53</v>
      </c>
      <c r="O835" t="s">
        <v>686</v>
      </c>
      <c r="P835" s="1">
        <v>22.77</v>
      </c>
      <c r="Q835">
        <v>3</v>
      </c>
      <c r="R835" s="1">
        <v>9.7911000000000001</v>
      </c>
      <c r="S835" t="s">
        <v>90</v>
      </c>
    </row>
    <row r="836" spans="1:19" hidden="1" x14ac:dyDescent="0.3">
      <c r="A836" t="s">
        <v>2658</v>
      </c>
      <c r="B836" s="2">
        <v>42558</v>
      </c>
      <c r="C836" s="2">
        <v>42560</v>
      </c>
      <c r="D836" t="s">
        <v>20</v>
      </c>
      <c r="E836" t="s">
        <v>2124</v>
      </c>
      <c r="F836" t="s">
        <v>2125</v>
      </c>
      <c r="G836" t="s">
        <v>23</v>
      </c>
      <c r="H836" t="s">
        <v>24</v>
      </c>
      <c r="I836" t="s">
        <v>49</v>
      </c>
      <c r="J836" t="s">
        <v>50</v>
      </c>
      <c r="K836" t="s">
        <v>51</v>
      </c>
      <c r="L836" t="s">
        <v>108</v>
      </c>
      <c r="M836" t="s">
        <v>29</v>
      </c>
      <c r="N836" t="s">
        <v>34</v>
      </c>
      <c r="O836" t="s">
        <v>109</v>
      </c>
      <c r="P836" s="1">
        <v>287.96800000000002</v>
      </c>
      <c r="Q836">
        <v>4</v>
      </c>
      <c r="R836" s="1">
        <v>-3.5996000000000001</v>
      </c>
      <c r="S836" t="s">
        <v>66</v>
      </c>
    </row>
    <row r="837" spans="1:19" hidden="1" x14ac:dyDescent="0.3">
      <c r="A837" t="s">
        <v>2659</v>
      </c>
      <c r="B837" s="2">
        <v>42477</v>
      </c>
      <c r="C837" s="2">
        <v>42481</v>
      </c>
      <c r="D837" t="s">
        <v>37</v>
      </c>
      <c r="E837" t="s">
        <v>1322</v>
      </c>
      <c r="F837" t="s">
        <v>1323</v>
      </c>
      <c r="G837" t="s">
        <v>23</v>
      </c>
      <c r="H837" t="s">
        <v>24</v>
      </c>
      <c r="I837" t="s">
        <v>2051</v>
      </c>
      <c r="J837" t="s">
        <v>50</v>
      </c>
      <c r="K837" t="s">
        <v>51</v>
      </c>
      <c r="L837" t="s">
        <v>889</v>
      </c>
      <c r="M837" t="s">
        <v>29</v>
      </c>
      <c r="N837" t="s">
        <v>30</v>
      </c>
      <c r="O837" t="s">
        <v>890</v>
      </c>
      <c r="P837" s="1">
        <v>257.49900000000002</v>
      </c>
      <c r="Q837">
        <v>3</v>
      </c>
      <c r="R837" s="1">
        <v>24.235199999999999</v>
      </c>
      <c r="S837" t="s">
        <v>107</v>
      </c>
    </row>
    <row r="838" spans="1:19" hidden="1" x14ac:dyDescent="0.3">
      <c r="A838" t="s">
        <v>2660</v>
      </c>
      <c r="B838" s="2">
        <v>42477</v>
      </c>
      <c r="C838" s="2">
        <v>42482</v>
      </c>
      <c r="D838" t="s">
        <v>37</v>
      </c>
      <c r="E838" t="s">
        <v>2661</v>
      </c>
      <c r="F838" t="s">
        <v>2662</v>
      </c>
      <c r="G838" t="s">
        <v>84</v>
      </c>
      <c r="H838" t="s">
        <v>24</v>
      </c>
      <c r="I838" t="s">
        <v>149</v>
      </c>
      <c r="J838" t="s">
        <v>133</v>
      </c>
      <c r="K838" t="s">
        <v>27</v>
      </c>
      <c r="L838" t="s">
        <v>2663</v>
      </c>
      <c r="M838" t="s">
        <v>29</v>
      </c>
      <c r="N838" t="s">
        <v>53</v>
      </c>
      <c r="O838" t="s">
        <v>2664</v>
      </c>
      <c r="P838" s="1">
        <v>79.12</v>
      </c>
      <c r="Q838">
        <v>5</v>
      </c>
      <c r="R838" s="1">
        <v>13.846</v>
      </c>
      <c r="S838" t="s">
        <v>107</v>
      </c>
    </row>
    <row r="839" spans="1:19" hidden="1" x14ac:dyDescent="0.3">
      <c r="A839" t="s">
        <v>2665</v>
      </c>
      <c r="B839" s="2">
        <v>41968</v>
      </c>
      <c r="C839" s="2">
        <v>41970</v>
      </c>
      <c r="D839" t="s">
        <v>20</v>
      </c>
      <c r="E839" t="s">
        <v>2666</v>
      </c>
      <c r="F839" t="s">
        <v>2667</v>
      </c>
      <c r="G839" t="s">
        <v>23</v>
      </c>
      <c r="H839" t="s">
        <v>24</v>
      </c>
      <c r="I839" t="s">
        <v>2668</v>
      </c>
      <c r="J839" t="s">
        <v>1636</v>
      </c>
      <c r="K839" t="s">
        <v>63</v>
      </c>
      <c r="L839" t="s">
        <v>934</v>
      </c>
      <c r="M839" t="s">
        <v>29</v>
      </c>
      <c r="N839" t="s">
        <v>53</v>
      </c>
      <c r="O839" t="s">
        <v>935</v>
      </c>
      <c r="P839" s="1">
        <v>52.96</v>
      </c>
      <c r="Q839">
        <v>2</v>
      </c>
      <c r="R839" s="1">
        <v>20.1248</v>
      </c>
      <c r="S839" t="s">
        <v>32</v>
      </c>
    </row>
    <row r="840" spans="1:19" hidden="1" x14ac:dyDescent="0.3">
      <c r="A840" t="s">
        <v>2669</v>
      </c>
      <c r="B840" s="2">
        <v>42125</v>
      </c>
      <c r="C840" s="2">
        <v>42129</v>
      </c>
      <c r="D840" t="s">
        <v>37</v>
      </c>
      <c r="E840" t="s">
        <v>2670</v>
      </c>
      <c r="F840" t="s">
        <v>2671</v>
      </c>
      <c r="G840" t="s">
        <v>84</v>
      </c>
      <c r="H840" t="s">
        <v>24</v>
      </c>
      <c r="I840" t="s">
        <v>295</v>
      </c>
      <c r="J840" t="s">
        <v>41</v>
      </c>
      <c r="K840" t="s">
        <v>27</v>
      </c>
      <c r="L840" t="s">
        <v>934</v>
      </c>
      <c r="M840" t="s">
        <v>29</v>
      </c>
      <c r="N840" t="s">
        <v>53</v>
      </c>
      <c r="O840" t="s">
        <v>935</v>
      </c>
      <c r="P840" s="1">
        <v>63.552</v>
      </c>
      <c r="Q840">
        <v>3</v>
      </c>
      <c r="R840" s="1">
        <v>14.299200000000001</v>
      </c>
      <c r="S840" t="s">
        <v>153</v>
      </c>
    </row>
    <row r="841" spans="1:19" hidden="1" x14ac:dyDescent="0.3">
      <c r="A841" t="s">
        <v>2672</v>
      </c>
      <c r="B841" s="2">
        <v>42071</v>
      </c>
      <c r="C841" s="2">
        <v>42075</v>
      </c>
      <c r="D841" t="s">
        <v>37</v>
      </c>
      <c r="E841" t="s">
        <v>2673</v>
      </c>
      <c r="F841" t="s">
        <v>2674</v>
      </c>
      <c r="G841" t="s">
        <v>23</v>
      </c>
      <c r="H841" t="s">
        <v>24</v>
      </c>
      <c r="I841" t="s">
        <v>2675</v>
      </c>
      <c r="J841" t="s">
        <v>230</v>
      </c>
      <c r="K841" t="s">
        <v>87</v>
      </c>
      <c r="L841" t="s">
        <v>2391</v>
      </c>
      <c r="M841" t="s">
        <v>29</v>
      </c>
      <c r="N841" t="s">
        <v>30</v>
      </c>
      <c r="O841" t="s">
        <v>2392</v>
      </c>
      <c r="P841" s="1">
        <v>512.94000000000005</v>
      </c>
      <c r="Q841">
        <v>3</v>
      </c>
      <c r="R841" s="1">
        <v>97.458600000000004</v>
      </c>
      <c r="S841" t="s">
        <v>187</v>
      </c>
    </row>
    <row r="842" spans="1:19" hidden="1" x14ac:dyDescent="0.3">
      <c r="A842" t="s">
        <v>2672</v>
      </c>
      <c r="B842" s="2">
        <v>42071</v>
      </c>
      <c r="C842" s="2">
        <v>42075</v>
      </c>
      <c r="D842" t="s">
        <v>37</v>
      </c>
      <c r="E842" t="s">
        <v>2673</v>
      </c>
      <c r="F842" t="s">
        <v>2674</v>
      </c>
      <c r="G842" t="s">
        <v>23</v>
      </c>
      <c r="H842" t="s">
        <v>24</v>
      </c>
      <c r="I842" t="s">
        <v>2675</v>
      </c>
      <c r="J842" t="s">
        <v>230</v>
      </c>
      <c r="K842" t="s">
        <v>87</v>
      </c>
      <c r="L842" t="s">
        <v>1738</v>
      </c>
      <c r="M842" t="s">
        <v>29</v>
      </c>
      <c r="N842" t="s">
        <v>34</v>
      </c>
      <c r="O842" t="s">
        <v>1739</v>
      </c>
      <c r="P842" s="1">
        <v>860.93</v>
      </c>
      <c r="Q842">
        <v>7</v>
      </c>
      <c r="R842" s="1">
        <v>189.40459999999999</v>
      </c>
      <c r="S842" t="s">
        <v>187</v>
      </c>
    </row>
    <row r="843" spans="1:19" hidden="1" x14ac:dyDescent="0.3">
      <c r="A843" t="s">
        <v>2672</v>
      </c>
      <c r="B843" s="2">
        <v>42071</v>
      </c>
      <c r="C843" s="2">
        <v>42075</v>
      </c>
      <c r="D843" t="s">
        <v>37</v>
      </c>
      <c r="E843" t="s">
        <v>2673</v>
      </c>
      <c r="F843" t="s">
        <v>2674</v>
      </c>
      <c r="G843" t="s">
        <v>23</v>
      </c>
      <c r="H843" t="s">
        <v>24</v>
      </c>
      <c r="I843" t="s">
        <v>2675</v>
      </c>
      <c r="J843" t="s">
        <v>230</v>
      </c>
      <c r="K843" t="s">
        <v>87</v>
      </c>
      <c r="L843" t="s">
        <v>1787</v>
      </c>
      <c r="M843" t="s">
        <v>29</v>
      </c>
      <c r="N843" t="s">
        <v>53</v>
      </c>
      <c r="O843" t="s">
        <v>1788</v>
      </c>
      <c r="P843" s="1">
        <v>373.08</v>
      </c>
      <c r="Q843">
        <v>6</v>
      </c>
      <c r="R843" s="1">
        <v>82.077600000000004</v>
      </c>
      <c r="S843" t="s">
        <v>187</v>
      </c>
    </row>
    <row r="844" spans="1:19" hidden="1" x14ac:dyDescent="0.3">
      <c r="A844" t="s">
        <v>2676</v>
      </c>
      <c r="B844" s="2">
        <v>42202</v>
      </c>
      <c r="C844" s="2">
        <v>42205</v>
      </c>
      <c r="D844" t="s">
        <v>20</v>
      </c>
      <c r="E844" t="s">
        <v>460</v>
      </c>
      <c r="F844" t="s">
        <v>461</v>
      </c>
      <c r="G844" t="s">
        <v>84</v>
      </c>
      <c r="H844" t="s">
        <v>24</v>
      </c>
      <c r="I844" t="s">
        <v>2677</v>
      </c>
      <c r="J844" t="s">
        <v>41</v>
      </c>
      <c r="K844" t="s">
        <v>27</v>
      </c>
      <c r="L844" t="s">
        <v>340</v>
      </c>
      <c r="M844" t="s">
        <v>29</v>
      </c>
      <c r="N844" t="s">
        <v>30</v>
      </c>
      <c r="O844" t="s">
        <v>341</v>
      </c>
      <c r="P844" s="1">
        <v>231.92</v>
      </c>
      <c r="Q844">
        <v>5</v>
      </c>
      <c r="R844" s="1">
        <v>5.798</v>
      </c>
      <c r="S844" t="s">
        <v>66</v>
      </c>
    </row>
    <row r="845" spans="1:19" hidden="1" x14ac:dyDescent="0.3">
      <c r="A845" t="s">
        <v>2678</v>
      </c>
      <c r="B845" s="2">
        <v>41923</v>
      </c>
      <c r="C845" s="2">
        <v>41928</v>
      </c>
      <c r="D845" t="s">
        <v>37</v>
      </c>
      <c r="E845" t="s">
        <v>2422</v>
      </c>
      <c r="F845" t="s">
        <v>2423</v>
      </c>
      <c r="G845" t="s">
        <v>94</v>
      </c>
      <c r="H845" t="s">
        <v>24</v>
      </c>
      <c r="I845" t="s">
        <v>183</v>
      </c>
      <c r="J845" t="s">
        <v>184</v>
      </c>
      <c r="K845" t="s">
        <v>51</v>
      </c>
      <c r="L845" t="s">
        <v>1487</v>
      </c>
      <c r="M845" t="s">
        <v>29</v>
      </c>
      <c r="N845" t="s">
        <v>53</v>
      </c>
      <c r="O845" t="s">
        <v>1488</v>
      </c>
      <c r="P845" s="1">
        <v>63.47</v>
      </c>
      <c r="Q845">
        <v>11</v>
      </c>
      <c r="R845" s="1">
        <v>19.041</v>
      </c>
      <c r="S845" t="s">
        <v>45</v>
      </c>
    </row>
    <row r="846" spans="1:19" hidden="1" x14ac:dyDescent="0.3">
      <c r="A846" t="s">
        <v>2679</v>
      </c>
      <c r="B846" s="2">
        <v>42432</v>
      </c>
      <c r="C846" s="2">
        <v>42437</v>
      </c>
      <c r="D846" t="s">
        <v>37</v>
      </c>
      <c r="E846" t="s">
        <v>1143</v>
      </c>
      <c r="F846" t="s">
        <v>1144</v>
      </c>
      <c r="G846" t="s">
        <v>23</v>
      </c>
      <c r="H846" t="s">
        <v>24</v>
      </c>
      <c r="I846" t="s">
        <v>237</v>
      </c>
      <c r="J846" t="s">
        <v>86</v>
      </c>
      <c r="K846" t="s">
        <v>87</v>
      </c>
      <c r="L846" t="s">
        <v>426</v>
      </c>
      <c r="M846" t="s">
        <v>29</v>
      </c>
      <c r="N846" t="s">
        <v>43</v>
      </c>
      <c r="O846" t="s">
        <v>427</v>
      </c>
      <c r="P846" s="1">
        <v>637.89599999999996</v>
      </c>
      <c r="Q846">
        <v>3</v>
      </c>
      <c r="R846" s="1">
        <v>-127.5792</v>
      </c>
      <c r="S846" t="s">
        <v>187</v>
      </c>
    </row>
    <row r="847" spans="1:19" x14ac:dyDescent="0.3">
      <c r="A847" t="s">
        <v>2680</v>
      </c>
      <c r="B847" s="2">
        <v>42736</v>
      </c>
      <c r="C847" s="2">
        <v>42740</v>
      </c>
      <c r="D847" t="s">
        <v>37</v>
      </c>
      <c r="E847" t="s">
        <v>189</v>
      </c>
      <c r="F847" t="s">
        <v>190</v>
      </c>
      <c r="G847" t="s">
        <v>23</v>
      </c>
      <c r="H847" t="s">
        <v>24</v>
      </c>
      <c r="I847" t="s">
        <v>49</v>
      </c>
      <c r="J847" t="s">
        <v>50</v>
      </c>
      <c r="K847" t="s">
        <v>51</v>
      </c>
      <c r="L847" t="s">
        <v>2681</v>
      </c>
      <c r="M847" t="s">
        <v>29</v>
      </c>
      <c r="N847" t="s">
        <v>53</v>
      </c>
      <c r="O847" t="s">
        <v>2682</v>
      </c>
      <c r="P847" s="1">
        <v>474.43</v>
      </c>
      <c r="Q847">
        <v>11</v>
      </c>
      <c r="R847" s="1">
        <v>199.26060000000001</v>
      </c>
      <c r="S847" t="s">
        <v>161</v>
      </c>
    </row>
    <row r="848" spans="1:19" hidden="1" x14ac:dyDescent="0.3">
      <c r="A848" t="s">
        <v>2683</v>
      </c>
      <c r="B848" s="2">
        <v>41812</v>
      </c>
      <c r="C848" s="2">
        <v>41817</v>
      </c>
      <c r="D848" t="s">
        <v>37</v>
      </c>
      <c r="E848" t="s">
        <v>2684</v>
      </c>
      <c r="F848" t="s">
        <v>2685</v>
      </c>
      <c r="G848" t="s">
        <v>23</v>
      </c>
      <c r="H848" t="s">
        <v>24</v>
      </c>
      <c r="I848" t="s">
        <v>1137</v>
      </c>
      <c r="J848" t="s">
        <v>62</v>
      </c>
      <c r="K848" t="s">
        <v>63</v>
      </c>
      <c r="L848" t="s">
        <v>247</v>
      </c>
      <c r="M848" t="s">
        <v>29</v>
      </c>
      <c r="N848" t="s">
        <v>34</v>
      </c>
      <c r="O848" t="s">
        <v>248</v>
      </c>
      <c r="P848" s="1">
        <v>170.05799999999999</v>
      </c>
      <c r="Q848">
        <v>3</v>
      </c>
      <c r="R848" s="1">
        <v>-4.8587999999999996</v>
      </c>
      <c r="S848" t="s">
        <v>55</v>
      </c>
    </row>
    <row r="849" spans="1:19" hidden="1" x14ac:dyDescent="0.3">
      <c r="A849" t="s">
        <v>2683</v>
      </c>
      <c r="B849" s="2">
        <v>41812</v>
      </c>
      <c r="C849" s="2">
        <v>41817</v>
      </c>
      <c r="D849" t="s">
        <v>37</v>
      </c>
      <c r="E849" t="s">
        <v>2684</v>
      </c>
      <c r="F849" t="s">
        <v>2685</v>
      </c>
      <c r="G849" t="s">
        <v>23</v>
      </c>
      <c r="H849" t="s">
        <v>24</v>
      </c>
      <c r="I849" t="s">
        <v>1137</v>
      </c>
      <c r="J849" t="s">
        <v>62</v>
      </c>
      <c r="K849" t="s">
        <v>63</v>
      </c>
      <c r="L849" t="s">
        <v>33</v>
      </c>
      <c r="M849" t="s">
        <v>29</v>
      </c>
      <c r="N849" t="s">
        <v>34</v>
      </c>
      <c r="O849" t="s">
        <v>35</v>
      </c>
      <c r="P849" s="1">
        <v>853.93</v>
      </c>
      <c r="Q849">
        <v>5</v>
      </c>
      <c r="R849" s="1">
        <v>0</v>
      </c>
      <c r="S849" t="s">
        <v>55</v>
      </c>
    </row>
    <row r="850" spans="1:19" x14ac:dyDescent="0.3">
      <c r="A850" t="s">
        <v>2686</v>
      </c>
      <c r="B850" s="2">
        <v>43035</v>
      </c>
      <c r="C850" s="2">
        <v>43036</v>
      </c>
      <c r="D850" t="s">
        <v>81</v>
      </c>
      <c r="E850" t="s">
        <v>2687</v>
      </c>
      <c r="F850" t="s">
        <v>2688</v>
      </c>
      <c r="G850" t="s">
        <v>84</v>
      </c>
      <c r="H850" t="s">
        <v>24</v>
      </c>
      <c r="I850" t="s">
        <v>320</v>
      </c>
      <c r="J850" t="s">
        <v>50</v>
      </c>
      <c r="K850" t="s">
        <v>51</v>
      </c>
      <c r="L850" t="s">
        <v>1627</v>
      </c>
      <c r="M850" t="s">
        <v>29</v>
      </c>
      <c r="N850" t="s">
        <v>30</v>
      </c>
      <c r="O850" t="s">
        <v>1628</v>
      </c>
      <c r="P850" s="1">
        <v>556.66499999999996</v>
      </c>
      <c r="Q850">
        <v>5</v>
      </c>
      <c r="R850" s="1">
        <v>6.5490000000000004</v>
      </c>
      <c r="S850" t="s">
        <v>45</v>
      </c>
    </row>
    <row r="851" spans="1:19" x14ac:dyDescent="0.3">
      <c r="A851" t="s">
        <v>2689</v>
      </c>
      <c r="B851" s="2">
        <v>43093</v>
      </c>
      <c r="C851" s="2">
        <v>43097</v>
      </c>
      <c r="D851" t="s">
        <v>37</v>
      </c>
      <c r="E851" t="s">
        <v>2296</v>
      </c>
      <c r="F851" t="s">
        <v>2297</v>
      </c>
      <c r="G851" t="s">
        <v>23</v>
      </c>
      <c r="H851" t="s">
        <v>24</v>
      </c>
      <c r="I851" t="s">
        <v>1396</v>
      </c>
      <c r="J851" t="s">
        <v>1397</v>
      </c>
      <c r="K851" t="s">
        <v>27</v>
      </c>
      <c r="L851" t="s">
        <v>1883</v>
      </c>
      <c r="M851" t="s">
        <v>29</v>
      </c>
      <c r="N851" t="s">
        <v>34</v>
      </c>
      <c r="O851" t="s">
        <v>1884</v>
      </c>
      <c r="P851" s="1">
        <v>232.88</v>
      </c>
      <c r="Q851">
        <v>4</v>
      </c>
      <c r="R851" s="1">
        <v>60.5488</v>
      </c>
      <c r="S851" t="s">
        <v>90</v>
      </c>
    </row>
    <row r="852" spans="1:19" hidden="1" x14ac:dyDescent="0.3">
      <c r="A852" t="s">
        <v>2690</v>
      </c>
      <c r="B852" s="2">
        <v>42002</v>
      </c>
      <c r="C852" s="2">
        <v>42006</v>
      </c>
      <c r="D852" t="s">
        <v>37</v>
      </c>
      <c r="E852" t="s">
        <v>778</v>
      </c>
      <c r="F852" t="s">
        <v>779</v>
      </c>
      <c r="G852" t="s">
        <v>84</v>
      </c>
      <c r="H852" t="s">
        <v>24</v>
      </c>
      <c r="I852" t="s">
        <v>320</v>
      </c>
      <c r="J852" t="s">
        <v>50</v>
      </c>
      <c r="K852" t="s">
        <v>51</v>
      </c>
      <c r="L852" t="s">
        <v>2228</v>
      </c>
      <c r="M852" t="s">
        <v>29</v>
      </c>
      <c r="N852" t="s">
        <v>53</v>
      </c>
      <c r="O852" t="s">
        <v>2229</v>
      </c>
      <c r="P852" s="1">
        <v>24.9</v>
      </c>
      <c r="Q852">
        <v>5</v>
      </c>
      <c r="R852" s="1">
        <v>8.2170000000000005</v>
      </c>
      <c r="S852" t="s">
        <v>90</v>
      </c>
    </row>
    <row r="853" spans="1:19" hidden="1" x14ac:dyDescent="0.3">
      <c r="A853" t="s">
        <v>2690</v>
      </c>
      <c r="B853" s="2">
        <v>42002</v>
      </c>
      <c r="C853" s="2">
        <v>42006</v>
      </c>
      <c r="D853" t="s">
        <v>37</v>
      </c>
      <c r="E853" t="s">
        <v>778</v>
      </c>
      <c r="F853" t="s">
        <v>779</v>
      </c>
      <c r="G853" t="s">
        <v>84</v>
      </c>
      <c r="H853" t="s">
        <v>24</v>
      </c>
      <c r="I853" t="s">
        <v>320</v>
      </c>
      <c r="J853" t="s">
        <v>50</v>
      </c>
      <c r="K853" t="s">
        <v>51</v>
      </c>
      <c r="L853" t="s">
        <v>2400</v>
      </c>
      <c r="M853" t="s">
        <v>29</v>
      </c>
      <c r="N853" t="s">
        <v>53</v>
      </c>
      <c r="O853" t="s">
        <v>2401</v>
      </c>
      <c r="P853" s="1">
        <v>70.56</v>
      </c>
      <c r="Q853">
        <v>6</v>
      </c>
      <c r="R853" s="1">
        <v>23.990400000000001</v>
      </c>
      <c r="S853" t="s">
        <v>90</v>
      </c>
    </row>
    <row r="854" spans="1:19" hidden="1" x14ac:dyDescent="0.3">
      <c r="A854" t="s">
        <v>2691</v>
      </c>
      <c r="B854" s="2">
        <v>42180</v>
      </c>
      <c r="C854" s="2">
        <v>42185</v>
      </c>
      <c r="D854" t="s">
        <v>37</v>
      </c>
      <c r="E854" t="s">
        <v>2202</v>
      </c>
      <c r="F854" t="s">
        <v>2203</v>
      </c>
      <c r="G854" t="s">
        <v>23</v>
      </c>
      <c r="H854" t="s">
        <v>24</v>
      </c>
      <c r="I854" t="s">
        <v>320</v>
      </c>
      <c r="J854" t="s">
        <v>50</v>
      </c>
      <c r="K854" t="s">
        <v>51</v>
      </c>
      <c r="L854" t="s">
        <v>631</v>
      </c>
      <c r="M854" t="s">
        <v>29</v>
      </c>
      <c r="N854" t="s">
        <v>53</v>
      </c>
      <c r="O854" t="s">
        <v>632</v>
      </c>
      <c r="P854" s="1">
        <v>204.85</v>
      </c>
      <c r="Q854">
        <v>5</v>
      </c>
      <c r="R854" s="1">
        <v>57.357999999999997</v>
      </c>
      <c r="S854" t="s">
        <v>55</v>
      </c>
    </row>
    <row r="855" spans="1:19" x14ac:dyDescent="0.3">
      <c r="A855" t="s">
        <v>2692</v>
      </c>
      <c r="B855" s="2">
        <v>42910</v>
      </c>
      <c r="C855" s="2">
        <v>42912</v>
      </c>
      <c r="D855" t="s">
        <v>20</v>
      </c>
      <c r="E855" t="s">
        <v>2693</v>
      </c>
      <c r="F855" t="s">
        <v>2694</v>
      </c>
      <c r="G855" t="s">
        <v>23</v>
      </c>
      <c r="H855" t="s">
        <v>24</v>
      </c>
      <c r="I855" t="s">
        <v>165</v>
      </c>
      <c r="J855" t="s">
        <v>114</v>
      </c>
      <c r="K855" t="s">
        <v>63</v>
      </c>
      <c r="L855" t="s">
        <v>911</v>
      </c>
      <c r="M855" t="s">
        <v>29</v>
      </c>
      <c r="N855" t="s">
        <v>53</v>
      </c>
      <c r="O855" t="s">
        <v>912</v>
      </c>
      <c r="P855" s="1">
        <v>276.69</v>
      </c>
      <c r="Q855">
        <v>3</v>
      </c>
      <c r="R855" s="1">
        <v>49.804200000000002</v>
      </c>
      <c r="S855" t="s">
        <v>55</v>
      </c>
    </row>
    <row r="856" spans="1:19" x14ac:dyDescent="0.3">
      <c r="A856" t="s">
        <v>2692</v>
      </c>
      <c r="B856" s="2">
        <v>42910</v>
      </c>
      <c r="C856" s="2">
        <v>42912</v>
      </c>
      <c r="D856" t="s">
        <v>20</v>
      </c>
      <c r="E856" t="s">
        <v>2693</v>
      </c>
      <c r="F856" t="s">
        <v>2694</v>
      </c>
      <c r="G856" t="s">
        <v>23</v>
      </c>
      <c r="H856" t="s">
        <v>24</v>
      </c>
      <c r="I856" t="s">
        <v>165</v>
      </c>
      <c r="J856" t="s">
        <v>114</v>
      </c>
      <c r="K856" t="s">
        <v>63</v>
      </c>
      <c r="L856" t="s">
        <v>348</v>
      </c>
      <c r="M856" t="s">
        <v>29</v>
      </c>
      <c r="N856" t="s">
        <v>34</v>
      </c>
      <c r="O856" t="s">
        <v>349</v>
      </c>
      <c r="P856" s="1">
        <v>172.76400000000001</v>
      </c>
      <c r="Q856">
        <v>2</v>
      </c>
      <c r="R856" s="1">
        <v>32.633200000000002</v>
      </c>
      <c r="S856" t="s">
        <v>55</v>
      </c>
    </row>
    <row r="857" spans="1:19" hidden="1" x14ac:dyDescent="0.3">
      <c r="A857" t="s">
        <v>2695</v>
      </c>
      <c r="B857" s="2">
        <v>41911</v>
      </c>
      <c r="C857" s="2">
        <v>41915</v>
      </c>
      <c r="D857" t="s">
        <v>37</v>
      </c>
      <c r="E857" t="s">
        <v>2336</v>
      </c>
      <c r="F857" t="s">
        <v>2337</v>
      </c>
      <c r="G857" t="s">
        <v>84</v>
      </c>
      <c r="H857" t="s">
        <v>24</v>
      </c>
      <c r="I857" t="s">
        <v>61</v>
      </c>
      <c r="J857" t="s">
        <v>62</v>
      </c>
      <c r="K857" t="s">
        <v>63</v>
      </c>
      <c r="L857" t="s">
        <v>1552</v>
      </c>
      <c r="M857" t="s">
        <v>29</v>
      </c>
      <c r="N857" t="s">
        <v>43</v>
      </c>
      <c r="O857" t="s">
        <v>1553</v>
      </c>
      <c r="P857" s="1">
        <v>409.27199999999999</v>
      </c>
      <c r="Q857">
        <v>2</v>
      </c>
      <c r="R857" s="1">
        <v>-81.854399999999998</v>
      </c>
      <c r="S857" t="s">
        <v>72</v>
      </c>
    </row>
    <row r="858" spans="1:19" hidden="1" x14ac:dyDescent="0.3">
      <c r="A858" t="s">
        <v>2695</v>
      </c>
      <c r="B858" s="2">
        <v>41911</v>
      </c>
      <c r="C858" s="2">
        <v>41915</v>
      </c>
      <c r="D858" t="s">
        <v>37</v>
      </c>
      <c r="E858" t="s">
        <v>2336</v>
      </c>
      <c r="F858" t="s">
        <v>2337</v>
      </c>
      <c r="G858" t="s">
        <v>84</v>
      </c>
      <c r="H858" t="s">
        <v>24</v>
      </c>
      <c r="I858" t="s">
        <v>61</v>
      </c>
      <c r="J858" t="s">
        <v>62</v>
      </c>
      <c r="K858" t="s">
        <v>63</v>
      </c>
      <c r="L858" t="s">
        <v>1031</v>
      </c>
      <c r="M858" t="s">
        <v>29</v>
      </c>
      <c r="N858" t="s">
        <v>43</v>
      </c>
      <c r="O858" t="s">
        <v>1032</v>
      </c>
      <c r="P858" s="1">
        <v>67.176000000000002</v>
      </c>
      <c r="Q858">
        <v>1</v>
      </c>
      <c r="R858" s="1">
        <v>-20.152799999999999</v>
      </c>
      <c r="S858" t="s">
        <v>72</v>
      </c>
    </row>
    <row r="859" spans="1:19" hidden="1" x14ac:dyDescent="0.3">
      <c r="A859" t="s">
        <v>2696</v>
      </c>
      <c r="B859" s="2">
        <v>42328</v>
      </c>
      <c r="C859" s="2">
        <v>42332</v>
      </c>
      <c r="D859" t="s">
        <v>37</v>
      </c>
      <c r="E859" t="s">
        <v>213</v>
      </c>
      <c r="F859" t="s">
        <v>214</v>
      </c>
      <c r="G859" t="s">
        <v>23</v>
      </c>
      <c r="H859" t="s">
        <v>24</v>
      </c>
      <c r="I859" t="s">
        <v>1461</v>
      </c>
      <c r="J859" t="s">
        <v>50</v>
      </c>
      <c r="K859" t="s">
        <v>51</v>
      </c>
      <c r="L859" t="s">
        <v>571</v>
      </c>
      <c r="M859" t="s">
        <v>29</v>
      </c>
      <c r="N859" t="s">
        <v>34</v>
      </c>
      <c r="O859" t="s">
        <v>572</v>
      </c>
      <c r="P859" s="1">
        <v>572.16</v>
      </c>
      <c r="Q859">
        <v>3</v>
      </c>
      <c r="R859" s="1">
        <v>35.76</v>
      </c>
      <c r="S859" t="s">
        <v>32</v>
      </c>
    </row>
    <row r="860" spans="1:19" hidden="1" x14ac:dyDescent="0.3">
      <c r="A860" t="s">
        <v>2697</v>
      </c>
      <c r="B860" s="2">
        <v>42610</v>
      </c>
      <c r="C860" s="2">
        <v>42613</v>
      </c>
      <c r="D860" t="s">
        <v>81</v>
      </c>
      <c r="E860" t="s">
        <v>2289</v>
      </c>
      <c r="F860" t="s">
        <v>2290</v>
      </c>
      <c r="G860" t="s">
        <v>23</v>
      </c>
      <c r="H860" t="s">
        <v>24</v>
      </c>
      <c r="I860" t="s">
        <v>1730</v>
      </c>
      <c r="J860" t="s">
        <v>86</v>
      </c>
      <c r="K860" t="s">
        <v>87</v>
      </c>
      <c r="L860" t="s">
        <v>1467</v>
      </c>
      <c r="M860" t="s">
        <v>29</v>
      </c>
      <c r="N860" t="s">
        <v>30</v>
      </c>
      <c r="O860" t="s">
        <v>1468</v>
      </c>
      <c r="P860" s="1">
        <v>156.37280000000001</v>
      </c>
      <c r="Q860">
        <v>2</v>
      </c>
      <c r="R860" s="1">
        <v>-52.890799999999999</v>
      </c>
      <c r="S860" t="s">
        <v>245</v>
      </c>
    </row>
    <row r="861" spans="1:19" x14ac:dyDescent="0.3">
      <c r="A861" t="s">
        <v>2698</v>
      </c>
      <c r="B861" s="2">
        <v>43054</v>
      </c>
      <c r="C861" s="2">
        <v>43059</v>
      </c>
      <c r="D861" t="s">
        <v>37</v>
      </c>
      <c r="E861" t="s">
        <v>2673</v>
      </c>
      <c r="F861" t="s">
        <v>2674</v>
      </c>
      <c r="G861" t="s">
        <v>23</v>
      </c>
      <c r="H861" t="s">
        <v>24</v>
      </c>
      <c r="I861" t="s">
        <v>2699</v>
      </c>
      <c r="J861" t="s">
        <v>41</v>
      </c>
      <c r="K861" t="s">
        <v>27</v>
      </c>
      <c r="L861" t="s">
        <v>696</v>
      </c>
      <c r="M861" t="s">
        <v>29</v>
      </c>
      <c r="N861" t="s">
        <v>53</v>
      </c>
      <c r="O861" t="s">
        <v>697</v>
      </c>
      <c r="P861" s="1">
        <v>220.06399999999999</v>
      </c>
      <c r="Q861">
        <v>4</v>
      </c>
      <c r="R861" s="1">
        <v>55.015999999999998</v>
      </c>
      <c r="S861" t="s">
        <v>32</v>
      </c>
    </row>
    <row r="862" spans="1:19" x14ac:dyDescent="0.3">
      <c r="A862" t="s">
        <v>2698</v>
      </c>
      <c r="B862" s="2">
        <v>43054</v>
      </c>
      <c r="C862" s="2">
        <v>43059</v>
      </c>
      <c r="D862" t="s">
        <v>37</v>
      </c>
      <c r="E862" t="s">
        <v>2673</v>
      </c>
      <c r="F862" t="s">
        <v>2674</v>
      </c>
      <c r="G862" t="s">
        <v>23</v>
      </c>
      <c r="H862" t="s">
        <v>24</v>
      </c>
      <c r="I862" t="s">
        <v>2699</v>
      </c>
      <c r="J862" t="s">
        <v>41</v>
      </c>
      <c r="K862" t="s">
        <v>27</v>
      </c>
      <c r="L862" t="s">
        <v>1382</v>
      </c>
      <c r="M862" t="s">
        <v>29</v>
      </c>
      <c r="N862" t="s">
        <v>53</v>
      </c>
      <c r="O862" t="s">
        <v>1383</v>
      </c>
      <c r="P862" s="1">
        <v>339.13600000000002</v>
      </c>
      <c r="Q862">
        <v>4</v>
      </c>
      <c r="R862" s="1">
        <v>0</v>
      </c>
      <c r="S862" t="s">
        <v>32</v>
      </c>
    </row>
    <row r="863" spans="1:19" hidden="1" x14ac:dyDescent="0.3">
      <c r="A863" t="s">
        <v>2700</v>
      </c>
      <c r="B863" s="2">
        <v>41870</v>
      </c>
      <c r="C863" s="2">
        <v>41877</v>
      </c>
      <c r="D863" t="s">
        <v>37</v>
      </c>
      <c r="E863" t="s">
        <v>2701</v>
      </c>
      <c r="F863" t="s">
        <v>2702</v>
      </c>
      <c r="G863" t="s">
        <v>23</v>
      </c>
      <c r="H863" t="s">
        <v>24</v>
      </c>
      <c r="I863" t="s">
        <v>1048</v>
      </c>
      <c r="J863" t="s">
        <v>1049</v>
      </c>
      <c r="K863" t="s">
        <v>27</v>
      </c>
      <c r="L863" t="s">
        <v>2703</v>
      </c>
      <c r="M863" t="s">
        <v>29</v>
      </c>
      <c r="N863" t="s">
        <v>30</v>
      </c>
      <c r="O863" t="s">
        <v>2704</v>
      </c>
      <c r="P863" s="1">
        <v>638.82000000000005</v>
      </c>
      <c r="Q863">
        <v>9</v>
      </c>
      <c r="R863" s="1">
        <v>172.48140000000001</v>
      </c>
      <c r="S863" t="s">
        <v>245</v>
      </c>
    </row>
    <row r="864" spans="1:19" x14ac:dyDescent="0.3">
      <c r="A864" t="s">
        <v>2705</v>
      </c>
      <c r="B864" s="2">
        <v>43090</v>
      </c>
      <c r="C864" s="2">
        <v>43090</v>
      </c>
      <c r="D864" t="s">
        <v>417</v>
      </c>
      <c r="E864" t="s">
        <v>662</v>
      </c>
      <c r="F864" t="s">
        <v>663</v>
      </c>
      <c r="G864" t="s">
        <v>94</v>
      </c>
      <c r="H864" t="s">
        <v>24</v>
      </c>
      <c r="I864" t="s">
        <v>2706</v>
      </c>
      <c r="J864" t="s">
        <v>832</v>
      </c>
      <c r="K864" t="s">
        <v>87</v>
      </c>
      <c r="L864" t="s">
        <v>918</v>
      </c>
      <c r="M864" t="s">
        <v>29</v>
      </c>
      <c r="N864" t="s">
        <v>53</v>
      </c>
      <c r="O864" t="s">
        <v>308</v>
      </c>
      <c r="P864" s="1">
        <v>15.92</v>
      </c>
      <c r="Q864">
        <v>2</v>
      </c>
      <c r="R864" s="1">
        <v>7.0048000000000004</v>
      </c>
      <c r="S864" t="s">
        <v>90</v>
      </c>
    </row>
    <row r="865" spans="1:19" hidden="1" x14ac:dyDescent="0.3">
      <c r="A865" t="s">
        <v>2707</v>
      </c>
      <c r="B865" s="2">
        <v>42254</v>
      </c>
      <c r="C865" s="2">
        <v>42254</v>
      </c>
      <c r="D865" t="s">
        <v>417</v>
      </c>
      <c r="E865" t="s">
        <v>1394</v>
      </c>
      <c r="F865" t="s">
        <v>1395</v>
      </c>
      <c r="G865" t="s">
        <v>23</v>
      </c>
      <c r="H865" t="s">
        <v>24</v>
      </c>
      <c r="I865" t="s">
        <v>165</v>
      </c>
      <c r="J865" t="s">
        <v>114</v>
      </c>
      <c r="K865" t="s">
        <v>63</v>
      </c>
      <c r="L865" t="s">
        <v>2277</v>
      </c>
      <c r="M865" t="s">
        <v>29</v>
      </c>
      <c r="N865" t="s">
        <v>43</v>
      </c>
      <c r="O865" t="s">
        <v>2278</v>
      </c>
      <c r="P865" s="1">
        <v>27.414000000000001</v>
      </c>
      <c r="Q865">
        <v>3</v>
      </c>
      <c r="R865" s="1">
        <v>-14.1639</v>
      </c>
      <c r="S865" t="s">
        <v>72</v>
      </c>
    </row>
    <row r="866" spans="1:19" hidden="1" x14ac:dyDescent="0.3">
      <c r="A866" t="s">
        <v>2708</v>
      </c>
      <c r="B866" s="2">
        <v>42363</v>
      </c>
      <c r="C866" s="2">
        <v>42370</v>
      </c>
      <c r="D866" t="s">
        <v>37</v>
      </c>
      <c r="E866" t="s">
        <v>2709</v>
      </c>
      <c r="F866" t="s">
        <v>2710</v>
      </c>
      <c r="G866" t="s">
        <v>84</v>
      </c>
      <c r="H866" t="s">
        <v>24</v>
      </c>
      <c r="I866" t="s">
        <v>280</v>
      </c>
      <c r="J866" t="s">
        <v>281</v>
      </c>
      <c r="K866" t="s">
        <v>87</v>
      </c>
      <c r="L866" t="s">
        <v>2711</v>
      </c>
      <c r="M866" t="s">
        <v>29</v>
      </c>
      <c r="N866" t="s">
        <v>30</v>
      </c>
      <c r="O866" t="s">
        <v>2712</v>
      </c>
      <c r="P866" s="1">
        <v>160.97999999999999</v>
      </c>
      <c r="Q866">
        <v>1</v>
      </c>
      <c r="R866" s="1">
        <v>20.927399999999999</v>
      </c>
      <c r="S866" t="s">
        <v>90</v>
      </c>
    </row>
    <row r="867" spans="1:19" x14ac:dyDescent="0.3">
      <c r="A867" t="s">
        <v>2713</v>
      </c>
      <c r="B867" s="2">
        <v>42943</v>
      </c>
      <c r="C867" s="2">
        <v>42947</v>
      </c>
      <c r="D867" t="s">
        <v>20</v>
      </c>
      <c r="E867" t="s">
        <v>2714</v>
      </c>
      <c r="F867" t="s">
        <v>2715</v>
      </c>
      <c r="G867" t="s">
        <v>23</v>
      </c>
      <c r="H867" t="s">
        <v>24</v>
      </c>
      <c r="I867" t="s">
        <v>597</v>
      </c>
      <c r="J867" t="s">
        <v>41</v>
      </c>
      <c r="K867" t="s">
        <v>27</v>
      </c>
      <c r="L867" t="s">
        <v>958</v>
      </c>
      <c r="M867" t="s">
        <v>29</v>
      </c>
      <c r="N867" t="s">
        <v>53</v>
      </c>
      <c r="O867" t="s">
        <v>959</v>
      </c>
      <c r="P867" s="1">
        <v>91.031999999999996</v>
      </c>
      <c r="Q867">
        <v>3</v>
      </c>
      <c r="R867" s="1">
        <v>-2.2757999999999998</v>
      </c>
      <c r="S867" t="s">
        <v>66</v>
      </c>
    </row>
    <row r="868" spans="1:19" x14ac:dyDescent="0.3">
      <c r="A868" t="s">
        <v>2716</v>
      </c>
      <c r="B868" s="2">
        <v>43070</v>
      </c>
      <c r="C868" s="2">
        <v>43073</v>
      </c>
      <c r="D868" t="s">
        <v>81</v>
      </c>
      <c r="E868" t="s">
        <v>699</v>
      </c>
      <c r="F868" t="s">
        <v>700</v>
      </c>
      <c r="G868" t="s">
        <v>23</v>
      </c>
      <c r="H868" t="s">
        <v>24</v>
      </c>
      <c r="I868" t="s">
        <v>61</v>
      </c>
      <c r="J868" t="s">
        <v>62</v>
      </c>
      <c r="K868" t="s">
        <v>63</v>
      </c>
      <c r="L868" t="s">
        <v>2663</v>
      </c>
      <c r="M868" t="s">
        <v>29</v>
      </c>
      <c r="N868" t="s">
        <v>53</v>
      </c>
      <c r="O868" t="s">
        <v>2664</v>
      </c>
      <c r="P868" s="1">
        <v>79.12</v>
      </c>
      <c r="Q868">
        <v>5</v>
      </c>
      <c r="R868" s="1">
        <v>13.846</v>
      </c>
      <c r="S868" t="s">
        <v>90</v>
      </c>
    </row>
    <row r="869" spans="1:19" x14ac:dyDescent="0.3">
      <c r="A869" t="s">
        <v>2717</v>
      </c>
      <c r="B869" s="2">
        <v>42765</v>
      </c>
      <c r="C869" s="2">
        <v>42772</v>
      </c>
      <c r="D869" t="s">
        <v>37</v>
      </c>
      <c r="E869" t="s">
        <v>675</v>
      </c>
      <c r="F869" t="s">
        <v>676</v>
      </c>
      <c r="G869" t="s">
        <v>94</v>
      </c>
      <c r="H869" t="s">
        <v>24</v>
      </c>
      <c r="I869" t="s">
        <v>320</v>
      </c>
      <c r="J869" t="s">
        <v>50</v>
      </c>
      <c r="K869" t="s">
        <v>51</v>
      </c>
      <c r="L869" t="s">
        <v>151</v>
      </c>
      <c r="M869" t="s">
        <v>29</v>
      </c>
      <c r="N869" t="s">
        <v>34</v>
      </c>
      <c r="O869" t="s">
        <v>152</v>
      </c>
      <c r="P869" s="1">
        <v>120.78400000000001</v>
      </c>
      <c r="Q869">
        <v>1</v>
      </c>
      <c r="R869" s="1">
        <v>-13.588200000000001</v>
      </c>
      <c r="S869" t="s">
        <v>161</v>
      </c>
    </row>
    <row r="870" spans="1:19" hidden="1" x14ac:dyDescent="0.3">
      <c r="A870" t="s">
        <v>2718</v>
      </c>
      <c r="B870" s="2">
        <v>42336</v>
      </c>
      <c r="C870" s="2">
        <v>42342</v>
      </c>
      <c r="D870" t="s">
        <v>37</v>
      </c>
      <c r="E870" t="s">
        <v>2289</v>
      </c>
      <c r="F870" t="s">
        <v>2290</v>
      </c>
      <c r="G870" t="s">
        <v>23</v>
      </c>
      <c r="H870" t="s">
        <v>24</v>
      </c>
      <c r="I870" t="s">
        <v>2719</v>
      </c>
      <c r="J870" t="s">
        <v>114</v>
      </c>
      <c r="K870" t="s">
        <v>63</v>
      </c>
      <c r="L870" t="s">
        <v>300</v>
      </c>
      <c r="M870" t="s">
        <v>29</v>
      </c>
      <c r="N870" t="s">
        <v>53</v>
      </c>
      <c r="O870" t="s">
        <v>301</v>
      </c>
      <c r="P870" s="1">
        <v>322.58999999999997</v>
      </c>
      <c r="Q870">
        <v>3</v>
      </c>
      <c r="R870" s="1">
        <v>64.518000000000001</v>
      </c>
      <c r="S870" t="s">
        <v>32</v>
      </c>
    </row>
    <row r="871" spans="1:19" hidden="1" x14ac:dyDescent="0.3">
      <c r="A871" t="s">
        <v>2720</v>
      </c>
      <c r="B871" s="2">
        <v>41923</v>
      </c>
      <c r="C871" s="2">
        <v>41925</v>
      </c>
      <c r="D871" t="s">
        <v>81</v>
      </c>
      <c r="E871" t="s">
        <v>327</v>
      </c>
      <c r="F871" t="s">
        <v>328</v>
      </c>
      <c r="G871" t="s">
        <v>23</v>
      </c>
      <c r="H871" t="s">
        <v>24</v>
      </c>
      <c r="I871" t="s">
        <v>1176</v>
      </c>
      <c r="J871" t="s">
        <v>50</v>
      </c>
      <c r="K871" t="s">
        <v>51</v>
      </c>
      <c r="L871" t="s">
        <v>2721</v>
      </c>
      <c r="M871" t="s">
        <v>29</v>
      </c>
      <c r="N871" t="s">
        <v>34</v>
      </c>
      <c r="O871" t="s">
        <v>2722</v>
      </c>
      <c r="P871" s="1">
        <v>433.56799999999998</v>
      </c>
      <c r="Q871">
        <v>2</v>
      </c>
      <c r="R871" s="1">
        <v>-65.035200000000003</v>
      </c>
      <c r="S871" t="s">
        <v>45</v>
      </c>
    </row>
    <row r="872" spans="1:19" hidden="1" x14ac:dyDescent="0.3">
      <c r="A872" t="s">
        <v>2723</v>
      </c>
      <c r="B872" s="2">
        <v>42709</v>
      </c>
      <c r="C872" s="2">
        <v>42711</v>
      </c>
      <c r="D872" t="s">
        <v>81</v>
      </c>
      <c r="E872" t="s">
        <v>1994</v>
      </c>
      <c r="F872" t="s">
        <v>1995</v>
      </c>
      <c r="G872" t="s">
        <v>84</v>
      </c>
      <c r="H872" t="s">
        <v>24</v>
      </c>
      <c r="I872" t="s">
        <v>229</v>
      </c>
      <c r="J872" t="s">
        <v>425</v>
      </c>
      <c r="K872" t="s">
        <v>63</v>
      </c>
      <c r="L872" t="s">
        <v>2724</v>
      </c>
      <c r="M872" t="s">
        <v>29</v>
      </c>
      <c r="N872" t="s">
        <v>30</v>
      </c>
      <c r="O872" t="s">
        <v>2725</v>
      </c>
      <c r="P872" s="1">
        <v>81.94</v>
      </c>
      <c r="Q872">
        <v>1</v>
      </c>
      <c r="R872" s="1">
        <v>20.484999999999999</v>
      </c>
      <c r="S872" t="s">
        <v>90</v>
      </c>
    </row>
    <row r="873" spans="1:19" hidden="1" x14ac:dyDescent="0.3">
      <c r="A873" t="s">
        <v>2726</v>
      </c>
      <c r="B873" s="2">
        <v>42324</v>
      </c>
      <c r="C873" s="2">
        <v>42328</v>
      </c>
      <c r="D873" t="s">
        <v>37</v>
      </c>
      <c r="E873" t="s">
        <v>261</v>
      </c>
      <c r="F873" t="s">
        <v>262</v>
      </c>
      <c r="G873" t="s">
        <v>84</v>
      </c>
      <c r="H873" t="s">
        <v>24</v>
      </c>
      <c r="I873" t="s">
        <v>2727</v>
      </c>
      <c r="J873" t="s">
        <v>2271</v>
      </c>
      <c r="K873" t="s">
        <v>51</v>
      </c>
      <c r="L873" t="s">
        <v>42</v>
      </c>
      <c r="M873" t="s">
        <v>29</v>
      </c>
      <c r="N873" t="s">
        <v>43</v>
      </c>
      <c r="O873" t="s">
        <v>44</v>
      </c>
      <c r="P873" s="1">
        <v>696.42</v>
      </c>
      <c r="Q873">
        <v>2</v>
      </c>
      <c r="R873" s="1">
        <v>160.17660000000001</v>
      </c>
      <c r="S873" t="s">
        <v>32</v>
      </c>
    </row>
    <row r="874" spans="1:19" hidden="1" x14ac:dyDescent="0.3">
      <c r="A874" t="s">
        <v>2728</v>
      </c>
      <c r="B874" s="2">
        <v>42468</v>
      </c>
      <c r="C874" s="2">
        <v>42474</v>
      </c>
      <c r="D874" t="s">
        <v>37</v>
      </c>
      <c r="E874" t="s">
        <v>1645</v>
      </c>
      <c r="F874" t="s">
        <v>1646</v>
      </c>
      <c r="G874" t="s">
        <v>23</v>
      </c>
      <c r="H874" t="s">
        <v>24</v>
      </c>
      <c r="I874" t="s">
        <v>49</v>
      </c>
      <c r="J874" t="s">
        <v>50</v>
      </c>
      <c r="K874" t="s">
        <v>51</v>
      </c>
      <c r="L874" t="s">
        <v>793</v>
      </c>
      <c r="M874" t="s">
        <v>29</v>
      </c>
      <c r="N874" t="s">
        <v>53</v>
      </c>
      <c r="O874" t="s">
        <v>794</v>
      </c>
      <c r="P874" s="1">
        <v>24.7</v>
      </c>
      <c r="Q874">
        <v>5</v>
      </c>
      <c r="R874" s="1">
        <v>10.374000000000001</v>
      </c>
      <c r="S874" t="s">
        <v>107</v>
      </c>
    </row>
    <row r="875" spans="1:19" hidden="1" x14ac:dyDescent="0.3">
      <c r="A875" t="s">
        <v>2729</v>
      </c>
      <c r="B875" s="2">
        <v>41943</v>
      </c>
      <c r="C875" s="2">
        <v>41945</v>
      </c>
      <c r="D875" t="s">
        <v>20</v>
      </c>
      <c r="E875" t="s">
        <v>1630</v>
      </c>
      <c r="F875" t="s">
        <v>1631</v>
      </c>
      <c r="G875" t="s">
        <v>23</v>
      </c>
      <c r="H875" t="s">
        <v>24</v>
      </c>
      <c r="I875" t="s">
        <v>2730</v>
      </c>
      <c r="J875" t="s">
        <v>1636</v>
      </c>
      <c r="K875" t="s">
        <v>63</v>
      </c>
      <c r="L875" t="s">
        <v>1709</v>
      </c>
      <c r="M875" t="s">
        <v>29</v>
      </c>
      <c r="N875" t="s">
        <v>53</v>
      </c>
      <c r="O875" t="s">
        <v>1710</v>
      </c>
      <c r="P875" s="1">
        <v>14.76</v>
      </c>
      <c r="Q875">
        <v>2</v>
      </c>
      <c r="R875" s="1">
        <v>4.2804000000000002</v>
      </c>
      <c r="S875" t="s">
        <v>45</v>
      </c>
    </row>
    <row r="876" spans="1:19" hidden="1" x14ac:dyDescent="0.3">
      <c r="A876" t="s">
        <v>2729</v>
      </c>
      <c r="B876" s="2">
        <v>41943</v>
      </c>
      <c r="C876" s="2">
        <v>41945</v>
      </c>
      <c r="D876" t="s">
        <v>20</v>
      </c>
      <c r="E876" t="s">
        <v>1630</v>
      </c>
      <c r="F876" t="s">
        <v>1631</v>
      </c>
      <c r="G876" t="s">
        <v>23</v>
      </c>
      <c r="H876" t="s">
        <v>24</v>
      </c>
      <c r="I876" t="s">
        <v>2730</v>
      </c>
      <c r="J876" t="s">
        <v>1636</v>
      </c>
      <c r="K876" t="s">
        <v>63</v>
      </c>
      <c r="L876" t="s">
        <v>414</v>
      </c>
      <c r="M876" t="s">
        <v>29</v>
      </c>
      <c r="N876" t="s">
        <v>53</v>
      </c>
      <c r="O876" t="s">
        <v>415</v>
      </c>
      <c r="P876" s="1">
        <v>17.670000000000002</v>
      </c>
      <c r="Q876">
        <v>3</v>
      </c>
      <c r="R876" s="1">
        <v>7.7747999999999999</v>
      </c>
      <c r="S876" t="s">
        <v>45</v>
      </c>
    </row>
    <row r="877" spans="1:19" hidden="1" x14ac:dyDescent="0.3">
      <c r="A877" t="s">
        <v>2729</v>
      </c>
      <c r="B877" s="2">
        <v>41943</v>
      </c>
      <c r="C877" s="2">
        <v>41945</v>
      </c>
      <c r="D877" t="s">
        <v>20</v>
      </c>
      <c r="E877" t="s">
        <v>1630</v>
      </c>
      <c r="F877" t="s">
        <v>1631</v>
      </c>
      <c r="G877" t="s">
        <v>23</v>
      </c>
      <c r="H877" t="s">
        <v>24</v>
      </c>
      <c r="I877" t="s">
        <v>2730</v>
      </c>
      <c r="J877" t="s">
        <v>1636</v>
      </c>
      <c r="K877" t="s">
        <v>63</v>
      </c>
      <c r="L877" t="s">
        <v>2264</v>
      </c>
      <c r="M877" t="s">
        <v>29</v>
      </c>
      <c r="N877" t="s">
        <v>34</v>
      </c>
      <c r="O877" t="s">
        <v>2265</v>
      </c>
      <c r="P877" s="1">
        <v>1604.9</v>
      </c>
      <c r="Q877">
        <v>5</v>
      </c>
      <c r="R877" s="1">
        <v>481.47</v>
      </c>
      <c r="S877" t="s">
        <v>45</v>
      </c>
    </row>
    <row r="878" spans="1:19" hidden="1" x14ac:dyDescent="0.3">
      <c r="A878" t="s">
        <v>2729</v>
      </c>
      <c r="B878" s="2">
        <v>41943</v>
      </c>
      <c r="C878" s="2">
        <v>41945</v>
      </c>
      <c r="D878" t="s">
        <v>20</v>
      </c>
      <c r="E878" t="s">
        <v>1630</v>
      </c>
      <c r="F878" t="s">
        <v>1631</v>
      </c>
      <c r="G878" t="s">
        <v>23</v>
      </c>
      <c r="H878" t="s">
        <v>24</v>
      </c>
      <c r="I878" t="s">
        <v>2730</v>
      </c>
      <c r="J878" t="s">
        <v>1636</v>
      </c>
      <c r="K878" t="s">
        <v>63</v>
      </c>
      <c r="L878" t="s">
        <v>1714</v>
      </c>
      <c r="M878" t="s">
        <v>29</v>
      </c>
      <c r="N878" t="s">
        <v>43</v>
      </c>
      <c r="O878" t="s">
        <v>1715</v>
      </c>
      <c r="P878" s="1">
        <v>385.68599999999998</v>
      </c>
      <c r="Q878">
        <v>1</v>
      </c>
      <c r="R878" s="1">
        <v>-60.607799999999997</v>
      </c>
      <c r="S878" t="s">
        <v>45</v>
      </c>
    </row>
    <row r="879" spans="1:19" x14ac:dyDescent="0.3">
      <c r="A879" t="s">
        <v>2731</v>
      </c>
      <c r="B879" s="2">
        <v>42826</v>
      </c>
      <c r="C879" s="2">
        <v>42828</v>
      </c>
      <c r="D879" t="s">
        <v>81</v>
      </c>
      <c r="E879" t="s">
        <v>2732</v>
      </c>
      <c r="F879" t="s">
        <v>2733</v>
      </c>
      <c r="G879" t="s">
        <v>84</v>
      </c>
      <c r="H879" t="s">
        <v>24</v>
      </c>
      <c r="I879" t="s">
        <v>320</v>
      </c>
      <c r="J879" t="s">
        <v>50</v>
      </c>
      <c r="K879" t="s">
        <v>51</v>
      </c>
      <c r="L879" t="s">
        <v>2734</v>
      </c>
      <c r="M879" t="s">
        <v>29</v>
      </c>
      <c r="N879" t="s">
        <v>30</v>
      </c>
      <c r="O879" t="s">
        <v>2735</v>
      </c>
      <c r="P879" s="1">
        <v>482.66399999999999</v>
      </c>
      <c r="Q879">
        <v>8</v>
      </c>
      <c r="R879" s="1">
        <v>85.176000000000002</v>
      </c>
      <c r="S879" t="s">
        <v>107</v>
      </c>
    </row>
    <row r="880" spans="1:19" x14ac:dyDescent="0.3">
      <c r="A880" t="s">
        <v>2736</v>
      </c>
      <c r="B880" s="2">
        <v>42897</v>
      </c>
      <c r="C880" s="2">
        <v>42899</v>
      </c>
      <c r="D880" t="s">
        <v>20</v>
      </c>
      <c r="E880" t="s">
        <v>2010</v>
      </c>
      <c r="F880" t="s">
        <v>2011</v>
      </c>
      <c r="G880" t="s">
        <v>23</v>
      </c>
      <c r="H880" t="s">
        <v>24</v>
      </c>
      <c r="I880" t="s">
        <v>183</v>
      </c>
      <c r="J880" t="s">
        <v>184</v>
      </c>
      <c r="K880" t="s">
        <v>51</v>
      </c>
      <c r="L880" t="s">
        <v>851</v>
      </c>
      <c r="M880" t="s">
        <v>29</v>
      </c>
      <c r="N880" t="s">
        <v>30</v>
      </c>
      <c r="O880" t="s">
        <v>852</v>
      </c>
      <c r="P880" s="1">
        <v>174.42</v>
      </c>
      <c r="Q880">
        <v>3</v>
      </c>
      <c r="R880" s="1">
        <v>41.860799999999998</v>
      </c>
      <c r="S880" t="s">
        <v>55</v>
      </c>
    </row>
    <row r="881" spans="1:19" hidden="1" x14ac:dyDescent="0.3">
      <c r="A881" t="s">
        <v>2737</v>
      </c>
      <c r="B881" s="2">
        <v>41986</v>
      </c>
      <c r="C881" s="2">
        <v>41990</v>
      </c>
      <c r="D881" t="s">
        <v>37</v>
      </c>
      <c r="E881" t="s">
        <v>614</v>
      </c>
      <c r="F881" t="s">
        <v>615</v>
      </c>
      <c r="G881" t="s">
        <v>84</v>
      </c>
      <c r="H881" t="s">
        <v>24</v>
      </c>
      <c r="I881" t="s">
        <v>125</v>
      </c>
      <c r="J881" t="s">
        <v>126</v>
      </c>
      <c r="K881" t="s">
        <v>87</v>
      </c>
      <c r="L881" t="s">
        <v>2738</v>
      </c>
      <c r="M881" t="s">
        <v>29</v>
      </c>
      <c r="N881" t="s">
        <v>53</v>
      </c>
      <c r="O881" t="s">
        <v>2739</v>
      </c>
      <c r="P881" s="1">
        <v>94.427999999999997</v>
      </c>
      <c r="Q881">
        <v>3</v>
      </c>
      <c r="R881" s="1">
        <v>-42.492600000000003</v>
      </c>
      <c r="S881" t="s">
        <v>90</v>
      </c>
    </row>
    <row r="882" spans="1:19" hidden="1" x14ac:dyDescent="0.3">
      <c r="A882" t="s">
        <v>2740</v>
      </c>
      <c r="B882" s="2">
        <v>42009</v>
      </c>
      <c r="C882" s="2">
        <v>42014</v>
      </c>
      <c r="D882" t="s">
        <v>37</v>
      </c>
      <c r="E882" t="s">
        <v>2741</v>
      </c>
      <c r="F882" t="s">
        <v>2742</v>
      </c>
      <c r="G882" t="s">
        <v>94</v>
      </c>
      <c r="H882" t="s">
        <v>24</v>
      </c>
      <c r="I882" t="s">
        <v>183</v>
      </c>
      <c r="J882" t="s">
        <v>184</v>
      </c>
      <c r="K882" t="s">
        <v>51</v>
      </c>
      <c r="L882" t="s">
        <v>479</v>
      </c>
      <c r="M882" t="s">
        <v>29</v>
      </c>
      <c r="N882" t="s">
        <v>34</v>
      </c>
      <c r="O882" t="s">
        <v>480</v>
      </c>
      <c r="P882" s="1">
        <v>61.584000000000003</v>
      </c>
      <c r="Q882">
        <v>1</v>
      </c>
      <c r="R882" s="1">
        <v>-6.9282000000000004</v>
      </c>
      <c r="S882" t="s">
        <v>161</v>
      </c>
    </row>
    <row r="883" spans="1:19" x14ac:dyDescent="0.3">
      <c r="A883" t="s">
        <v>2743</v>
      </c>
      <c r="B883" s="2">
        <v>42921</v>
      </c>
      <c r="C883" s="2">
        <v>42926</v>
      </c>
      <c r="D883" t="s">
        <v>37</v>
      </c>
      <c r="E883" t="s">
        <v>1096</v>
      </c>
      <c r="F883" t="s">
        <v>1097</v>
      </c>
      <c r="G883" t="s">
        <v>84</v>
      </c>
      <c r="H883" t="s">
        <v>24</v>
      </c>
      <c r="I883" t="s">
        <v>1730</v>
      </c>
      <c r="J883" t="s">
        <v>86</v>
      </c>
      <c r="K883" t="s">
        <v>87</v>
      </c>
      <c r="L883" t="s">
        <v>911</v>
      </c>
      <c r="M883" t="s">
        <v>29</v>
      </c>
      <c r="N883" t="s">
        <v>53</v>
      </c>
      <c r="O883" t="s">
        <v>912</v>
      </c>
      <c r="P883" s="1">
        <v>332.02800000000002</v>
      </c>
      <c r="Q883">
        <v>9</v>
      </c>
      <c r="R883" s="1">
        <v>-348.62939999999998</v>
      </c>
      <c r="S883" t="s">
        <v>66</v>
      </c>
    </row>
    <row r="884" spans="1:19" x14ac:dyDescent="0.3">
      <c r="A884" t="s">
        <v>2744</v>
      </c>
      <c r="B884" s="2">
        <v>43067</v>
      </c>
      <c r="C884" s="2">
        <v>43073</v>
      </c>
      <c r="D884" t="s">
        <v>37</v>
      </c>
      <c r="E884" t="s">
        <v>207</v>
      </c>
      <c r="F884" t="s">
        <v>208</v>
      </c>
      <c r="G884" t="s">
        <v>94</v>
      </c>
      <c r="H884" t="s">
        <v>24</v>
      </c>
      <c r="I884" t="s">
        <v>2745</v>
      </c>
      <c r="J884" t="s">
        <v>1080</v>
      </c>
      <c r="K884" t="s">
        <v>63</v>
      </c>
      <c r="L884" t="s">
        <v>305</v>
      </c>
      <c r="M884" t="s">
        <v>29</v>
      </c>
      <c r="N884" t="s">
        <v>53</v>
      </c>
      <c r="O884" t="s">
        <v>306</v>
      </c>
      <c r="P884" s="1">
        <v>1049.2</v>
      </c>
      <c r="Q884">
        <v>5</v>
      </c>
      <c r="R884" s="1">
        <v>272.79199999999997</v>
      </c>
      <c r="S884" t="s">
        <v>32</v>
      </c>
    </row>
    <row r="885" spans="1:19" x14ac:dyDescent="0.3">
      <c r="A885" t="s">
        <v>2744</v>
      </c>
      <c r="B885" s="2">
        <v>43067</v>
      </c>
      <c r="C885" s="2">
        <v>43073</v>
      </c>
      <c r="D885" t="s">
        <v>37</v>
      </c>
      <c r="E885" t="s">
        <v>207</v>
      </c>
      <c r="F885" t="s">
        <v>208</v>
      </c>
      <c r="G885" t="s">
        <v>94</v>
      </c>
      <c r="H885" t="s">
        <v>24</v>
      </c>
      <c r="I885" t="s">
        <v>2745</v>
      </c>
      <c r="J885" t="s">
        <v>1080</v>
      </c>
      <c r="K885" t="s">
        <v>63</v>
      </c>
      <c r="L885" t="s">
        <v>1302</v>
      </c>
      <c r="M885" t="s">
        <v>29</v>
      </c>
      <c r="N885" t="s">
        <v>53</v>
      </c>
      <c r="O885" t="s">
        <v>1303</v>
      </c>
      <c r="P885" s="1">
        <v>20.9</v>
      </c>
      <c r="Q885">
        <v>5</v>
      </c>
      <c r="R885" s="1">
        <v>7.524</v>
      </c>
      <c r="S885" t="s">
        <v>32</v>
      </c>
    </row>
    <row r="886" spans="1:19" hidden="1" x14ac:dyDescent="0.3">
      <c r="A886" t="s">
        <v>2746</v>
      </c>
      <c r="B886" s="2">
        <v>42705</v>
      </c>
      <c r="C886" s="2">
        <v>42709</v>
      </c>
      <c r="D886" t="s">
        <v>20</v>
      </c>
      <c r="E886" t="s">
        <v>2747</v>
      </c>
      <c r="F886" t="s">
        <v>2748</v>
      </c>
      <c r="G886" t="s">
        <v>23</v>
      </c>
      <c r="H886" t="s">
        <v>24</v>
      </c>
      <c r="I886" t="s">
        <v>1571</v>
      </c>
      <c r="J886" t="s">
        <v>421</v>
      </c>
      <c r="K886" t="s">
        <v>63</v>
      </c>
      <c r="L886" t="s">
        <v>616</v>
      </c>
      <c r="M886" t="s">
        <v>29</v>
      </c>
      <c r="N886" t="s">
        <v>34</v>
      </c>
      <c r="O886" t="s">
        <v>617</v>
      </c>
      <c r="P886" s="1">
        <v>751.92</v>
      </c>
      <c r="Q886">
        <v>4</v>
      </c>
      <c r="R886" s="1">
        <v>150.38399999999999</v>
      </c>
      <c r="S886" t="s">
        <v>90</v>
      </c>
    </row>
    <row r="887" spans="1:19" hidden="1" x14ac:dyDescent="0.3">
      <c r="A887" t="s">
        <v>2749</v>
      </c>
      <c r="B887" s="2">
        <v>41901</v>
      </c>
      <c r="C887" s="2">
        <v>41901</v>
      </c>
      <c r="D887" t="s">
        <v>417</v>
      </c>
      <c r="E887" t="s">
        <v>2750</v>
      </c>
      <c r="F887" t="s">
        <v>2751</v>
      </c>
      <c r="G887" t="s">
        <v>84</v>
      </c>
      <c r="H887" t="s">
        <v>24</v>
      </c>
      <c r="I887" t="s">
        <v>165</v>
      </c>
      <c r="J887" t="s">
        <v>114</v>
      </c>
      <c r="K887" t="s">
        <v>63</v>
      </c>
      <c r="L887" t="s">
        <v>1523</v>
      </c>
      <c r="M887" t="s">
        <v>29</v>
      </c>
      <c r="N887" t="s">
        <v>34</v>
      </c>
      <c r="O887" t="s">
        <v>1524</v>
      </c>
      <c r="P887" s="1">
        <v>887.10299999999995</v>
      </c>
      <c r="Q887">
        <v>7</v>
      </c>
      <c r="R887" s="1">
        <v>177.42060000000001</v>
      </c>
      <c r="S887" t="s">
        <v>72</v>
      </c>
    </row>
    <row r="888" spans="1:19" x14ac:dyDescent="0.3">
      <c r="A888" t="s">
        <v>2752</v>
      </c>
      <c r="B888" s="2">
        <v>43021</v>
      </c>
      <c r="C888" s="2">
        <v>43024</v>
      </c>
      <c r="D888" t="s">
        <v>81</v>
      </c>
      <c r="E888" t="s">
        <v>1419</v>
      </c>
      <c r="F888" t="s">
        <v>1420</v>
      </c>
      <c r="G888" t="s">
        <v>23</v>
      </c>
      <c r="H888" t="s">
        <v>24</v>
      </c>
      <c r="I888" t="s">
        <v>2719</v>
      </c>
      <c r="J888" t="s">
        <v>126</v>
      </c>
      <c r="K888" t="s">
        <v>87</v>
      </c>
      <c r="L888" t="s">
        <v>886</v>
      </c>
      <c r="M888" t="s">
        <v>29</v>
      </c>
      <c r="N888" t="s">
        <v>53</v>
      </c>
      <c r="O888" t="s">
        <v>887</v>
      </c>
      <c r="P888" s="1">
        <v>10.476000000000001</v>
      </c>
      <c r="Q888">
        <v>3</v>
      </c>
      <c r="R888" s="1">
        <v>-6.8094000000000001</v>
      </c>
      <c r="S888" t="s">
        <v>45</v>
      </c>
    </row>
    <row r="889" spans="1:19" hidden="1" x14ac:dyDescent="0.3">
      <c r="A889" t="s">
        <v>2753</v>
      </c>
      <c r="B889" s="2">
        <v>42443</v>
      </c>
      <c r="C889" s="2">
        <v>42445</v>
      </c>
      <c r="D889" t="s">
        <v>81</v>
      </c>
      <c r="E889" t="s">
        <v>2616</v>
      </c>
      <c r="F889" t="s">
        <v>2617</v>
      </c>
      <c r="G889" t="s">
        <v>84</v>
      </c>
      <c r="H889" t="s">
        <v>24</v>
      </c>
      <c r="I889" t="s">
        <v>183</v>
      </c>
      <c r="J889" t="s">
        <v>184</v>
      </c>
      <c r="K889" t="s">
        <v>51</v>
      </c>
      <c r="L889" t="s">
        <v>1019</v>
      </c>
      <c r="M889" t="s">
        <v>29</v>
      </c>
      <c r="N889" t="s">
        <v>34</v>
      </c>
      <c r="O889" t="s">
        <v>1020</v>
      </c>
      <c r="P889" s="1">
        <v>196.78399999999999</v>
      </c>
      <c r="Q889">
        <v>2</v>
      </c>
      <c r="R889" s="1">
        <v>-22.138200000000001</v>
      </c>
      <c r="S889" t="s">
        <v>187</v>
      </c>
    </row>
    <row r="890" spans="1:19" hidden="1" x14ac:dyDescent="0.3">
      <c r="A890" t="s">
        <v>2754</v>
      </c>
      <c r="B890" s="2">
        <v>42679</v>
      </c>
      <c r="C890" s="2">
        <v>42683</v>
      </c>
      <c r="D890" t="s">
        <v>37</v>
      </c>
      <c r="E890" t="s">
        <v>2054</v>
      </c>
      <c r="F890" t="s">
        <v>2055</v>
      </c>
      <c r="G890" t="s">
        <v>23</v>
      </c>
      <c r="H890" t="s">
        <v>24</v>
      </c>
      <c r="I890" t="s">
        <v>95</v>
      </c>
      <c r="J890" t="s">
        <v>86</v>
      </c>
      <c r="K890" t="s">
        <v>87</v>
      </c>
      <c r="L890" t="s">
        <v>722</v>
      </c>
      <c r="M890" t="s">
        <v>29</v>
      </c>
      <c r="N890" t="s">
        <v>43</v>
      </c>
      <c r="O890" t="s">
        <v>723</v>
      </c>
      <c r="P890" s="1">
        <v>863.12800000000004</v>
      </c>
      <c r="Q890">
        <v>8</v>
      </c>
      <c r="R890" s="1">
        <v>-160.29519999999999</v>
      </c>
      <c r="S890" t="s">
        <v>32</v>
      </c>
    </row>
    <row r="891" spans="1:19" hidden="1" x14ac:dyDescent="0.3">
      <c r="A891" t="s">
        <v>2754</v>
      </c>
      <c r="B891" s="2">
        <v>42679</v>
      </c>
      <c r="C891" s="2">
        <v>42683</v>
      </c>
      <c r="D891" t="s">
        <v>37</v>
      </c>
      <c r="E891" t="s">
        <v>2054</v>
      </c>
      <c r="F891" t="s">
        <v>2055</v>
      </c>
      <c r="G891" t="s">
        <v>23</v>
      </c>
      <c r="H891" t="s">
        <v>24</v>
      </c>
      <c r="I891" t="s">
        <v>95</v>
      </c>
      <c r="J891" t="s">
        <v>86</v>
      </c>
      <c r="K891" t="s">
        <v>87</v>
      </c>
      <c r="L891" t="s">
        <v>1860</v>
      </c>
      <c r="M891" t="s">
        <v>29</v>
      </c>
      <c r="N891" t="s">
        <v>30</v>
      </c>
      <c r="O891" t="s">
        <v>1861</v>
      </c>
      <c r="P891" s="1">
        <v>956.66480000000001</v>
      </c>
      <c r="Q891">
        <v>7</v>
      </c>
      <c r="R891" s="1">
        <v>-225.0976</v>
      </c>
      <c r="S891" t="s">
        <v>32</v>
      </c>
    </row>
    <row r="892" spans="1:19" x14ac:dyDescent="0.3">
      <c r="A892" t="s">
        <v>2755</v>
      </c>
      <c r="B892" s="2">
        <v>42911</v>
      </c>
      <c r="C892" s="2">
        <v>42915</v>
      </c>
      <c r="D892" t="s">
        <v>20</v>
      </c>
      <c r="E892" t="s">
        <v>1630</v>
      </c>
      <c r="F892" t="s">
        <v>1631</v>
      </c>
      <c r="G892" t="s">
        <v>23</v>
      </c>
      <c r="H892" t="s">
        <v>24</v>
      </c>
      <c r="I892" t="s">
        <v>183</v>
      </c>
      <c r="J892" t="s">
        <v>184</v>
      </c>
      <c r="K892" t="s">
        <v>51</v>
      </c>
      <c r="L892" t="s">
        <v>690</v>
      </c>
      <c r="M892" t="s">
        <v>29</v>
      </c>
      <c r="N892" t="s">
        <v>43</v>
      </c>
      <c r="O892" t="s">
        <v>691</v>
      </c>
      <c r="P892" s="1">
        <v>871.4</v>
      </c>
      <c r="Q892">
        <v>4</v>
      </c>
      <c r="R892" s="1">
        <v>148.13800000000001</v>
      </c>
      <c r="S892" t="s">
        <v>55</v>
      </c>
    </row>
    <row r="893" spans="1:19" hidden="1" x14ac:dyDescent="0.3">
      <c r="A893" t="s">
        <v>2756</v>
      </c>
      <c r="B893" s="2">
        <v>42334</v>
      </c>
      <c r="C893" s="2">
        <v>42338</v>
      </c>
      <c r="D893" t="s">
        <v>37</v>
      </c>
      <c r="E893" t="s">
        <v>2757</v>
      </c>
      <c r="F893" t="s">
        <v>2758</v>
      </c>
      <c r="G893" t="s">
        <v>84</v>
      </c>
      <c r="H893" t="s">
        <v>24</v>
      </c>
      <c r="I893" t="s">
        <v>468</v>
      </c>
      <c r="J893" t="s">
        <v>133</v>
      </c>
      <c r="K893" t="s">
        <v>27</v>
      </c>
      <c r="L893" t="s">
        <v>2738</v>
      </c>
      <c r="M893" t="s">
        <v>29</v>
      </c>
      <c r="N893" t="s">
        <v>53</v>
      </c>
      <c r="O893" t="s">
        <v>2739</v>
      </c>
      <c r="P893" s="1">
        <v>692.47199999999998</v>
      </c>
      <c r="Q893">
        <v>11</v>
      </c>
      <c r="R893" s="1">
        <v>190.4298</v>
      </c>
      <c r="S893" t="s">
        <v>32</v>
      </c>
    </row>
    <row r="894" spans="1:19" hidden="1" x14ac:dyDescent="0.3">
      <c r="A894" t="s">
        <v>2759</v>
      </c>
      <c r="B894" s="2">
        <v>42698</v>
      </c>
      <c r="C894" s="2">
        <v>42701</v>
      </c>
      <c r="D894" t="s">
        <v>20</v>
      </c>
      <c r="E894" t="s">
        <v>975</v>
      </c>
      <c r="F894" t="s">
        <v>976</v>
      </c>
      <c r="G894" t="s">
        <v>84</v>
      </c>
      <c r="H894" t="s">
        <v>24</v>
      </c>
      <c r="I894" t="s">
        <v>2745</v>
      </c>
      <c r="J894" t="s">
        <v>1080</v>
      </c>
      <c r="K894" t="s">
        <v>63</v>
      </c>
      <c r="L894" t="s">
        <v>870</v>
      </c>
      <c r="M894" t="s">
        <v>29</v>
      </c>
      <c r="N894" t="s">
        <v>53</v>
      </c>
      <c r="O894" t="s">
        <v>871</v>
      </c>
      <c r="P894" s="1">
        <v>207.76</v>
      </c>
      <c r="Q894">
        <v>4</v>
      </c>
      <c r="R894" s="1">
        <v>85.181600000000003</v>
      </c>
      <c r="S894" t="s">
        <v>32</v>
      </c>
    </row>
    <row r="895" spans="1:19" hidden="1" x14ac:dyDescent="0.3">
      <c r="A895" t="s">
        <v>2760</v>
      </c>
      <c r="B895" s="2">
        <v>42476</v>
      </c>
      <c r="C895" s="2">
        <v>42480</v>
      </c>
      <c r="D895" t="s">
        <v>37</v>
      </c>
      <c r="E895" t="s">
        <v>2750</v>
      </c>
      <c r="F895" t="s">
        <v>2751</v>
      </c>
      <c r="G895" t="s">
        <v>84</v>
      </c>
      <c r="H895" t="s">
        <v>24</v>
      </c>
      <c r="I895" t="s">
        <v>2051</v>
      </c>
      <c r="J895" t="s">
        <v>354</v>
      </c>
      <c r="K895" t="s">
        <v>63</v>
      </c>
      <c r="L895" t="s">
        <v>2228</v>
      </c>
      <c r="M895" t="s">
        <v>29</v>
      </c>
      <c r="N895" t="s">
        <v>53</v>
      </c>
      <c r="O895" t="s">
        <v>2229</v>
      </c>
      <c r="P895" s="1">
        <v>9.9600000000000009</v>
      </c>
      <c r="Q895">
        <v>2</v>
      </c>
      <c r="R895" s="1">
        <v>3.2867999999999999</v>
      </c>
      <c r="S895" t="s">
        <v>107</v>
      </c>
    </row>
    <row r="896" spans="1:19" hidden="1" x14ac:dyDescent="0.3">
      <c r="A896" t="s">
        <v>2761</v>
      </c>
      <c r="B896" s="2">
        <v>41957</v>
      </c>
      <c r="C896" s="2">
        <v>41961</v>
      </c>
      <c r="D896" t="s">
        <v>37</v>
      </c>
      <c r="E896" t="s">
        <v>2762</v>
      </c>
      <c r="F896" t="s">
        <v>2763</v>
      </c>
      <c r="G896" t="s">
        <v>94</v>
      </c>
      <c r="H896" t="s">
        <v>24</v>
      </c>
      <c r="I896" t="s">
        <v>165</v>
      </c>
      <c r="J896" t="s">
        <v>114</v>
      </c>
      <c r="K896" t="s">
        <v>63</v>
      </c>
      <c r="L896" t="s">
        <v>2209</v>
      </c>
      <c r="M896" t="s">
        <v>29</v>
      </c>
      <c r="N896" t="s">
        <v>34</v>
      </c>
      <c r="O896" t="s">
        <v>2210</v>
      </c>
      <c r="P896" s="1">
        <v>69.263999999999996</v>
      </c>
      <c r="Q896">
        <v>2</v>
      </c>
      <c r="R896" s="1">
        <v>14.622400000000001</v>
      </c>
      <c r="S896" t="s">
        <v>32</v>
      </c>
    </row>
    <row r="897" spans="1:19" hidden="1" x14ac:dyDescent="0.3">
      <c r="A897" t="s">
        <v>2764</v>
      </c>
      <c r="B897" s="2">
        <v>42329</v>
      </c>
      <c r="C897" s="2">
        <v>42334</v>
      </c>
      <c r="D897" t="s">
        <v>20</v>
      </c>
      <c r="E897" t="s">
        <v>2765</v>
      </c>
      <c r="F897" t="s">
        <v>2766</v>
      </c>
      <c r="G897" t="s">
        <v>84</v>
      </c>
      <c r="H897" t="s">
        <v>24</v>
      </c>
      <c r="I897" t="s">
        <v>2767</v>
      </c>
      <c r="J897" t="s">
        <v>86</v>
      </c>
      <c r="K897" t="s">
        <v>87</v>
      </c>
      <c r="L897" t="s">
        <v>1437</v>
      </c>
      <c r="M897" t="s">
        <v>29</v>
      </c>
      <c r="N897" t="s">
        <v>30</v>
      </c>
      <c r="O897" t="s">
        <v>1438</v>
      </c>
      <c r="P897" s="1">
        <v>246.1328</v>
      </c>
      <c r="Q897">
        <v>2</v>
      </c>
      <c r="R897" s="1">
        <v>-76.011600000000001</v>
      </c>
      <c r="S897" t="s">
        <v>32</v>
      </c>
    </row>
    <row r="898" spans="1:19" x14ac:dyDescent="0.3">
      <c r="A898" t="s">
        <v>2768</v>
      </c>
      <c r="B898" s="2">
        <v>43078</v>
      </c>
      <c r="C898" s="2">
        <v>43082</v>
      </c>
      <c r="D898" t="s">
        <v>20</v>
      </c>
      <c r="E898" t="s">
        <v>1314</v>
      </c>
      <c r="F898" t="s">
        <v>1315</v>
      </c>
      <c r="G898" t="s">
        <v>94</v>
      </c>
      <c r="H898" t="s">
        <v>24</v>
      </c>
      <c r="I898" t="s">
        <v>49</v>
      </c>
      <c r="J898" t="s">
        <v>50</v>
      </c>
      <c r="K898" t="s">
        <v>51</v>
      </c>
      <c r="L898" t="s">
        <v>282</v>
      </c>
      <c r="M898" t="s">
        <v>29</v>
      </c>
      <c r="N898" t="s">
        <v>43</v>
      </c>
      <c r="O898" t="s">
        <v>283</v>
      </c>
      <c r="P898" s="1">
        <v>896.32799999999997</v>
      </c>
      <c r="Q898">
        <v>9</v>
      </c>
      <c r="R898" s="1">
        <v>22.408200000000001</v>
      </c>
      <c r="S898" t="s">
        <v>90</v>
      </c>
    </row>
    <row r="899" spans="1:19" x14ac:dyDescent="0.3">
      <c r="A899" t="s">
        <v>2769</v>
      </c>
      <c r="B899" s="2">
        <v>43030</v>
      </c>
      <c r="C899" s="2">
        <v>43035</v>
      </c>
      <c r="D899" t="s">
        <v>37</v>
      </c>
      <c r="E899" t="s">
        <v>2347</v>
      </c>
      <c r="F899" t="s">
        <v>2348</v>
      </c>
      <c r="G899" t="s">
        <v>84</v>
      </c>
      <c r="H899" t="s">
        <v>24</v>
      </c>
      <c r="I899" t="s">
        <v>1507</v>
      </c>
      <c r="J899" t="s">
        <v>1508</v>
      </c>
      <c r="K899" t="s">
        <v>51</v>
      </c>
      <c r="L899" t="s">
        <v>309</v>
      </c>
      <c r="M899" t="s">
        <v>29</v>
      </c>
      <c r="N899" t="s">
        <v>43</v>
      </c>
      <c r="O899" t="s">
        <v>310</v>
      </c>
      <c r="P899" s="1">
        <v>177.22499999999999</v>
      </c>
      <c r="Q899">
        <v>5</v>
      </c>
      <c r="R899" s="1">
        <v>-120.51300000000001</v>
      </c>
      <c r="S899" t="s">
        <v>45</v>
      </c>
    </row>
    <row r="900" spans="1:19" x14ac:dyDescent="0.3">
      <c r="A900" t="s">
        <v>2770</v>
      </c>
      <c r="B900" s="2">
        <v>42919</v>
      </c>
      <c r="C900" s="2">
        <v>42926</v>
      </c>
      <c r="D900" t="s">
        <v>37</v>
      </c>
      <c r="E900" t="s">
        <v>1291</v>
      </c>
      <c r="F900" t="s">
        <v>1292</v>
      </c>
      <c r="G900" t="s">
        <v>23</v>
      </c>
      <c r="H900" t="s">
        <v>24</v>
      </c>
      <c r="I900" t="s">
        <v>2771</v>
      </c>
      <c r="J900" t="s">
        <v>50</v>
      </c>
      <c r="K900" t="s">
        <v>51</v>
      </c>
      <c r="L900" t="s">
        <v>2681</v>
      </c>
      <c r="M900" t="s">
        <v>29</v>
      </c>
      <c r="N900" t="s">
        <v>53</v>
      </c>
      <c r="O900" t="s">
        <v>2682</v>
      </c>
      <c r="P900" s="1">
        <v>129.38999999999999</v>
      </c>
      <c r="Q900">
        <v>3</v>
      </c>
      <c r="R900" s="1">
        <v>54.343800000000002</v>
      </c>
      <c r="S900" t="s">
        <v>66</v>
      </c>
    </row>
    <row r="901" spans="1:19" x14ac:dyDescent="0.3">
      <c r="A901" t="s">
        <v>2772</v>
      </c>
      <c r="B901" s="2">
        <v>42970</v>
      </c>
      <c r="C901" s="2">
        <v>42973</v>
      </c>
      <c r="D901" t="s">
        <v>20</v>
      </c>
      <c r="E901" t="s">
        <v>395</v>
      </c>
      <c r="F901" t="s">
        <v>396</v>
      </c>
      <c r="G901" t="s">
        <v>23</v>
      </c>
      <c r="H901" t="s">
        <v>24</v>
      </c>
      <c r="I901" t="s">
        <v>2331</v>
      </c>
      <c r="J901" t="s">
        <v>41</v>
      </c>
      <c r="K901" t="s">
        <v>27</v>
      </c>
      <c r="L901" t="s">
        <v>1062</v>
      </c>
      <c r="M901" t="s">
        <v>29</v>
      </c>
      <c r="N901" t="s">
        <v>53</v>
      </c>
      <c r="O901" t="s">
        <v>1063</v>
      </c>
      <c r="P901" s="1">
        <v>2.7839999999999998</v>
      </c>
      <c r="Q901">
        <v>2</v>
      </c>
      <c r="R901" s="1">
        <v>0.41760000000000003</v>
      </c>
      <c r="S901" t="s">
        <v>245</v>
      </c>
    </row>
    <row r="902" spans="1:19" hidden="1" x14ac:dyDescent="0.3">
      <c r="A902" t="s">
        <v>2773</v>
      </c>
      <c r="B902" s="2">
        <v>41938</v>
      </c>
      <c r="C902" s="2">
        <v>41942</v>
      </c>
      <c r="D902" t="s">
        <v>20</v>
      </c>
      <c r="E902" t="s">
        <v>2774</v>
      </c>
      <c r="F902" t="s">
        <v>2775</v>
      </c>
      <c r="G902" t="s">
        <v>23</v>
      </c>
      <c r="H902" t="s">
        <v>24</v>
      </c>
      <c r="I902" t="s">
        <v>183</v>
      </c>
      <c r="J902" t="s">
        <v>184</v>
      </c>
      <c r="K902" t="s">
        <v>51</v>
      </c>
      <c r="L902" t="s">
        <v>576</v>
      </c>
      <c r="M902" t="s">
        <v>29</v>
      </c>
      <c r="N902" t="s">
        <v>53</v>
      </c>
      <c r="O902" t="s">
        <v>577</v>
      </c>
      <c r="P902" s="1">
        <v>63.92</v>
      </c>
      <c r="Q902">
        <v>4</v>
      </c>
      <c r="R902" s="1">
        <v>3.1960000000000002</v>
      </c>
      <c r="S902" t="s">
        <v>45</v>
      </c>
    </row>
    <row r="903" spans="1:19" hidden="1" x14ac:dyDescent="0.3">
      <c r="A903" t="s">
        <v>2776</v>
      </c>
      <c r="B903" s="2">
        <v>41947</v>
      </c>
      <c r="C903" s="2">
        <v>41954</v>
      </c>
      <c r="D903" t="s">
        <v>37</v>
      </c>
      <c r="E903" t="s">
        <v>1721</v>
      </c>
      <c r="F903" t="s">
        <v>1722</v>
      </c>
      <c r="G903" t="s">
        <v>23</v>
      </c>
      <c r="H903" t="s">
        <v>24</v>
      </c>
      <c r="I903" t="s">
        <v>49</v>
      </c>
      <c r="J903" t="s">
        <v>50</v>
      </c>
      <c r="K903" t="s">
        <v>51</v>
      </c>
      <c r="L903" t="s">
        <v>445</v>
      </c>
      <c r="M903" t="s">
        <v>29</v>
      </c>
      <c r="N903" t="s">
        <v>43</v>
      </c>
      <c r="O903" t="s">
        <v>446</v>
      </c>
      <c r="P903" s="1">
        <v>573.72799999999995</v>
      </c>
      <c r="Q903">
        <v>4</v>
      </c>
      <c r="R903" s="1">
        <v>-64.544399999999996</v>
      </c>
      <c r="S903" t="s">
        <v>32</v>
      </c>
    </row>
    <row r="904" spans="1:19" x14ac:dyDescent="0.3">
      <c r="A904" t="s">
        <v>2777</v>
      </c>
      <c r="B904" s="2">
        <v>43076</v>
      </c>
      <c r="C904" s="2">
        <v>43080</v>
      </c>
      <c r="D904" t="s">
        <v>37</v>
      </c>
      <c r="E904" t="s">
        <v>1435</v>
      </c>
      <c r="F904" t="s">
        <v>1436</v>
      </c>
      <c r="G904" t="s">
        <v>23</v>
      </c>
      <c r="H904" t="s">
        <v>24</v>
      </c>
      <c r="I904" t="s">
        <v>626</v>
      </c>
      <c r="J904" t="s">
        <v>707</v>
      </c>
      <c r="K904" t="s">
        <v>27</v>
      </c>
      <c r="L904" t="s">
        <v>2778</v>
      </c>
      <c r="M904" t="s">
        <v>29</v>
      </c>
      <c r="N904" t="s">
        <v>53</v>
      </c>
      <c r="O904" t="s">
        <v>2779</v>
      </c>
      <c r="P904" s="1">
        <v>82.38</v>
      </c>
      <c r="Q904">
        <v>6</v>
      </c>
      <c r="R904" s="1">
        <v>25.537800000000001</v>
      </c>
      <c r="S904" t="s">
        <v>90</v>
      </c>
    </row>
    <row r="905" spans="1:19" hidden="1" x14ac:dyDescent="0.3">
      <c r="A905" t="s">
        <v>2780</v>
      </c>
      <c r="B905" s="2">
        <v>42358</v>
      </c>
      <c r="C905" s="2">
        <v>42362</v>
      </c>
      <c r="D905" t="s">
        <v>37</v>
      </c>
      <c r="E905" t="s">
        <v>2781</v>
      </c>
      <c r="F905" t="s">
        <v>2782</v>
      </c>
      <c r="G905" t="s">
        <v>23</v>
      </c>
      <c r="H905" t="s">
        <v>24</v>
      </c>
      <c r="I905" t="s">
        <v>2783</v>
      </c>
      <c r="J905" t="s">
        <v>511</v>
      </c>
      <c r="K905" t="s">
        <v>51</v>
      </c>
      <c r="L905" t="s">
        <v>1442</v>
      </c>
      <c r="M905" t="s">
        <v>29</v>
      </c>
      <c r="N905" t="s">
        <v>53</v>
      </c>
      <c r="O905" t="s">
        <v>1443</v>
      </c>
      <c r="P905" s="1">
        <v>14.368</v>
      </c>
      <c r="Q905">
        <v>2</v>
      </c>
      <c r="R905" s="1">
        <v>3.9512</v>
      </c>
      <c r="S905" t="s">
        <v>90</v>
      </c>
    </row>
    <row r="906" spans="1:19" hidden="1" x14ac:dyDescent="0.3">
      <c r="A906" t="s">
        <v>2784</v>
      </c>
      <c r="B906" s="2">
        <v>42631</v>
      </c>
      <c r="C906" s="2">
        <v>42638</v>
      </c>
      <c r="D906" t="s">
        <v>37</v>
      </c>
      <c r="E906" t="s">
        <v>1675</v>
      </c>
      <c r="F906" t="s">
        <v>1676</v>
      </c>
      <c r="G906" t="s">
        <v>23</v>
      </c>
      <c r="H906" t="s">
        <v>24</v>
      </c>
      <c r="I906" t="s">
        <v>2785</v>
      </c>
      <c r="J906" t="s">
        <v>114</v>
      </c>
      <c r="K906" t="s">
        <v>63</v>
      </c>
      <c r="L906" t="s">
        <v>842</v>
      </c>
      <c r="M906" t="s">
        <v>29</v>
      </c>
      <c r="N906" t="s">
        <v>34</v>
      </c>
      <c r="O906" t="s">
        <v>843</v>
      </c>
      <c r="P906" s="1">
        <v>631.78200000000004</v>
      </c>
      <c r="Q906">
        <v>2</v>
      </c>
      <c r="R906" s="1">
        <v>140.39599999999999</v>
      </c>
      <c r="S906" t="s">
        <v>72</v>
      </c>
    </row>
    <row r="907" spans="1:19" hidden="1" x14ac:dyDescent="0.3">
      <c r="A907" t="s">
        <v>2784</v>
      </c>
      <c r="B907" s="2">
        <v>42631</v>
      </c>
      <c r="C907" s="2">
        <v>42638</v>
      </c>
      <c r="D907" t="s">
        <v>37</v>
      </c>
      <c r="E907" t="s">
        <v>1675</v>
      </c>
      <c r="F907" t="s">
        <v>1676</v>
      </c>
      <c r="G907" t="s">
        <v>23</v>
      </c>
      <c r="H907" t="s">
        <v>24</v>
      </c>
      <c r="I907" t="s">
        <v>2785</v>
      </c>
      <c r="J907" t="s">
        <v>114</v>
      </c>
      <c r="K907" t="s">
        <v>63</v>
      </c>
      <c r="L907" t="s">
        <v>2786</v>
      </c>
      <c r="M907" t="s">
        <v>29</v>
      </c>
      <c r="N907" t="s">
        <v>53</v>
      </c>
      <c r="O907" t="s">
        <v>2787</v>
      </c>
      <c r="P907" s="1">
        <v>60.72</v>
      </c>
      <c r="Q907">
        <v>3</v>
      </c>
      <c r="R907" s="1">
        <v>26.1096</v>
      </c>
      <c r="S907" t="s">
        <v>72</v>
      </c>
    </row>
    <row r="908" spans="1:19" x14ac:dyDescent="0.3">
      <c r="A908" t="s">
        <v>2788</v>
      </c>
      <c r="B908" s="2">
        <v>43080</v>
      </c>
      <c r="C908" s="2">
        <v>43080</v>
      </c>
      <c r="D908" t="s">
        <v>417</v>
      </c>
      <c r="E908" t="s">
        <v>2789</v>
      </c>
      <c r="F908" t="s">
        <v>2790</v>
      </c>
      <c r="G908" t="s">
        <v>23</v>
      </c>
      <c r="H908" t="s">
        <v>24</v>
      </c>
      <c r="I908" t="s">
        <v>171</v>
      </c>
      <c r="J908" t="s">
        <v>126</v>
      </c>
      <c r="K908" t="s">
        <v>87</v>
      </c>
      <c r="L908" t="s">
        <v>781</v>
      </c>
      <c r="M908" t="s">
        <v>29</v>
      </c>
      <c r="N908" t="s">
        <v>53</v>
      </c>
      <c r="O908" t="s">
        <v>782</v>
      </c>
      <c r="P908" s="1">
        <v>77.72</v>
      </c>
      <c r="Q908">
        <v>1</v>
      </c>
      <c r="R908" s="1">
        <v>-66.061999999999998</v>
      </c>
      <c r="S908" t="s">
        <v>90</v>
      </c>
    </row>
    <row r="909" spans="1:19" x14ac:dyDescent="0.3">
      <c r="A909" t="s">
        <v>2788</v>
      </c>
      <c r="B909" s="2">
        <v>43080</v>
      </c>
      <c r="C909" s="2">
        <v>43080</v>
      </c>
      <c r="D909" t="s">
        <v>417</v>
      </c>
      <c r="E909" t="s">
        <v>2789</v>
      </c>
      <c r="F909" t="s">
        <v>2790</v>
      </c>
      <c r="G909" t="s">
        <v>23</v>
      </c>
      <c r="H909" t="s">
        <v>24</v>
      </c>
      <c r="I909" t="s">
        <v>171</v>
      </c>
      <c r="J909" t="s">
        <v>126</v>
      </c>
      <c r="K909" t="s">
        <v>87</v>
      </c>
      <c r="L909" t="s">
        <v>1086</v>
      </c>
      <c r="M909" t="s">
        <v>29</v>
      </c>
      <c r="N909" t="s">
        <v>34</v>
      </c>
      <c r="O909" t="s">
        <v>1087</v>
      </c>
      <c r="P909" s="1">
        <v>520.46400000000006</v>
      </c>
      <c r="Q909">
        <v>2</v>
      </c>
      <c r="R909" s="1">
        <v>-14.8704</v>
      </c>
      <c r="S909" t="s">
        <v>90</v>
      </c>
    </row>
    <row r="910" spans="1:19" hidden="1" x14ac:dyDescent="0.3">
      <c r="A910" t="s">
        <v>2791</v>
      </c>
      <c r="B910" s="2">
        <v>41754</v>
      </c>
      <c r="C910" s="2">
        <v>41759</v>
      </c>
      <c r="D910" t="s">
        <v>37</v>
      </c>
      <c r="E910" t="s">
        <v>1257</v>
      </c>
      <c r="F910" t="s">
        <v>1258</v>
      </c>
      <c r="G910" t="s">
        <v>94</v>
      </c>
      <c r="H910" t="s">
        <v>24</v>
      </c>
      <c r="I910" t="s">
        <v>2792</v>
      </c>
      <c r="J910" t="s">
        <v>50</v>
      </c>
      <c r="K910" t="s">
        <v>51</v>
      </c>
      <c r="L910" t="s">
        <v>136</v>
      </c>
      <c r="M910" t="s">
        <v>29</v>
      </c>
      <c r="N910" t="s">
        <v>53</v>
      </c>
      <c r="O910" t="s">
        <v>137</v>
      </c>
      <c r="P910" s="1">
        <v>303.25</v>
      </c>
      <c r="Q910">
        <v>5</v>
      </c>
      <c r="R910" s="1">
        <v>63.682499999999997</v>
      </c>
      <c r="S910" t="s">
        <v>107</v>
      </c>
    </row>
    <row r="911" spans="1:19" hidden="1" x14ac:dyDescent="0.3">
      <c r="A911" t="s">
        <v>2791</v>
      </c>
      <c r="B911" s="2">
        <v>41754</v>
      </c>
      <c r="C911" s="2">
        <v>41759</v>
      </c>
      <c r="D911" t="s">
        <v>37</v>
      </c>
      <c r="E911" t="s">
        <v>1257</v>
      </c>
      <c r="F911" t="s">
        <v>1258</v>
      </c>
      <c r="G911" t="s">
        <v>94</v>
      </c>
      <c r="H911" t="s">
        <v>24</v>
      </c>
      <c r="I911" t="s">
        <v>2792</v>
      </c>
      <c r="J911" t="s">
        <v>50</v>
      </c>
      <c r="K911" t="s">
        <v>51</v>
      </c>
      <c r="L911" t="s">
        <v>1086</v>
      </c>
      <c r="M911" t="s">
        <v>29</v>
      </c>
      <c r="N911" t="s">
        <v>34</v>
      </c>
      <c r="O911" t="s">
        <v>1087</v>
      </c>
      <c r="P911" s="1">
        <v>1487.04</v>
      </c>
      <c r="Q911">
        <v>5</v>
      </c>
      <c r="R911" s="1">
        <v>148.70400000000001</v>
      </c>
      <c r="S911" t="s">
        <v>107</v>
      </c>
    </row>
    <row r="912" spans="1:19" hidden="1" x14ac:dyDescent="0.3">
      <c r="A912" t="s">
        <v>2793</v>
      </c>
      <c r="B912" s="2">
        <v>42302</v>
      </c>
      <c r="C912" s="2">
        <v>42307</v>
      </c>
      <c r="D912" t="s">
        <v>37</v>
      </c>
      <c r="E912" t="s">
        <v>1706</v>
      </c>
      <c r="F912" t="s">
        <v>1707</v>
      </c>
      <c r="G912" t="s">
        <v>23</v>
      </c>
      <c r="H912" t="s">
        <v>24</v>
      </c>
      <c r="I912" t="s">
        <v>320</v>
      </c>
      <c r="J912" t="s">
        <v>50</v>
      </c>
      <c r="K912" t="s">
        <v>51</v>
      </c>
      <c r="L912" t="s">
        <v>538</v>
      </c>
      <c r="M912" t="s">
        <v>29</v>
      </c>
      <c r="N912" t="s">
        <v>43</v>
      </c>
      <c r="O912" t="s">
        <v>539</v>
      </c>
      <c r="P912" s="1">
        <v>253.17599999999999</v>
      </c>
      <c r="Q912">
        <v>3</v>
      </c>
      <c r="R912" s="1">
        <v>-31.646999999999998</v>
      </c>
      <c r="S912" t="s">
        <v>45</v>
      </c>
    </row>
    <row r="913" spans="1:19" hidden="1" x14ac:dyDescent="0.3">
      <c r="A913" t="s">
        <v>2794</v>
      </c>
      <c r="B913" s="2">
        <v>42205</v>
      </c>
      <c r="C913" s="2">
        <v>42212</v>
      </c>
      <c r="D913" t="s">
        <v>37</v>
      </c>
      <c r="E913" t="s">
        <v>1040</v>
      </c>
      <c r="F913" t="s">
        <v>1041</v>
      </c>
      <c r="G913" t="s">
        <v>23</v>
      </c>
      <c r="H913" t="s">
        <v>24</v>
      </c>
      <c r="I913" t="s">
        <v>2153</v>
      </c>
      <c r="J913" t="s">
        <v>126</v>
      </c>
      <c r="K913" t="s">
        <v>87</v>
      </c>
      <c r="L913" t="s">
        <v>2795</v>
      </c>
      <c r="M913" t="s">
        <v>29</v>
      </c>
      <c r="N913" t="s">
        <v>30</v>
      </c>
      <c r="O913" t="s">
        <v>2796</v>
      </c>
      <c r="P913" s="1">
        <v>384.94400000000002</v>
      </c>
      <c r="Q913">
        <v>4</v>
      </c>
      <c r="R913" s="1">
        <v>-126.4816</v>
      </c>
      <c r="S913" t="s">
        <v>66</v>
      </c>
    </row>
    <row r="914" spans="1:19" hidden="1" x14ac:dyDescent="0.3">
      <c r="A914" t="s">
        <v>2794</v>
      </c>
      <c r="B914" s="2">
        <v>42205</v>
      </c>
      <c r="C914" s="2">
        <v>42212</v>
      </c>
      <c r="D914" t="s">
        <v>37</v>
      </c>
      <c r="E914" t="s">
        <v>1040</v>
      </c>
      <c r="F914" t="s">
        <v>1041</v>
      </c>
      <c r="G914" t="s">
        <v>23</v>
      </c>
      <c r="H914" t="s">
        <v>24</v>
      </c>
      <c r="I914" t="s">
        <v>2153</v>
      </c>
      <c r="J914" t="s">
        <v>126</v>
      </c>
      <c r="K914" t="s">
        <v>87</v>
      </c>
      <c r="L914" t="s">
        <v>96</v>
      </c>
      <c r="M914" t="s">
        <v>29</v>
      </c>
      <c r="N914" t="s">
        <v>30</v>
      </c>
      <c r="O914" t="s">
        <v>97</v>
      </c>
      <c r="P914" s="1">
        <v>913.43</v>
      </c>
      <c r="Q914">
        <v>5</v>
      </c>
      <c r="R914" s="1">
        <v>-52.195999999999998</v>
      </c>
      <c r="S914" t="s">
        <v>66</v>
      </c>
    </row>
    <row r="915" spans="1:19" x14ac:dyDescent="0.3">
      <c r="A915" t="s">
        <v>2797</v>
      </c>
      <c r="B915" s="2">
        <v>43059</v>
      </c>
      <c r="C915" s="2">
        <v>43061</v>
      </c>
      <c r="D915" t="s">
        <v>81</v>
      </c>
      <c r="E915" t="s">
        <v>815</v>
      </c>
      <c r="F915" t="s">
        <v>816</v>
      </c>
      <c r="G915" t="s">
        <v>23</v>
      </c>
      <c r="H915" t="s">
        <v>24</v>
      </c>
      <c r="I915" t="s">
        <v>165</v>
      </c>
      <c r="J915" t="s">
        <v>114</v>
      </c>
      <c r="K915" t="s">
        <v>63</v>
      </c>
      <c r="L915" t="s">
        <v>1467</v>
      </c>
      <c r="M915" t="s">
        <v>29</v>
      </c>
      <c r="N915" t="s">
        <v>30</v>
      </c>
      <c r="O915" t="s">
        <v>1468</v>
      </c>
      <c r="P915" s="1">
        <v>183.96799999999999</v>
      </c>
      <c r="Q915">
        <v>2</v>
      </c>
      <c r="R915" s="1">
        <v>-25.2956</v>
      </c>
      <c r="S915" t="s">
        <v>32</v>
      </c>
    </row>
    <row r="916" spans="1:19" hidden="1" x14ac:dyDescent="0.3">
      <c r="A916" t="s">
        <v>2798</v>
      </c>
      <c r="B916" s="2">
        <v>41827</v>
      </c>
      <c r="C916" s="2">
        <v>41831</v>
      </c>
      <c r="D916" t="s">
        <v>37</v>
      </c>
      <c r="E916" t="s">
        <v>2799</v>
      </c>
      <c r="F916" t="s">
        <v>2800</v>
      </c>
      <c r="G916" t="s">
        <v>23</v>
      </c>
      <c r="H916" t="s">
        <v>24</v>
      </c>
      <c r="I916" t="s">
        <v>61</v>
      </c>
      <c r="J916" t="s">
        <v>62</v>
      </c>
      <c r="K916" t="s">
        <v>63</v>
      </c>
      <c r="L916" t="s">
        <v>1019</v>
      </c>
      <c r="M916" t="s">
        <v>29</v>
      </c>
      <c r="N916" t="s">
        <v>34</v>
      </c>
      <c r="O916" t="s">
        <v>1020</v>
      </c>
      <c r="P916" s="1">
        <v>172.18600000000001</v>
      </c>
      <c r="Q916">
        <v>2</v>
      </c>
      <c r="R916" s="1">
        <v>-46.736199999999997</v>
      </c>
      <c r="S916" t="s">
        <v>66</v>
      </c>
    </row>
    <row r="917" spans="1:19" hidden="1" x14ac:dyDescent="0.3">
      <c r="A917" t="s">
        <v>2798</v>
      </c>
      <c r="B917" s="2">
        <v>41827</v>
      </c>
      <c r="C917" s="2">
        <v>41831</v>
      </c>
      <c r="D917" t="s">
        <v>37</v>
      </c>
      <c r="E917" t="s">
        <v>2799</v>
      </c>
      <c r="F917" t="s">
        <v>2800</v>
      </c>
      <c r="G917" t="s">
        <v>23</v>
      </c>
      <c r="H917" t="s">
        <v>24</v>
      </c>
      <c r="I917" t="s">
        <v>61</v>
      </c>
      <c r="J917" t="s">
        <v>62</v>
      </c>
      <c r="K917" t="s">
        <v>63</v>
      </c>
      <c r="L917" t="s">
        <v>598</v>
      </c>
      <c r="M917" t="s">
        <v>29</v>
      </c>
      <c r="N917" t="s">
        <v>53</v>
      </c>
      <c r="O917" t="s">
        <v>599</v>
      </c>
      <c r="P917" s="1">
        <v>69.007999999999996</v>
      </c>
      <c r="Q917">
        <v>2</v>
      </c>
      <c r="R917" s="1">
        <v>12.0764</v>
      </c>
      <c r="S917" t="s">
        <v>66</v>
      </c>
    </row>
    <row r="918" spans="1:19" hidden="1" x14ac:dyDescent="0.3">
      <c r="A918" t="s">
        <v>2801</v>
      </c>
      <c r="B918" s="2">
        <v>42446</v>
      </c>
      <c r="C918" s="2">
        <v>42446</v>
      </c>
      <c r="D918" t="s">
        <v>417</v>
      </c>
      <c r="E918" t="s">
        <v>2781</v>
      </c>
      <c r="F918" t="s">
        <v>2782</v>
      </c>
      <c r="G918" t="s">
        <v>23</v>
      </c>
      <c r="H918" t="s">
        <v>24</v>
      </c>
      <c r="I918" t="s">
        <v>149</v>
      </c>
      <c r="J918" t="s">
        <v>1080</v>
      </c>
      <c r="K918" t="s">
        <v>63</v>
      </c>
      <c r="L918" t="s">
        <v>781</v>
      </c>
      <c r="M918" t="s">
        <v>29</v>
      </c>
      <c r="N918" t="s">
        <v>53</v>
      </c>
      <c r="O918" t="s">
        <v>782</v>
      </c>
      <c r="P918" s="1">
        <v>971.5</v>
      </c>
      <c r="Q918">
        <v>5</v>
      </c>
      <c r="R918" s="1">
        <v>252.59</v>
      </c>
      <c r="S918" t="s">
        <v>187</v>
      </c>
    </row>
    <row r="919" spans="1:19" hidden="1" x14ac:dyDescent="0.3">
      <c r="A919" t="s">
        <v>2802</v>
      </c>
      <c r="B919" s="2">
        <v>41993</v>
      </c>
      <c r="C919" s="2">
        <v>42000</v>
      </c>
      <c r="D919" t="s">
        <v>37</v>
      </c>
      <c r="E919" t="s">
        <v>2624</v>
      </c>
      <c r="F919" t="s">
        <v>2625</v>
      </c>
      <c r="G919" t="s">
        <v>23</v>
      </c>
      <c r="H919" t="s">
        <v>24</v>
      </c>
      <c r="I919" t="s">
        <v>2803</v>
      </c>
      <c r="J919" t="s">
        <v>223</v>
      </c>
      <c r="K919" t="s">
        <v>63</v>
      </c>
      <c r="L919" t="s">
        <v>210</v>
      </c>
      <c r="M919" t="s">
        <v>29</v>
      </c>
      <c r="N919" t="s">
        <v>53</v>
      </c>
      <c r="O919" t="s">
        <v>211</v>
      </c>
      <c r="P919" s="1">
        <v>190.84800000000001</v>
      </c>
      <c r="Q919">
        <v>3</v>
      </c>
      <c r="R919" s="1">
        <v>-21.470400000000001</v>
      </c>
      <c r="S919" t="s">
        <v>90</v>
      </c>
    </row>
    <row r="920" spans="1:19" x14ac:dyDescent="0.3">
      <c r="A920" t="s">
        <v>2804</v>
      </c>
      <c r="B920" s="2">
        <v>42873</v>
      </c>
      <c r="C920" s="2">
        <v>42874</v>
      </c>
      <c r="D920" t="s">
        <v>81</v>
      </c>
      <c r="E920" t="s">
        <v>1158</v>
      </c>
      <c r="F920" t="s">
        <v>1159</v>
      </c>
      <c r="G920" t="s">
        <v>84</v>
      </c>
      <c r="H920" t="s">
        <v>24</v>
      </c>
      <c r="I920" t="s">
        <v>2805</v>
      </c>
      <c r="J920" t="s">
        <v>658</v>
      </c>
      <c r="K920" t="s">
        <v>27</v>
      </c>
      <c r="L920" t="s">
        <v>2806</v>
      </c>
      <c r="M920" t="s">
        <v>29</v>
      </c>
      <c r="N920" t="s">
        <v>30</v>
      </c>
      <c r="O920" t="s">
        <v>2807</v>
      </c>
      <c r="P920" s="1">
        <v>302.94</v>
      </c>
      <c r="Q920">
        <v>3</v>
      </c>
      <c r="R920" s="1">
        <v>75.734999999999999</v>
      </c>
      <c r="S920" t="s">
        <v>153</v>
      </c>
    </row>
    <row r="921" spans="1:19" x14ac:dyDescent="0.3">
      <c r="A921" t="s">
        <v>2808</v>
      </c>
      <c r="B921" s="2">
        <v>42815</v>
      </c>
      <c r="C921" s="2">
        <v>42821</v>
      </c>
      <c r="D921" t="s">
        <v>37</v>
      </c>
      <c r="E921" t="s">
        <v>2217</v>
      </c>
      <c r="F921" t="s">
        <v>2218</v>
      </c>
      <c r="G921" t="s">
        <v>23</v>
      </c>
      <c r="H921" t="s">
        <v>24</v>
      </c>
      <c r="I921" t="s">
        <v>2012</v>
      </c>
      <c r="J921" t="s">
        <v>1513</v>
      </c>
      <c r="K921" t="s">
        <v>87</v>
      </c>
      <c r="L921" t="s">
        <v>2325</v>
      </c>
      <c r="M921" t="s">
        <v>29</v>
      </c>
      <c r="N921" t="s">
        <v>34</v>
      </c>
      <c r="O921" t="s">
        <v>2326</v>
      </c>
      <c r="P921" s="1">
        <v>1805.88</v>
      </c>
      <c r="Q921">
        <v>6</v>
      </c>
      <c r="R921" s="1">
        <v>523.70519999999999</v>
      </c>
      <c r="S921" t="s">
        <v>187</v>
      </c>
    </row>
    <row r="922" spans="1:19" hidden="1" x14ac:dyDescent="0.3">
      <c r="A922" t="s">
        <v>2809</v>
      </c>
      <c r="B922" s="2">
        <v>42677</v>
      </c>
      <c r="C922" s="2">
        <v>42682</v>
      </c>
      <c r="D922" t="s">
        <v>20</v>
      </c>
      <c r="E922" t="s">
        <v>1056</v>
      </c>
      <c r="F922" t="s">
        <v>1057</v>
      </c>
      <c r="G922" t="s">
        <v>23</v>
      </c>
      <c r="H922" t="s">
        <v>24</v>
      </c>
      <c r="I922" t="s">
        <v>25</v>
      </c>
      <c r="J922" t="s">
        <v>26</v>
      </c>
      <c r="K922" t="s">
        <v>27</v>
      </c>
      <c r="L922" t="s">
        <v>950</v>
      </c>
      <c r="M922" t="s">
        <v>29</v>
      </c>
      <c r="N922" t="s">
        <v>53</v>
      </c>
      <c r="O922" t="s">
        <v>951</v>
      </c>
      <c r="P922" s="1">
        <v>24.1</v>
      </c>
      <c r="Q922">
        <v>5</v>
      </c>
      <c r="R922" s="1">
        <v>9.1579999999999995</v>
      </c>
      <c r="S922" t="s">
        <v>32</v>
      </c>
    </row>
    <row r="923" spans="1:19" hidden="1" x14ac:dyDescent="0.3">
      <c r="A923" t="s">
        <v>2809</v>
      </c>
      <c r="B923" s="2">
        <v>42677</v>
      </c>
      <c r="C923" s="2">
        <v>42682</v>
      </c>
      <c r="D923" t="s">
        <v>20</v>
      </c>
      <c r="E923" t="s">
        <v>1056</v>
      </c>
      <c r="F923" t="s">
        <v>1057</v>
      </c>
      <c r="G923" t="s">
        <v>23</v>
      </c>
      <c r="H923" t="s">
        <v>24</v>
      </c>
      <c r="I923" t="s">
        <v>25</v>
      </c>
      <c r="J923" t="s">
        <v>26</v>
      </c>
      <c r="K923" t="s">
        <v>27</v>
      </c>
      <c r="L923" t="s">
        <v>2810</v>
      </c>
      <c r="M923" t="s">
        <v>29</v>
      </c>
      <c r="N923" t="s">
        <v>43</v>
      </c>
      <c r="O923" t="s">
        <v>2811</v>
      </c>
      <c r="P923" s="1">
        <v>842.94</v>
      </c>
      <c r="Q923">
        <v>3</v>
      </c>
      <c r="R923" s="1">
        <v>160.15860000000001</v>
      </c>
      <c r="S923" t="s">
        <v>32</v>
      </c>
    </row>
    <row r="924" spans="1:19" hidden="1" x14ac:dyDescent="0.3">
      <c r="A924" t="s">
        <v>2812</v>
      </c>
      <c r="B924" s="2">
        <v>42174</v>
      </c>
      <c r="C924" s="2">
        <v>42178</v>
      </c>
      <c r="D924" t="s">
        <v>37</v>
      </c>
      <c r="E924" t="s">
        <v>318</v>
      </c>
      <c r="F924" t="s">
        <v>319</v>
      </c>
      <c r="G924" t="s">
        <v>23</v>
      </c>
      <c r="H924" t="s">
        <v>24</v>
      </c>
      <c r="I924" t="s">
        <v>49</v>
      </c>
      <c r="J924" t="s">
        <v>50</v>
      </c>
      <c r="K924" t="s">
        <v>51</v>
      </c>
      <c r="L924" t="s">
        <v>668</v>
      </c>
      <c r="M924" t="s">
        <v>29</v>
      </c>
      <c r="N924" t="s">
        <v>53</v>
      </c>
      <c r="O924" t="s">
        <v>669</v>
      </c>
      <c r="P924" s="1">
        <v>12.56</v>
      </c>
      <c r="Q924">
        <v>2</v>
      </c>
      <c r="R924" s="1">
        <v>4.0191999999999997</v>
      </c>
      <c r="S924" t="s">
        <v>55</v>
      </c>
    </row>
    <row r="925" spans="1:19" hidden="1" x14ac:dyDescent="0.3">
      <c r="A925" t="s">
        <v>2813</v>
      </c>
      <c r="B925" s="2">
        <v>42555</v>
      </c>
      <c r="C925" s="2">
        <v>42557</v>
      </c>
      <c r="D925" t="s">
        <v>81</v>
      </c>
      <c r="E925" t="s">
        <v>2684</v>
      </c>
      <c r="F925" t="s">
        <v>2685</v>
      </c>
      <c r="G925" t="s">
        <v>23</v>
      </c>
      <c r="H925" t="s">
        <v>24</v>
      </c>
      <c r="I925" t="s">
        <v>320</v>
      </c>
      <c r="J925" t="s">
        <v>50</v>
      </c>
      <c r="K925" t="s">
        <v>51</v>
      </c>
      <c r="L925" t="s">
        <v>652</v>
      </c>
      <c r="M925" t="s">
        <v>29</v>
      </c>
      <c r="N925" t="s">
        <v>53</v>
      </c>
      <c r="O925" t="s">
        <v>653</v>
      </c>
      <c r="P925" s="1">
        <v>25.4</v>
      </c>
      <c r="Q925">
        <v>5</v>
      </c>
      <c r="R925" s="1">
        <v>8.6359999999999992</v>
      </c>
      <c r="S925" t="s">
        <v>66</v>
      </c>
    </row>
    <row r="926" spans="1:19" hidden="1" x14ac:dyDescent="0.3">
      <c r="A926" t="s">
        <v>2813</v>
      </c>
      <c r="B926" s="2">
        <v>42555</v>
      </c>
      <c r="C926" s="2">
        <v>42557</v>
      </c>
      <c r="D926" t="s">
        <v>81</v>
      </c>
      <c r="E926" t="s">
        <v>2684</v>
      </c>
      <c r="F926" t="s">
        <v>2685</v>
      </c>
      <c r="G926" t="s">
        <v>23</v>
      </c>
      <c r="H926" t="s">
        <v>24</v>
      </c>
      <c r="I926" t="s">
        <v>320</v>
      </c>
      <c r="J926" t="s">
        <v>50</v>
      </c>
      <c r="K926" t="s">
        <v>51</v>
      </c>
      <c r="L926" t="s">
        <v>990</v>
      </c>
      <c r="M926" t="s">
        <v>29</v>
      </c>
      <c r="N926" t="s">
        <v>30</v>
      </c>
      <c r="O926" t="s">
        <v>991</v>
      </c>
      <c r="P926" s="1">
        <v>1279.165</v>
      </c>
      <c r="Q926">
        <v>5</v>
      </c>
      <c r="R926" s="1">
        <v>225.73500000000001</v>
      </c>
      <c r="S926" t="s">
        <v>66</v>
      </c>
    </row>
    <row r="927" spans="1:19" hidden="1" x14ac:dyDescent="0.3">
      <c r="A927" t="s">
        <v>2814</v>
      </c>
      <c r="B927" s="2">
        <v>42250</v>
      </c>
      <c r="C927" s="2">
        <v>42255</v>
      </c>
      <c r="D927" t="s">
        <v>37</v>
      </c>
      <c r="E927" t="s">
        <v>2815</v>
      </c>
      <c r="F927" t="s">
        <v>2816</v>
      </c>
      <c r="G927" t="s">
        <v>94</v>
      </c>
      <c r="H927" t="s">
        <v>24</v>
      </c>
      <c r="I927" t="s">
        <v>320</v>
      </c>
      <c r="J927" t="s">
        <v>50</v>
      </c>
      <c r="K927" t="s">
        <v>51</v>
      </c>
      <c r="L927" t="s">
        <v>486</v>
      </c>
      <c r="M927" t="s">
        <v>29</v>
      </c>
      <c r="N927" t="s">
        <v>34</v>
      </c>
      <c r="O927" t="s">
        <v>487</v>
      </c>
      <c r="P927" s="1">
        <v>129.56800000000001</v>
      </c>
      <c r="Q927">
        <v>2</v>
      </c>
      <c r="R927" s="1">
        <v>-12.956799999999999</v>
      </c>
      <c r="S927" t="s">
        <v>72</v>
      </c>
    </row>
    <row r="928" spans="1:19" x14ac:dyDescent="0.3">
      <c r="A928" t="s">
        <v>2817</v>
      </c>
      <c r="B928" s="2">
        <v>43006</v>
      </c>
      <c r="C928" s="2">
        <v>43009</v>
      </c>
      <c r="D928" t="s">
        <v>81</v>
      </c>
      <c r="E928" t="s">
        <v>756</v>
      </c>
      <c r="F928" t="s">
        <v>757</v>
      </c>
      <c r="G928" t="s">
        <v>94</v>
      </c>
      <c r="H928" t="s">
        <v>24</v>
      </c>
      <c r="I928" t="s">
        <v>171</v>
      </c>
      <c r="J928" t="s">
        <v>172</v>
      </c>
      <c r="K928" t="s">
        <v>51</v>
      </c>
      <c r="L928" t="s">
        <v>631</v>
      </c>
      <c r="M928" t="s">
        <v>29</v>
      </c>
      <c r="N928" t="s">
        <v>53</v>
      </c>
      <c r="O928" t="s">
        <v>632</v>
      </c>
      <c r="P928" s="1">
        <v>32.776000000000003</v>
      </c>
      <c r="Q928">
        <v>1</v>
      </c>
      <c r="R928" s="1">
        <v>3.2776000000000001</v>
      </c>
      <c r="S928" t="s">
        <v>72</v>
      </c>
    </row>
    <row r="929" spans="1:19" x14ac:dyDescent="0.3">
      <c r="A929" t="s">
        <v>2818</v>
      </c>
      <c r="B929" s="2">
        <v>43063</v>
      </c>
      <c r="C929" s="2">
        <v>43070</v>
      </c>
      <c r="D929" t="s">
        <v>37</v>
      </c>
      <c r="E929" t="s">
        <v>1665</v>
      </c>
      <c r="F929" t="s">
        <v>1666</v>
      </c>
      <c r="G929" t="s">
        <v>23</v>
      </c>
      <c r="H929" t="s">
        <v>24</v>
      </c>
      <c r="I929" t="s">
        <v>165</v>
      </c>
      <c r="J929" t="s">
        <v>114</v>
      </c>
      <c r="K929" t="s">
        <v>63</v>
      </c>
      <c r="L929" t="s">
        <v>1860</v>
      </c>
      <c r="M929" t="s">
        <v>29</v>
      </c>
      <c r="N929" t="s">
        <v>30</v>
      </c>
      <c r="O929" t="s">
        <v>1861</v>
      </c>
      <c r="P929" s="1">
        <v>321.56799999999998</v>
      </c>
      <c r="Q929">
        <v>2</v>
      </c>
      <c r="R929" s="1">
        <v>-16.078399999999998</v>
      </c>
      <c r="S929" t="s">
        <v>32</v>
      </c>
    </row>
    <row r="930" spans="1:19" x14ac:dyDescent="0.3">
      <c r="A930" t="s">
        <v>2819</v>
      </c>
      <c r="B930" s="2">
        <v>42863</v>
      </c>
      <c r="C930" s="2">
        <v>42867</v>
      </c>
      <c r="D930" t="s">
        <v>37</v>
      </c>
      <c r="E930" t="s">
        <v>389</v>
      </c>
      <c r="F930" t="s">
        <v>390</v>
      </c>
      <c r="G930" t="s">
        <v>84</v>
      </c>
      <c r="H930" t="s">
        <v>24</v>
      </c>
      <c r="I930" t="s">
        <v>61</v>
      </c>
      <c r="J930" t="s">
        <v>62</v>
      </c>
      <c r="K930" t="s">
        <v>63</v>
      </c>
      <c r="L930" t="s">
        <v>2419</v>
      </c>
      <c r="M930" t="s">
        <v>29</v>
      </c>
      <c r="N930" t="s">
        <v>34</v>
      </c>
      <c r="O930" t="s">
        <v>2420</v>
      </c>
      <c r="P930" s="1">
        <v>128.05799999999999</v>
      </c>
      <c r="Q930">
        <v>3</v>
      </c>
      <c r="R930" s="1">
        <v>-23.7822</v>
      </c>
      <c r="S930" t="s">
        <v>153</v>
      </c>
    </row>
    <row r="931" spans="1:19" x14ac:dyDescent="0.3">
      <c r="A931" t="s">
        <v>2820</v>
      </c>
      <c r="B931" s="2">
        <v>43007</v>
      </c>
      <c r="C931" s="2">
        <v>43007</v>
      </c>
      <c r="D931" t="s">
        <v>417</v>
      </c>
      <c r="E931" t="s">
        <v>220</v>
      </c>
      <c r="F931" t="s">
        <v>221</v>
      </c>
      <c r="G931" t="s">
        <v>94</v>
      </c>
      <c r="H931" t="s">
        <v>24</v>
      </c>
      <c r="I931" t="s">
        <v>2821</v>
      </c>
      <c r="J931" t="s">
        <v>223</v>
      </c>
      <c r="K931" t="s">
        <v>63</v>
      </c>
      <c r="L931" t="s">
        <v>1608</v>
      </c>
      <c r="M931" t="s">
        <v>29</v>
      </c>
      <c r="N931" t="s">
        <v>34</v>
      </c>
      <c r="O931" t="s">
        <v>1609</v>
      </c>
      <c r="P931" s="1">
        <v>63.686</v>
      </c>
      <c r="Q931">
        <v>1</v>
      </c>
      <c r="R931" s="1">
        <v>-15.4666</v>
      </c>
      <c r="S931" t="s">
        <v>72</v>
      </c>
    </row>
    <row r="932" spans="1:19" x14ac:dyDescent="0.3">
      <c r="A932" t="s">
        <v>2820</v>
      </c>
      <c r="B932" s="2">
        <v>43007</v>
      </c>
      <c r="C932" s="2">
        <v>43007</v>
      </c>
      <c r="D932" t="s">
        <v>417</v>
      </c>
      <c r="E932" t="s">
        <v>220</v>
      </c>
      <c r="F932" t="s">
        <v>221</v>
      </c>
      <c r="G932" t="s">
        <v>94</v>
      </c>
      <c r="H932" t="s">
        <v>24</v>
      </c>
      <c r="I932" t="s">
        <v>2821</v>
      </c>
      <c r="J932" t="s">
        <v>223</v>
      </c>
      <c r="K932" t="s">
        <v>63</v>
      </c>
      <c r="L932" t="s">
        <v>2822</v>
      </c>
      <c r="M932" t="s">
        <v>29</v>
      </c>
      <c r="N932" t="s">
        <v>43</v>
      </c>
      <c r="O932" t="s">
        <v>2823</v>
      </c>
      <c r="P932" s="1">
        <v>344.22</v>
      </c>
      <c r="Q932">
        <v>2</v>
      </c>
      <c r="R932" s="1">
        <v>-189.321</v>
      </c>
      <c r="S932" t="s">
        <v>72</v>
      </c>
    </row>
    <row r="933" spans="1:19" x14ac:dyDescent="0.3">
      <c r="A933" t="s">
        <v>2820</v>
      </c>
      <c r="B933" s="2">
        <v>43007</v>
      </c>
      <c r="C933" s="2">
        <v>43007</v>
      </c>
      <c r="D933" t="s">
        <v>417</v>
      </c>
      <c r="E933" t="s">
        <v>220</v>
      </c>
      <c r="F933" t="s">
        <v>221</v>
      </c>
      <c r="G933" t="s">
        <v>94</v>
      </c>
      <c r="H933" t="s">
        <v>24</v>
      </c>
      <c r="I933" t="s">
        <v>2821</v>
      </c>
      <c r="J933" t="s">
        <v>223</v>
      </c>
      <c r="K933" t="s">
        <v>63</v>
      </c>
      <c r="L933" t="s">
        <v>2317</v>
      </c>
      <c r="M933" t="s">
        <v>29</v>
      </c>
      <c r="N933" t="s">
        <v>53</v>
      </c>
      <c r="O933" t="s">
        <v>2318</v>
      </c>
      <c r="P933" s="1">
        <v>21.248000000000001</v>
      </c>
      <c r="Q933">
        <v>4</v>
      </c>
      <c r="R933" s="1">
        <v>7.4367999999999999</v>
      </c>
      <c r="S933" t="s">
        <v>72</v>
      </c>
    </row>
    <row r="934" spans="1:19" x14ac:dyDescent="0.3">
      <c r="A934" t="s">
        <v>2824</v>
      </c>
      <c r="B934" s="2">
        <v>43030</v>
      </c>
      <c r="C934" s="2">
        <v>43030</v>
      </c>
      <c r="D934" t="s">
        <v>417</v>
      </c>
      <c r="E934" t="s">
        <v>1014</v>
      </c>
      <c r="F934" t="s">
        <v>1015</v>
      </c>
      <c r="G934" t="s">
        <v>23</v>
      </c>
      <c r="H934" t="s">
        <v>24</v>
      </c>
      <c r="I934" t="s">
        <v>2825</v>
      </c>
      <c r="J934" t="s">
        <v>1513</v>
      </c>
      <c r="K934" t="s">
        <v>87</v>
      </c>
      <c r="L934" t="s">
        <v>282</v>
      </c>
      <c r="M934" t="s">
        <v>29</v>
      </c>
      <c r="N934" t="s">
        <v>43</v>
      </c>
      <c r="O934" t="s">
        <v>283</v>
      </c>
      <c r="P934" s="1">
        <v>248.98</v>
      </c>
      <c r="Q934">
        <v>2</v>
      </c>
      <c r="R934" s="1">
        <v>54.775599999999997</v>
      </c>
      <c r="S934" t="s">
        <v>45</v>
      </c>
    </row>
    <row r="935" spans="1:19" x14ac:dyDescent="0.3">
      <c r="A935" t="s">
        <v>2826</v>
      </c>
      <c r="B935" s="2">
        <v>42961</v>
      </c>
      <c r="C935" s="2">
        <v>42968</v>
      </c>
      <c r="D935" t="s">
        <v>37</v>
      </c>
      <c r="E935" t="s">
        <v>2645</v>
      </c>
      <c r="F935" t="s">
        <v>2646</v>
      </c>
      <c r="G935" t="s">
        <v>23</v>
      </c>
      <c r="H935" t="s">
        <v>24</v>
      </c>
      <c r="I935" t="s">
        <v>49</v>
      </c>
      <c r="J935" t="s">
        <v>50</v>
      </c>
      <c r="K935" t="s">
        <v>51</v>
      </c>
      <c r="L935" t="s">
        <v>775</v>
      </c>
      <c r="M935" t="s">
        <v>29</v>
      </c>
      <c r="N935" t="s">
        <v>43</v>
      </c>
      <c r="O935" t="s">
        <v>776</v>
      </c>
      <c r="P935" s="1">
        <v>418.29599999999999</v>
      </c>
      <c r="Q935">
        <v>3</v>
      </c>
      <c r="R935" s="1">
        <v>5.2286999999999999</v>
      </c>
      <c r="S935" t="s">
        <v>245</v>
      </c>
    </row>
    <row r="936" spans="1:19" hidden="1" x14ac:dyDescent="0.3">
      <c r="A936" t="s">
        <v>2827</v>
      </c>
      <c r="B936" s="2">
        <v>41974</v>
      </c>
      <c r="C936" s="2">
        <v>41976</v>
      </c>
      <c r="D936" t="s">
        <v>20</v>
      </c>
      <c r="E936" t="s">
        <v>2828</v>
      </c>
      <c r="F936" t="s">
        <v>2829</v>
      </c>
      <c r="G936" t="s">
        <v>23</v>
      </c>
      <c r="H936" t="s">
        <v>24</v>
      </c>
      <c r="I936" t="s">
        <v>339</v>
      </c>
      <c r="J936" t="s">
        <v>223</v>
      </c>
      <c r="K936" t="s">
        <v>63</v>
      </c>
      <c r="L936" t="s">
        <v>652</v>
      </c>
      <c r="M936" t="s">
        <v>29</v>
      </c>
      <c r="N936" t="s">
        <v>53</v>
      </c>
      <c r="O936" t="s">
        <v>653</v>
      </c>
      <c r="P936" s="1">
        <v>8.1280000000000001</v>
      </c>
      <c r="Q936">
        <v>2</v>
      </c>
      <c r="R936" s="1">
        <v>1.4224000000000001</v>
      </c>
      <c r="S936" t="s">
        <v>90</v>
      </c>
    </row>
    <row r="937" spans="1:19" hidden="1" x14ac:dyDescent="0.3">
      <c r="A937" t="s">
        <v>2827</v>
      </c>
      <c r="B937" s="2">
        <v>41974</v>
      </c>
      <c r="C937" s="2">
        <v>41976</v>
      </c>
      <c r="D937" t="s">
        <v>20</v>
      </c>
      <c r="E937" t="s">
        <v>2828</v>
      </c>
      <c r="F937" t="s">
        <v>2829</v>
      </c>
      <c r="G937" t="s">
        <v>23</v>
      </c>
      <c r="H937" t="s">
        <v>24</v>
      </c>
      <c r="I937" t="s">
        <v>339</v>
      </c>
      <c r="J937" t="s">
        <v>223</v>
      </c>
      <c r="K937" t="s">
        <v>63</v>
      </c>
      <c r="L937" t="s">
        <v>470</v>
      </c>
      <c r="M937" t="s">
        <v>29</v>
      </c>
      <c r="N937" t="s">
        <v>34</v>
      </c>
      <c r="O937" t="s">
        <v>471</v>
      </c>
      <c r="P937" s="1">
        <v>909.72</v>
      </c>
      <c r="Q937">
        <v>6</v>
      </c>
      <c r="R937" s="1">
        <v>-51.984000000000002</v>
      </c>
      <c r="S937" t="s">
        <v>90</v>
      </c>
    </row>
    <row r="938" spans="1:19" x14ac:dyDescent="0.3">
      <c r="A938" t="s">
        <v>2830</v>
      </c>
      <c r="B938" s="2">
        <v>42904</v>
      </c>
      <c r="C938" s="2">
        <v>42909</v>
      </c>
      <c r="D938" t="s">
        <v>37</v>
      </c>
      <c r="E938" t="s">
        <v>2831</v>
      </c>
      <c r="F938" t="s">
        <v>2832</v>
      </c>
      <c r="G938" t="s">
        <v>23</v>
      </c>
      <c r="H938" t="s">
        <v>24</v>
      </c>
      <c r="I938" t="s">
        <v>49</v>
      </c>
      <c r="J938" t="s">
        <v>50</v>
      </c>
      <c r="K938" t="s">
        <v>51</v>
      </c>
      <c r="L938" t="s">
        <v>701</v>
      </c>
      <c r="M938" t="s">
        <v>29</v>
      </c>
      <c r="N938" t="s">
        <v>30</v>
      </c>
      <c r="O938" t="s">
        <v>702</v>
      </c>
      <c r="P938" s="1">
        <v>917.92349999999999</v>
      </c>
      <c r="Q938">
        <v>9</v>
      </c>
      <c r="R938" s="1">
        <v>75.593699999999998</v>
      </c>
      <c r="S938" t="s">
        <v>55</v>
      </c>
    </row>
    <row r="939" spans="1:19" hidden="1" x14ac:dyDescent="0.3">
      <c r="A939" t="s">
        <v>2833</v>
      </c>
      <c r="B939" s="2">
        <v>41997</v>
      </c>
      <c r="C939" s="2">
        <v>42002</v>
      </c>
      <c r="D939" t="s">
        <v>37</v>
      </c>
      <c r="E939" t="s">
        <v>1728</v>
      </c>
      <c r="F939" t="s">
        <v>1729</v>
      </c>
      <c r="G939" t="s">
        <v>94</v>
      </c>
      <c r="H939" t="s">
        <v>24</v>
      </c>
      <c r="I939" t="s">
        <v>49</v>
      </c>
      <c r="J939" t="s">
        <v>50</v>
      </c>
      <c r="K939" t="s">
        <v>51</v>
      </c>
      <c r="L939" t="s">
        <v>1171</v>
      </c>
      <c r="M939" t="s">
        <v>29</v>
      </c>
      <c r="N939" t="s">
        <v>53</v>
      </c>
      <c r="O939" t="s">
        <v>1172</v>
      </c>
      <c r="P939" s="1">
        <v>23.99</v>
      </c>
      <c r="Q939">
        <v>1</v>
      </c>
      <c r="R939" s="1">
        <v>5.5176999999999996</v>
      </c>
      <c r="S939" t="s">
        <v>90</v>
      </c>
    </row>
    <row r="940" spans="1:19" x14ac:dyDescent="0.3">
      <c r="A940" t="s">
        <v>2834</v>
      </c>
      <c r="B940" s="2">
        <v>42878</v>
      </c>
      <c r="C940" s="2">
        <v>42884</v>
      </c>
      <c r="D940" t="s">
        <v>37</v>
      </c>
      <c r="E940" t="s">
        <v>2835</v>
      </c>
      <c r="F940" t="s">
        <v>2836</v>
      </c>
      <c r="G940" t="s">
        <v>23</v>
      </c>
      <c r="H940" t="s">
        <v>24</v>
      </c>
      <c r="I940" t="s">
        <v>49</v>
      </c>
      <c r="J940" t="s">
        <v>50</v>
      </c>
      <c r="K940" t="s">
        <v>51</v>
      </c>
      <c r="L940" t="s">
        <v>898</v>
      </c>
      <c r="M940" t="s">
        <v>29</v>
      </c>
      <c r="N940" t="s">
        <v>43</v>
      </c>
      <c r="O940" t="s">
        <v>899</v>
      </c>
      <c r="P940" s="1">
        <v>171.28800000000001</v>
      </c>
      <c r="Q940">
        <v>3</v>
      </c>
      <c r="R940" s="1">
        <v>-6.4233000000000002</v>
      </c>
      <c r="S940" t="s">
        <v>153</v>
      </c>
    </row>
    <row r="941" spans="1:19" hidden="1" x14ac:dyDescent="0.3">
      <c r="A941" t="s">
        <v>2837</v>
      </c>
      <c r="B941" s="2">
        <v>42684</v>
      </c>
      <c r="C941" s="2">
        <v>42688</v>
      </c>
      <c r="D941" t="s">
        <v>37</v>
      </c>
      <c r="E941" t="s">
        <v>966</v>
      </c>
      <c r="F941" t="s">
        <v>967</v>
      </c>
      <c r="G941" t="s">
        <v>84</v>
      </c>
      <c r="H941" t="s">
        <v>24</v>
      </c>
      <c r="I941" t="s">
        <v>869</v>
      </c>
      <c r="J941" t="s">
        <v>556</v>
      </c>
      <c r="K941" t="s">
        <v>87</v>
      </c>
      <c r="L941" t="s">
        <v>2639</v>
      </c>
      <c r="M941" t="s">
        <v>29</v>
      </c>
      <c r="N941" t="s">
        <v>53</v>
      </c>
      <c r="O941" t="s">
        <v>2640</v>
      </c>
      <c r="P941" s="1">
        <v>37.299999999999997</v>
      </c>
      <c r="Q941">
        <v>2</v>
      </c>
      <c r="R941" s="1">
        <v>17.158000000000001</v>
      </c>
      <c r="S941" t="s">
        <v>32</v>
      </c>
    </row>
    <row r="942" spans="1:19" hidden="1" x14ac:dyDescent="0.3">
      <c r="A942" t="s">
        <v>2838</v>
      </c>
      <c r="B942" s="2">
        <v>42670</v>
      </c>
      <c r="C942" s="2">
        <v>42675</v>
      </c>
      <c r="D942" t="s">
        <v>20</v>
      </c>
      <c r="E942" t="s">
        <v>2839</v>
      </c>
      <c r="F942" t="s">
        <v>2840</v>
      </c>
      <c r="G942" t="s">
        <v>23</v>
      </c>
      <c r="H942" t="s">
        <v>24</v>
      </c>
      <c r="I942" t="s">
        <v>2841</v>
      </c>
      <c r="J942" t="s">
        <v>707</v>
      </c>
      <c r="K942" t="s">
        <v>27</v>
      </c>
      <c r="L942" t="s">
        <v>1297</v>
      </c>
      <c r="M942" t="s">
        <v>29</v>
      </c>
      <c r="N942" t="s">
        <v>34</v>
      </c>
      <c r="O942" t="s">
        <v>1298</v>
      </c>
      <c r="P942" s="1">
        <v>290.98</v>
      </c>
      <c r="Q942">
        <v>1</v>
      </c>
      <c r="R942" s="1">
        <v>75.654799999999994</v>
      </c>
      <c r="S942" t="s">
        <v>45</v>
      </c>
    </row>
    <row r="943" spans="1:19" hidden="1" x14ac:dyDescent="0.3">
      <c r="A943" t="s">
        <v>2842</v>
      </c>
      <c r="B943" s="2">
        <v>41690</v>
      </c>
      <c r="C943" s="2">
        <v>41696</v>
      </c>
      <c r="D943" t="s">
        <v>37</v>
      </c>
      <c r="E943" t="s">
        <v>1288</v>
      </c>
      <c r="F943" t="s">
        <v>1289</v>
      </c>
      <c r="G943" t="s">
        <v>84</v>
      </c>
      <c r="H943" t="s">
        <v>24</v>
      </c>
      <c r="I943" t="s">
        <v>626</v>
      </c>
      <c r="J943" t="s">
        <v>104</v>
      </c>
      <c r="K943" t="s">
        <v>87</v>
      </c>
      <c r="L943" t="s">
        <v>652</v>
      </c>
      <c r="M943" t="s">
        <v>29</v>
      </c>
      <c r="N943" t="s">
        <v>53</v>
      </c>
      <c r="O943" t="s">
        <v>653</v>
      </c>
      <c r="P943" s="1">
        <v>20.32</v>
      </c>
      <c r="Q943">
        <v>4</v>
      </c>
      <c r="R943" s="1">
        <v>6.9088000000000003</v>
      </c>
      <c r="S943" t="s">
        <v>289</v>
      </c>
    </row>
    <row r="944" spans="1:19" hidden="1" x14ac:dyDescent="0.3">
      <c r="A944" t="s">
        <v>2843</v>
      </c>
      <c r="B944" s="2">
        <v>41945</v>
      </c>
      <c r="C944" s="2">
        <v>41949</v>
      </c>
      <c r="D944" t="s">
        <v>37</v>
      </c>
      <c r="E944" t="s">
        <v>2844</v>
      </c>
      <c r="F944" t="s">
        <v>2845</v>
      </c>
      <c r="G944" t="s">
        <v>23</v>
      </c>
      <c r="H944" t="s">
        <v>24</v>
      </c>
      <c r="I944" t="s">
        <v>165</v>
      </c>
      <c r="J944" t="s">
        <v>114</v>
      </c>
      <c r="K944" t="s">
        <v>63</v>
      </c>
      <c r="L944" t="s">
        <v>1195</v>
      </c>
      <c r="M944" t="s">
        <v>29</v>
      </c>
      <c r="N944" t="s">
        <v>53</v>
      </c>
      <c r="O944" t="s">
        <v>1196</v>
      </c>
      <c r="P944" s="1">
        <v>89.34</v>
      </c>
      <c r="Q944">
        <v>6</v>
      </c>
      <c r="R944" s="1">
        <v>24.1218</v>
      </c>
      <c r="S944" t="s">
        <v>32</v>
      </c>
    </row>
    <row r="945" spans="1:19" x14ac:dyDescent="0.3">
      <c r="A945" t="s">
        <v>2846</v>
      </c>
      <c r="B945" s="2">
        <v>42933</v>
      </c>
      <c r="C945" s="2">
        <v>42939</v>
      </c>
      <c r="D945" t="s">
        <v>37</v>
      </c>
      <c r="E945" t="s">
        <v>1863</v>
      </c>
      <c r="F945" t="s">
        <v>1864</v>
      </c>
      <c r="G945" t="s">
        <v>94</v>
      </c>
      <c r="H945" t="s">
        <v>24</v>
      </c>
      <c r="I945" t="s">
        <v>2847</v>
      </c>
      <c r="J945" t="s">
        <v>114</v>
      </c>
      <c r="K945" t="s">
        <v>63</v>
      </c>
      <c r="L945" t="s">
        <v>78</v>
      </c>
      <c r="M945" t="s">
        <v>29</v>
      </c>
      <c r="N945" t="s">
        <v>53</v>
      </c>
      <c r="O945" t="s">
        <v>1852</v>
      </c>
      <c r="P945" s="1">
        <v>39.08</v>
      </c>
      <c r="Q945">
        <v>4</v>
      </c>
      <c r="R945" s="1">
        <v>14.4596</v>
      </c>
      <c r="S945" t="s">
        <v>66</v>
      </c>
    </row>
    <row r="946" spans="1:19" hidden="1" x14ac:dyDescent="0.3">
      <c r="A946" t="s">
        <v>2848</v>
      </c>
      <c r="B946" s="2">
        <v>42688</v>
      </c>
      <c r="C946" s="2">
        <v>42691</v>
      </c>
      <c r="D946" t="s">
        <v>81</v>
      </c>
      <c r="E946" t="s">
        <v>1291</v>
      </c>
      <c r="F946" t="s">
        <v>1292</v>
      </c>
      <c r="G946" t="s">
        <v>23</v>
      </c>
      <c r="H946" t="s">
        <v>24</v>
      </c>
      <c r="I946" t="s">
        <v>165</v>
      </c>
      <c r="J946" t="s">
        <v>114</v>
      </c>
      <c r="K946" t="s">
        <v>63</v>
      </c>
      <c r="L946" t="s">
        <v>796</v>
      </c>
      <c r="M946" t="s">
        <v>29</v>
      </c>
      <c r="N946" t="s">
        <v>34</v>
      </c>
      <c r="O946" t="s">
        <v>797</v>
      </c>
      <c r="P946" s="1">
        <v>408.00599999999997</v>
      </c>
      <c r="Q946">
        <v>2</v>
      </c>
      <c r="R946" s="1">
        <v>72.534400000000005</v>
      </c>
      <c r="S946" t="s">
        <v>32</v>
      </c>
    </row>
    <row r="947" spans="1:19" hidden="1" x14ac:dyDescent="0.3">
      <c r="A947" t="s">
        <v>2849</v>
      </c>
      <c r="B947" s="2">
        <v>41922</v>
      </c>
      <c r="C947" s="2">
        <v>41922</v>
      </c>
      <c r="D947" t="s">
        <v>417</v>
      </c>
      <c r="E947" t="s">
        <v>508</v>
      </c>
      <c r="F947" t="s">
        <v>509</v>
      </c>
      <c r="G947" t="s">
        <v>94</v>
      </c>
      <c r="H947" t="s">
        <v>24</v>
      </c>
      <c r="I947" t="s">
        <v>2850</v>
      </c>
      <c r="J947" t="s">
        <v>50</v>
      </c>
      <c r="K947" t="s">
        <v>51</v>
      </c>
      <c r="L947" t="s">
        <v>64</v>
      </c>
      <c r="M947" t="s">
        <v>29</v>
      </c>
      <c r="N947" t="s">
        <v>34</v>
      </c>
      <c r="O947" t="s">
        <v>65</v>
      </c>
      <c r="P947" s="1">
        <v>122.352</v>
      </c>
      <c r="Q947">
        <v>3</v>
      </c>
      <c r="R947" s="1">
        <v>13.7646</v>
      </c>
      <c r="S947" t="s">
        <v>45</v>
      </c>
    </row>
    <row r="948" spans="1:19" x14ac:dyDescent="0.3">
      <c r="A948" t="s">
        <v>2851</v>
      </c>
      <c r="B948" s="2">
        <v>42924</v>
      </c>
      <c r="C948" s="2">
        <v>42928</v>
      </c>
      <c r="D948" t="s">
        <v>37</v>
      </c>
      <c r="E948" t="s">
        <v>2852</v>
      </c>
      <c r="F948" t="s">
        <v>2853</v>
      </c>
      <c r="G948" t="s">
        <v>94</v>
      </c>
      <c r="H948" t="s">
        <v>24</v>
      </c>
      <c r="I948" t="s">
        <v>183</v>
      </c>
      <c r="J948" t="s">
        <v>184</v>
      </c>
      <c r="K948" t="s">
        <v>51</v>
      </c>
      <c r="L948" t="s">
        <v>1649</v>
      </c>
      <c r="M948" t="s">
        <v>29</v>
      </c>
      <c r="N948" t="s">
        <v>53</v>
      </c>
      <c r="O948" t="s">
        <v>1650</v>
      </c>
      <c r="P948" s="1">
        <v>15.84</v>
      </c>
      <c r="Q948">
        <v>3</v>
      </c>
      <c r="R948" s="1">
        <v>4.9104000000000001</v>
      </c>
      <c r="S948" t="s">
        <v>66</v>
      </c>
    </row>
    <row r="949" spans="1:19" hidden="1" x14ac:dyDescent="0.3">
      <c r="A949" t="s">
        <v>2854</v>
      </c>
      <c r="B949" s="2">
        <v>42062</v>
      </c>
      <c r="C949" s="2">
        <v>42065</v>
      </c>
      <c r="D949" t="s">
        <v>37</v>
      </c>
      <c r="E949" t="s">
        <v>2855</v>
      </c>
      <c r="F949" t="s">
        <v>2856</v>
      </c>
      <c r="G949" t="s">
        <v>84</v>
      </c>
      <c r="H949" t="s">
        <v>24</v>
      </c>
      <c r="I949" t="s">
        <v>1635</v>
      </c>
      <c r="J949" t="s">
        <v>1636</v>
      </c>
      <c r="K949" t="s">
        <v>63</v>
      </c>
      <c r="L949" t="s">
        <v>2397</v>
      </c>
      <c r="M949" t="s">
        <v>29</v>
      </c>
      <c r="N949" t="s">
        <v>43</v>
      </c>
      <c r="O949" t="s">
        <v>2398</v>
      </c>
      <c r="P949" s="1">
        <v>493.92</v>
      </c>
      <c r="Q949">
        <v>7</v>
      </c>
      <c r="R949" s="1">
        <v>-28.224</v>
      </c>
      <c r="S949" t="s">
        <v>289</v>
      </c>
    </row>
    <row r="950" spans="1:19" hidden="1" x14ac:dyDescent="0.3">
      <c r="A950" t="s">
        <v>2857</v>
      </c>
      <c r="B950" s="2">
        <v>42197</v>
      </c>
      <c r="C950" s="2">
        <v>42202</v>
      </c>
      <c r="D950" t="s">
        <v>20</v>
      </c>
      <c r="E950" t="s">
        <v>2858</v>
      </c>
      <c r="F950" t="s">
        <v>2859</v>
      </c>
      <c r="G950" t="s">
        <v>23</v>
      </c>
      <c r="H950" t="s">
        <v>24</v>
      </c>
      <c r="I950" t="s">
        <v>125</v>
      </c>
      <c r="J950" t="s">
        <v>126</v>
      </c>
      <c r="K950" t="s">
        <v>87</v>
      </c>
      <c r="L950" t="s">
        <v>290</v>
      </c>
      <c r="M950" t="s">
        <v>29</v>
      </c>
      <c r="N950" t="s">
        <v>34</v>
      </c>
      <c r="O950" t="s">
        <v>291</v>
      </c>
      <c r="P950" s="1">
        <v>383.60700000000003</v>
      </c>
      <c r="Q950">
        <v>9</v>
      </c>
      <c r="R950" s="1">
        <v>-5.4801000000000002</v>
      </c>
      <c r="S950" t="s">
        <v>66</v>
      </c>
    </row>
    <row r="951" spans="1:19" hidden="1" x14ac:dyDescent="0.3">
      <c r="A951" t="s">
        <v>2857</v>
      </c>
      <c r="B951" s="2">
        <v>42197</v>
      </c>
      <c r="C951" s="2">
        <v>42202</v>
      </c>
      <c r="D951" t="s">
        <v>20</v>
      </c>
      <c r="E951" t="s">
        <v>2858</v>
      </c>
      <c r="F951" t="s">
        <v>2859</v>
      </c>
      <c r="G951" t="s">
        <v>23</v>
      </c>
      <c r="H951" t="s">
        <v>24</v>
      </c>
      <c r="I951" t="s">
        <v>125</v>
      </c>
      <c r="J951" t="s">
        <v>126</v>
      </c>
      <c r="K951" t="s">
        <v>87</v>
      </c>
      <c r="L951" t="s">
        <v>355</v>
      </c>
      <c r="M951" t="s">
        <v>29</v>
      </c>
      <c r="N951" t="s">
        <v>53</v>
      </c>
      <c r="O951" t="s">
        <v>356</v>
      </c>
      <c r="P951" s="1">
        <v>7.76</v>
      </c>
      <c r="Q951">
        <v>1</v>
      </c>
      <c r="R951" s="1">
        <v>-2.1339999999999999</v>
      </c>
      <c r="S951" t="s">
        <v>66</v>
      </c>
    </row>
    <row r="952" spans="1:19" hidden="1" x14ac:dyDescent="0.3">
      <c r="A952" t="s">
        <v>2860</v>
      </c>
      <c r="B952" s="2">
        <v>41833</v>
      </c>
      <c r="C952" s="2">
        <v>41837</v>
      </c>
      <c r="D952" t="s">
        <v>37</v>
      </c>
      <c r="E952" t="s">
        <v>2861</v>
      </c>
      <c r="F952" t="s">
        <v>2862</v>
      </c>
      <c r="G952" t="s">
        <v>84</v>
      </c>
      <c r="H952" t="s">
        <v>24</v>
      </c>
      <c r="I952" t="s">
        <v>49</v>
      </c>
      <c r="J952" t="s">
        <v>50</v>
      </c>
      <c r="K952" t="s">
        <v>51</v>
      </c>
      <c r="L952" t="s">
        <v>1618</v>
      </c>
      <c r="M952" t="s">
        <v>29</v>
      </c>
      <c r="N952" t="s">
        <v>43</v>
      </c>
      <c r="O952" t="s">
        <v>1619</v>
      </c>
      <c r="P952" s="1">
        <v>351.21600000000001</v>
      </c>
      <c r="Q952">
        <v>3</v>
      </c>
      <c r="R952" s="1">
        <v>4.3902000000000001</v>
      </c>
      <c r="S952" t="s">
        <v>66</v>
      </c>
    </row>
    <row r="953" spans="1:19" hidden="1" x14ac:dyDescent="0.3">
      <c r="A953" t="s">
        <v>2863</v>
      </c>
      <c r="B953" s="2">
        <v>42000</v>
      </c>
      <c r="C953" s="2">
        <v>42006</v>
      </c>
      <c r="D953" t="s">
        <v>37</v>
      </c>
      <c r="E953" t="s">
        <v>2864</v>
      </c>
      <c r="F953" t="s">
        <v>2865</v>
      </c>
      <c r="G953" t="s">
        <v>23</v>
      </c>
      <c r="H953" t="s">
        <v>24</v>
      </c>
      <c r="I953" t="s">
        <v>320</v>
      </c>
      <c r="J953" t="s">
        <v>50</v>
      </c>
      <c r="K953" t="s">
        <v>51</v>
      </c>
      <c r="L953" t="s">
        <v>457</v>
      </c>
      <c r="M953" t="s">
        <v>29</v>
      </c>
      <c r="N953" t="s">
        <v>34</v>
      </c>
      <c r="O953" t="s">
        <v>458</v>
      </c>
      <c r="P953" s="1">
        <v>230.28</v>
      </c>
      <c r="Q953">
        <v>3</v>
      </c>
      <c r="R953" s="1">
        <v>23.027999999999999</v>
      </c>
      <c r="S953" t="s">
        <v>90</v>
      </c>
    </row>
    <row r="954" spans="1:19" hidden="1" x14ac:dyDescent="0.3">
      <c r="A954" t="s">
        <v>2866</v>
      </c>
      <c r="B954" s="2">
        <v>41764</v>
      </c>
      <c r="C954" s="2">
        <v>41767</v>
      </c>
      <c r="D954" t="s">
        <v>81</v>
      </c>
      <c r="E954" t="s">
        <v>68</v>
      </c>
      <c r="F954" t="s">
        <v>69</v>
      </c>
      <c r="G954" t="s">
        <v>23</v>
      </c>
      <c r="H954" t="s">
        <v>24</v>
      </c>
      <c r="I954" t="s">
        <v>237</v>
      </c>
      <c r="J954" t="s">
        <v>86</v>
      </c>
      <c r="K954" t="s">
        <v>87</v>
      </c>
      <c r="L954" t="s">
        <v>127</v>
      </c>
      <c r="M954" t="s">
        <v>29</v>
      </c>
      <c r="N954" t="s">
        <v>34</v>
      </c>
      <c r="O954" t="s">
        <v>128</v>
      </c>
      <c r="P954" s="1">
        <v>127.869</v>
      </c>
      <c r="Q954">
        <v>3</v>
      </c>
      <c r="R954" s="1">
        <v>-9.1334999999999997</v>
      </c>
      <c r="S954" t="s">
        <v>153</v>
      </c>
    </row>
    <row r="955" spans="1:19" hidden="1" x14ac:dyDescent="0.3">
      <c r="A955" t="s">
        <v>2867</v>
      </c>
      <c r="B955" s="2">
        <v>42342</v>
      </c>
      <c r="C955" s="2">
        <v>42347</v>
      </c>
      <c r="D955" t="s">
        <v>20</v>
      </c>
      <c r="E955" t="s">
        <v>1857</v>
      </c>
      <c r="F955" t="s">
        <v>1858</v>
      </c>
      <c r="G955" t="s">
        <v>84</v>
      </c>
      <c r="H955" t="s">
        <v>24</v>
      </c>
      <c r="I955" t="s">
        <v>49</v>
      </c>
      <c r="J955" t="s">
        <v>50</v>
      </c>
      <c r="K955" t="s">
        <v>51</v>
      </c>
      <c r="L955" t="s">
        <v>2868</v>
      </c>
      <c r="M955" t="s">
        <v>29</v>
      </c>
      <c r="N955" t="s">
        <v>53</v>
      </c>
      <c r="O955" t="s">
        <v>2869</v>
      </c>
      <c r="P955" s="1">
        <v>36.4</v>
      </c>
      <c r="Q955">
        <v>5</v>
      </c>
      <c r="R955" s="1">
        <v>13.832000000000001</v>
      </c>
      <c r="S955" t="s">
        <v>90</v>
      </c>
    </row>
    <row r="956" spans="1:19" x14ac:dyDescent="0.3">
      <c r="A956" t="s">
        <v>2870</v>
      </c>
      <c r="B956" s="2">
        <v>43004</v>
      </c>
      <c r="C956" s="2">
        <v>43008</v>
      </c>
      <c r="D956" t="s">
        <v>37</v>
      </c>
      <c r="E956" t="s">
        <v>1773</v>
      </c>
      <c r="F956" t="s">
        <v>1774</v>
      </c>
      <c r="G956" t="s">
        <v>94</v>
      </c>
      <c r="H956" t="s">
        <v>24</v>
      </c>
      <c r="I956" t="s">
        <v>2699</v>
      </c>
      <c r="J956" t="s">
        <v>41</v>
      </c>
      <c r="K956" t="s">
        <v>27</v>
      </c>
      <c r="L956" t="s">
        <v>2569</v>
      </c>
      <c r="M956" t="s">
        <v>29</v>
      </c>
      <c r="N956" t="s">
        <v>34</v>
      </c>
      <c r="O956" t="s">
        <v>2570</v>
      </c>
      <c r="P956" s="1">
        <v>419.13600000000002</v>
      </c>
      <c r="Q956">
        <v>4</v>
      </c>
      <c r="R956" s="1">
        <v>-57.6312</v>
      </c>
      <c r="S956" t="s">
        <v>72</v>
      </c>
    </row>
    <row r="957" spans="1:19" hidden="1" x14ac:dyDescent="0.3">
      <c r="A957" t="s">
        <v>2871</v>
      </c>
      <c r="B957" s="2">
        <v>41748</v>
      </c>
      <c r="C957" s="2">
        <v>41750</v>
      </c>
      <c r="D957" t="s">
        <v>20</v>
      </c>
      <c r="E957" t="s">
        <v>1006</v>
      </c>
      <c r="F957" t="s">
        <v>1007</v>
      </c>
      <c r="G957" t="s">
        <v>94</v>
      </c>
      <c r="H957" t="s">
        <v>24</v>
      </c>
      <c r="I957" t="s">
        <v>1482</v>
      </c>
      <c r="J957" t="s">
        <v>50</v>
      </c>
      <c r="K957" t="s">
        <v>51</v>
      </c>
      <c r="L957" t="s">
        <v>300</v>
      </c>
      <c r="M957" t="s">
        <v>29</v>
      </c>
      <c r="N957" t="s">
        <v>53</v>
      </c>
      <c r="O957" t="s">
        <v>2577</v>
      </c>
      <c r="P957" s="1">
        <v>76.14</v>
      </c>
      <c r="Q957">
        <v>3</v>
      </c>
      <c r="R957" s="1">
        <v>26.649000000000001</v>
      </c>
      <c r="S957" t="s">
        <v>107</v>
      </c>
    </row>
    <row r="958" spans="1:19" hidden="1" x14ac:dyDescent="0.3">
      <c r="A958" t="s">
        <v>2872</v>
      </c>
      <c r="B958" s="2">
        <v>42716</v>
      </c>
      <c r="C958" s="2">
        <v>42722</v>
      </c>
      <c r="D958" t="s">
        <v>37</v>
      </c>
      <c r="E958" t="s">
        <v>2873</v>
      </c>
      <c r="F958" t="s">
        <v>2874</v>
      </c>
      <c r="G958" t="s">
        <v>94</v>
      </c>
      <c r="H958" t="s">
        <v>24</v>
      </c>
      <c r="I958" t="s">
        <v>468</v>
      </c>
      <c r="J958" t="s">
        <v>281</v>
      </c>
      <c r="K958" t="s">
        <v>87</v>
      </c>
      <c r="L958" t="s">
        <v>1138</v>
      </c>
      <c r="M958" t="s">
        <v>29</v>
      </c>
      <c r="N958" t="s">
        <v>53</v>
      </c>
      <c r="O958" t="s">
        <v>1139</v>
      </c>
      <c r="P958" s="1">
        <v>33.479999999999997</v>
      </c>
      <c r="Q958">
        <v>4</v>
      </c>
      <c r="R958" s="1">
        <v>8.7048000000000005</v>
      </c>
      <c r="S958" t="s">
        <v>90</v>
      </c>
    </row>
    <row r="959" spans="1:19" hidden="1" x14ac:dyDescent="0.3">
      <c r="A959" t="s">
        <v>2875</v>
      </c>
      <c r="B959" s="2">
        <v>42632</v>
      </c>
      <c r="C959" s="2">
        <v>42635</v>
      </c>
      <c r="D959" t="s">
        <v>81</v>
      </c>
      <c r="E959" t="s">
        <v>1941</v>
      </c>
      <c r="F959" t="s">
        <v>1942</v>
      </c>
      <c r="G959" t="s">
        <v>94</v>
      </c>
      <c r="H959" t="s">
        <v>24</v>
      </c>
      <c r="I959" t="s">
        <v>61</v>
      </c>
      <c r="J959" t="s">
        <v>62</v>
      </c>
      <c r="K959" t="s">
        <v>63</v>
      </c>
      <c r="L959" t="s">
        <v>2876</v>
      </c>
      <c r="M959" t="s">
        <v>29</v>
      </c>
      <c r="N959" t="s">
        <v>53</v>
      </c>
      <c r="O959" t="s">
        <v>2877</v>
      </c>
      <c r="P959" s="1">
        <v>25.632000000000001</v>
      </c>
      <c r="Q959">
        <v>3</v>
      </c>
      <c r="R959" s="1">
        <v>3.8448000000000002</v>
      </c>
      <c r="S959" t="s">
        <v>72</v>
      </c>
    </row>
    <row r="960" spans="1:19" x14ac:dyDescent="0.3">
      <c r="A960" t="s">
        <v>2878</v>
      </c>
      <c r="B960" s="2">
        <v>43041</v>
      </c>
      <c r="C960" s="2">
        <v>43043</v>
      </c>
      <c r="D960" t="s">
        <v>20</v>
      </c>
      <c r="E960" t="s">
        <v>2029</v>
      </c>
      <c r="F960" t="s">
        <v>2030</v>
      </c>
      <c r="G960" t="s">
        <v>94</v>
      </c>
      <c r="H960" t="s">
        <v>24</v>
      </c>
      <c r="I960" t="s">
        <v>2879</v>
      </c>
      <c r="J960" t="s">
        <v>50</v>
      </c>
      <c r="K960" t="s">
        <v>51</v>
      </c>
      <c r="L960" t="s">
        <v>2880</v>
      </c>
      <c r="M960" t="s">
        <v>29</v>
      </c>
      <c r="N960" t="s">
        <v>53</v>
      </c>
      <c r="O960" t="s">
        <v>2881</v>
      </c>
      <c r="P960" s="1">
        <v>25.02</v>
      </c>
      <c r="Q960">
        <v>3</v>
      </c>
      <c r="R960" s="1">
        <v>10.5084</v>
      </c>
      <c r="S960" t="s">
        <v>32</v>
      </c>
    </row>
    <row r="961" spans="1:19" hidden="1" x14ac:dyDescent="0.3">
      <c r="A961" t="s">
        <v>2882</v>
      </c>
      <c r="B961" s="2">
        <v>42730</v>
      </c>
      <c r="C961" s="2">
        <v>42735</v>
      </c>
      <c r="D961" t="s">
        <v>37</v>
      </c>
      <c r="E961" t="s">
        <v>2883</v>
      </c>
      <c r="F961" t="s">
        <v>2884</v>
      </c>
      <c r="G961" t="s">
        <v>84</v>
      </c>
      <c r="H961" t="s">
        <v>24</v>
      </c>
      <c r="I961" t="s">
        <v>49</v>
      </c>
      <c r="J961" t="s">
        <v>50</v>
      </c>
      <c r="K961" t="s">
        <v>51</v>
      </c>
      <c r="L961" t="s">
        <v>2419</v>
      </c>
      <c r="M961" t="s">
        <v>29</v>
      </c>
      <c r="N961" t="s">
        <v>34</v>
      </c>
      <c r="O961" t="s">
        <v>2420</v>
      </c>
      <c r="P961" s="1">
        <v>146.352</v>
      </c>
      <c r="Q961">
        <v>3</v>
      </c>
      <c r="R961" s="1">
        <v>-5.4882</v>
      </c>
      <c r="S961" t="s">
        <v>90</v>
      </c>
    </row>
    <row r="962" spans="1:19" hidden="1" x14ac:dyDescent="0.3">
      <c r="A962" t="s">
        <v>2882</v>
      </c>
      <c r="B962" s="2">
        <v>42730</v>
      </c>
      <c r="C962" s="2">
        <v>42735</v>
      </c>
      <c r="D962" t="s">
        <v>37</v>
      </c>
      <c r="E962" t="s">
        <v>2883</v>
      </c>
      <c r="F962" t="s">
        <v>2884</v>
      </c>
      <c r="G962" t="s">
        <v>84</v>
      </c>
      <c r="H962" t="s">
        <v>24</v>
      </c>
      <c r="I962" t="s">
        <v>49</v>
      </c>
      <c r="J962" t="s">
        <v>50</v>
      </c>
      <c r="K962" t="s">
        <v>51</v>
      </c>
      <c r="L962" t="s">
        <v>298</v>
      </c>
      <c r="M962" t="s">
        <v>29</v>
      </c>
      <c r="N962" t="s">
        <v>43</v>
      </c>
      <c r="O962" t="s">
        <v>299</v>
      </c>
      <c r="P962" s="1">
        <v>902.71199999999999</v>
      </c>
      <c r="Q962">
        <v>3</v>
      </c>
      <c r="R962" s="1">
        <v>33.851700000000001</v>
      </c>
      <c r="S962" t="s">
        <v>90</v>
      </c>
    </row>
    <row r="963" spans="1:19" hidden="1" x14ac:dyDescent="0.3">
      <c r="A963" t="s">
        <v>2885</v>
      </c>
      <c r="B963" s="2">
        <v>42201</v>
      </c>
      <c r="C963" s="2">
        <v>42205</v>
      </c>
      <c r="D963" t="s">
        <v>37</v>
      </c>
      <c r="E963" t="s">
        <v>2886</v>
      </c>
      <c r="F963" t="s">
        <v>2887</v>
      </c>
      <c r="G963" t="s">
        <v>94</v>
      </c>
      <c r="H963" t="s">
        <v>24</v>
      </c>
      <c r="I963" t="s">
        <v>2745</v>
      </c>
      <c r="J963" t="s">
        <v>1080</v>
      </c>
      <c r="K963" t="s">
        <v>63</v>
      </c>
      <c r="L963" t="s">
        <v>647</v>
      </c>
      <c r="M963" t="s">
        <v>29</v>
      </c>
      <c r="N963" t="s">
        <v>34</v>
      </c>
      <c r="O963" t="s">
        <v>648</v>
      </c>
      <c r="P963" s="1">
        <v>150.97999999999999</v>
      </c>
      <c r="Q963">
        <v>1</v>
      </c>
      <c r="R963" s="1">
        <v>43.784199999999998</v>
      </c>
      <c r="S963" t="s">
        <v>66</v>
      </c>
    </row>
    <row r="964" spans="1:19" x14ac:dyDescent="0.3">
      <c r="A964" t="s">
        <v>2888</v>
      </c>
      <c r="B964" s="2">
        <v>43048</v>
      </c>
      <c r="C964" s="2">
        <v>43053</v>
      </c>
      <c r="D964" t="s">
        <v>37</v>
      </c>
      <c r="E964" t="s">
        <v>130</v>
      </c>
      <c r="F964" t="s">
        <v>131</v>
      </c>
      <c r="G964" t="s">
        <v>23</v>
      </c>
      <c r="H964" t="s">
        <v>24</v>
      </c>
      <c r="I964" t="s">
        <v>752</v>
      </c>
      <c r="J964" t="s">
        <v>50</v>
      </c>
      <c r="K964" t="s">
        <v>51</v>
      </c>
      <c r="L964" t="s">
        <v>414</v>
      </c>
      <c r="M964" t="s">
        <v>29</v>
      </c>
      <c r="N964" t="s">
        <v>53</v>
      </c>
      <c r="O964" t="s">
        <v>415</v>
      </c>
      <c r="P964" s="1">
        <v>47.12</v>
      </c>
      <c r="Q964">
        <v>8</v>
      </c>
      <c r="R964" s="1">
        <v>20.732800000000001</v>
      </c>
      <c r="S964" t="s">
        <v>32</v>
      </c>
    </row>
    <row r="965" spans="1:19" hidden="1" x14ac:dyDescent="0.3">
      <c r="A965" t="s">
        <v>2889</v>
      </c>
      <c r="B965" s="2">
        <v>42268</v>
      </c>
      <c r="C965" s="2">
        <v>42273</v>
      </c>
      <c r="D965" t="s">
        <v>37</v>
      </c>
      <c r="E965" t="s">
        <v>2378</v>
      </c>
      <c r="F965" t="s">
        <v>2379</v>
      </c>
      <c r="G965" t="s">
        <v>94</v>
      </c>
      <c r="H965" t="s">
        <v>24</v>
      </c>
      <c r="I965" t="s">
        <v>1348</v>
      </c>
      <c r="J965" t="s">
        <v>425</v>
      </c>
      <c r="K965" t="s">
        <v>63</v>
      </c>
      <c r="L965" t="s">
        <v>412</v>
      </c>
      <c r="M965" t="s">
        <v>29</v>
      </c>
      <c r="N965" t="s">
        <v>34</v>
      </c>
      <c r="O965" t="s">
        <v>413</v>
      </c>
      <c r="P965" s="1">
        <v>542.94000000000005</v>
      </c>
      <c r="Q965">
        <v>3</v>
      </c>
      <c r="R965" s="1">
        <v>141.1644</v>
      </c>
      <c r="S965" t="s">
        <v>72</v>
      </c>
    </row>
    <row r="966" spans="1:19" x14ac:dyDescent="0.3">
      <c r="A966" t="s">
        <v>2890</v>
      </c>
      <c r="B966" s="2">
        <v>42987</v>
      </c>
      <c r="C966" s="2">
        <v>42992</v>
      </c>
      <c r="D966" t="s">
        <v>37</v>
      </c>
      <c r="E966" t="s">
        <v>38</v>
      </c>
      <c r="F966" t="s">
        <v>39</v>
      </c>
      <c r="G966" t="s">
        <v>23</v>
      </c>
      <c r="H966" t="s">
        <v>24</v>
      </c>
      <c r="I966" t="s">
        <v>149</v>
      </c>
      <c r="J966" t="s">
        <v>133</v>
      </c>
      <c r="K966" t="s">
        <v>27</v>
      </c>
      <c r="L966" t="s">
        <v>414</v>
      </c>
      <c r="M966" t="s">
        <v>29</v>
      </c>
      <c r="N966" t="s">
        <v>53</v>
      </c>
      <c r="O966" t="s">
        <v>415</v>
      </c>
      <c r="P966" s="1">
        <v>14.135999999999999</v>
      </c>
      <c r="Q966">
        <v>3</v>
      </c>
      <c r="R966" s="1">
        <v>4.2408000000000001</v>
      </c>
      <c r="S966" t="s">
        <v>72</v>
      </c>
    </row>
    <row r="967" spans="1:19" hidden="1" x14ac:dyDescent="0.3">
      <c r="A967" t="s">
        <v>2891</v>
      </c>
      <c r="B967" s="2">
        <v>42292</v>
      </c>
      <c r="C967" s="2">
        <v>42292</v>
      </c>
      <c r="D967" t="s">
        <v>417</v>
      </c>
      <c r="E967" t="s">
        <v>858</v>
      </c>
      <c r="F967" t="s">
        <v>859</v>
      </c>
      <c r="G967" t="s">
        <v>23</v>
      </c>
      <c r="H967" t="s">
        <v>24</v>
      </c>
      <c r="I967" t="s">
        <v>2212</v>
      </c>
      <c r="J967" t="s">
        <v>281</v>
      </c>
      <c r="K967" t="s">
        <v>87</v>
      </c>
      <c r="L967" t="s">
        <v>2892</v>
      </c>
      <c r="M967" t="s">
        <v>29</v>
      </c>
      <c r="N967" t="s">
        <v>53</v>
      </c>
      <c r="O967" t="s">
        <v>2893</v>
      </c>
      <c r="P967" s="1">
        <v>17.14</v>
      </c>
      <c r="Q967">
        <v>2</v>
      </c>
      <c r="R967" s="1">
        <v>6.1703999999999999</v>
      </c>
      <c r="S967" t="s">
        <v>45</v>
      </c>
    </row>
    <row r="968" spans="1:19" x14ac:dyDescent="0.3">
      <c r="A968" t="s">
        <v>2894</v>
      </c>
      <c r="B968" s="2">
        <v>42950</v>
      </c>
      <c r="C968" s="2">
        <v>42955</v>
      </c>
      <c r="D968" t="s">
        <v>20</v>
      </c>
      <c r="E968" t="s">
        <v>624</v>
      </c>
      <c r="F968" t="s">
        <v>625</v>
      </c>
      <c r="G968" t="s">
        <v>23</v>
      </c>
      <c r="H968" t="s">
        <v>24</v>
      </c>
      <c r="I968" t="s">
        <v>320</v>
      </c>
      <c r="J968" t="s">
        <v>50</v>
      </c>
      <c r="K968" t="s">
        <v>51</v>
      </c>
      <c r="L968" t="s">
        <v>587</v>
      </c>
      <c r="M968" t="s">
        <v>29</v>
      </c>
      <c r="N968" t="s">
        <v>53</v>
      </c>
      <c r="O968" t="s">
        <v>588</v>
      </c>
      <c r="P968" s="1">
        <v>123.96</v>
      </c>
      <c r="Q968">
        <v>3</v>
      </c>
      <c r="R968" s="1">
        <v>11.1564</v>
      </c>
      <c r="S968" t="s">
        <v>245</v>
      </c>
    </row>
    <row r="969" spans="1:19" hidden="1" x14ac:dyDescent="0.3">
      <c r="A969" t="s">
        <v>2895</v>
      </c>
      <c r="B969" s="2">
        <v>42237</v>
      </c>
      <c r="C969" s="2">
        <v>42242</v>
      </c>
      <c r="D969" t="s">
        <v>37</v>
      </c>
      <c r="E969" t="s">
        <v>278</v>
      </c>
      <c r="F969" t="s">
        <v>279</v>
      </c>
      <c r="G969" t="s">
        <v>84</v>
      </c>
      <c r="H969" t="s">
        <v>24</v>
      </c>
      <c r="I969" t="s">
        <v>320</v>
      </c>
      <c r="J969" t="s">
        <v>50</v>
      </c>
      <c r="K969" t="s">
        <v>51</v>
      </c>
      <c r="L969" t="s">
        <v>2896</v>
      </c>
      <c r="M969" t="s">
        <v>29</v>
      </c>
      <c r="N969" t="s">
        <v>30</v>
      </c>
      <c r="O969" t="s">
        <v>2897</v>
      </c>
      <c r="P969" s="1">
        <v>586.39800000000002</v>
      </c>
      <c r="Q969">
        <v>6</v>
      </c>
      <c r="R969" s="1">
        <v>34.494</v>
      </c>
      <c r="S969" t="s">
        <v>245</v>
      </c>
    </row>
    <row r="970" spans="1:19" x14ac:dyDescent="0.3">
      <c r="A970" t="s">
        <v>2898</v>
      </c>
      <c r="B970" s="2">
        <v>43030</v>
      </c>
      <c r="C970" s="2">
        <v>43032</v>
      </c>
      <c r="D970" t="s">
        <v>20</v>
      </c>
      <c r="E970" t="s">
        <v>2899</v>
      </c>
      <c r="F970" t="s">
        <v>2900</v>
      </c>
      <c r="G970" t="s">
        <v>23</v>
      </c>
      <c r="H970" t="s">
        <v>24</v>
      </c>
      <c r="I970" t="s">
        <v>2334</v>
      </c>
      <c r="J970" t="s">
        <v>172</v>
      </c>
      <c r="K970" t="s">
        <v>51</v>
      </c>
      <c r="L970" t="s">
        <v>2901</v>
      </c>
      <c r="M970" t="s">
        <v>29</v>
      </c>
      <c r="N970" t="s">
        <v>34</v>
      </c>
      <c r="O970" t="s">
        <v>2902</v>
      </c>
      <c r="P970" s="1">
        <v>579.13599999999997</v>
      </c>
      <c r="Q970">
        <v>4</v>
      </c>
      <c r="R970" s="1">
        <v>-28.956800000000001</v>
      </c>
      <c r="S970" t="s">
        <v>45</v>
      </c>
    </row>
    <row r="971" spans="1:19" hidden="1" x14ac:dyDescent="0.3">
      <c r="A971" t="s">
        <v>2903</v>
      </c>
      <c r="B971" s="2">
        <v>42594</v>
      </c>
      <c r="C971" s="2">
        <v>42598</v>
      </c>
      <c r="D971" t="s">
        <v>37</v>
      </c>
      <c r="E971" t="s">
        <v>1811</v>
      </c>
      <c r="F971" t="s">
        <v>1812</v>
      </c>
      <c r="G971" t="s">
        <v>94</v>
      </c>
      <c r="H971" t="s">
        <v>24</v>
      </c>
      <c r="I971" t="s">
        <v>165</v>
      </c>
      <c r="J971" t="s">
        <v>114</v>
      </c>
      <c r="K971" t="s">
        <v>63</v>
      </c>
      <c r="L971" t="s">
        <v>501</v>
      </c>
      <c r="M971" t="s">
        <v>29</v>
      </c>
      <c r="N971" t="s">
        <v>34</v>
      </c>
      <c r="O971" t="s">
        <v>502</v>
      </c>
      <c r="P971" s="1">
        <v>145.76400000000001</v>
      </c>
      <c r="Q971">
        <v>2</v>
      </c>
      <c r="R971" s="1">
        <v>-8.0980000000000008</v>
      </c>
      <c r="S971" t="s">
        <v>245</v>
      </c>
    </row>
    <row r="972" spans="1:19" hidden="1" x14ac:dyDescent="0.3">
      <c r="A972" t="s">
        <v>2904</v>
      </c>
      <c r="B972" s="2">
        <v>42486</v>
      </c>
      <c r="C972" s="2">
        <v>42491</v>
      </c>
      <c r="D972" t="s">
        <v>37</v>
      </c>
      <c r="E972" t="s">
        <v>2905</v>
      </c>
      <c r="F972" t="s">
        <v>2906</v>
      </c>
      <c r="G972" t="s">
        <v>94</v>
      </c>
      <c r="H972" t="s">
        <v>24</v>
      </c>
      <c r="I972" t="s">
        <v>165</v>
      </c>
      <c r="J972" t="s">
        <v>114</v>
      </c>
      <c r="K972" t="s">
        <v>63</v>
      </c>
      <c r="L972" t="s">
        <v>2540</v>
      </c>
      <c r="M972" t="s">
        <v>29</v>
      </c>
      <c r="N972" t="s">
        <v>34</v>
      </c>
      <c r="O972" t="s">
        <v>2541</v>
      </c>
      <c r="P972" s="1">
        <v>434.64600000000002</v>
      </c>
      <c r="Q972">
        <v>3</v>
      </c>
      <c r="R972" s="1">
        <v>62.782200000000003</v>
      </c>
      <c r="S972" t="s">
        <v>107</v>
      </c>
    </row>
    <row r="973" spans="1:19" hidden="1" x14ac:dyDescent="0.3">
      <c r="A973" t="s">
        <v>2907</v>
      </c>
      <c r="B973" s="2">
        <v>42127</v>
      </c>
      <c r="C973" s="2">
        <v>42131</v>
      </c>
      <c r="D973" t="s">
        <v>37</v>
      </c>
      <c r="E973" t="s">
        <v>2908</v>
      </c>
      <c r="F973" t="s">
        <v>2909</v>
      </c>
      <c r="G973" t="s">
        <v>23</v>
      </c>
      <c r="H973" t="s">
        <v>24</v>
      </c>
      <c r="I973" t="s">
        <v>61</v>
      </c>
      <c r="J973" t="s">
        <v>62</v>
      </c>
      <c r="K973" t="s">
        <v>63</v>
      </c>
      <c r="L973" t="s">
        <v>321</v>
      </c>
      <c r="M973" t="s">
        <v>29</v>
      </c>
      <c r="N973" t="s">
        <v>34</v>
      </c>
      <c r="O973" t="s">
        <v>322</v>
      </c>
      <c r="P973" s="1">
        <v>844.11599999999999</v>
      </c>
      <c r="Q973">
        <v>6</v>
      </c>
      <c r="R973" s="1">
        <v>-36.176400000000001</v>
      </c>
      <c r="S973" t="s">
        <v>153</v>
      </c>
    </row>
    <row r="974" spans="1:19" hidden="1" x14ac:dyDescent="0.3">
      <c r="A974" t="s">
        <v>2910</v>
      </c>
      <c r="B974" s="2">
        <v>42379</v>
      </c>
      <c r="C974" s="2">
        <v>42386</v>
      </c>
      <c r="D974" t="s">
        <v>37</v>
      </c>
      <c r="E974" t="s">
        <v>2547</v>
      </c>
      <c r="F974" t="s">
        <v>2548</v>
      </c>
      <c r="G974" t="s">
        <v>84</v>
      </c>
      <c r="H974" t="s">
        <v>24</v>
      </c>
      <c r="I974" t="s">
        <v>183</v>
      </c>
      <c r="J974" t="s">
        <v>184</v>
      </c>
      <c r="K974" t="s">
        <v>51</v>
      </c>
      <c r="L974" t="s">
        <v>1112</v>
      </c>
      <c r="M974" t="s">
        <v>29</v>
      </c>
      <c r="N974" t="s">
        <v>53</v>
      </c>
      <c r="O974" t="s">
        <v>1113</v>
      </c>
      <c r="P974" s="1">
        <v>79.92</v>
      </c>
      <c r="Q974">
        <v>4</v>
      </c>
      <c r="R974" s="1">
        <v>34.365600000000001</v>
      </c>
      <c r="S974" t="s">
        <v>161</v>
      </c>
    </row>
    <row r="975" spans="1:19" x14ac:dyDescent="0.3">
      <c r="A975" t="s">
        <v>2911</v>
      </c>
      <c r="B975" s="2">
        <v>42861</v>
      </c>
      <c r="C975" s="2">
        <v>42866</v>
      </c>
      <c r="D975" t="s">
        <v>37</v>
      </c>
      <c r="E975" t="s">
        <v>2912</v>
      </c>
      <c r="F975" t="s">
        <v>2913</v>
      </c>
      <c r="G975" t="s">
        <v>84</v>
      </c>
      <c r="H975" t="s">
        <v>24</v>
      </c>
      <c r="I975" t="s">
        <v>586</v>
      </c>
      <c r="J975" t="s">
        <v>86</v>
      </c>
      <c r="K975" t="s">
        <v>87</v>
      </c>
      <c r="L975" t="s">
        <v>525</v>
      </c>
      <c r="M975" t="s">
        <v>29</v>
      </c>
      <c r="N975" t="s">
        <v>30</v>
      </c>
      <c r="O975" t="s">
        <v>526</v>
      </c>
      <c r="P975" s="1">
        <v>623.46479999999997</v>
      </c>
      <c r="Q975">
        <v>7</v>
      </c>
      <c r="R975" s="1">
        <v>-119.1918</v>
      </c>
      <c r="S975" t="s">
        <v>153</v>
      </c>
    </row>
    <row r="976" spans="1:19" hidden="1" x14ac:dyDescent="0.3">
      <c r="A976" t="s">
        <v>2914</v>
      </c>
      <c r="B976" s="2">
        <v>42582</v>
      </c>
      <c r="C976" s="2">
        <v>42588</v>
      </c>
      <c r="D976" t="s">
        <v>37</v>
      </c>
      <c r="E976" t="s">
        <v>303</v>
      </c>
      <c r="F976" t="s">
        <v>304</v>
      </c>
      <c r="G976" t="s">
        <v>23</v>
      </c>
      <c r="H976" t="s">
        <v>24</v>
      </c>
      <c r="I976" t="s">
        <v>280</v>
      </c>
      <c r="J976" t="s">
        <v>281</v>
      </c>
      <c r="K976" t="s">
        <v>87</v>
      </c>
      <c r="L976" t="s">
        <v>350</v>
      </c>
      <c r="M976" t="s">
        <v>29</v>
      </c>
      <c r="N976" t="s">
        <v>53</v>
      </c>
      <c r="O976" t="s">
        <v>351</v>
      </c>
      <c r="P976" s="1">
        <v>272.94</v>
      </c>
      <c r="Q976">
        <v>3</v>
      </c>
      <c r="R976" s="1">
        <v>30.023399999999999</v>
      </c>
      <c r="S976" t="s">
        <v>66</v>
      </c>
    </row>
    <row r="977" spans="1:19" x14ac:dyDescent="0.3">
      <c r="A977" t="s">
        <v>2915</v>
      </c>
      <c r="B977" s="2">
        <v>42821</v>
      </c>
      <c r="C977" s="2">
        <v>42823</v>
      </c>
      <c r="D977" t="s">
        <v>20</v>
      </c>
      <c r="E977" t="s">
        <v>2916</v>
      </c>
      <c r="F977" t="s">
        <v>2917</v>
      </c>
      <c r="G977" t="s">
        <v>23</v>
      </c>
      <c r="H977" t="s">
        <v>24</v>
      </c>
      <c r="I977" t="s">
        <v>61</v>
      </c>
      <c r="J977" t="s">
        <v>62</v>
      </c>
      <c r="K977" t="s">
        <v>63</v>
      </c>
      <c r="L977" t="s">
        <v>2117</v>
      </c>
      <c r="M977" t="s">
        <v>29</v>
      </c>
      <c r="N977" t="s">
        <v>53</v>
      </c>
      <c r="O977" t="s">
        <v>2118</v>
      </c>
      <c r="P977" s="1">
        <v>15.007999999999999</v>
      </c>
      <c r="Q977">
        <v>2</v>
      </c>
      <c r="R977" s="1">
        <v>1.5007999999999999</v>
      </c>
      <c r="S977" t="s">
        <v>187</v>
      </c>
    </row>
    <row r="978" spans="1:19" hidden="1" x14ac:dyDescent="0.3">
      <c r="A978" t="s">
        <v>2918</v>
      </c>
      <c r="B978" s="2">
        <v>42611</v>
      </c>
      <c r="C978" s="2">
        <v>42616</v>
      </c>
      <c r="D978" t="s">
        <v>37</v>
      </c>
      <c r="E978" t="s">
        <v>1071</v>
      </c>
      <c r="F978" t="s">
        <v>1072</v>
      </c>
      <c r="G978" t="s">
        <v>84</v>
      </c>
      <c r="H978" t="s">
        <v>24</v>
      </c>
      <c r="I978" t="s">
        <v>61</v>
      </c>
      <c r="J978" t="s">
        <v>62</v>
      </c>
      <c r="K978" t="s">
        <v>63</v>
      </c>
      <c r="L978" t="s">
        <v>2397</v>
      </c>
      <c r="M978" t="s">
        <v>29</v>
      </c>
      <c r="N978" t="s">
        <v>43</v>
      </c>
      <c r="O978" t="s">
        <v>2398</v>
      </c>
      <c r="P978" s="1">
        <v>241.92</v>
      </c>
      <c r="Q978">
        <v>4</v>
      </c>
      <c r="R978" s="1">
        <v>-56.448</v>
      </c>
      <c r="S978" t="s">
        <v>245</v>
      </c>
    </row>
    <row r="979" spans="1:19" hidden="1" x14ac:dyDescent="0.3">
      <c r="A979" t="s">
        <v>2918</v>
      </c>
      <c r="B979" s="2">
        <v>42611</v>
      </c>
      <c r="C979" s="2">
        <v>42616</v>
      </c>
      <c r="D979" t="s">
        <v>37</v>
      </c>
      <c r="E979" t="s">
        <v>1071</v>
      </c>
      <c r="F979" t="s">
        <v>1072</v>
      </c>
      <c r="G979" t="s">
        <v>84</v>
      </c>
      <c r="H979" t="s">
        <v>24</v>
      </c>
      <c r="I979" t="s">
        <v>61</v>
      </c>
      <c r="J979" t="s">
        <v>62</v>
      </c>
      <c r="K979" t="s">
        <v>63</v>
      </c>
      <c r="L979" t="s">
        <v>2724</v>
      </c>
      <c r="M979" t="s">
        <v>29</v>
      </c>
      <c r="N979" t="s">
        <v>30</v>
      </c>
      <c r="O979" t="s">
        <v>2725</v>
      </c>
      <c r="P979" s="1">
        <v>163.88</v>
      </c>
      <c r="Q979">
        <v>4</v>
      </c>
      <c r="R979" s="1">
        <v>-81.94</v>
      </c>
      <c r="S979" t="s">
        <v>245</v>
      </c>
    </row>
    <row r="980" spans="1:19" hidden="1" x14ac:dyDescent="0.3">
      <c r="A980" t="s">
        <v>2919</v>
      </c>
      <c r="B980" s="2">
        <v>41993</v>
      </c>
      <c r="C980" s="2">
        <v>41995</v>
      </c>
      <c r="D980" t="s">
        <v>81</v>
      </c>
      <c r="E980" t="s">
        <v>1639</v>
      </c>
      <c r="F980" t="s">
        <v>1640</v>
      </c>
      <c r="G980" t="s">
        <v>23</v>
      </c>
      <c r="H980" t="s">
        <v>24</v>
      </c>
      <c r="I980" t="s">
        <v>1213</v>
      </c>
      <c r="J980" t="s">
        <v>511</v>
      </c>
      <c r="K980" t="s">
        <v>51</v>
      </c>
      <c r="L980" t="s">
        <v>2046</v>
      </c>
      <c r="M980" t="s">
        <v>29</v>
      </c>
      <c r="N980" t="s">
        <v>53</v>
      </c>
      <c r="O980" t="s">
        <v>2047</v>
      </c>
      <c r="P980" s="1">
        <v>51.968000000000004</v>
      </c>
      <c r="Q980">
        <v>2</v>
      </c>
      <c r="R980" s="1">
        <v>10.393599999999999</v>
      </c>
      <c r="S980" t="s">
        <v>90</v>
      </c>
    </row>
    <row r="981" spans="1:19" hidden="1" x14ac:dyDescent="0.3">
      <c r="A981" t="s">
        <v>2919</v>
      </c>
      <c r="B981" s="2">
        <v>41993</v>
      </c>
      <c r="C981" s="2">
        <v>41995</v>
      </c>
      <c r="D981" t="s">
        <v>81</v>
      </c>
      <c r="E981" t="s">
        <v>1639</v>
      </c>
      <c r="F981" t="s">
        <v>1640</v>
      </c>
      <c r="G981" t="s">
        <v>23</v>
      </c>
      <c r="H981" t="s">
        <v>24</v>
      </c>
      <c r="I981" t="s">
        <v>1213</v>
      </c>
      <c r="J981" t="s">
        <v>511</v>
      </c>
      <c r="K981" t="s">
        <v>51</v>
      </c>
      <c r="L981" t="s">
        <v>287</v>
      </c>
      <c r="M981" t="s">
        <v>29</v>
      </c>
      <c r="N981" t="s">
        <v>34</v>
      </c>
      <c r="O981" t="s">
        <v>288</v>
      </c>
      <c r="P981" s="1">
        <v>242.352</v>
      </c>
      <c r="Q981">
        <v>3</v>
      </c>
      <c r="R981" s="1">
        <v>-42.4116</v>
      </c>
      <c r="S981" t="s">
        <v>90</v>
      </c>
    </row>
    <row r="982" spans="1:19" hidden="1" x14ac:dyDescent="0.3">
      <c r="A982" t="s">
        <v>2920</v>
      </c>
      <c r="B982" s="2">
        <v>42355</v>
      </c>
      <c r="C982" s="2">
        <v>42355</v>
      </c>
      <c r="D982" t="s">
        <v>417</v>
      </c>
      <c r="E982" t="s">
        <v>2799</v>
      </c>
      <c r="F982" t="s">
        <v>2800</v>
      </c>
      <c r="G982" t="s">
        <v>23</v>
      </c>
      <c r="H982" t="s">
        <v>24</v>
      </c>
      <c r="I982" t="s">
        <v>280</v>
      </c>
      <c r="J982" t="s">
        <v>281</v>
      </c>
      <c r="K982" t="s">
        <v>87</v>
      </c>
      <c r="L982" t="s">
        <v>1177</v>
      </c>
      <c r="M982" t="s">
        <v>29</v>
      </c>
      <c r="N982" t="s">
        <v>34</v>
      </c>
      <c r="O982" t="s">
        <v>1178</v>
      </c>
      <c r="P982" s="1">
        <v>302.94</v>
      </c>
      <c r="Q982">
        <v>3</v>
      </c>
      <c r="R982" s="1">
        <v>48.470399999999998</v>
      </c>
      <c r="S982" t="s">
        <v>90</v>
      </c>
    </row>
    <row r="983" spans="1:19" hidden="1" x14ac:dyDescent="0.3">
      <c r="A983" t="s">
        <v>2920</v>
      </c>
      <c r="B983" s="2">
        <v>42355</v>
      </c>
      <c r="C983" s="2">
        <v>42355</v>
      </c>
      <c r="D983" t="s">
        <v>417</v>
      </c>
      <c r="E983" t="s">
        <v>2799</v>
      </c>
      <c r="F983" t="s">
        <v>2800</v>
      </c>
      <c r="G983" t="s">
        <v>23</v>
      </c>
      <c r="H983" t="s">
        <v>24</v>
      </c>
      <c r="I983" t="s">
        <v>280</v>
      </c>
      <c r="J983" t="s">
        <v>281</v>
      </c>
      <c r="K983" t="s">
        <v>87</v>
      </c>
      <c r="L983" t="s">
        <v>2185</v>
      </c>
      <c r="M983" t="s">
        <v>29</v>
      </c>
      <c r="N983" t="s">
        <v>34</v>
      </c>
      <c r="O983" t="s">
        <v>2186</v>
      </c>
      <c r="P983" s="1">
        <v>142.36000000000001</v>
      </c>
      <c r="Q983">
        <v>2</v>
      </c>
      <c r="R983" s="1">
        <v>38.437199999999997</v>
      </c>
      <c r="S983" t="s">
        <v>90</v>
      </c>
    </row>
    <row r="984" spans="1:19" hidden="1" x14ac:dyDescent="0.3">
      <c r="A984" t="s">
        <v>2920</v>
      </c>
      <c r="B984" s="2">
        <v>42355</v>
      </c>
      <c r="C984" s="2">
        <v>42355</v>
      </c>
      <c r="D984" t="s">
        <v>417</v>
      </c>
      <c r="E984" t="s">
        <v>2799</v>
      </c>
      <c r="F984" t="s">
        <v>2800</v>
      </c>
      <c r="G984" t="s">
        <v>23</v>
      </c>
      <c r="H984" t="s">
        <v>24</v>
      </c>
      <c r="I984" t="s">
        <v>280</v>
      </c>
      <c r="J984" t="s">
        <v>281</v>
      </c>
      <c r="K984" t="s">
        <v>87</v>
      </c>
      <c r="L984" t="s">
        <v>243</v>
      </c>
      <c r="M984" t="s">
        <v>29</v>
      </c>
      <c r="N984" t="s">
        <v>34</v>
      </c>
      <c r="O984" t="s">
        <v>244</v>
      </c>
      <c r="P984" s="1">
        <v>546.66</v>
      </c>
      <c r="Q984">
        <v>9</v>
      </c>
      <c r="R984" s="1">
        <v>136.66499999999999</v>
      </c>
      <c r="S984" t="s">
        <v>90</v>
      </c>
    </row>
    <row r="985" spans="1:19" hidden="1" x14ac:dyDescent="0.3">
      <c r="A985" t="s">
        <v>2920</v>
      </c>
      <c r="B985" s="2">
        <v>42355</v>
      </c>
      <c r="C985" s="2">
        <v>42355</v>
      </c>
      <c r="D985" t="s">
        <v>417</v>
      </c>
      <c r="E985" t="s">
        <v>2799</v>
      </c>
      <c r="F985" t="s">
        <v>2800</v>
      </c>
      <c r="G985" t="s">
        <v>23</v>
      </c>
      <c r="H985" t="s">
        <v>24</v>
      </c>
      <c r="I985" t="s">
        <v>280</v>
      </c>
      <c r="J985" t="s">
        <v>281</v>
      </c>
      <c r="K985" t="s">
        <v>87</v>
      </c>
      <c r="L985" t="s">
        <v>2160</v>
      </c>
      <c r="M985" t="s">
        <v>29</v>
      </c>
      <c r="N985" t="s">
        <v>53</v>
      </c>
      <c r="O985" t="s">
        <v>2161</v>
      </c>
      <c r="P985" s="1">
        <v>212.13</v>
      </c>
      <c r="Q985">
        <v>3</v>
      </c>
      <c r="R985" s="1">
        <v>14.8491</v>
      </c>
      <c r="S985" t="s">
        <v>90</v>
      </c>
    </row>
    <row r="986" spans="1:19" x14ac:dyDescent="0.3">
      <c r="A986" t="s">
        <v>2921</v>
      </c>
      <c r="B986" s="2">
        <v>42866</v>
      </c>
      <c r="C986" s="2">
        <v>42872</v>
      </c>
      <c r="D986" t="s">
        <v>37</v>
      </c>
      <c r="E986" t="s">
        <v>1228</v>
      </c>
      <c r="F986" t="s">
        <v>1229</v>
      </c>
      <c r="G986" t="s">
        <v>94</v>
      </c>
      <c r="H986" t="s">
        <v>24</v>
      </c>
      <c r="I986" t="s">
        <v>2321</v>
      </c>
      <c r="J986" t="s">
        <v>86</v>
      </c>
      <c r="K986" t="s">
        <v>87</v>
      </c>
      <c r="L986" t="s">
        <v>392</v>
      </c>
      <c r="M986" t="s">
        <v>29</v>
      </c>
      <c r="N986" t="s">
        <v>53</v>
      </c>
      <c r="O986" t="s">
        <v>393</v>
      </c>
      <c r="P986" s="1">
        <v>7.9960000000000004</v>
      </c>
      <c r="Q986">
        <v>1</v>
      </c>
      <c r="R986" s="1">
        <v>-6.9965000000000002</v>
      </c>
      <c r="S986" t="s">
        <v>153</v>
      </c>
    </row>
    <row r="987" spans="1:19" hidden="1" x14ac:dyDescent="0.3">
      <c r="A987" t="s">
        <v>2922</v>
      </c>
      <c r="B987" s="2">
        <v>42507</v>
      </c>
      <c r="C987" s="2">
        <v>42508</v>
      </c>
      <c r="D987" t="s">
        <v>81</v>
      </c>
      <c r="E987" t="s">
        <v>1463</v>
      </c>
      <c r="F987" t="s">
        <v>1464</v>
      </c>
      <c r="G987" t="s">
        <v>23</v>
      </c>
      <c r="H987" t="s">
        <v>24</v>
      </c>
      <c r="I987" t="s">
        <v>2923</v>
      </c>
      <c r="J987" t="s">
        <v>421</v>
      </c>
      <c r="K987" t="s">
        <v>63</v>
      </c>
      <c r="L987" t="s">
        <v>981</v>
      </c>
      <c r="M987" t="s">
        <v>29</v>
      </c>
      <c r="N987" t="s">
        <v>53</v>
      </c>
      <c r="O987" t="s">
        <v>982</v>
      </c>
      <c r="P987" s="1">
        <v>173.24</v>
      </c>
      <c r="Q987">
        <v>4</v>
      </c>
      <c r="R987" s="1">
        <v>17.324000000000002</v>
      </c>
      <c r="S987" t="s">
        <v>153</v>
      </c>
    </row>
    <row r="988" spans="1:19" hidden="1" x14ac:dyDescent="0.3">
      <c r="A988" t="s">
        <v>2924</v>
      </c>
      <c r="B988" s="2">
        <v>41989</v>
      </c>
      <c r="C988" s="2">
        <v>41994</v>
      </c>
      <c r="D988" t="s">
        <v>37</v>
      </c>
      <c r="E988" t="s">
        <v>2555</v>
      </c>
      <c r="F988" t="s">
        <v>2556</v>
      </c>
      <c r="G988" t="s">
        <v>23</v>
      </c>
      <c r="H988" t="s">
        <v>24</v>
      </c>
      <c r="I988" t="s">
        <v>1859</v>
      </c>
      <c r="J988" t="s">
        <v>86</v>
      </c>
      <c r="K988" t="s">
        <v>87</v>
      </c>
      <c r="L988" t="s">
        <v>2160</v>
      </c>
      <c r="M988" t="s">
        <v>29</v>
      </c>
      <c r="N988" t="s">
        <v>53</v>
      </c>
      <c r="O988" t="s">
        <v>2161</v>
      </c>
      <c r="P988" s="1">
        <v>56.567999999999998</v>
      </c>
      <c r="Q988">
        <v>2</v>
      </c>
      <c r="R988" s="1">
        <v>-74.952600000000004</v>
      </c>
      <c r="S988" t="s">
        <v>90</v>
      </c>
    </row>
    <row r="989" spans="1:19" x14ac:dyDescent="0.3">
      <c r="A989" t="s">
        <v>2925</v>
      </c>
      <c r="B989" s="2">
        <v>43072</v>
      </c>
      <c r="C989" s="2">
        <v>43076</v>
      </c>
      <c r="D989" t="s">
        <v>20</v>
      </c>
      <c r="E989" t="s">
        <v>1305</v>
      </c>
      <c r="F989" t="s">
        <v>1306</v>
      </c>
      <c r="G989" t="s">
        <v>94</v>
      </c>
      <c r="H989" t="s">
        <v>24</v>
      </c>
      <c r="I989" t="s">
        <v>183</v>
      </c>
      <c r="J989" t="s">
        <v>184</v>
      </c>
      <c r="K989" t="s">
        <v>51</v>
      </c>
      <c r="L989" t="s">
        <v>1238</v>
      </c>
      <c r="M989" t="s">
        <v>29</v>
      </c>
      <c r="N989" t="s">
        <v>43</v>
      </c>
      <c r="O989" t="s">
        <v>1239</v>
      </c>
      <c r="P989" s="1">
        <v>521.96</v>
      </c>
      <c r="Q989">
        <v>2</v>
      </c>
      <c r="R989" s="1">
        <v>88.733199999999997</v>
      </c>
      <c r="S989" t="s">
        <v>90</v>
      </c>
    </row>
    <row r="990" spans="1:19" hidden="1" x14ac:dyDescent="0.3">
      <c r="A990" t="s">
        <v>2926</v>
      </c>
      <c r="B990" s="2">
        <v>41797</v>
      </c>
      <c r="C990" s="2">
        <v>41801</v>
      </c>
      <c r="D990" t="s">
        <v>20</v>
      </c>
      <c r="E990" t="s">
        <v>2927</v>
      </c>
      <c r="F990" t="s">
        <v>2928</v>
      </c>
      <c r="G990" t="s">
        <v>23</v>
      </c>
      <c r="H990" t="s">
        <v>24</v>
      </c>
      <c r="I990" t="s">
        <v>171</v>
      </c>
      <c r="J990" t="s">
        <v>126</v>
      </c>
      <c r="K990" t="s">
        <v>87</v>
      </c>
      <c r="L990" t="s">
        <v>445</v>
      </c>
      <c r="M990" t="s">
        <v>29</v>
      </c>
      <c r="N990" t="s">
        <v>43</v>
      </c>
      <c r="O990" t="s">
        <v>446</v>
      </c>
      <c r="P990" s="1">
        <v>268.935</v>
      </c>
      <c r="Q990">
        <v>3</v>
      </c>
      <c r="R990" s="1">
        <v>-209.76929999999999</v>
      </c>
      <c r="S990" t="s">
        <v>55</v>
      </c>
    </row>
    <row r="991" spans="1:19" hidden="1" x14ac:dyDescent="0.3">
      <c r="A991" t="s">
        <v>2929</v>
      </c>
      <c r="B991" s="2">
        <v>41968</v>
      </c>
      <c r="C991" s="2">
        <v>41972</v>
      </c>
      <c r="D991" t="s">
        <v>20</v>
      </c>
      <c r="E991" t="s">
        <v>1342</v>
      </c>
      <c r="F991" t="s">
        <v>1343</v>
      </c>
      <c r="G991" t="s">
        <v>94</v>
      </c>
      <c r="H991" t="s">
        <v>24</v>
      </c>
      <c r="I991" t="s">
        <v>165</v>
      </c>
      <c r="J991" t="s">
        <v>114</v>
      </c>
      <c r="K991" t="s">
        <v>63</v>
      </c>
      <c r="L991" t="s">
        <v>1467</v>
      </c>
      <c r="M991" t="s">
        <v>29</v>
      </c>
      <c r="N991" t="s">
        <v>30</v>
      </c>
      <c r="O991" t="s">
        <v>1468</v>
      </c>
      <c r="P991" s="1">
        <v>275.952</v>
      </c>
      <c r="Q991">
        <v>3</v>
      </c>
      <c r="R991" s="1">
        <v>-37.943399999999997</v>
      </c>
      <c r="S991" t="s">
        <v>32</v>
      </c>
    </row>
    <row r="992" spans="1:19" hidden="1" x14ac:dyDescent="0.3">
      <c r="A992" t="s">
        <v>2930</v>
      </c>
      <c r="B992" s="2">
        <v>42092</v>
      </c>
      <c r="C992" s="2">
        <v>42094</v>
      </c>
      <c r="D992" t="s">
        <v>20</v>
      </c>
      <c r="E992" t="s">
        <v>2931</v>
      </c>
      <c r="F992" t="s">
        <v>2932</v>
      </c>
      <c r="G992" t="s">
        <v>23</v>
      </c>
      <c r="H992" t="s">
        <v>24</v>
      </c>
      <c r="I992" t="s">
        <v>630</v>
      </c>
      <c r="J992" t="s">
        <v>50</v>
      </c>
      <c r="K992" t="s">
        <v>51</v>
      </c>
      <c r="L992" t="s">
        <v>2317</v>
      </c>
      <c r="M992" t="s">
        <v>29</v>
      </c>
      <c r="N992" t="s">
        <v>53</v>
      </c>
      <c r="O992" t="s">
        <v>2318</v>
      </c>
      <c r="P992" s="1">
        <v>19.920000000000002</v>
      </c>
      <c r="Q992">
        <v>3</v>
      </c>
      <c r="R992" s="1">
        <v>9.5616000000000003</v>
      </c>
      <c r="S992" t="s">
        <v>187</v>
      </c>
    </row>
    <row r="993" spans="1:19" hidden="1" x14ac:dyDescent="0.3">
      <c r="A993" t="s">
        <v>2933</v>
      </c>
      <c r="B993" s="2">
        <v>42467</v>
      </c>
      <c r="C993" s="2">
        <v>42472</v>
      </c>
      <c r="D993" t="s">
        <v>37</v>
      </c>
      <c r="E993" t="s">
        <v>711</v>
      </c>
      <c r="F993" t="s">
        <v>712</v>
      </c>
      <c r="G993" t="s">
        <v>84</v>
      </c>
      <c r="H993" t="s">
        <v>24</v>
      </c>
      <c r="I993" t="s">
        <v>165</v>
      </c>
      <c r="J993" t="s">
        <v>114</v>
      </c>
      <c r="K993" t="s">
        <v>63</v>
      </c>
      <c r="L993" t="s">
        <v>33</v>
      </c>
      <c r="M993" t="s">
        <v>29</v>
      </c>
      <c r="N993" t="s">
        <v>34</v>
      </c>
      <c r="O993" t="s">
        <v>35</v>
      </c>
      <c r="P993" s="1">
        <v>658.74599999999998</v>
      </c>
      <c r="Q993">
        <v>3</v>
      </c>
      <c r="R993" s="1">
        <v>146.38800000000001</v>
      </c>
      <c r="S993" t="s">
        <v>107</v>
      </c>
    </row>
    <row r="994" spans="1:19" hidden="1" x14ac:dyDescent="0.3">
      <c r="A994" t="s">
        <v>2934</v>
      </c>
      <c r="B994" s="2">
        <v>42053</v>
      </c>
      <c r="C994" s="2">
        <v>42059</v>
      </c>
      <c r="D994" t="s">
        <v>37</v>
      </c>
      <c r="E994" t="s">
        <v>2935</v>
      </c>
      <c r="F994" t="s">
        <v>2936</v>
      </c>
      <c r="G994" t="s">
        <v>23</v>
      </c>
      <c r="H994" t="s">
        <v>24</v>
      </c>
      <c r="I994" t="s">
        <v>721</v>
      </c>
      <c r="J994" t="s">
        <v>50</v>
      </c>
      <c r="K994" t="s">
        <v>51</v>
      </c>
      <c r="L994" t="s">
        <v>1240</v>
      </c>
      <c r="M994" t="s">
        <v>29</v>
      </c>
      <c r="N994" t="s">
        <v>43</v>
      </c>
      <c r="O994" t="s">
        <v>1241</v>
      </c>
      <c r="P994" s="1">
        <v>35.543999999999997</v>
      </c>
      <c r="Q994">
        <v>1</v>
      </c>
      <c r="R994" s="1">
        <v>-0.88859999999999995</v>
      </c>
      <c r="S994" t="s">
        <v>289</v>
      </c>
    </row>
    <row r="995" spans="1:19" hidden="1" x14ac:dyDescent="0.3">
      <c r="A995" t="s">
        <v>2937</v>
      </c>
      <c r="B995" s="2">
        <v>42432</v>
      </c>
      <c r="C995" s="2">
        <v>42432</v>
      </c>
      <c r="D995" t="s">
        <v>417</v>
      </c>
      <c r="E995" t="s">
        <v>1717</v>
      </c>
      <c r="F995" t="s">
        <v>1718</v>
      </c>
      <c r="G995" t="s">
        <v>84</v>
      </c>
      <c r="H995" t="s">
        <v>24</v>
      </c>
      <c r="I995" t="s">
        <v>320</v>
      </c>
      <c r="J995" t="s">
        <v>50</v>
      </c>
      <c r="K995" t="s">
        <v>51</v>
      </c>
      <c r="L995" t="s">
        <v>2400</v>
      </c>
      <c r="M995" t="s">
        <v>29</v>
      </c>
      <c r="N995" t="s">
        <v>53</v>
      </c>
      <c r="O995" t="s">
        <v>2401</v>
      </c>
      <c r="P995" s="1">
        <v>35.28</v>
      </c>
      <c r="Q995">
        <v>3</v>
      </c>
      <c r="R995" s="1">
        <v>11.995200000000001</v>
      </c>
      <c r="S995" t="s">
        <v>187</v>
      </c>
    </row>
    <row r="996" spans="1:19" x14ac:dyDescent="0.3">
      <c r="A996" t="s">
        <v>2938</v>
      </c>
      <c r="B996" s="2">
        <v>43059</v>
      </c>
      <c r="C996" s="2">
        <v>43063</v>
      </c>
      <c r="D996" t="s">
        <v>37</v>
      </c>
      <c r="E996" t="s">
        <v>2939</v>
      </c>
      <c r="F996" t="s">
        <v>2940</v>
      </c>
      <c r="G996" t="s">
        <v>23</v>
      </c>
      <c r="H996" t="s">
        <v>24</v>
      </c>
      <c r="I996" t="s">
        <v>468</v>
      </c>
      <c r="J996" t="s">
        <v>133</v>
      </c>
      <c r="K996" t="s">
        <v>27</v>
      </c>
      <c r="L996" t="s">
        <v>659</v>
      </c>
      <c r="M996" t="s">
        <v>29</v>
      </c>
      <c r="N996" t="s">
        <v>34</v>
      </c>
      <c r="O996" t="s">
        <v>660</v>
      </c>
      <c r="P996" s="1">
        <v>209.56800000000001</v>
      </c>
      <c r="Q996">
        <v>2</v>
      </c>
      <c r="R996" s="1">
        <v>-23.5764</v>
      </c>
      <c r="S996" t="s">
        <v>32</v>
      </c>
    </row>
    <row r="997" spans="1:19" x14ac:dyDescent="0.3">
      <c r="A997" t="s">
        <v>2941</v>
      </c>
      <c r="B997" s="2">
        <v>43062</v>
      </c>
      <c r="C997" s="2">
        <v>43066</v>
      </c>
      <c r="D997" t="s">
        <v>37</v>
      </c>
      <c r="E997" t="s">
        <v>2942</v>
      </c>
      <c r="F997" t="s">
        <v>2943</v>
      </c>
      <c r="G997" t="s">
        <v>23</v>
      </c>
      <c r="H997" t="s">
        <v>24</v>
      </c>
      <c r="I997" t="s">
        <v>125</v>
      </c>
      <c r="J997" t="s">
        <v>126</v>
      </c>
      <c r="K997" t="s">
        <v>87</v>
      </c>
      <c r="L997" t="s">
        <v>1953</v>
      </c>
      <c r="M997" t="s">
        <v>29</v>
      </c>
      <c r="N997" t="s">
        <v>53</v>
      </c>
      <c r="O997" t="s">
        <v>1954</v>
      </c>
      <c r="P997" s="1">
        <v>6.4640000000000004</v>
      </c>
      <c r="Q997">
        <v>1</v>
      </c>
      <c r="R997" s="1">
        <v>-4.04</v>
      </c>
      <c r="S997" t="s">
        <v>32</v>
      </c>
    </row>
    <row r="998" spans="1:19" hidden="1" x14ac:dyDescent="0.3">
      <c r="A998" t="s">
        <v>2944</v>
      </c>
      <c r="B998" s="2">
        <v>41828</v>
      </c>
      <c r="C998" s="2">
        <v>41830</v>
      </c>
      <c r="D998" t="s">
        <v>81</v>
      </c>
      <c r="E998" t="s">
        <v>2098</v>
      </c>
      <c r="F998" t="s">
        <v>2099</v>
      </c>
      <c r="G998" t="s">
        <v>23</v>
      </c>
      <c r="H998" t="s">
        <v>24</v>
      </c>
      <c r="I998" t="s">
        <v>2945</v>
      </c>
      <c r="J998" t="s">
        <v>114</v>
      </c>
      <c r="K998" t="s">
        <v>63</v>
      </c>
      <c r="L998" t="s">
        <v>581</v>
      </c>
      <c r="M998" t="s">
        <v>29</v>
      </c>
      <c r="N998" t="s">
        <v>34</v>
      </c>
      <c r="O998" t="s">
        <v>582</v>
      </c>
      <c r="P998" s="1">
        <v>63.881999999999998</v>
      </c>
      <c r="Q998">
        <v>1</v>
      </c>
      <c r="R998" s="1">
        <v>10.647</v>
      </c>
      <c r="S998" t="s">
        <v>66</v>
      </c>
    </row>
    <row r="999" spans="1:19" hidden="1" x14ac:dyDescent="0.3">
      <c r="A999" t="s">
        <v>2946</v>
      </c>
      <c r="B999" s="2">
        <v>41950</v>
      </c>
      <c r="C999" s="2">
        <v>41955</v>
      </c>
      <c r="D999" t="s">
        <v>37</v>
      </c>
      <c r="E999" t="s">
        <v>189</v>
      </c>
      <c r="F999" t="s">
        <v>190</v>
      </c>
      <c r="G999" t="s">
        <v>23</v>
      </c>
      <c r="H999" t="s">
        <v>24</v>
      </c>
      <c r="I999" t="s">
        <v>95</v>
      </c>
      <c r="J999" t="s">
        <v>86</v>
      </c>
      <c r="K999" t="s">
        <v>87</v>
      </c>
      <c r="L999" t="s">
        <v>2068</v>
      </c>
      <c r="M999" t="s">
        <v>29</v>
      </c>
      <c r="N999" t="s">
        <v>34</v>
      </c>
      <c r="O999" t="s">
        <v>2069</v>
      </c>
      <c r="P999" s="1">
        <v>683.14400000000001</v>
      </c>
      <c r="Q999">
        <v>4</v>
      </c>
      <c r="R999" s="1">
        <v>0</v>
      </c>
      <c r="S999" t="s">
        <v>32</v>
      </c>
    </row>
    <row r="1000" spans="1:19" hidden="1" x14ac:dyDescent="0.3">
      <c r="A1000" t="s">
        <v>2947</v>
      </c>
      <c r="B1000" s="2">
        <v>42349</v>
      </c>
      <c r="C1000" s="2">
        <v>42354</v>
      </c>
      <c r="D1000" t="s">
        <v>37</v>
      </c>
      <c r="E1000" t="s">
        <v>1265</v>
      </c>
      <c r="F1000" t="s">
        <v>1266</v>
      </c>
      <c r="G1000" t="s">
        <v>23</v>
      </c>
      <c r="H1000" t="s">
        <v>24</v>
      </c>
      <c r="I1000" t="s">
        <v>345</v>
      </c>
      <c r="J1000" t="s">
        <v>172</v>
      </c>
      <c r="K1000" t="s">
        <v>51</v>
      </c>
      <c r="L1000" t="s">
        <v>1944</v>
      </c>
      <c r="M1000" t="s">
        <v>29</v>
      </c>
      <c r="N1000" t="s">
        <v>30</v>
      </c>
      <c r="O1000" t="s">
        <v>1945</v>
      </c>
      <c r="P1000" s="1">
        <v>69.575999999999993</v>
      </c>
      <c r="Q1000">
        <v>4</v>
      </c>
      <c r="R1000" s="1">
        <v>-143.79040000000001</v>
      </c>
      <c r="S1000" t="s">
        <v>90</v>
      </c>
    </row>
    <row r="1001" spans="1:19" hidden="1" x14ac:dyDescent="0.3">
      <c r="A1001" t="s">
        <v>2947</v>
      </c>
      <c r="B1001" s="2">
        <v>42349</v>
      </c>
      <c r="C1001" s="2">
        <v>42354</v>
      </c>
      <c r="D1001" t="s">
        <v>37</v>
      </c>
      <c r="E1001" t="s">
        <v>1265</v>
      </c>
      <c r="F1001" t="s">
        <v>1266</v>
      </c>
      <c r="G1001" t="s">
        <v>23</v>
      </c>
      <c r="H1001" t="s">
        <v>24</v>
      </c>
      <c r="I1001" t="s">
        <v>345</v>
      </c>
      <c r="J1001" t="s">
        <v>172</v>
      </c>
      <c r="K1001" t="s">
        <v>51</v>
      </c>
      <c r="L1001" t="s">
        <v>1339</v>
      </c>
      <c r="M1001" t="s">
        <v>29</v>
      </c>
      <c r="N1001" t="s">
        <v>53</v>
      </c>
      <c r="O1001" t="s">
        <v>1340</v>
      </c>
      <c r="P1001" s="1">
        <v>52.415999999999997</v>
      </c>
      <c r="Q1001">
        <v>9</v>
      </c>
      <c r="R1001" s="1">
        <v>15.069599999999999</v>
      </c>
      <c r="S1001" t="s">
        <v>90</v>
      </c>
    </row>
    <row r="1002" spans="1:19" hidden="1" x14ac:dyDescent="0.3">
      <c r="A1002" t="s">
        <v>2947</v>
      </c>
      <c r="B1002" s="2">
        <v>42349</v>
      </c>
      <c r="C1002" s="2">
        <v>42354</v>
      </c>
      <c r="D1002" t="s">
        <v>37</v>
      </c>
      <c r="E1002" t="s">
        <v>1265</v>
      </c>
      <c r="F1002" t="s">
        <v>1266</v>
      </c>
      <c r="G1002" t="s">
        <v>23</v>
      </c>
      <c r="H1002" t="s">
        <v>24</v>
      </c>
      <c r="I1002" t="s">
        <v>345</v>
      </c>
      <c r="J1002" t="s">
        <v>172</v>
      </c>
      <c r="K1002" t="s">
        <v>51</v>
      </c>
      <c r="L1002" t="s">
        <v>1281</v>
      </c>
      <c r="M1002" t="s">
        <v>29</v>
      </c>
      <c r="N1002" t="s">
        <v>53</v>
      </c>
      <c r="O1002" t="s">
        <v>1282</v>
      </c>
      <c r="P1002" s="1">
        <v>54.92</v>
      </c>
      <c r="Q1002">
        <v>5</v>
      </c>
      <c r="R1002" s="1">
        <v>10.984</v>
      </c>
      <c r="S1002" t="s">
        <v>90</v>
      </c>
    </row>
    <row r="1003" spans="1:19" hidden="1" x14ac:dyDescent="0.3">
      <c r="A1003" t="s">
        <v>2947</v>
      </c>
      <c r="B1003" s="2">
        <v>42349</v>
      </c>
      <c r="C1003" s="2">
        <v>42354</v>
      </c>
      <c r="D1003" t="s">
        <v>37</v>
      </c>
      <c r="E1003" t="s">
        <v>1265</v>
      </c>
      <c r="F1003" t="s">
        <v>1266</v>
      </c>
      <c r="G1003" t="s">
        <v>23</v>
      </c>
      <c r="H1003" t="s">
        <v>24</v>
      </c>
      <c r="I1003" t="s">
        <v>345</v>
      </c>
      <c r="J1003" t="s">
        <v>172</v>
      </c>
      <c r="K1003" t="s">
        <v>51</v>
      </c>
      <c r="L1003" t="s">
        <v>1891</v>
      </c>
      <c r="M1003" t="s">
        <v>29</v>
      </c>
      <c r="N1003" t="s">
        <v>43</v>
      </c>
      <c r="O1003" t="s">
        <v>1892</v>
      </c>
      <c r="P1003" s="1">
        <v>364.95</v>
      </c>
      <c r="Q1003">
        <v>5</v>
      </c>
      <c r="R1003" s="1">
        <v>-248.166</v>
      </c>
      <c r="S1003" t="s">
        <v>90</v>
      </c>
    </row>
    <row r="1004" spans="1:19" hidden="1" x14ac:dyDescent="0.3">
      <c r="A1004" t="s">
        <v>2948</v>
      </c>
      <c r="B1004" s="2">
        <v>42079</v>
      </c>
      <c r="C1004" s="2">
        <v>42086</v>
      </c>
      <c r="D1004" t="s">
        <v>37</v>
      </c>
      <c r="E1004" t="s">
        <v>2949</v>
      </c>
      <c r="F1004" t="s">
        <v>2950</v>
      </c>
      <c r="G1004" t="s">
        <v>84</v>
      </c>
      <c r="H1004" t="s">
        <v>24</v>
      </c>
      <c r="I1004" t="s">
        <v>49</v>
      </c>
      <c r="J1004" t="s">
        <v>50</v>
      </c>
      <c r="K1004" t="s">
        <v>51</v>
      </c>
      <c r="L1004" t="s">
        <v>2681</v>
      </c>
      <c r="M1004" t="s">
        <v>29</v>
      </c>
      <c r="N1004" t="s">
        <v>53</v>
      </c>
      <c r="O1004" t="s">
        <v>2682</v>
      </c>
      <c r="P1004" s="1">
        <v>43.13</v>
      </c>
      <c r="Q1004">
        <v>1</v>
      </c>
      <c r="R1004" s="1">
        <v>18.114599999999999</v>
      </c>
      <c r="S1004" t="s">
        <v>187</v>
      </c>
    </row>
    <row r="1005" spans="1:19" hidden="1" x14ac:dyDescent="0.3">
      <c r="A1005" t="s">
        <v>2951</v>
      </c>
      <c r="B1005" s="2">
        <v>42504</v>
      </c>
      <c r="C1005" s="2">
        <v>42509</v>
      </c>
      <c r="D1005" t="s">
        <v>37</v>
      </c>
      <c r="E1005" t="s">
        <v>418</v>
      </c>
      <c r="F1005" t="s">
        <v>419</v>
      </c>
      <c r="G1005" t="s">
        <v>84</v>
      </c>
      <c r="H1005" t="s">
        <v>24</v>
      </c>
      <c r="I1005" t="s">
        <v>597</v>
      </c>
      <c r="J1005" t="s">
        <v>41</v>
      </c>
      <c r="K1005" t="s">
        <v>27</v>
      </c>
      <c r="L1005" t="s">
        <v>2605</v>
      </c>
      <c r="M1005" t="s">
        <v>29</v>
      </c>
      <c r="N1005" t="s">
        <v>53</v>
      </c>
      <c r="O1005" t="s">
        <v>2606</v>
      </c>
      <c r="P1005" s="1">
        <v>30.192</v>
      </c>
      <c r="Q1005">
        <v>3</v>
      </c>
      <c r="R1005" s="1">
        <v>8.3027999999999995</v>
      </c>
      <c r="S1005" t="s">
        <v>153</v>
      </c>
    </row>
    <row r="1006" spans="1:19" x14ac:dyDescent="0.3">
      <c r="A1006" t="s">
        <v>2952</v>
      </c>
      <c r="B1006" s="2">
        <v>42929</v>
      </c>
      <c r="C1006" s="2">
        <v>42933</v>
      </c>
      <c r="D1006" t="s">
        <v>20</v>
      </c>
      <c r="E1006" t="s">
        <v>2624</v>
      </c>
      <c r="F1006" t="s">
        <v>2625</v>
      </c>
      <c r="G1006" t="s">
        <v>23</v>
      </c>
      <c r="H1006" t="s">
        <v>24</v>
      </c>
      <c r="I1006" t="s">
        <v>61</v>
      </c>
      <c r="J1006" t="s">
        <v>62</v>
      </c>
      <c r="K1006" t="s">
        <v>63</v>
      </c>
      <c r="L1006" t="s">
        <v>1825</v>
      </c>
      <c r="M1006" t="s">
        <v>29</v>
      </c>
      <c r="N1006" t="s">
        <v>53</v>
      </c>
      <c r="O1006" t="s">
        <v>1826</v>
      </c>
      <c r="P1006" s="1">
        <v>91.007999999999996</v>
      </c>
      <c r="Q1006">
        <v>9</v>
      </c>
      <c r="R1006" s="1">
        <v>19.339200000000002</v>
      </c>
      <c r="S1006" t="s">
        <v>66</v>
      </c>
    </row>
    <row r="1007" spans="1:19" hidden="1" x14ac:dyDescent="0.3">
      <c r="A1007" t="s">
        <v>2953</v>
      </c>
      <c r="B1007" s="2">
        <v>42688</v>
      </c>
      <c r="C1007" s="2">
        <v>42693</v>
      </c>
      <c r="D1007" t="s">
        <v>20</v>
      </c>
      <c r="E1007" t="s">
        <v>2954</v>
      </c>
      <c r="F1007" t="s">
        <v>2955</v>
      </c>
      <c r="G1007" t="s">
        <v>23</v>
      </c>
      <c r="H1007" t="s">
        <v>24</v>
      </c>
      <c r="I1007" t="s">
        <v>61</v>
      </c>
      <c r="J1007" t="s">
        <v>62</v>
      </c>
      <c r="K1007" t="s">
        <v>63</v>
      </c>
      <c r="L1007" t="s">
        <v>412</v>
      </c>
      <c r="M1007" t="s">
        <v>29</v>
      </c>
      <c r="N1007" t="s">
        <v>34</v>
      </c>
      <c r="O1007" t="s">
        <v>413</v>
      </c>
      <c r="P1007" s="1">
        <v>380.05799999999999</v>
      </c>
      <c r="Q1007">
        <v>3</v>
      </c>
      <c r="R1007" s="1">
        <v>-21.717600000000001</v>
      </c>
      <c r="S1007" t="s">
        <v>32</v>
      </c>
    </row>
    <row r="1008" spans="1:19" hidden="1" x14ac:dyDescent="0.3">
      <c r="A1008" t="s">
        <v>2953</v>
      </c>
      <c r="B1008" s="2">
        <v>42688</v>
      </c>
      <c r="C1008" s="2">
        <v>42693</v>
      </c>
      <c r="D1008" t="s">
        <v>20</v>
      </c>
      <c r="E1008" t="s">
        <v>2954</v>
      </c>
      <c r="F1008" t="s">
        <v>2955</v>
      </c>
      <c r="G1008" t="s">
        <v>23</v>
      </c>
      <c r="H1008" t="s">
        <v>24</v>
      </c>
      <c r="I1008" t="s">
        <v>61</v>
      </c>
      <c r="J1008" t="s">
        <v>62</v>
      </c>
      <c r="K1008" t="s">
        <v>63</v>
      </c>
      <c r="L1008" t="s">
        <v>2956</v>
      </c>
      <c r="M1008" t="s">
        <v>29</v>
      </c>
      <c r="N1008" t="s">
        <v>53</v>
      </c>
      <c r="O1008" t="s">
        <v>2957</v>
      </c>
      <c r="P1008" s="1">
        <v>48.576000000000001</v>
      </c>
      <c r="Q1008">
        <v>3</v>
      </c>
      <c r="R1008" s="1">
        <v>9.7151999999999994</v>
      </c>
      <c r="S1008" t="s">
        <v>32</v>
      </c>
    </row>
    <row r="1009" spans="1:19" hidden="1" x14ac:dyDescent="0.3">
      <c r="A1009" t="s">
        <v>2958</v>
      </c>
      <c r="B1009" s="2">
        <v>42695</v>
      </c>
      <c r="C1009" s="2">
        <v>42700</v>
      </c>
      <c r="D1009" t="s">
        <v>37</v>
      </c>
      <c r="E1009" t="s">
        <v>1350</v>
      </c>
      <c r="F1009" t="s">
        <v>1351</v>
      </c>
      <c r="G1009" t="s">
        <v>23</v>
      </c>
      <c r="H1009" t="s">
        <v>24</v>
      </c>
      <c r="I1009" t="s">
        <v>339</v>
      </c>
      <c r="J1009" t="s">
        <v>223</v>
      </c>
      <c r="K1009" t="s">
        <v>63</v>
      </c>
      <c r="L1009" t="s">
        <v>243</v>
      </c>
      <c r="M1009" t="s">
        <v>29</v>
      </c>
      <c r="N1009" t="s">
        <v>34</v>
      </c>
      <c r="O1009" t="s">
        <v>244</v>
      </c>
      <c r="P1009" s="1">
        <v>127.554</v>
      </c>
      <c r="Q1009">
        <v>3</v>
      </c>
      <c r="R1009" s="1">
        <v>-9.1110000000000007</v>
      </c>
      <c r="S1009" t="s">
        <v>32</v>
      </c>
    </row>
    <row r="1010" spans="1:19" hidden="1" x14ac:dyDescent="0.3">
      <c r="A1010" t="s">
        <v>2958</v>
      </c>
      <c r="B1010" s="2">
        <v>42695</v>
      </c>
      <c r="C1010" s="2">
        <v>42700</v>
      </c>
      <c r="D1010" t="s">
        <v>37</v>
      </c>
      <c r="E1010" t="s">
        <v>1350</v>
      </c>
      <c r="F1010" t="s">
        <v>1351</v>
      </c>
      <c r="G1010" t="s">
        <v>23</v>
      </c>
      <c r="H1010" t="s">
        <v>24</v>
      </c>
      <c r="I1010" t="s">
        <v>339</v>
      </c>
      <c r="J1010" t="s">
        <v>223</v>
      </c>
      <c r="K1010" t="s">
        <v>63</v>
      </c>
      <c r="L1010" t="s">
        <v>2046</v>
      </c>
      <c r="M1010" t="s">
        <v>29</v>
      </c>
      <c r="N1010" t="s">
        <v>53</v>
      </c>
      <c r="O1010" t="s">
        <v>2047</v>
      </c>
      <c r="P1010" s="1">
        <v>77.951999999999998</v>
      </c>
      <c r="Q1010">
        <v>3</v>
      </c>
      <c r="R1010" s="1">
        <v>15.590400000000001</v>
      </c>
      <c r="S1010" t="s">
        <v>32</v>
      </c>
    </row>
    <row r="1011" spans="1:19" x14ac:dyDescent="0.3">
      <c r="A1011" t="s">
        <v>2959</v>
      </c>
      <c r="B1011" s="2">
        <v>43059</v>
      </c>
      <c r="C1011" s="2">
        <v>43064</v>
      </c>
      <c r="D1011" t="s">
        <v>37</v>
      </c>
      <c r="E1011" t="s">
        <v>892</v>
      </c>
      <c r="F1011" t="s">
        <v>893</v>
      </c>
      <c r="G1011" t="s">
        <v>94</v>
      </c>
      <c r="H1011" t="s">
        <v>24</v>
      </c>
      <c r="I1011" t="s">
        <v>25</v>
      </c>
      <c r="J1011" t="s">
        <v>26</v>
      </c>
      <c r="K1011" t="s">
        <v>27</v>
      </c>
      <c r="L1011" t="s">
        <v>166</v>
      </c>
      <c r="M1011" t="s">
        <v>29</v>
      </c>
      <c r="N1011" t="s">
        <v>53</v>
      </c>
      <c r="O1011" t="s">
        <v>167</v>
      </c>
      <c r="P1011" s="1">
        <v>27.58</v>
      </c>
      <c r="Q1011">
        <v>2</v>
      </c>
      <c r="R1011" s="1">
        <v>11.583600000000001</v>
      </c>
      <c r="S1011" t="s">
        <v>32</v>
      </c>
    </row>
    <row r="1012" spans="1:19" hidden="1" x14ac:dyDescent="0.3">
      <c r="A1012" t="s">
        <v>2960</v>
      </c>
      <c r="B1012" s="2">
        <v>41890</v>
      </c>
      <c r="C1012" s="2">
        <v>41896</v>
      </c>
      <c r="D1012" t="s">
        <v>37</v>
      </c>
      <c r="E1012" t="s">
        <v>1394</v>
      </c>
      <c r="F1012" t="s">
        <v>1395</v>
      </c>
      <c r="G1012" t="s">
        <v>23</v>
      </c>
      <c r="H1012" t="s">
        <v>24</v>
      </c>
      <c r="I1012" t="s">
        <v>2961</v>
      </c>
      <c r="J1012" t="s">
        <v>184</v>
      </c>
      <c r="K1012" t="s">
        <v>51</v>
      </c>
      <c r="L1012" t="s">
        <v>33</v>
      </c>
      <c r="M1012" t="s">
        <v>29</v>
      </c>
      <c r="N1012" t="s">
        <v>34</v>
      </c>
      <c r="O1012" t="s">
        <v>35</v>
      </c>
      <c r="P1012" s="1">
        <v>975.92</v>
      </c>
      <c r="Q1012">
        <v>5</v>
      </c>
      <c r="R1012" s="1">
        <v>121.99</v>
      </c>
      <c r="S1012" t="s">
        <v>72</v>
      </c>
    </row>
    <row r="1013" spans="1:19" hidden="1" x14ac:dyDescent="0.3">
      <c r="A1013" t="s">
        <v>2962</v>
      </c>
      <c r="B1013" s="2">
        <v>41985</v>
      </c>
      <c r="C1013" s="2">
        <v>41988</v>
      </c>
      <c r="D1013" t="s">
        <v>20</v>
      </c>
      <c r="E1013" t="s">
        <v>318</v>
      </c>
      <c r="F1013" t="s">
        <v>319</v>
      </c>
      <c r="G1013" t="s">
        <v>23</v>
      </c>
      <c r="H1013" t="s">
        <v>24</v>
      </c>
      <c r="I1013" t="s">
        <v>1461</v>
      </c>
      <c r="J1013" t="s">
        <v>50</v>
      </c>
      <c r="K1013" t="s">
        <v>51</v>
      </c>
      <c r="L1013" t="s">
        <v>1302</v>
      </c>
      <c r="M1013" t="s">
        <v>29</v>
      </c>
      <c r="N1013" t="s">
        <v>53</v>
      </c>
      <c r="O1013" t="s">
        <v>1303</v>
      </c>
      <c r="P1013" s="1">
        <v>12.54</v>
      </c>
      <c r="Q1013">
        <v>3</v>
      </c>
      <c r="R1013" s="1">
        <v>4.5144000000000002</v>
      </c>
      <c r="S1013" t="s">
        <v>90</v>
      </c>
    </row>
    <row r="1014" spans="1:19" hidden="1" x14ac:dyDescent="0.3">
      <c r="A1014" t="s">
        <v>2962</v>
      </c>
      <c r="B1014" s="2">
        <v>41985</v>
      </c>
      <c r="C1014" s="2">
        <v>41988</v>
      </c>
      <c r="D1014" t="s">
        <v>20</v>
      </c>
      <c r="E1014" t="s">
        <v>318</v>
      </c>
      <c r="F1014" t="s">
        <v>319</v>
      </c>
      <c r="G1014" t="s">
        <v>23</v>
      </c>
      <c r="H1014" t="s">
        <v>24</v>
      </c>
      <c r="I1014" t="s">
        <v>1461</v>
      </c>
      <c r="J1014" t="s">
        <v>50</v>
      </c>
      <c r="K1014" t="s">
        <v>51</v>
      </c>
      <c r="L1014" t="s">
        <v>105</v>
      </c>
      <c r="M1014" t="s">
        <v>29</v>
      </c>
      <c r="N1014" t="s">
        <v>53</v>
      </c>
      <c r="O1014" t="s">
        <v>106</v>
      </c>
      <c r="P1014" s="1">
        <v>9.24</v>
      </c>
      <c r="Q1014">
        <v>3</v>
      </c>
      <c r="R1014" s="1">
        <v>4.4352</v>
      </c>
      <c r="S1014" t="s">
        <v>90</v>
      </c>
    </row>
    <row r="1015" spans="1:19" hidden="1" x14ac:dyDescent="0.3">
      <c r="A1015" t="s">
        <v>2963</v>
      </c>
      <c r="B1015" s="2">
        <v>42017</v>
      </c>
      <c r="C1015" s="2">
        <v>42021</v>
      </c>
      <c r="D1015" t="s">
        <v>37</v>
      </c>
      <c r="E1015" t="s">
        <v>455</v>
      </c>
      <c r="F1015" t="s">
        <v>456</v>
      </c>
      <c r="G1015" t="s">
        <v>23</v>
      </c>
      <c r="H1015" t="s">
        <v>24</v>
      </c>
      <c r="I1015" t="s">
        <v>49</v>
      </c>
      <c r="J1015" t="s">
        <v>50</v>
      </c>
      <c r="K1015" t="s">
        <v>51</v>
      </c>
      <c r="L1015" t="s">
        <v>355</v>
      </c>
      <c r="M1015" t="s">
        <v>29</v>
      </c>
      <c r="N1015" t="s">
        <v>53</v>
      </c>
      <c r="O1015" t="s">
        <v>356</v>
      </c>
      <c r="P1015" s="1">
        <v>77.599999999999994</v>
      </c>
      <c r="Q1015">
        <v>4</v>
      </c>
      <c r="R1015" s="1">
        <v>38.024000000000001</v>
      </c>
      <c r="S1015" t="s">
        <v>161</v>
      </c>
    </row>
    <row r="1016" spans="1:19" hidden="1" x14ac:dyDescent="0.3">
      <c r="A1016" t="s">
        <v>2963</v>
      </c>
      <c r="B1016" s="2">
        <v>42017</v>
      </c>
      <c r="C1016" s="2">
        <v>42021</v>
      </c>
      <c r="D1016" t="s">
        <v>37</v>
      </c>
      <c r="E1016" t="s">
        <v>455</v>
      </c>
      <c r="F1016" t="s">
        <v>456</v>
      </c>
      <c r="G1016" t="s">
        <v>23</v>
      </c>
      <c r="H1016" t="s">
        <v>24</v>
      </c>
      <c r="I1016" t="s">
        <v>49</v>
      </c>
      <c r="J1016" t="s">
        <v>50</v>
      </c>
      <c r="K1016" t="s">
        <v>51</v>
      </c>
      <c r="L1016" t="s">
        <v>2964</v>
      </c>
      <c r="M1016" t="s">
        <v>29</v>
      </c>
      <c r="N1016" t="s">
        <v>53</v>
      </c>
      <c r="O1016" t="s">
        <v>2965</v>
      </c>
      <c r="P1016" s="1">
        <v>464.85</v>
      </c>
      <c r="Q1016">
        <v>9</v>
      </c>
      <c r="R1016" s="1">
        <v>92.97</v>
      </c>
      <c r="S1016" t="s">
        <v>161</v>
      </c>
    </row>
    <row r="1017" spans="1:19" x14ac:dyDescent="0.3">
      <c r="A1017" t="s">
        <v>2966</v>
      </c>
      <c r="B1017" s="2">
        <v>43052</v>
      </c>
      <c r="C1017" s="2">
        <v>43057</v>
      </c>
      <c r="D1017" t="s">
        <v>37</v>
      </c>
      <c r="E1017" t="s">
        <v>2339</v>
      </c>
      <c r="F1017" t="s">
        <v>2340</v>
      </c>
      <c r="G1017" t="s">
        <v>23</v>
      </c>
      <c r="H1017" t="s">
        <v>24</v>
      </c>
      <c r="I1017" t="s">
        <v>183</v>
      </c>
      <c r="J1017" t="s">
        <v>184</v>
      </c>
      <c r="K1017" t="s">
        <v>51</v>
      </c>
      <c r="L1017" t="s">
        <v>550</v>
      </c>
      <c r="M1017" t="s">
        <v>29</v>
      </c>
      <c r="N1017" t="s">
        <v>34</v>
      </c>
      <c r="O1017" t="s">
        <v>551</v>
      </c>
      <c r="P1017" s="1">
        <v>2404.7040000000002</v>
      </c>
      <c r="Q1017">
        <v>6</v>
      </c>
      <c r="R1017" s="1">
        <v>150.29400000000001</v>
      </c>
      <c r="S1017" t="s">
        <v>32</v>
      </c>
    </row>
    <row r="1018" spans="1:19" x14ac:dyDescent="0.3">
      <c r="A1018" t="s">
        <v>2967</v>
      </c>
      <c r="B1018" s="2">
        <v>43041</v>
      </c>
      <c r="C1018" s="2">
        <v>43044</v>
      </c>
      <c r="D1018" t="s">
        <v>20</v>
      </c>
      <c r="E1018" t="s">
        <v>2968</v>
      </c>
      <c r="F1018" t="s">
        <v>2969</v>
      </c>
      <c r="G1018" t="s">
        <v>84</v>
      </c>
      <c r="H1018" t="s">
        <v>24</v>
      </c>
      <c r="I1018" t="s">
        <v>25</v>
      </c>
      <c r="J1018" t="s">
        <v>26</v>
      </c>
      <c r="K1018" t="s">
        <v>27</v>
      </c>
      <c r="L1018" t="s">
        <v>33</v>
      </c>
      <c r="M1018" t="s">
        <v>29</v>
      </c>
      <c r="N1018" t="s">
        <v>34</v>
      </c>
      <c r="O1018" t="s">
        <v>35</v>
      </c>
      <c r="P1018" s="1">
        <v>975.92</v>
      </c>
      <c r="Q1018">
        <v>4</v>
      </c>
      <c r="R1018" s="1">
        <v>292.77600000000001</v>
      </c>
      <c r="S1018" t="s">
        <v>32</v>
      </c>
    </row>
    <row r="1019" spans="1:19" hidden="1" x14ac:dyDescent="0.3">
      <c r="A1019" t="s">
        <v>2970</v>
      </c>
      <c r="B1019" s="2">
        <v>42702</v>
      </c>
      <c r="C1019" s="2">
        <v>42705</v>
      </c>
      <c r="D1019" t="s">
        <v>20</v>
      </c>
      <c r="E1019" t="s">
        <v>1703</v>
      </c>
      <c r="F1019" t="s">
        <v>1704</v>
      </c>
      <c r="G1019" t="s">
        <v>84</v>
      </c>
      <c r="H1019" t="s">
        <v>24</v>
      </c>
      <c r="I1019" t="s">
        <v>2971</v>
      </c>
      <c r="J1019" t="s">
        <v>658</v>
      </c>
      <c r="K1019" t="s">
        <v>27</v>
      </c>
      <c r="L1019" t="s">
        <v>290</v>
      </c>
      <c r="M1019" t="s">
        <v>29</v>
      </c>
      <c r="N1019" t="s">
        <v>34</v>
      </c>
      <c r="O1019" t="s">
        <v>291</v>
      </c>
      <c r="P1019" s="1">
        <v>182.67</v>
      </c>
      <c r="Q1019">
        <v>3</v>
      </c>
      <c r="R1019" s="1">
        <v>52.974299999999999</v>
      </c>
      <c r="S1019" t="s">
        <v>32</v>
      </c>
    </row>
    <row r="1020" spans="1:19" hidden="1" x14ac:dyDescent="0.3">
      <c r="A1020" t="s">
        <v>2972</v>
      </c>
      <c r="B1020" s="2">
        <v>41927</v>
      </c>
      <c r="C1020" s="2">
        <v>41929</v>
      </c>
      <c r="D1020" t="s">
        <v>81</v>
      </c>
      <c r="E1020" t="s">
        <v>2973</v>
      </c>
      <c r="F1020" t="s">
        <v>2974</v>
      </c>
      <c r="G1020" t="s">
        <v>23</v>
      </c>
      <c r="H1020" t="s">
        <v>24</v>
      </c>
      <c r="I1020" t="s">
        <v>2975</v>
      </c>
      <c r="J1020" t="s">
        <v>223</v>
      </c>
      <c r="K1020" t="s">
        <v>63</v>
      </c>
      <c r="L1020" t="s">
        <v>2035</v>
      </c>
      <c r="M1020" t="s">
        <v>29</v>
      </c>
      <c r="N1020" t="s">
        <v>34</v>
      </c>
      <c r="O1020" t="s">
        <v>2036</v>
      </c>
      <c r="P1020" s="1">
        <v>183.37200000000001</v>
      </c>
      <c r="Q1020">
        <v>2</v>
      </c>
      <c r="R1020" s="1">
        <v>-7.8587999999999996</v>
      </c>
      <c r="S1020" t="s">
        <v>45</v>
      </c>
    </row>
    <row r="1021" spans="1:19" hidden="1" x14ac:dyDescent="0.3">
      <c r="A1021" t="s">
        <v>2976</v>
      </c>
      <c r="B1021" s="2">
        <v>41974</v>
      </c>
      <c r="C1021" s="2">
        <v>41976</v>
      </c>
      <c r="D1021" t="s">
        <v>20</v>
      </c>
      <c r="E1021" t="s">
        <v>560</v>
      </c>
      <c r="F1021" t="s">
        <v>561</v>
      </c>
      <c r="G1021" t="s">
        <v>84</v>
      </c>
      <c r="H1021" t="s">
        <v>24</v>
      </c>
      <c r="I1021" t="s">
        <v>95</v>
      </c>
      <c r="J1021" t="s">
        <v>86</v>
      </c>
      <c r="K1021" t="s">
        <v>87</v>
      </c>
      <c r="L1021" t="s">
        <v>786</v>
      </c>
      <c r="M1021" t="s">
        <v>29</v>
      </c>
      <c r="N1021" t="s">
        <v>34</v>
      </c>
      <c r="O1021" t="s">
        <v>787</v>
      </c>
      <c r="P1021" s="1">
        <v>674.05799999999999</v>
      </c>
      <c r="Q1021">
        <v>3</v>
      </c>
      <c r="R1021" s="1">
        <v>-19.258800000000001</v>
      </c>
      <c r="S1021" t="s">
        <v>90</v>
      </c>
    </row>
    <row r="1022" spans="1:19" x14ac:dyDescent="0.3">
      <c r="A1022" t="s">
        <v>2977</v>
      </c>
      <c r="B1022" s="2">
        <v>43017</v>
      </c>
      <c r="C1022" s="2">
        <v>43019</v>
      </c>
      <c r="D1022" t="s">
        <v>20</v>
      </c>
      <c r="E1022" t="s">
        <v>1291</v>
      </c>
      <c r="F1022" t="s">
        <v>1292</v>
      </c>
      <c r="G1022" t="s">
        <v>23</v>
      </c>
      <c r="H1022" t="s">
        <v>24</v>
      </c>
      <c r="I1022" t="s">
        <v>2978</v>
      </c>
      <c r="J1022" t="s">
        <v>86</v>
      </c>
      <c r="K1022" t="s">
        <v>87</v>
      </c>
      <c r="L1022" t="s">
        <v>2979</v>
      </c>
      <c r="M1022" t="s">
        <v>29</v>
      </c>
      <c r="N1022" t="s">
        <v>34</v>
      </c>
      <c r="O1022" t="s">
        <v>2980</v>
      </c>
      <c r="P1022" s="1">
        <v>254.05799999999999</v>
      </c>
      <c r="Q1022">
        <v>3</v>
      </c>
      <c r="R1022" s="1">
        <v>-32.6646</v>
      </c>
      <c r="S1022" t="s">
        <v>45</v>
      </c>
    </row>
    <row r="1023" spans="1:19" hidden="1" x14ac:dyDescent="0.3">
      <c r="A1023" t="s">
        <v>2981</v>
      </c>
      <c r="B1023" s="2">
        <v>42371</v>
      </c>
      <c r="C1023" s="2">
        <v>42376</v>
      </c>
      <c r="D1023" t="s">
        <v>37</v>
      </c>
      <c r="E1023" t="s">
        <v>1819</v>
      </c>
      <c r="F1023" t="s">
        <v>1820</v>
      </c>
      <c r="G1023" t="s">
        <v>84</v>
      </c>
      <c r="H1023" t="s">
        <v>24</v>
      </c>
      <c r="I1023" t="s">
        <v>2982</v>
      </c>
      <c r="J1023" t="s">
        <v>1080</v>
      </c>
      <c r="K1023" t="s">
        <v>63</v>
      </c>
      <c r="L1023" t="s">
        <v>340</v>
      </c>
      <c r="M1023" t="s">
        <v>29</v>
      </c>
      <c r="N1023" t="s">
        <v>30</v>
      </c>
      <c r="O1023" t="s">
        <v>341</v>
      </c>
      <c r="P1023" s="1">
        <v>173.94</v>
      </c>
      <c r="Q1023">
        <v>3</v>
      </c>
      <c r="R1023" s="1">
        <v>38.266800000000003</v>
      </c>
      <c r="S1023" t="s">
        <v>161</v>
      </c>
    </row>
    <row r="1024" spans="1:19" x14ac:dyDescent="0.3">
      <c r="A1024" t="s">
        <v>2983</v>
      </c>
      <c r="B1024" s="2">
        <v>43027</v>
      </c>
      <c r="C1024" s="2">
        <v>43031</v>
      </c>
      <c r="D1024" t="s">
        <v>37</v>
      </c>
      <c r="E1024" t="s">
        <v>988</v>
      </c>
      <c r="F1024" t="s">
        <v>989</v>
      </c>
      <c r="G1024" t="s">
        <v>23</v>
      </c>
      <c r="H1024" t="s">
        <v>24</v>
      </c>
      <c r="I1024" t="s">
        <v>125</v>
      </c>
      <c r="J1024" t="s">
        <v>126</v>
      </c>
      <c r="K1024" t="s">
        <v>87</v>
      </c>
      <c r="L1024" t="s">
        <v>1225</v>
      </c>
      <c r="M1024" t="s">
        <v>29</v>
      </c>
      <c r="N1024" t="s">
        <v>43</v>
      </c>
      <c r="O1024" t="s">
        <v>1226</v>
      </c>
      <c r="P1024" s="1">
        <v>91.275000000000006</v>
      </c>
      <c r="Q1024">
        <v>1</v>
      </c>
      <c r="R1024" s="1">
        <v>-67.543499999999995</v>
      </c>
      <c r="S1024" t="s">
        <v>45</v>
      </c>
    </row>
    <row r="1025" spans="1:19" x14ac:dyDescent="0.3">
      <c r="A1025" t="s">
        <v>2984</v>
      </c>
      <c r="B1025" s="2">
        <v>43070</v>
      </c>
      <c r="C1025" s="2">
        <v>43075</v>
      </c>
      <c r="D1025" t="s">
        <v>37</v>
      </c>
      <c r="E1025" t="s">
        <v>196</v>
      </c>
      <c r="F1025" t="s">
        <v>197</v>
      </c>
      <c r="G1025" t="s">
        <v>94</v>
      </c>
      <c r="H1025" t="s">
        <v>24</v>
      </c>
      <c r="I1025" t="s">
        <v>1571</v>
      </c>
      <c r="J1025" t="s">
        <v>421</v>
      </c>
      <c r="K1025" t="s">
        <v>63</v>
      </c>
      <c r="L1025" t="s">
        <v>1576</v>
      </c>
      <c r="M1025" t="s">
        <v>29</v>
      </c>
      <c r="N1025" t="s">
        <v>34</v>
      </c>
      <c r="O1025" t="s">
        <v>1577</v>
      </c>
      <c r="P1025" s="1">
        <v>897.15</v>
      </c>
      <c r="Q1025">
        <v>3</v>
      </c>
      <c r="R1025" s="1">
        <v>251.202</v>
      </c>
      <c r="S1025" t="s">
        <v>90</v>
      </c>
    </row>
    <row r="1026" spans="1:19" hidden="1" x14ac:dyDescent="0.3">
      <c r="A1026" t="s">
        <v>2985</v>
      </c>
      <c r="B1026" s="2">
        <v>41652</v>
      </c>
      <c r="C1026" s="2">
        <v>41657</v>
      </c>
      <c r="D1026" t="s">
        <v>37</v>
      </c>
      <c r="E1026" t="s">
        <v>1051</v>
      </c>
      <c r="F1026" t="s">
        <v>1052</v>
      </c>
      <c r="G1026" t="s">
        <v>23</v>
      </c>
      <c r="H1026" t="s">
        <v>24</v>
      </c>
      <c r="I1026" t="s">
        <v>320</v>
      </c>
      <c r="J1026" t="s">
        <v>50</v>
      </c>
      <c r="K1026" t="s">
        <v>51</v>
      </c>
      <c r="L1026" t="s">
        <v>1627</v>
      </c>
      <c r="M1026" t="s">
        <v>29</v>
      </c>
      <c r="N1026" t="s">
        <v>30</v>
      </c>
      <c r="O1026" t="s">
        <v>1628</v>
      </c>
      <c r="P1026" s="1">
        <v>333.99900000000002</v>
      </c>
      <c r="Q1026">
        <v>3</v>
      </c>
      <c r="R1026" s="1">
        <v>3.9293999999999998</v>
      </c>
      <c r="S1026" t="s">
        <v>161</v>
      </c>
    </row>
    <row r="1027" spans="1:19" hidden="1" x14ac:dyDescent="0.3">
      <c r="A1027" t="s">
        <v>2986</v>
      </c>
      <c r="B1027" s="2">
        <v>42041</v>
      </c>
      <c r="C1027" s="2">
        <v>42048</v>
      </c>
      <c r="D1027" t="s">
        <v>37</v>
      </c>
      <c r="E1027" t="s">
        <v>1741</v>
      </c>
      <c r="F1027" t="s">
        <v>1742</v>
      </c>
      <c r="G1027" t="s">
        <v>23</v>
      </c>
      <c r="H1027" t="s">
        <v>24</v>
      </c>
      <c r="I1027" t="s">
        <v>191</v>
      </c>
      <c r="J1027" t="s">
        <v>192</v>
      </c>
      <c r="K1027" t="s">
        <v>63</v>
      </c>
      <c r="L1027" t="s">
        <v>1132</v>
      </c>
      <c r="M1027" t="s">
        <v>29</v>
      </c>
      <c r="N1027" t="s">
        <v>34</v>
      </c>
      <c r="O1027" t="s">
        <v>1133</v>
      </c>
      <c r="P1027" s="1">
        <v>1268.82</v>
      </c>
      <c r="Q1027">
        <v>9</v>
      </c>
      <c r="R1027" s="1">
        <v>266.4522</v>
      </c>
      <c r="S1027" t="s">
        <v>289</v>
      </c>
    </row>
    <row r="1028" spans="1:19" hidden="1" x14ac:dyDescent="0.3">
      <c r="A1028" t="s">
        <v>2986</v>
      </c>
      <c r="B1028" s="2">
        <v>42041</v>
      </c>
      <c r="C1028" s="2">
        <v>42048</v>
      </c>
      <c r="D1028" t="s">
        <v>37</v>
      </c>
      <c r="E1028" t="s">
        <v>1741</v>
      </c>
      <c r="F1028" t="s">
        <v>1742</v>
      </c>
      <c r="G1028" t="s">
        <v>23</v>
      </c>
      <c r="H1028" t="s">
        <v>24</v>
      </c>
      <c r="I1028" t="s">
        <v>191</v>
      </c>
      <c r="J1028" t="s">
        <v>192</v>
      </c>
      <c r="K1028" t="s">
        <v>63</v>
      </c>
      <c r="L1028" t="s">
        <v>2411</v>
      </c>
      <c r="M1028" t="s">
        <v>29</v>
      </c>
      <c r="N1028" t="s">
        <v>30</v>
      </c>
      <c r="O1028" t="s">
        <v>2412</v>
      </c>
      <c r="P1028" s="1">
        <v>283.92</v>
      </c>
      <c r="Q1028">
        <v>4</v>
      </c>
      <c r="R1028" s="1">
        <v>82.336799999999997</v>
      </c>
      <c r="S1028" t="s">
        <v>289</v>
      </c>
    </row>
    <row r="1029" spans="1:19" x14ac:dyDescent="0.3">
      <c r="A1029" t="s">
        <v>2987</v>
      </c>
      <c r="B1029" s="2">
        <v>43066</v>
      </c>
      <c r="C1029" s="2">
        <v>43071</v>
      </c>
      <c r="D1029" t="s">
        <v>37</v>
      </c>
      <c r="E1029" t="s">
        <v>590</v>
      </c>
      <c r="F1029" t="s">
        <v>591</v>
      </c>
      <c r="G1029" t="s">
        <v>23</v>
      </c>
      <c r="H1029" t="s">
        <v>24</v>
      </c>
      <c r="I1029" t="s">
        <v>49</v>
      </c>
      <c r="J1029" t="s">
        <v>50</v>
      </c>
      <c r="K1029" t="s">
        <v>51</v>
      </c>
      <c r="L1029" t="s">
        <v>668</v>
      </c>
      <c r="M1029" t="s">
        <v>29</v>
      </c>
      <c r="N1029" t="s">
        <v>53</v>
      </c>
      <c r="O1029" t="s">
        <v>669</v>
      </c>
      <c r="P1029" s="1">
        <v>18.84</v>
      </c>
      <c r="Q1029">
        <v>3</v>
      </c>
      <c r="R1029" s="1">
        <v>6.0288000000000004</v>
      </c>
      <c r="S1029" t="s">
        <v>32</v>
      </c>
    </row>
    <row r="1030" spans="1:19" hidden="1" x14ac:dyDescent="0.3">
      <c r="A1030" t="s">
        <v>2988</v>
      </c>
      <c r="B1030" s="2">
        <v>41799</v>
      </c>
      <c r="C1030" s="2">
        <v>41803</v>
      </c>
      <c r="D1030" t="s">
        <v>20</v>
      </c>
      <c r="E1030" t="s">
        <v>378</v>
      </c>
      <c r="F1030" t="s">
        <v>379</v>
      </c>
      <c r="G1030" t="s">
        <v>84</v>
      </c>
      <c r="H1030" t="s">
        <v>24</v>
      </c>
      <c r="I1030" t="s">
        <v>1330</v>
      </c>
      <c r="J1030" t="s">
        <v>1331</v>
      </c>
      <c r="K1030" t="s">
        <v>51</v>
      </c>
      <c r="L1030" t="s">
        <v>2174</v>
      </c>
      <c r="M1030" t="s">
        <v>29</v>
      </c>
      <c r="N1030" t="s">
        <v>53</v>
      </c>
      <c r="O1030" t="s">
        <v>2175</v>
      </c>
      <c r="P1030" s="1">
        <v>37.4</v>
      </c>
      <c r="Q1030">
        <v>2</v>
      </c>
      <c r="R1030" s="1">
        <v>14.212</v>
      </c>
      <c r="S1030" t="s">
        <v>55</v>
      </c>
    </row>
    <row r="1031" spans="1:19" hidden="1" x14ac:dyDescent="0.3">
      <c r="A1031" t="s">
        <v>2989</v>
      </c>
      <c r="B1031" s="2">
        <v>41705</v>
      </c>
      <c r="C1031" s="2">
        <v>41706</v>
      </c>
      <c r="D1031" t="s">
        <v>81</v>
      </c>
      <c r="E1031" t="s">
        <v>2990</v>
      </c>
      <c r="F1031" t="s">
        <v>2991</v>
      </c>
      <c r="G1031" t="s">
        <v>23</v>
      </c>
      <c r="H1031" t="s">
        <v>24</v>
      </c>
      <c r="I1031" t="s">
        <v>183</v>
      </c>
      <c r="J1031" t="s">
        <v>184</v>
      </c>
      <c r="K1031" t="s">
        <v>51</v>
      </c>
      <c r="L1031" t="s">
        <v>290</v>
      </c>
      <c r="M1031" t="s">
        <v>29</v>
      </c>
      <c r="N1031" t="s">
        <v>34</v>
      </c>
      <c r="O1031" t="s">
        <v>291</v>
      </c>
      <c r="P1031" s="1">
        <v>48.712000000000003</v>
      </c>
      <c r="Q1031">
        <v>1</v>
      </c>
      <c r="R1031" s="1">
        <v>5.4801000000000002</v>
      </c>
      <c r="S1031" t="s">
        <v>187</v>
      </c>
    </row>
    <row r="1032" spans="1:19" hidden="1" x14ac:dyDescent="0.3">
      <c r="A1032" t="s">
        <v>2992</v>
      </c>
      <c r="B1032" s="2">
        <v>42218</v>
      </c>
      <c r="C1032" s="2">
        <v>42221</v>
      </c>
      <c r="D1032" t="s">
        <v>20</v>
      </c>
      <c r="E1032" t="s">
        <v>1850</v>
      </c>
      <c r="F1032" t="s">
        <v>1851</v>
      </c>
      <c r="G1032" t="s">
        <v>94</v>
      </c>
      <c r="H1032" t="s">
        <v>24</v>
      </c>
      <c r="I1032" t="s">
        <v>1635</v>
      </c>
      <c r="J1032" t="s">
        <v>1636</v>
      </c>
      <c r="K1032" t="s">
        <v>63</v>
      </c>
      <c r="L1032" t="s">
        <v>1155</v>
      </c>
      <c r="M1032" t="s">
        <v>29</v>
      </c>
      <c r="N1032" t="s">
        <v>34</v>
      </c>
      <c r="O1032" t="s">
        <v>1156</v>
      </c>
      <c r="P1032" s="1">
        <v>110.98</v>
      </c>
      <c r="Q1032">
        <v>1</v>
      </c>
      <c r="R1032" s="1">
        <v>15.5372</v>
      </c>
      <c r="S1032" t="s">
        <v>245</v>
      </c>
    </row>
    <row r="1033" spans="1:19" hidden="1" x14ac:dyDescent="0.3">
      <c r="A1033" t="s">
        <v>2993</v>
      </c>
      <c r="B1033" s="2">
        <v>42680</v>
      </c>
      <c r="C1033" s="2">
        <v>42683</v>
      </c>
      <c r="D1033" t="s">
        <v>81</v>
      </c>
      <c r="E1033" t="s">
        <v>343</v>
      </c>
      <c r="F1033" t="s">
        <v>344</v>
      </c>
      <c r="G1033" t="s">
        <v>84</v>
      </c>
      <c r="H1033" t="s">
        <v>24</v>
      </c>
      <c r="I1033" t="s">
        <v>597</v>
      </c>
      <c r="J1033" t="s">
        <v>41</v>
      </c>
      <c r="K1033" t="s">
        <v>27</v>
      </c>
      <c r="L1033" t="s">
        <v>134</v>
      </c>
      <c r="M1033" t="s">
        <v>29</v>
      </c>
      <c r="N1033" t="s">
        <v>34</v>
      </c>
      <c r="O1033" t="s">
        <v>135</v>
      </c>
      <c r="P1033" s="1">
        <v>207.98400000000001</v>
      </c>
      <c r="Q1033">
        <v>2</v>
      </c>
      <c r="R1033" s="1">
        <v>-28.597799999999999</v>
      </c>
      <c r="S1033" t="s">
        <v>32</v>
      </c>
    </row>
    <row r="1034" spans="1:19" hidden="1" x14ac:dyDescent="0.3">
      <c r="A1034" t="s">
        <v>2993</v>
      </c>
      <c r="B1034" s="2">
        <v>42680</v>
      </c>
      <c r="C1034" s="2">
        <v>42683</v>
      </c>
      <c r="D1034" t="s">
        <v>81</v>
      </c>
      <c r="E1034" t="s">
        <v>343</v>
      </c>
      <c r="F1034" t="s">
        <v>344</v>
      </c>
      <c r="G1034" t="s">
        <v>84</v>
      </c>
      <c r="H1034" t="s">
        <v>24</v>
      </c>
      <c r="I1034" t="s">
        <v>597</v>
      </c>
      <c r="J1034" t="s">
        <v>41</v>
      </c>
      <c r="K1034" t="s">
        <v>27</v>
      </c>
      <c r="L1034" t="s">
        <v>821</v>
      </c>
      <c r="M1034" t="s">
        <v>29</v>
      </c>
      <c r="N1034" t="s">
        <v>53</v>
      </c>
      <c r="O1034" t="s">
        <v>822</v>
      </c>
      <c r="P1034" s="1">
        <v>35.567999999999998</v>
      </c>
      <c r="Q1034">
        <v>2</v>
      </c>
      <c r="R1034" s="1">
        <v>5.7797999999999998</v>
      </c>
      <c r="S1034" t="s">
        <v>32</v>
      </c>
    </row>
    <row r="1035" spans="1:19" hidden="1" x14ac:dyDescent="0.3">
      <c r="A1035" t="s">
        <v>2994</v>
      </c>
      <c r="B1035" s="2">
        <v>42484</v>
      </c>
      <c r="C1035" s="2">
        <v>42488</v>
      </c>
      <c r="D1035" t="s">
        <v>37</v>
      </c>
      <c r="E1035" t="s">
        <v>2995</v>
      </c>
      <c r="F1035" t="s">
        <v>2996</v>
      </c>
      <c r="G1035" t="s">
        <v>94</v>
      </c>
      <c r="H1035" t="s">
        <v>24</v>
      </c>
      <c r="I1035" t="s">
        <v>345</v>
      </c>
      <c r="J1035" t="s">
        <v>172</v>
      </c>
      <c r="K1035" t="s">
        <v>51</v>
      </c>
      <c r="L1035" t="s">
        <v>238</v>
      </c>
      <c r="M1035" t="s">
        <v>29</v>
      </c>
      <c r="N1035" t="s">
        <v>34</v>
      </c>
      <c r="O1035" t="s">
        <v>239</v>
      </c>
      <c r="P1035" s="1">
        <v>1325.76</v>
      </c>
      <c r="Q1035">
        <v>6</v>
      </c>
      <c r="R1035" s="1">
        <v>149.148</v>
      </c>
      <c r="S1035" t="s">
        <v>107</v>
      </c>
    </row>
    <row r="1036" spans="1:19" hidden="1" x14ac:dyDescent="0.3">
      <c r="A1036" t="s">
        <v>2997</v>
      </c>
      <c r="B1036" s="2">
        <v>42356</v>
      </c>
      <c r="C1036" s="2">
        <v>42363</v>
      </c>
      <c r="D1036" t="s">
        <v>37</v>
      </c>
      <c r="E1036" t="s">
        <v>2998</v>
      </c>
      <c r="F1036" t="s">
        <v>2999</v>
      </c>
      <c r="G1036" t="s">
        <v>84</v>
      </c>
      <c r="H1036" t="s">
        <v>24</v>
      </c>
      <c r="I1036" t="s">
        <v>132</v>
      </c>
      <c r="J1036" t="s">
        <v>133</v>
      </c>
      <c r="K1036" t="s">
        <v>27</v>
      </c>
      <c r="L1036" t="s">
        <v>652</v>
      </c>
      <c r="M1036" t="s">
        <v>29</v>
      </c>
      <c r="N1036" t="s">
        <v>53</v>
      </c>
      <c r="O1036" t="s">
        <v>653</v>
      </c>
      <c r="P1036" s="1">
        <v>20.32</v>
      </c>
      <c r="Q1036">
        <v>5</v>
      </c>
      <c r="R1036" s="1">
        <v>3.556</v>
      </c>
      <c r="S1036" t="s">
        <v>90</v>
      </c>
    </row>
    <row r="1037" spans="1:19" x14ac:dyDescent="0.3">
      <c r="A1037" t="s">
        <v>3000</v>
      </c>
      <c r="B1037" s="2">
        <v>42866</v>
      </c>
      <c r="C1037" s="2">
        <v>42868</v>
      </c>
      <c r="D1037" t="s">
        <v>81</v>
      </c>
      <c r="E1037" t="s">
        <v>1308</v>
      </c>
      <c r="F1037" t="s">
        <v>1309</v>
      </c>
      <c r="G1037" t="s">
        <v>84</v>
      </c>
      <c r="H1037" t="s">
        <v>24</v>
      </c>
      <c r="I1037" t="s">
        <v>510</v>
      </c>
      <c r="J1037" t="s">
        <v>511</v>
      </c>
      <c r="K1037" t="s">
        <v>51</v>
      </c>
      <c r="L1037" t="s">
        <v>1127</v>
      </c>
      <c r="M1037" t="s">
        <v>29</v>
      </c>
      <c r="N1037" t="s">
        <v>30</v>
      </c>
      <c r="O1037" t="s">
        <v>1128</v>
      </c>
      <c r="P1037" s="1">
        <v>209.97900000000001</v>
      </c>
      <c r="Q1037">
        <v>7</v>
      </c>
      <c r="R1037" s="1">
        <v>-356.96429999999998</v>
      </c>
      <c r="S1037" t="s">
        <v>153</v>
      </c>
    </row>
    <row r="1038" spans="1:19" hidden="1" x14ac:dyDescent="0.3">
      <c r="A1038" t="s">
        <v>3001</v>
      </c>
      <c r="B1038" s="2">
        <v>41967</v>
      </c>
      <c r="C1038" s="2">
        <v>41972</v>
      </c>
      <c r="D1038" t="s">
        <v>37</v>
      </c>
      <c r="E1038" t="s">
        <v>2366</v>
      </c>
      <c r="F1038" t="s">
        <v>2367</v>
      </c>
      <c r="G1038" t="s">
        <v>23</v>
      </c>
      <c r="H1038" t="s">
        <v>24</v>
      </c>
      <c r="I1038" t="s">
        <v>2522</v>
      </c>
      <c r="J1038" t="s">
        <v>223</v>
      </c>
      <c r="K1038" t="s">
        <v>63</v>
      </c>
      <c r="L1038" t="s">
        <v>263</v>
      </c>
      <c r="M1038" t="s">
        <v>29</v>
      </c>
      <c r="N1038" t="s">
        <v>53</v>
      </c>
      <c r="O1038" t="s">
        <v>264</v>
      </c>
      <c r="P1038" s="1">
        <v>35.167999999999999</v>
      </c>
      <c r="Q1038">
        <v>7</v>
      </c>
      <c r="R1038" s="1">
        <v>9.6712000000000007</v>
      </c>
      <c r="S1038" t="s">
        <v>32</v>
      </c>
    </row>
    <row r="1039" spans="1:19" hidden="1" x14ac:dyDescent="0.3">
      <c r="A1039" t="s">
        <v>3002</v>
      </c>
      <c r="B1039" s="2">
        <v>41958</v>
      </c>
      <c r="C1039" s="2">
        <v>41961</v>
      </c>
      <c r="D1039" t="s">
        <v>81</v>
      </c>
      <c r="E1039" t="s">
        <v>3003</v>
      </c>
      <c r="F1039" t="s">
        <v>3004</v>
      </c>
      <c r="G1039" t="s">
        <v>23</v>
      </c>
      <c r="H1039" t="s">
        <v>24</v>
      </c>
      <c r="I1039" t="s">
        <v>49</v>
      </c>
      <c r="J1039" t="s">
        <v>50</v>
      </c>
      <c r="K1039" t="s">
        <v>51</v>
      </c>
      <c r="L1039" t="s">
        <v>311</v>
      </c>
      <c r="M1039" t="s">
        <v>29</v>
      </c>
      <c r="N1039" t="s">
        <v>53</v>
      </c>
      <c r="O1039" t="s">
        <v>312</v>
      </c>
      <c r="P1039" s="1">
        <v>10.11</v>
      </c>
      <c r="Q1039">
        <v>3</v>
      </c>
      <c r="R1039" s="1">
        <v>3.2351999999999999</v>
      </c>
      <c r="S1039" t="s">
        <v>32</v>
      </c>
    </row>
    <row r="1040" spans="1:19" hidden="1" x14ac:dyDescent="0.3">
      <c r="A1040" t="s">
        <v>3005</v>
      </c>
      <c r="B1040" s="2">
        <v>42722</v>
      </c>
      <c r="C1040" s="2">
        <v>42728</v>
      </c>
      <c r="D1040" t="s">
        <v>37</v>
      </c>
      <c r="E1040" t="s">
        <v>528</v>
      </c>
      <c r="F1040" t="s">
        <v>529</v>
      </c>
      <c r="G1040" t="s">
        <v>23</v>
      </c>
      <c r="H1040" t="s">
        <v>24</v>
      </c>
      <c r="I1040" t="s">
        <v>630</v>
      </c>
      <c r="J1040" t="s">
        <v>50</v>
      </c>
      <c r="K1040" t="s">
        <v>51</v>
      </c>
      <c r="L1040" t="s">
        <v>2650</v>
      </c>
      <c r="M1040" t="s">
        <v>29</v>
      </c>
      <c r="N1040" t="s">
        <v>53</v>
      </c>
      <c r="O1040" t="s">
        <v>2651</v>
      </c>
      <c r="P1040" s="1">
        <v>39.92</v>
      </c>
      <c r="Q1040">
        <v>4</v>
      </c>
      <c r="R1040" s="1">
        <v>11.1776</v>
      </c>
      <c r="S1040" t="s">
        <v>90</v>
      </c>
    </row>
    <row r="1041" spans="1:19" x14ac:dyDescent="0.3">
      <c r="A1041" t="s">
        <v>3006</v>
      </c>
      <c r="B1041" s="2">
        <v>42945</v>
      </c>
      <c r="C1041" s="2">
        <v>42950</v>
      </c>
      <c r="D1041" t="s">
        <v>37</v>
      </c>
      <c r="E1041" t="s">
        <v>764</v>
      </c>
      <c r="F1041" t="s">
        <v>765</v>
      </c>
      <c r="G1041" t="s">
        <v>23</v>
      </c>
      <c r="H1041" t="s">
        <v>24</v>
      </c>
      <c r="I1041" t="s">
        <v>3007</v>
      </c>
      <c r="J1041" t="s">
        <v>1513</v>
      </c>
      <c r="K1041" t="s">
        <v>87</v>
      </c>
      <c r="L1041" t="s">
        <v>3008</v>
      </c>
      <c r="M1041" t="s">
        <v>29</v>
      </c>
      <c r="N1041" t="s">
        <v>34</v>
      </c>
      <c r="O1041" t="s">
        <v>3009</v>
      </c>
      <c r="P1041" s="1">
        <v>302.67</v>
      </c>
      <c r="Q1041">
        <v>3</v>
      </c>
      <c r="R1041" s="1">
        <v>72.640799999999999</v>
      </c>
      <c r="S1041" t="s">
        <v>66</v>
      </c>
    </row>
    <row r="1042" spans="1:19" hidden="1" x14ac:dyDescent="0.3">
      <c r="A1042" t="s">
        <v>3010</v>
      </c>
      <c r="B1042" s="2">
        <v>42730</v>
      </c>
      <c r="C1042" s="2">
        <v>42737</v>
      </c>
      <c r="D1042" t="s">
        <v>37</v>
      </c>
      <c r="E1042" t="s">
        <v>1926</v>
      </c>
      <c r="F1042" t="s">
        <v>1927</v>
      </c>
      <c r="G1042" t="s">
        <v>84</v>
      </c>
      <c r="H1042" t="s">
        <v>24</v>
      </c>
      <c r="I1042" t="s">
        <v>1286</v>
      </c>
      <c r="J1042" t="s">
        <v>354</v>
      </c>
      <c r="K1042" t="s">
        <v>63</v>
      </c>
      <c r="L1042" t="s">
        <v>115</v>
      </c>
      <c r="M1042" t="s">
        <v>29</v>
      </c>
      <c r="N1042" t="s">
        <v>34</v>
      </c>
      <c r="O1042" t="s">
        <v>116</v>
      </c>
      <c r="P1042" s="1">
        <v>212.94</v>
      </c>
      <c r="Q1042">
        <v>3</v>
      </c>
      <c r="R1042" s="1">
        <v>25.552800000000001</v>
      </c>
      <c r="S1042" t="s">
        <v>90</v>
      </c>
    </row>
    <row r="1043" spans="1:19" hidden="1" x14ac:dyDescent="0.3">
      <c r="A1043" t="s">
        <v>3011</v>
      </c>
      <c r="B1043" s="2">
        <v>42225</v>
      </c>
      <c r="C1043" s="2">
        <v>42229</v>
      </c>
      <c r="D1043" t="s">
        <v>20</v>
      </c>
      <c r="E1043" t="s">
        <v>3012</v>
      </c>
      <c r="F1043" t="s">
        <v>3013</v>
      </c>
      <c r="G1043" t="s">
        <v>94</v>
      </c>
      <c r="H1043" t="s">
        <v>24</v>
      </c>
      <c r="I1043" t="s">
        <v>896</v>
      </c>
      <c r="J1043" t="s">
        <v>230</v>
      </c>
      <c r="K1043" t="s">
        <v>87</v>
      </c>
      <c r="L1043" t="s">
        <v>2795</v>
      </c>
      <c r="M1043" t="s">
        <v>29</v>
      </c>
      <c r="N1043" t="s">
        <v>30</v>
      </c>
      <c r="O1043" t="s">
        <v>2796</v>
      </c>
      <c r="P1043" s="1">
        <v>687.4</v>
      </c>
      <c r="Q1043">
        <v>5</v>
      </c>
      <c r="R1043" s="1">
        <v>48.118000000000002</v>
      </c>
      <c r="S1043" t="s">
        <v>245</v>
      </c>
    </row>
    <row r="1044" spans="1:19" hidden="1" x14ac:dyDescent="0.3">
      <c r="A1044" t="s">
        <v>3014</v>
      </c>
      <c r="B1044" s="2">
        <v>41735</v>
      </c>
      <c r="C1044" s="2">
        <v>41741</v>
      </c>
      <c r="D1044" t="s">
        <v>37</v>
      </c>
      <c r="E1044" t="s">
        <v>1829</v>
      </c>
      <c r="F1044" t="s">
        <v>1830</v>
      </c>
      <c r="G1044" t="s">
        <v>84</v>
      </c>
      <c r="H1044" t="s">
        <v>24</v>
      </c>
      <c r="I1044" t="s">
        <v>183</v>
      </c>
      <c r="J1044" t="s">
        <v>184</v>
      </c>
      <c r="K1044" t="s">
        <v>51</v>
      </c>
      <c r="L1044" t="s">
        <v>690</v>
      </c>
      <c r="M1044" t="s">
        <v>29</v>
      </c>
      <c r="N1044" t="s">
        <v>43</v>
      </c>
      <c r="O1044" t="s">
        <v>691</v>
      </c>
      <c r="P1044" s="1">
        <v>653.54999999999995</v>
      </c>
      <c r="Q1044">
        <v>3</v>
      </c>
      <c r="R1044" s="1">
        <v>111.1035</v>
      </c>
      <c r="S1044" t="s">
        <v>107</v>
      </c>
    </row>
    <row r="1045" spans="1:19" hidden="1" x14ac:dyDescent="0.3">
      <c r="A1045" t="s">
        <v>3015</v>
      </c>
      <c r="B1045" s="2">
        <v>42196</v>
      </c>
      <c r="C1045" s="2">
        <v>42197</v>
      </c>
      <c r="D1045" t="s">
        <v>81</v>
      </c>
      <c r="E1045" t="s">
        <v>1308</v>
      </c>
      <c r="F1045" t="s">
        <v>1309</v>
      </c>
      <c r="G1045" t="s">
        <v>84</v>
      </c>
      <c r="H1045" t="s">
        <v>24</v>
      </c>
      <c r="I1045" t="s">
        <v>191</v>
      </c>
      <c r="J1045" t="s">
        <v>192</v>
      </c>
      <c r="K1045" t="s">
        <v>63</v>
      </c>
      <c r="L1045" t="s">
        <v>898</v>
      </c>
      <c r="M1045" t="s">
        <v>29</v>
      </c>
      <c r="N1045" t="s">
        <v>43</v>
      </c>
      <c r="O1045" t="s">
        <v>899</v>
      </c>
      <c r="P1045" s="1">
        <v>199.83600000000001</v>
      </c>
      <c r="Q1045">
        <v>4</v>
      </c>
      <c r="R1045" s="1">
        <v>-37.112400000000001</v>
      </c>
      <c r="S1045" t="s">
        <v>66</v>
      </c>
    </row>
    <row r="1046" spans="1:19" hidden="1" x14ac:dyDescent="0.3">
      <c r="A1046" t="s">
        <v>3016</v>
      </c>
      <c r="B1046" s="2">
        <v>42684</v>
      </c>
      <c r="C1046" s="2">
        <v>42687</v>
      </c>
      <c r="D1046" t="s">
        <v>20</v>
      </c>
      <c r="E1046" t="s">
        <v>1325</v>
      </c>
      <c r="F1046" t="s">
        <v>1326</v>
      </c>
      <c r="G1046" t="s">
        <v>23</v>
      </c>
      <c r="H1046" t="s">
        <v>24</v>
      </c>
      <c r="I1046" t="s">
        <v>49</v>
      </c>
      <c r="J1046" t="s">
        <v>50</v>
      </c>
      <c r="K1046" t="s">
        <v>51</v>
      </c>
      <c r="L1046" t="s">
        <v>870</v>
      </c>
      <c r="M1046" t="s">
        <v>29</v>
      </c>
      <c r="N1046" t="s">
        <v>53</v>
      </c>
      <c r="O1046" t="s">
        <v>871</v>
      </c>
      <c r="P1046" s="1">
        <v>467.46</v>
      </c>
      <c r="Q1046">
        <v>9</v>
      </c>
      <c r="R1046" s="1">
        <v>191.65860000000001</v>
      </c>
      <c r="S1046" t="s">
        <v>32</v>
      </c>
    </row>
    <row r="1047" spans="1:19" hidden="1" x14ac:dyDescent="0.3">
      <c r="A1047" t="s">
        <v>3017</v>
      </c>
      <c r="B1047" s="2">
        <v>42007</v>
      </c>
      <c r="C1047" s="2">
        <v>42012</v>
      </c>
      <c r="D1047" t="s">
        <v>20</v>
      </c>
      <c r="E1047" t="s">
        <v>3018</v>
      </c>
      <c r="F1047" t="s">
        <v>3019</v>
      </c>
      <c r="G1047" t="s">
        <v>23</v>
      </c>
      <c r="H1047" t="s">
        <v>24</v>
      </c>
      <c r="I1047" t="s">
        <v>1730</v>
      </c>
      <c r="J1047" t="s">
        <v>86</v>
      </c>
      <c r="K1047" t="s">
        <v>87</v>
      </c>
      <c r="L1047" t="s">
        <v>727</v>
      </c>
      <c r="M1047" t="s">
        <v>29</v>
      </c>
      <c r="N1047" t="s">
        <v>30</v>
      </c>
      <c r="O1047" t="s">
        <v>728</v>
      </c>
      <c r="P1047" s="1">
        <v>1352.3976</v>
      </c>
      <c r="Q1047">
        <v>9</v>
      </c>
      <c r="R1047" s="1">
        <v>-437.54039999999998</v>
      </c>
      <c r="S1047" t="s">
        <v>161</v>
      </c>
    </row>
    <row r="1048" spans="1:19" hidden="1" x14ac:dyDescent="0.3">
      <c r="A1048" t="s">
        <v>3020</v>
      </c>
      <c r="B1048" s="2">
        <v>42132</v>
      </c>
      <c r="C1048" s="2">
        <v>42136</v>
      </c>
      <c r="D1048" t="s">
        <v>37</v>
      </c>
      <c r="E1048" t="s">
        <v>924</v>
      </c>
      <c r="F1048" t="s">
        <v>925</v>
      </c>
      <c r="G1048" t="s">
        <v>23</v>
      </c>
      <c r="H1048" t="s">
        <v>24</v>
      </c>
      <c r="I1048" t="s">
        <v>157</v>
      </c>
      <c r="J1048" t="s">
        <v>158</v>
      </c>
      <c r="K1048" t="s">
        <v>87</v>
      </c>
      <c r="L1048" t="s">
        <v>587</v>
      </c>
      <c r="M1048" t="s">
        <v>29</v>
      </c>
      <c r="N1048" t="s">
        <v>53</v>
      </c>
      <c r="O1048" t="s">
        <v>588</v>
      </c>
      <c r="P1048" s="1">
        <v>123.96</v>
      </c>
      <c r="Q1048">
        <v>3</v>
      </c>
      <c r="R1048" s="1">
        <v>11.1564</v>
      </c>
      <c r="S1048" t="s">
        <v>153</v>
      </c>
    </row>
    <row r="1049" spans="1:19" x14ac:dyDescent="0.3">
      <c r="A1049" t="s">
        <v>3021</v>
      </c>
      <c r="B1049" s="2">
        <v>43069</v>
      </c>
      <c r="C1049" s="2">
        <v>43076</v>
      </c>
      <c r="D1049" t="s">
        <v>37</v>
      </c>
      <c r="E1049" t="s">
        <v>2127</v>
      </c>
      <c r="F1049" t="s">
        <v>2128</v>
      </c>
      <c r="G1049" t="s">
        <v>23</v>
      </c>
      <c r="H1049" t="s">
        <v>24</v>
      </c>
      <c r="I1049" t="s">
        <v>3022</v>
      </c>
      <c r="J1049" t="s">
        <v>1027</v>
      </c>
      <c r="K1049" t="s">
        <v>27</v>
      </c>
      <c r="L1049" t="s">
        <v>512</v>
      </c>
      <c r="M1049" t="s">
        <v>29</v>
      </c>
      <c r="N1049" t="s">
        <v>43</v>
      </c>
      <c r="O1049" t="s">
        <v>513</v>
      </c>
      <c r="P1049" s="1">
        <v>1781.682</v>
      </c>
      <c r="Q1049">
        <v>7</v>
      </c>
      <c r="R1049" s="1">
        <v>-653.28340000000003</v>
      </c>
      <c r="S1049" t="s">
        <v>32</v>
      </c>
    </row>
    <row r="1050" spans="1:19" hidden="1" x14ac:dyDescent="0.3">
      <c r="A1050" t="s">
        <v>3023</v>
      </c>
      <c r="B1050" s="2">
        <v>41859</v>
      </c>
      <c r="C1050" s="2">
        <v>41863</v>
      </c>
      <c r="D1050" t="s">
        <v>37</v>
      </c>
      <c r="E1050" t="s">
        <v>3024</v>
      </c>
      <c r="F1050" t="s">
        <v>3025</v>
      </c>
      <c r="G1050" t="s">
        <v>94</v>
      </c>
      <c r="H1050" t="s">
        <v>24</v>
      </c>
      <c r="I1050" t="s">
        <v>766</v>
      </c>
      <c r="J1050" t="s">
        <v>281</v>
      </c>
      <c r="K1050" t="s">
        <v>87</v>
      </c>
      <c r="L1050" t="s">
        <v>1442</v>
      </c>
      <c r="M1050" t="s">
        <v>29</v>
      </c>
      <c r="N1050" t="s">
        <v>53</v>
      </c>
      <c r="O1050" t="s">
        <v>1443</v>
      </c>
      <c r="P1050" s="1">
        <v>53.88</v>
      </c>
      <c r="Q1050">
        <v>6</v>
      </c>
      <c r="R1050" s="1">
        <v>22.6296</v>
      </c>
      <c r="S1050" t="s">
        <v>245</v>
      </c>
    </row>
    <row r="1051" spans="1:19" hidden="1" x14ac:dyDescent="0.3">
      <c r="A1051" t="s">
        <v>3026</v>
      </c>
      <c r="B1051" s="2">
        <v>41749</v>
      </c>
      <c r="C1051" s="2">
        <v>41751</v>
      </c>
      <c r="D1051" t="s">
        <v>20</v>
      </c>
      <c r="E1051" t="s">
        <v>730</v>
      </c>
      <c r="F1051" t="s">
        <v>731</v>
      </c>
      <c r="G1051" t="s">
        <v>23</v>
      </c>
      <c r="H1051" t="s">
        <v>24</v>
      </c>
      <c r="I1051" t="s">
        <v>95</v>
      </c>
      <c r="J1051" t="s">
        <v>86</v>
      </c>
      <c r="K1051" t="s">
        <v>87</v>
      </c>
      <c r="L1051" t="s">
        <v>296</v>
      </c>
      <c r="M1051" t="s">
        <v>29</v>
      </c>
      <c r="N1051" t="s">
        <v>43</v>
      </c>
      <c r="O1051" t="s">
        <v>297</v>
      </c>
      <c r="P1051" s="1">
        <v>744.1</v>
      </c>
      <c r="Q1051">
        <v>5</v>
      </c>
      <c r="R1051" s="1">
        <v>-95.67</v>
      </c>
      <c r="S1051" t="s">
        <v>107</v>
      </c>
    </row>
    <row r="1052" spans="1:19" hidden="1" x14ac:dyDescent="0.3">
      <c r="A1052" t="s">
        <v>3026</v>
      </c>
      <c r="B1052" s="2">
        <v>41749</v>
      </c>
      <c r="C1052" s="2">
        <v>41751</v>
      </c>
      <c r="D1052" t="s">
        <v>20</v>
      </c>
      <c r="E1052" t="s">
        <v>730</v>
      </c>
      <c r="F1052" t="s">
        <v>731</v>
      </c>
      <c r="G1052" t="s">
        <v>23</v>
      </c>
      <c r="H1052" t="s">
        <v>24</v>
      </c>
      <c r="I1052" t="s">
        <v>95</v>
      </c>
      <c r="J1052" t="s">
        <v>86</v>
      </c>
      <c r="K1052" t="s">
        <v>87</v>
      </c>
      <c r="L1052" t="s">
        <v>2822</v>
      </c>
      <c r="M1052" t="s">
        <v>29</v>
      </c>
      <c r="N1052" t="s">
        <v>43</v>
      </c>
      <c r="O1052" t="s">
        <v>2823</v>
      </c>
      <c r="P1052" s="1">
        <v>401.59</v>
      </c>
      <c r="Q1052">
        <v>2</v>
      </c>
      <c r="R1052" s="1">
        <v>-131.95099999999999</v>
      </c>
      <c r="S1052" t="s">
        <v>107</v>
      </c>
    </row>
    <row r="1053" spans="1:19" x14ac:dyDescent="0.3">
      <c r="A1053" t="s">
        <v>3027</v>
      </c>
      <c r="B1053" s="2">
        <v>43064</v>
      </c>
      <c r="C1053" s="2">
        <v>43068</v>
      </c>
      <c r="D1053" t="s">
        <v>37</v>
      </c>
      <c r="E1053" t="s">
        <v>3028</v>
      </c>
      <c r="F1053" t="s">
        <v>3029</v>
      </c>
      <c r="G1053" t="s">
        <v>23</v>
      </c>
      <c r="H1053" t="s">
        <v>24</v>
      </c>
      <c r="I1053" t="s">
        <v>320</v>
      </c>
      <c r="J1053" t="s">
        <v>50</v>
      </c>
      <c r="K1053" t="s">
        <v>51</v>
      </c>
      <c r="L1053" t="s">
        <v>1686</v>
      </c>
      <c r="M1053" t="s">
        <v>29</v>
      </c>
      <c r="N1053" t="s">
        <v>30</v>
      </c>
      <c r="O1053" t="s">
        <v>1905</v>
      </c>
      <c r="P1053" s="1">
        <v>359.49900000000002</v>
      </c>
      <c r="Q1053">
        <v>3</v>
      </c>
      <c r="R1053" s="1">
        <v>-29.605799999999999</v>
      </c>
      <c r="S1053" t="s">
        <v>32</v>
      </c>
    </row>
    <row r="1054" spans="1:19" hidden="1" x14ac:dyDescent="0.3">
      <c r="A1054" t="s">
        <v>3030</v>
      </c>
      <c r="B1054" s="2">
        <v>41979</v>
      </c>
      <c r="C1054" s="2">
        <v>41983</v>
      </c>
      <c r="D1054" t="s">
        <v>37</v>
      </c>
      <c r="E1054" t="s">
        <v>2140</v>
      </c>
      <c r="F1054" t="s">
        <v>2141</v>
      </c>
      <c r="G1054" t="s">
        <v>23</v>
      </c>
      <c r="H1054" t="s">
        <v>24</v>
      </c>
      <c r="I1054" t="s">
        <v>125</v>
      </c>
      <c r="J1054" t="s">
        <v>126</v>
      </c>
      <c r="K1054" t="s">
        <v>87</v>
      </c>
      <c r="L1054" t="s">
        <v>1053</v>
      </c>
      <c r="M1054" t="s">
        <v>29</v>
      </c>
      <c r="N1054" t="s">
        <v>43</v>
      </c>
      <c r="O1054" t="s">
        <v>1054</v>
      </c>
      <c r="P1054" s="1">
        <v>214.95</v>
      </c>
      <c r="Q1054">
        <v>5</v>
      </c>
      <c r="R1054" s="1">
        <v>-120.372</v>
      </c>
      <c r="S1054" t="s">
        <v>90</v>
      </c>
    </row>
    <row r="1055" spans="1:19" hidden="1" x14ac:dyDescent="0.3">
      <c r="A1055" t="s">
        <v>3030</v>
      </c>
      <c r="B1055" s="2">
        <v>41979</v>
      </c>
      <c r="C1055" s="2">
        <v>41983</v>
      </c>
      <c r="D1055" t="s">
        <v>37</v>
      </c>
      <c r="E1055" t="s">
        <v>2140</v>
      </c>
      <c r="F1055" t="s">
        <v>2141</v>
      </c>
      <c r="G1055" t="s">
        <v>23</v>
      </c>
      <c r="H1055" t="s">
        <v>24</v>
      </c>
      <c r="I1055" t="s">
        <v>125</v>
      </c>
      <c r="J1055" t="s">
        <v>126</v>
      </c>
      <c r="K1055" t="s">
        <v>87</v>
      </c>
      <c r="L1055" t="s">
        <v>1442</v>
      </c>
      <c r="M1055" t="s">
        <v>29</v>
      </c>
      <c r="N1055" t="s">
        <v>53</v>
      </c>
      <c r="O1055" t="s">
        <v>1443</v>
      </c>
      <c r="P1055" s="1">
        <v>10.776</v>
      </c>
      <c r="Q1055">
        <v>3</v>
      </c>
      <c r="R1055" s="1">
        <v>-4.8491999999999997</v>
      </c>
      <c r="S1055" t="s">
        <v>90</v>
      </c>
    </row>
    <row r="1056" spans="1:19" hidden="1" x14ac:dyDescent="0.3">
      <c r="A1056" t="s">
        <v>3031</v>
      </c>
      <c r="B1056" s="2">
        <v>41987</v>
      </c>
      <c r="C1056" s="2">
        <v>41993</v>
      </c>
      <c r="D1056" t="s">
        <v>37</v>
      </c>
      <c r="E1056" t="s">
        <v>799</v>
      </c>
      <c r="F1056" t="s">
        <v>800</v>
      </c>
      <c r="G1056" t="s">
        <v>23</v>
      </c>
      <c r="H1056" t="s">
        <v>24</v>
      </c>
      <c r="I1056" t="s">
        <v>3032</v>
      </c>
      <c r="J1056" t="s">
        <v>41</v>
      </c>
      <c r="K1056" t="s">
        <v>27</v>
      </c>
      <c r="L1056" t="s">
        <v>1883</v>
      </c>
      <c r="M1056" t="s">
        <v>29</v>
      </c>
      <c r="N1056" t="s">
        <v>34</v>
      </c>
      <c r="O1056" t="s">
        <v>1884</v>
      </c>
      <c r="P1056" s="1">
        <v>186.304</v>
      </c>
      <c r="Q1056">
        <v>4</v>
      </c>
      <c r="R1056" s="1">
        <v>13.972799999999999</v>
      </c>
      <c r="S1056" t="s">
        <v>90</v>
      </c>
    </row>
    <row r="1057" spans="1:19" hidden="1" x14ac:dyDescent="0.3">
      <c r="A1057" t="s">
        <v>3033</v>
      </c>
      <c r="B1057" s="2">
        <v>42321</v>
      </c>
      <c r="C1057" s="2">
        <v>42321</v>
      </c>
      <c r="D1057" t="s">
        <v>417</v>
      </c>
      <c r="E1057" t="s">
        <v>2899</v>
      </c>
      <c r="F1057" t="s">
        <v>2900</v>
      </c>
      <c r="G1057" t="s">
        <v>23</v>
      </c>
      <c r="H1057" t="s">
        <v>24</v>
      </c>
      <c r="I1057" t="s">
        <v>125</v>
      </c>
      <c r="J1057" t="s">
        <v>126</v>
      </c>
      <c r="K1057" t="s">
        <v>87</v>
      </c>
      <c r="L1057" t="s">
        <v>3034</v>
      </c>
      <c r="M1057" t="s">
        <v>29</v>
      </c>
      <c r="N1057" t="s">
        <v>53</v>
      </c>
      <c r="O1057" t="s">
        <v>3035</v>
      </c>
      <c r="P1057" s="1">
        <v>17.495999999999999</v>
      </c>
      <c r="Q1057">
        <v>9</v>
      </c>
      <c r="R1057" s="1">
        <v>-7.4358000000000004</v>
      </c>
      <c r="S1057" t="s">
        <v>32</v>
      </c>
    </row>
    <row r="1058" spans="1:19" hidden="1" x14ac:dyDescent="0.3">
      <c r="A1058" t="s">
        <v>3036</v>
      </c>
      <c r="B1058" s="2">
        <v>41896</v>
      </c>
      <c r="C1058" s="2">
        <v>41896</v>
      </c>
      <c r="D1058" t="s">
        <v>417</v>
      </c>
      <c r="E1058" t="s">
        <v>2107</v>
      </c>
      <c r="F1058" t="s">
        <v>2108</v>
      </c>
      <c r="G1058" t="s">
        <v>23</v>
      </c>
      <c r="H1058" t="s">
        <v>24</v>
      </c>
      <c r="I1058" t="s">
        <v>165</v>
      </c>
      <c r="J1058" t="s">
        <v>114</v>
      </c>
      <c r="K1058" t="s">
        <v>63</v>
      </c>
      <c r="L1058" t="s">
        <v>1250</v>
      </c>
      <c r="M1058" t="s">
        <v>29</v>
      </c>
      <c r="N1058" t="s">
        <v>43</v>
      </c>
      <c r="O1058" t="s">
        <v>1054</v>
      </c>
      <c r="P1058" s="1">
        <v>464.29199999999997</v>
      </c>
      <c r="Q1058">
        <v>9</v>
      </c>
      <c r="R1058" s="1">
        <v>-108.3348</v>
      </c>
      <c r="S1058" t="s">
        <v>72</v>
      </c>
    </row>
    <row r="1059" spans="1:19" x14ac:dyDescent="0.3">
      <c r="A1059" t="s">
        <v>3037</v>
      </c>
      <c r="B1059" s="2">
        <v>43098</v>
      </c>
      <c r="C1059" s="2">
        <v>43105</v>
      </c>
      <c r="D1059" t="s">
        <v>37</v>
      </c>
      <c r="E1059" t="s">
        <v>368</v>
      </c>
      <c r="F1059" t="s">
        <v>369</v>
      </c>
      <c r="G1059" t="s">
        <v>84</v>
      </c>
      <c r="H1059" t="s">
        <v>24</v>
      </c>
      <c r="I1059" t="s">
        <v>3038</v>
      </c>
      <c r="J1059" t="s">
        <v>50</v>
      </c>
      <c r="K1059" t="s">
        <v>51</v>
      </c>
      <c r="L1059" t="s">
        <v>1825</v>
      </c>
      <c r="M1059" t="s">
        <v>29</v>
      </c>
      <c r="N1059" t="s">
        <v>53</v>
      </c>
      <c r="O1059" t="s">
        <v>1826</v>
      </c>
      <c r="P1059" s="1">
        <v>101.12</v>
      </c>
      <c r="Q1059">
        <v>8</v>
      </c>
      <c r="R1059" s="1">
        <v>37.414400000000001</v>
      </c>
      <c r="S1059" t="s">
        <v>90</v>
      </c>
    </row>
    <row r="1060" spans="1:19" hidden="1" x14ac:dyDescent="0.3">
      <c r="A1060" t="s">
        <v>3039</v>
      </c>
      <c r="B1060" s="2">
        <v>42687</v>
      </c>
      <c r="C1060" s="2">
        <v>42691</v>
      </c>
      <c r="D1060" t="s">
        <v>37</v>
      </c>
      <c r="E1060" t="s">
        <v>3040</v>
      </c>
      <c r="F1060" t="s">
        <v>3041</v>
      </c>
      <c r="G1060" t="s">
        <v>84</v>
      </c>
      <c r="H1060" t="s">
        <v>24</v>
      </c>
      <c r="I1060" t="s">
        <v>3007</v>
      </c>
      <c r="J1060" t="s">
        <v>1513</v>
      </c>
      <c r="K1060" t="s">
        <v>87</v>
      </c>
      <c r="L1060" t="s">
        <v>685</v>
      </c>
      <c r="M1060" t="s">
        <v>29</v>
      </c>
      <c r="N1060" t="s">
        <v>53</v>
      </c>
      <c r="O1060" t="s">
        <v>686</v>
      </c>
      <c r="P1060" s="1">
        <v>30.36</v>
      </c>
      <c r="Q1060">
        <v>4</v>
      </c>
      <c r="R1060" s="1">
        <v>13.0548</v>
      </c>
      <c r="S1060" t="s">
        <v>32</v>
      </c>
    </row>
    <row r="1061" spans="1:19" hidden="1" x14ac:dyDescent="0.3">
      <c r="A1061" t="s">
        <v>3042</v>
      </c>
      <c r="B1061" s="2">
        <v>42461</v>
      </c>
      <c r="C1061" s="2">
        <v>42465</v>
      </c>
      <c r="D1061" t="s">
        <v>37</v>
      </c>
      <c r="E1061" t="s">
        <v>3043</v>
      </c>
      <c r="F1061" t="s">
        <v>3044</v>
      </c>
      <c r="G1061" t="s">
        <v>23</v>
      </c>
      <c r="H1061" t="s">
        <v>24</v>
      </c>
      <c r="I1061" t="s">
        <v>165</v>
      </c>
      <c r="J1061" t="s">
        <v>114</v>
      </c>
      <c r="K1061" t="s">
        <v>63</v>
      </c>
      <c r="L1061" t="s">
        <v>33</v>
      </c>
      <c r="M1061" t="s">
        <v>29</v>
      </c>
      <c r="N1061" t="s">
        <v>34</v>
      </c>
      <c r="O1061" t="s">
        <v>35</v>
      </c>
      <c r="P1061" s="1">
        <v>1317.492</v>
      </c>
      <c r="Q1061">
        <v>6</v>
      </c>
      <c r="R1061" s="1">
        <v>292.77600000000001</v>
      </c>
      <c r="S1061" t="s">
        <v>107</v>
      </c>
    </row>
    <row r="1062" spans="1:19" x14ac:dyDescent="0.3">
      <c r="A1062" t="s">
        <v>3045</v>
      </c>
      <c r="B1062" s="2">
        <v>42768</v>
      </c>
      <c r="C1062" s="2">
        <v>42773</v>
      </c>
      <c r="D1062" t="s">
        <v>37</v>
      </c>
      <c r="E1062" t="s">
        <v>2799</v>
      </c>
      <c r="F1062" t="s">
        <v>2800</v>
      </c>
      <c r="G1062" t="s">
        <v>23</v>
      </c>
      <c r="H1062" t="s">
        <v>24</v>
      </c>
      <c r="I1062" t="s">
        <v>49</v>
      </c>
      <c r="J1062" t="s">
        <v>50</v>
      </c>
      <c r="K1062" t="s">
        <v>51</v>
      </c>
      <c r="L1062" t="s">
        <v>598</v>
      </c>
      <c r="M1062" t="s">
        <v>29</v>
      </c>
      <c r="N1062" t="s">
        <v>53</v>
      </c>
      <c r="O1062" t="s">
        <v>599</v>
      </c>
      <c r="P1062" s="1">
        <v>86.26</v>
      </c>
      <c r="Q1062">
        <v>2</v>
      </c>
      <c r="R1062" s="1">
        <v>29.328399999999998</v>
      </c>
      <c r="S1062" t="s">
        <v>289</v>
      </c>
    </row>
    <row r="1063" spans="1:19" x14ac:dyDescent="0.3">
      <c r="A1063" t="s">
        <v>3046</v>
      </c>
      <c r="B1063" s="2">
        <v>43093</v>
      </c>
      <c r="C1063" s="2">
        <v>43100</v>
      </c>
      <c r="D1063" t="s">
        <v>37</v>
      </c>
      <c r="E1063" t="s">
        <v>3047</v>
      </c>
      <c r="F1063" t="s">
        <v>3048</v>
      </c>
      <c r="G1063" t="s">
        <v>94</v>
      </c>
      <c r="H1063" t="s">
        <v>24</v>
      </c>
      <c r="I1063" t="s">
        <v>3049</v>
      </c>
      <c r="J1063" t="s">
        <v>511</v>
      </c>
      <c r="K1063" t="s">
        <v>51</v>
      </c>
      <c r="L1063" t="s">
        <v>2504</v>
      </c>
      <c r="M1063" t="s">
        <v>29</v>
      </c>
      <c r="N1063" t="s">
        <v>53</v>
      </c>
      <c r="O1063" t="s">
        <v>2505</v>
      </c>
      <c r="P1063" s="1">
        <v>8.5440000000000005</v>
      </c>
      <c r="Q1063">
        <v>4</v>
      </c>
      <c r="R1063" s="1">
        <v>1.9224000000000001</v>
      </c>
      <c r="S1063" t="s">
        <v>90</v>
      </c>
    </row>
    <row r="1064" spans="1:19" x14ac:dyDescent="0.3">
      <c r="A1064" t="s">
        <v>3046</v>
      </c>
      <c r="B1064" s="2">
        <v>43093</v>
      </c>
      <c r="C1064" s="2">
        <v>43100</v>
      </c>
      <c r="D1064" t="s">
        <v>37</v>
      </c>
      <c r="E1064" t="s">
        <v>3047</v>
      </c>
      <c r="F1064" t="s">
        <v>3048</v>
      </c>
      <c r="G1064" t="s">
        <v>94</v>
      </c>
      <c r="H1064" t="s">
        <v>24</v>
      </c>
      <c r="I1064" t="s">
        <v>3049</v>
      </c>
      <c r="J1064" t="s">
        <v>511</v>
      </c>
      <c r="K1064" t="s">
        <v>51</v>
      </c>
      <c r="L1064" t="s">
        <v>842</v>
      </c>
      <c r="M1064" t="s">
        <v>29</v>
      </c>
      <c r="N1064" t="s">
        <v>34</v>
      </c>
      <c r="O1064" t="s">
        <v>843</v>
      </c>
      <c r="P1064" s="1">
        <v>842.37599999999998</v>
      </c>
      <c r="Q1064">
        <v>3</v>
      </c>
      <c r="R1064" s="1">
        <v>105.297</v>
      </c>
      <c r="S1064" t="s">
        <v>90</v>
      </c>
    </row>
    <row r="1065" spans="1:19" hidden="1" x14ac:dyDescent="0.3">
      <c r="A1065" t="s">
        <v>3050</v>
      </c>
      <c r="B1065" s="2">
        <v>42223</v>
      </c>
      <c r="C1065" s="2">
        <v>42224</v>
      </c>
      <c r="D1065" t="s">
        <v>81</v>
      </c>
      <c r="E1065" t="s">
        <v>3051</v>
      </c>
      <c r="F1065" t="s">
        <v>3052</v>
      </c>
      <c r="G1065" t="s">
        <v>23</v>
      </c>
      <c r="H1065" t="s">
        <v>24</v>
      </c>
      <c r="I1065" t="s">
        <v>3053</v>
      </c>
      <c r="J1065" t="s">
        <v>556</v>
      </c>
      <c r="K1065" t="s">
        <v>87</v>
      </c>
      <c r="L1065" t="s">
        <v>2187</v>
      </c>
      <c r="M1065" t="s">
        <v>29</v>
      </c>
      <c r="N1065" t="s">
        <v>53</v>
      </c>
      <c r="O1065" t="s">
        <v>2188</v>
      </c>
      <c r="P1065" s="1">
        <v>212.94</v>
      </c>
      <c r="Q1065">
        <v>3</v>
      </c>
      <c r="R1065" s="1">
        <v>34.070399999999999</v>
      </c>
      <c r="S1065" t="s">
        <v>245</v>
      </c>
    </row>
    <row r="1066" spans="1:19" x14ac:dyDescent="0.3">
      <c r="A1066" t="s">
        <v>3054</v>
      </c>
      <c r="B1066" s="2">
        <v>42916</v>
      </c>
      <c r="C1066" s="2">
        <v>42920</v>
      </c>
      <c r="D1066" t="s">
        <v>20</v>
      </c>
      <c r="E1066" t="s">
        <v>2590</v>
      </c>
      <c r="F1066" t="s">
        <v>2591</v>
      </c>
      <c r="G1066" t="s">
        <v>94</v>
      </c>
      <c r="H1066" t="s">
        <v>24</v>
      </c>
      <c r="I1066" t="s">
        <v>125</v>
      </c>
      <c r="J1066" t="s">
        <v>126</v>
      </c>
      <c r="K1066" t="s">
        <v>87</v>
      </c>
      <c r="L1066" t="s">
        <v>2721</v>
      </c>
      <c r="M1066" t="s">
        <v>29</v>
      </c>
      <c r="N1066" t="s">
        <v>34</v>
      </c>
      <c r="O1066" t="s">
        <v>2722</v>
      </c>
      <c r="P1066" s="1">
        <v>569.05799999999999</v>
      </c>
      <c r="Q1066">
        <v>3</v>
      </c>
      <c r="R1066" s="1">
        <v>-178.8468</v>
      </c>
      <c r="S1066" t="s">
        <v>55</v>
      </c>
    </row>
    <row r="1067" spans="1:19" x14ac:dyDescent="0.3">
      <c r="A1067" t="s">
        <v>3054</v>
      </c>
      <c r="B1067" s="2">
        <v>42916</v>
      </c>
      <c r="C1067" s="2">
        <v>42920</v>
      </c>
      <c r="D1067" t="s">
        <v>20</v>
      </c>
      <c r="E1067" t="s">
        <v>2590</v>
      </c>
      <c r="F1067" t="s">
        <v>2591</v>
      </c>
      <c r="G1067" t="s">
        <v>94</v>
      </c>
      <c r="H1067" t="s">
        <v>24</v>
      </c>
      <c r="I1067" t="s">
        <v>125</v>
      </c>
      <c r="J1067" t="s">
        <v>126</v>
      </c>
      <c r="K1067" t="s">
        <v>87</v>
      </c>
      <c r="L1067" t="s">
        <v>159</v>
      </c>
      <c r="M1067" t="s">
        <v>29</v>
      </c>
      <c r="N1067" t="s">
        <v>53</v>
      </c>
      <c r="O1067" t="s">
        <v>160</v>
      </c>
      <c r="P1067" s="1">
        <v>14.224</v>
      </c>
      <c r="Q1067">
        <v>2</v>
      </c>
      <c r="R1067" s="1">
        <v>-10.3124</v>
      </c>
      <c r="S1067" t="s">
        <v>55</v>
      </c>
    </row>
    <row r="1068" spans="1:19" hidden="1" x14ac:dyDescent="0.3">
      <c r="A1068" t="s">
        <v>3055</v>
      </c>
      <c r="B1068" s="2">
        <v>41850</v>
      </c>
      <c r="C1068" s="2">
        <v>41856</v>
      </c>
      <c r="D1068" t="s">
        <v>37</v>
      </c>
      <c r="E1068" t="s">
        <v>3040</v>
      </c>
      <c r="F1068" t="s">
        <v>3041</v>
      </c>
      <c r="G1068" t="s">
        <v>84</v>
      </c>
      <c r="H1068" t="s">
        <v>24</v>
      </c>
      <c r="I1068" t="s">
        <v>183</v>
      </c>
      <c r="J1068" t="s">
        <v>184</v>
      </c>
      <c r="K1068" t="s">
        <v>51</v>
      </c>
      <c r="L1068" t="s">
        <v>2391</v>
      </c>
      <c r="M1068" t="s">
        <v>29</v>
      </c>
      <c r="N1068" t="s">
        <v>30</v>
      </c>
      <c r="O1068" t="s">
        <v>2392</v>
      </c>
      <c r="P1068" s="1">
        <v>1367.84</v>
      </c>
      <c r="Q1068">
        <v>8</v>
      </c>
      <c r="R1068" s="1">
        <v>259.88959999999997</v>
      </c>
      <c r="S1068" t="s">
        <v>66</v>
      </c>
    </row>
    <row r="1069" spans="1:19" hidden="1" x14ac:dyDescent="0.3">
      <c r="A1069" t="s">
        <v>3056</v>
      </c>
      <c r="B1069" s="2">
        <v>42692</v>
      </c>
      <c r="C1069" s="2">
        <v>42697</v>
      </c>
      <c r="D1069" t="s">
        <v>20</v>
      </c>
      <c r="E1069" t="s">
        <v>3057</v>
      </c>
      <c r="F1069" t="s">
        <v>3058</v>
      </c>
      <c r="G1069" t="s">
        <v>23</v>
      </c>
      <c r="H1069" t="s">
        <v>24</v>
      </c>
      <c r="I1069" t="s">
        <v>3059</v>
      </c>
      <c r="J1069" t="s">
        <v>281</v>
      </c>
      <c r="K1069" t="s">
        <v>87</v>
      </c>
      <c r="L1069" t="s">
        <v>151</v>
      </c>
      <c r="M1069" t="s">
        <v>29</v>
      </c>
      <c r="N1069" t="s">
        <v>34</v>
      </c>
      <c r="O1069" t="s">
        <v>152</v>
      </c>
      <c r="P1069" s="1">
        <v>301.95999999999998</v>
      </c>
      <c r="Q1069">
        <v>2</v>
      </c>
      <c r="R1069" s="1">
        <v>33.215600000000002</v>
      </c>
      <c r="S1069" t="s">
        <v>32</v>
      </c>
    </row>
    <row r="1070" spans="1:19" hidden="1" x14ac:dyDescent="0.3">
      <c r="A1070" t="s">
        <v>3060</v>
      </c>
      <c r="B1070" s="2">
        <v>42191</v>
      </c>
      <c r="C1070" s="2">
        <v>42196</v>
      </c>
      <c r="D1070" t="s">
        <v>37</v>
      </c>
      <c r="E1070" t="s">
        <v>2350</v>
      </c>
      <c r="F1070" t="s">
        <v>2351</v>
      </c>
      <c r="G1070" t="s">
        <v>23</v>
      </c>
      <c r="H1070" t="s">
        <v>24</v>
      </c>
      <c r="I1070" t="s">
        <v>1176</v>
      </c>
      <c r="J1070" t="s">
        <v>50</v>
      </c>
      <c r="K1070" t="s">
        <v>51</v>
      </c>
      <c r="L1070" t="s">
        <v>115</v>
      </c>
      <c r="M1070" t="s">
        <v>29</v>
      </c>
      <c r="N1070" t="s">
        <v>34</v>
      </c>
      <c r="O1070" t="s">
        <v>116</v>
      </c>
      <c r="P1070" s="1">
        <v>170.352</v>
      </c>
      <c r="Q1070">
        <v>3</v>
      </c>
      <c r="R1070" s="1">
        <v>-17.0352</v>
      </c>
      <c r="S1070" t="s">
        <v>66</v>
      </c>
    </row>
    <row r="1071" spans="1:19" hidden="1" x14ac:dyDescent="0.3">
      <c r="A1071" t="s">
        <v>3061</v>
      </c>
      <c r="B1071" s="2">
        <v>41953</v>
      </c>
      <c r="C1071" s="2">
        <v>41959</v>
      </c>
      <c r="D1071" t="s">
        <v>37</v>
      </c>
      <c r="E1071" t="s">
        <v>2467</v>
      </c>
      <c r="F1071" t="s">
        <v>2468</v>
      </c>
      <c r="G1071" t="s">
        <v>23</v>
      </c>
      <c r="H1071" t="s">
        <v>24</v>
      </c>
      <c r="I1071" t="s">
        <v>3062</v>
      </c>
      <c r="J1071" t="s">
        <v>281</v>
      </c>
      <c r="K1071" t="s">
        <v>87</v>
      </c>
      <c r="L1071" t="s">
        <v>616</v>
      </c>
      <c r="M1071" t="s">
        <v>29</v>
      </c>
      <c r="N1071" t="s">
        <v>34</v>
      </c>
      <c r="O1071" t="s">
        <v>617</v>
      </c>
      <c r="P1071" s="1">
        <v>563.94000000000005</v>
      </c>
      <c r="Q1071">
        <v>3</v>
      </c>
      <c r="R1071" s="1">
        <v>112.788</v>
      </c>
      <c r="S1071" t="s">
        <v>32</v>
      </c>
    </row>
    <row r="1072" spans="1:19" hidden="1" x14ac:dyDescent="0.3">
      <c r="A1072" t="s">
        <v>3063</v>
      </c>
      <c r="B1072" s="2">
        <v>42517</v>
      </c>
      <c r="C1072" s="2">
        <v>42519</v>
      </c>
      <c r="D1072" t="s">
        <v>20</v>
      </c>
      <c r="E1072" t="s">
        <v>975</v>
      </c>
      <c r="F1072" t="s">
        <v>976</v>
      </c>
      <c r="G1072" t="s">
        <v>84</v>
      </c>
      <c r="H1072" t="s">
        <v>24</v>
      </c>
      <c r="I1072" t="s">
        <v>280</v>
      </c>
      <c r="J1072" t="s">
        <v>281</v>
      </c>
      <c r="K1072" t="s">
        <v>87</v>
      </c>
      <c r="L1072" t="s">
        <v>592</v>
      </c>
      <c r="M1072" t="s">
        <v>29</v>
      </c>
      <c r="N1072" t="s">
        <v>34</v>
      </c>
      <c r="O1072" t="s">
        <v>593</v>
      </c>
      <c r="P1072" s="1">
        <v>3504.9</v>
      </c>
      <c r="Q1072">
        <v>5</v>
      </c>
      <c r="R1072" s="1">
        <v>700.98</v>
      </c>
      <c r="S1072" t="s">
        <v>153</v>
      </c>
    </row>
    <row r="1073" spans="1:19" x14ac:dyDescent="0.3">
      <c r="A1073" t="s">
        <v>3064</v>
      </c>
      <c r="B1073" s="2">
        <v>43027</v>
      </c>
      <c r="C1073" s="2">
        <v>43032</v>
      </c>
      <c r="D1073" t="s">
        <v>37</v>
      </c>
      <c r="E1073" t="s">
        <v>1222</v>
      </c>
      <c r="F1073" t="s">
        <v>1223</v>
      </c>
      <c r="G1073" t="s">
        <v>23</v>
      </c>
      <c r="H1073" t="s">
        <v>24</v>
      </c>
      <c r="I1073" t="s">
        <v>3065</v>
      </c>
      <c r="J1073" t="s">
        <v>86</v>
      </c>
      <c r="K1073" t="s">
        <v>87</v>
      </c>
      <c r="L1073" t="s">
        <v>2711</v>
      </c>
      <c r="M1073" t="s">
        <v>29</v>
      </c>
      <c r="N1073" t="s">
        <v>30</v>
      </c>
      <c r="O1073" t="s">
        <v>2712</v>
      </c>
      <c r="P1073" s="1">
        <v>328.39920000000001</v>
      </c>
      <c r="Q1073">
        <v>3</v>
      </c>
      <c r="R1073" s="1">
        <v>-91.758600000000001</v>
      </c>
      <c r="S1073" t="s">
        <v>45</v>
      </c>
    </row>
    <row r="1074" spans="1:19" hidden="1" x14ac:dyDescent="0.3">
      <c r="A1074" t="s">
        <v>3066</v>
      </c>
      <c r="B1074" s="2">
        <v>42107</v>
      </c>
      <c r="C1074" s="2">
        <v>42113</v>
      </c>
      <c r="D1074" t="s">
        <v>37</v>
      </c>
      <c r="E1074" t="s">
        <v>1017</v>
      </c>
      <c r="F1074" t="s">
        <v>1018</v>
      </c>
      <c r="G1074" t="s">
        <v>84</v>
      </c>
      <c r="H1074" t="s">
        <v>24</v>
      </c>
      <c r="I1074" t="s">
        <v>49</v>
      </c>
      <c r="J1074" t="s">
        <v>50</v>
      </c>
      <c r="K1074" t="s">
        <v>51</v>
      </c>
      <c r="L1074" t="s">
        <v>1533</v>
      </c>
      <c r="M1074" t="s">
        <v>29</v>
      </c>
      <c r="N1074" t="s">
        <v>53</v>
      </c>
      <c r="O1074" t="s">
        <v>1534</v>
      </c>
      <c r="P1074" s="1">
        <v>37.68</v>
      </c>
      <c r="Q1074">
        <v>2</v>
      </c>
      <c r="R1074" s="1">
        <v>15.8256</v>
      </c>
      <c r="S1074" t="s">
        <v>107</v>
      </c>
    </row>
    <row r="1075" spans="1:19" hidden="1" x14ac:dyDescent="0.3">
      <c r="A1075" t="s">
        <v>3067</v>
      </c>
      <c r="B1075" s="2">
        <v>42260</v>
      </c>
      <c r="C1075" s="2">
        <v>42265</v>
      </c>
      <c r="D1075" t="s">
        <v>37</v>
      </c>
      <c r="E1075" t="s">
        <v>834</v>
      </c>
      <c r="F1075" t="s">
        <v>835</v>
      </c>
      <c r="G1075" t="s">
        <v>23</v>
      </c>
      <c r="H1075" t="s">
        <v>24</v>
      </c>
      <c r="I1075" t="s">
        <v>339</v>
      </c>
      <c r="J1075" t="s">
        <v>104</v>
      </c>
      <c r="K1075" t="s">
        <v>87</v>
      </c>
      <c r="L1075" t="s">
        <v>470</v>
      </c>
      <c r="M1075" t="s">
        <v>29</v>
      </c>
      <c r="N1075" t="s">
        <v>34</v>
      </c>
      <c r="O1075" t="s">
        <v>471</v>
      </c>
      <c r="P1075" s="1">
        <v>1516.2</v>
      </c>
      <c r="Q1075">
        <v>7</v>
      </c>
      <c r="R1075" s="1">
        <v>394.21199999999999</v>
      </c>
      <c r="S1075" t="s">
        <v>72</v>
      </c>
    </row>
    <row r="1076" spans="1:19" hidden="1" x14ac:dyDescent="0.3">
      <c r="A1076" t="s">
        <v>3068</v>
      </c>
      <c r="B1076" s="2">
        <v>41971</v>
      </c>
      <c r="C1076" s="2">
        <v>41974</v>
      </c>
      <c r="D1076" t="s">
        <v>20</v>
      </c>
      <c r="E1076" t="s">
        <v>3069</v>
      </c>
      <c r="F1076" t="s">
        <v>3070</v>
      </c>
      <c r="G1076" t="s">
        <v>84</v>
      </c>
      <c r="H1076" t="s">
        <v>24</v>
      </c>
      <c r="I1076" t="s">
        <v>149</v>
      </c>
      <c r="J1076" t="s">
        <v>150</v>
      </c>
      <c r="K1076" t="s">
        <v>27</v>
      </c>
      <c r="L1076" t="s">
        <v>210</v>
      </c>
      <c r="M1076" t="s">
        <v>29</v>
      </c>
      <c r="N1076" t="s">
        <v>53</v>
      </c>
      <c r="O1076" t="s">
        <v>211</v>
      </c>
      <c r="P1076" s="1">
        <v>397.6</v>
      </c>
      <c r="Q1076">
        <v>5</v>
      </c>
      <c r="R1076" s="1">
        <v>43.735999999999997</v>
      </c>
      <c r="S1076" t="s">
        <v>32</v>
      </c>
    </row>
    <row r="1077" spans="1:19" hidden="1" x14ac:dyDescent="0.3">
      <c r="A1077" t="s">
        <v>3071</v>
      </c>
      <c r="B1077" s="2">
        <v>42231</v>
      </c>
      <c r="C1077" s="2">
        <v>42235</v>
      </c>
      <c r="D1077" t="s">
        <v>37</v>
      </c>
      <c r="E1077" t="s">
        <v>3072</v>
      </c>
      <c r="F1077" t="s">
        <v>3073</v>
      </c>
      <c r="G1077" t="s">
        <v>23</v>
      </c>
      <c r="H1077" t="s">
        <v>24</v>
      </c>
      <c r="I1077" t="s">
        <v>1461</v>
      </c>
      <c r="J1077" t="s">
        <v>50</v>
      </c>
      <c r="K1077" t="s">
        <v>51</v>
      </c>
      <c r="L1077" t="s">
        <v>1195</v>
      </c>
      <c r="M1077" t="s">
        <v>29</v>
      </c>
      <c r="N1077" t="s">
        <v>53</v>
      </c>
      <c r="O1077" t="s">
        <v>1196</v>
      </c>
      <c r="P1077" s="1">
        <v>104.23</v>
      </c>
      <c r="Q1077">
        <v>7</v>
      </c>
      <c r="R1077" s="1">
        <v>28.142099999999999</v>
      </c>
      <c r="S1077" t="s">
        <v>245</v>
      </c>
    </row>
    <row r="1078" spans="1:19" x14ac:dyDescent="0.3">
      <c r="A1078" t="s">
        <v>3074</v>
      </c>
      <c r="B1078" s="2">
        <v>42979</v>
      </c>
      <c r="C1078" s="2">
        <v>42979</v>
      </c>
      <c r="D1078" t="s">
        <v>417</v>
      </c>
      <c r="E1078" t="s">
        <v>609</v>
      </c>
      <c r="F1078" t="s">
        <v>610</v>
      </c>
      <c r="G1078" t="s">
        <v>23</v>
      </c>
      <c r="H1078" t="s">
        <v>24</v>
      </c>
      <c r="I1078" t="s">
        <v>280</v>
      </c>
      <c r="J1078" t="s">
        <v>281</v>
      </c>
      <c r="K1078" t="s">
        <v>87</v>
      </c>
      <c r="L1078" t="s">
        <v>2185</v>
      </c>
      <c r="M1078" t="s">
        <v>29</v>
      </c>
      <c r="N1078" t="s">
        <v>34</v>
      </c>
      <c r="O1078" t="s">
        <v>2186</v>
      </c>
      <c r="P1078" s="1">
        <v>498.26</v>
      </c>
      <c r="Q1078">
        <v>7</v>
      </c>
      <c r="R1078" s="1">
        <v>134.53020000000001</v>
      </c>
      <c r="S1078" t="s">
        <v>72</v>
      </c>
    </row>
    <row r="1079" spans="1:19" hidden="1" x14ac:dyDescent="0.3">
      <c r="A1079" t="s">
        <v>3075</v>
      </c>
      <c r="B1079" s="2">
        <v>41804</v>
      </c>
      <c r="C1079" s="2">
        <v>41810</v>
      </c>
      <c r="D1079" t="s">
        <v>37</v>
      </c>
      <c r="E1079" t="s">
        <v>3076</v>
      </c>
      <c r="F1079" t="s">
        <v>3077</v>
      </c>
      <c r="G1079" t="s">
        <v>94</v>
      </c>
      <c r="H1079" t="s">
        <v>24</v>
      </c>
      <c r="I1079" t="s">
        <v>280</v>
      </c>
      <c r="J1079" t="s">
        <v>281</v>
      </c>
      <c r="K1079" t="s">
        <v>87</v>
      </c>
      <c r="L1079" t="s">
        <v>2703</v>
      </c>
      <c r="M1079" t="s">
        <v>29</v>
      </c>
      <c r="N1079" t="s">
        <v>30</v>
      </c>
      <c r="O1079" t="s">
        <v>2704</v>
      </c>
      <c r="P1079" s="1">
        <v>212.94</v>
      </c>
      <c r="Q1079">
        <v>3</v>
      </c>
      <c r="R1079" s="1">
        <v>57.4938</v>
      </c>
      <c r="S1079" t="s">
        <v>55</v>
      </c>
    </row>
    <row r="1080" spans="1:19" hidden="1" x14ac:dyDescent="0.3">
      <c r="A1080" t="s">
        <v>3078</v>
      </c>
      <c r="B1080" s="2">
        <v>42542</v>
      </c>
      <c r="C1080" s="2">
        <v>42547</v>
      </c>
      <c r="D1080" t="s">
        <v>37</v>
      </c>
      <c r="E1080" t="s">
        <v>1616</v>
      </c>
      <c r="F1080" t="s">
        <v>1617</v>
      </c>
      <c r="G1080" t="s">
        <v>23</v>
      </c>
      <c r="H1080" t="s">
        <v>24</v>
      </c>
      <c r="I1080" t="s">
        <v>165</v>
      </c>
      <c r="J1080" t="s">
        <v>114</v>
      </c>
      <c r="K1080" t="s">
        <v>63</v>
      </c>
      <c r="L1080" t="s">
        <v>727</v>
      </c>
      <c r="M1080" t="s">
        <v>29</v>
      </c>
      <c r="N1080" t="s">
        <v>30</v>
      </c>
      <c r="O1080" t="s">
        <v>728</v>
      </c>
      <c r="P1080" s="1">
        <v>353.56799999999998</v>
      </c>
      <c r="Q1080">
        <v>2</v>
      </c>
      <c r="R1080" s="1">
        <v>-44.195999999999998</v>
      </c>
      <c r="S1080" t="s">
        <v>55</v>
      </c>
    </row>
    <row r="1081" spans="1:19" x14ac:dyDescent="0.3">
      <c r="A1081" t="s">
        <v>3079</v>
      </c>
      <c r="B1081" s="2">
        <v>42813</v>
      </c>
      <c r="C1081" s="2">
        <v>42816</v>
      </c>
      <c r="D1081" t="s">
        <v>20</v>
      </c>
      <c r="E1081" t="s">
        <v>810</v>
      </c>
      <c r="F1081" t="s">
        <v>811</v>
      </c>
      <c r="G1081" t="s">
        <v>23</v>
      </c>
      <c r="H1081" t="s">
        <v>24</v>
      </c>
      <c r="I1081" t="s">
        <v>1124</v>
      </c>
      <c r="J1081" t="s">
        <v>50</v>
      </c>
      <c r="K1081" t="s">
        <v>51</v>
      </c>
      <c r="L1081" t="s">
        <v>775</v>
      </c>
      <c r="M1081" t="s">
        <v>29</v>
      </c>
      <c r="N1081" t="s">
        <v>43</v>
      </c>
      <c r="O1081" t="s">
        <v>776</v>
      </c>
      <c r="P1081" s="1">
        <v>697.16</v>
      </c>
      <c r="Q1081">
        <v>5</v>
      </c>
      <c r="R1081" s="1">
        <v>8.7144999999999992</v>
      </c>
      <c r="S1081" t="s">
        <v>187</v>
      </c>
    </row>
    <row r="1082" spans="1:19" x14ac:dyDescent="0.3">
      <c r="A1082" t="s">
        <v>3079</v>
      </c>
      <c r="B1082" s="2">
        <v>42813</v>
      </c>
      <c r="C1082" s="2">
        <v>42816</v>
      </c>
      <c r="D1082" t="s">
        <v>20</v>
      </c>
      <c r="E1082" t="s">
        <v>810</v>
      </c>
      <c r="F1082" t="s">
        <v>811</v>
      </c>
      <c r="G1082" t="s">
        <v>23</v>
      </c>
      <c r="H1082" t="s">
        <v>24</v>
      </c>
      <c r="I1082" t="s">
        <v>1124</v>
      </c>
      <c r="J1082" t="s">
        <v>50</v>
      </c>
      <c r="K1082" t="s">
        <v>51</v>
      </c>
      <c r="L1082" t="s">
        <v>2101</v>
      </c>
      <c r="M1082" t="s">
        <v>29</v>
      </c>
      <c r="N1082" t="s">
        <v>53</v>
      </c>
      <c r="O1082" t="s">
        <v>2102</v>
      </c>
      <c r="P1082" s="1">
        <v>30.93</v>
      </c>
      <c r="Q1082">
        <v>1</v>
      </c>
      <c r="R1082" s="1">
        <v>12.6813</v>
      </c>
      <c r="S1082" t="s">
        <v>187</v>
      </c>
    </row>
    <row r="1083" spans="1:19" hidden="1" x14ac:dyDescent="0.3">
      <c r="A1083" t="s">
        <v>3080</v>
      </c>
      <c r="B1083" s="2">
        <v>41930</v>
      </c>
      <c r="C1083" s="2">
        <v>41934</v>
      </c>
      <c r="D1083" t="s">
        <v>37</v>
      </c>
      <c r="E1083" t="s">
        <v>2155</v>
      </c>
      <c r="F1083" t="s">
        <v>2156</v>
      </c>
      <c r="G1083" t="s">
        <v>84</v>
      </c>
      <c r="H1083" t="s">
        <v>24</v>
      </c>
      <c r="I1083" t="s">
        <v>3081</v>
      </c>
      <c r="J1083" t="s">
        <v>1049</v>
      </c>
      <c r="K1083" t="s">
        <v>27</v>
      </c>
      <c r="L1083" t="s">
        <v>3008</v>
      </c>
      <c r="M1083" t="s">
        <v>29</v>
      </c>
      <c r="N1083" t="s">
        <v>34</v>
      </c>
      <c r="O1083" t="s">
        <v>3009</v>
      </c>
      <c r="P1083" s="1">
        <v>605.34</v>
      </c>
      <c r="Q1083">
        <v>6</v>
      </c>
      <c r="R1083" s="1">
        <v>145.2816</v>
      </c>
      <c r="S1083" t="s">
        <v>45</v>
      </c>
    </row>
    <row r="1084" spans="1:19" x14ac:dyDescent="0.3">
      <c r="A1084" t="s">
        <v>3082</v>
      </c>
      <c r="B1084" s="2">
        <v>42969</v>
      </c>
      <c r="C1084" s="2">
        <v>42970</v>
      </c>
      <c r="D1084" t="s">
        <v>81</v>
      </c>
      <c r="E1084" t="s">
        <v>3083</v>
      </c>
      <c r="F1084" t="s">
        <v>3084</v>
      </c>
      <c r="G1084" t="s">
        <v>23</v>
      </c>
      <c r="H1084" t="s">
        <v>24</v>
      </c>
      <c r="I1084" t="s">
        <v>320</v>
      </c>
      <c r="J1084" t="s">
        <v>50</v>
      </c>
      <c r="K1084" t="s">
        <v>51</v>
      </c>
      <c r="L1084" t="s">
        <v>185</v>
      </c>
      <c r="M1084" t="s">
        <v>29</v>
      </c>
      <c r="N1084" t="s">
        <v>43</v>
      </c>
      <c r="O1084" t="s">
        <v>186</v>
      </c>
      <c r="P1084" s="1">
        <v>210.00800000000001</v>
      </c>
      <c r="Q1084">
        <v>1</v>
      </c>
      <c r="R1084" s="1">
        <v>2.6251000000000002</v>
      </c>
      <c r="S1084" t="s">
        <v>245</v>
      </c>
    </row>
    <row r="1085" spans="1:19" hidden="1" x14ac:dyDescent="0.3">
      <c r="A1085" t="s">
        <v>3085</v>
      </c>
      <c r="B1085" s="2">
        <v>41902</v>
      </c>
      <c r="C1085" s="2">
        <v>41906</v>
      </c>
      <c r="D1085" t="s">
        <v>37</v>
      </c>
      <c r="E1085" t="s">
        <v>2633</v>
      </c>
      <c r="F1085" t="s">
        <v>2634</v>
      </c>
      <c r="G1085" t="s">
        <v>23</v>
      </c>
      <c r="H1085" t="s">
        <v>24</v>
      </c>
      <c r="I1085" t="s">
        <v>149</v>
      </c>
      <c r="J1085" t="s">
        <v>1080</v>
      </c>
      <c r="K1085" t="s">
        <v>63</v>
      </c>
      <c r="L1085" t="s">
        <v>1076</v>
      </c>
      <c r="M1085" t="s">
        <v>29</v>
      </c>
      <c r="N1085" t="s">
        <v>53</v>
      </c>
      <c r="O1085" t="s">
        <v>1077</v>
      </c>
      <c r="P1085" s="1">
        <v>164.22</v>
      </c>
      <c r="Q1085">
        <v>3</v>
      </c>
      <c r="R1085" s="1">
        <v>50.908200000000001</v>
      </c>
      <c r="S1085" t="s">
        <v>72</v>
      </c>
    </row>
    <row r="1086" spans="1:19" hidden="1" x14ac:dyDescent="0.3">
      <c r="A1086" t="s">
        <v>3085</v>
      </c>
      <c r="B1086" s="2">
        <v>41902</v>
      </c>
      <c r="C1086" s="2">
        <v>41906</v>
      </c>
      <c r="D1086" t="s">
        <v>37</v>
      </c>
      <c r="E1086" t="s">
        <v>2633</v>
      </c>
      <c r="F1086" t="s">
        <v>2634</v>
      </c>
      <c r="G1086" t="s">
        <v>23</v>
      </c>
      <c r="H1086" t="s">
        <v>24</v>
      </c>
      <c r="I1086" t="s">
        <v>149</v>
      </c>
      <c r="J1086" t="s">
        <v>1080</v>
      </c>
      <c r="K1086" t="s">
        <v>63</v>
      </c>
      <c r="L1086" t="s">
        <v>533</v>
      </c>
      <c r="M1086" t="s">
        <v>29</v>
      </c>
      <c r="N1086" t="s">
        <v>30</v>
      </c>
      <c r="O1086" t="s">
        <v>534</v>
      </c>
      <c r="P1086" s="1">
        <v>362.94</v>
      </c>
      <c r="Q1086">
        <v>3</v>
      </c>
      <c r="R1086" s="1">
        <v>36.293999999999997</v>
      </c>
      <c r="S1086" t="s">
        <v>72</v>
      </c>
    </row>
    <row r="1087" spans="1:19" hidden="1" x14ac:dyDescent="0.3">
      <c r="A1087" t="s">
        <v>3086</v>
      </c>
      <c r="B1087" s="2">
        <v>42584</v>
      </c>
      <c r="C1087" s="2">
        <v>42586</v>
      </c>
      <c r="D1087" t="s">
        <v>20</v>
      </c>
      <c r="E1087" t="s">
        <v>1847</v>
      </c>
      <c r="F1087" t="s">
        <v>1848</v>
      </c>
      <c r="G1087" t="s">
        <v>84</v>
      </c>
      <c r="H1087" t="s">
        <v>24</v>
      </c>
      <c r="I1087" t="s">
        <v>49</v>
      </c>
      <c r="J1087" t="s">
        <v>50</v>
      </c>
      <c r="K1087" t="s">
        <v>51</v>
      </c>
      <c r="L1087" t="s">
        <v>3087</v>
      </c>
      <c r="M1087" t="s">
        <v>29</v>
      </c>
      <c r="N1087" t="s">
        <v>43</v>
      </c>
      <c r="O1087" t="s">
        <v>3088</v>
      </c>
      <c r="P1087" s="1">
        <v>136.464</v>
      </c>
      <c r="Q1087">
        <v>2</v>
      </c>
      <c r="R1087" s="1">
        <v>15.3522</v>
      </c>
      <c r="S1087" t="s">
        <v>245</v>
      </c>
    </row>
    <row r="1088" spans="1:19" hidden="1" x14ac:dyDescent="0.3">
      <c r="A1088" t="s">
        <v>3089</v>
      </c>
      <c r="B1088" s="2">
        <v>42068</v>
      </c>
      <c r="C1088" s="2">
        <v>42070</v>
      </c>
      <c r="D1088" t="s">
        <v>20</v>
      </c>
      <c r="E1088" t="s">
        <v>3090</v>
      </c>
      <c r="F1088" t="s">
        <v>3091</v>
      </c>
      <c r="G1088" t="s">
        <v>84</v>
      </c>
      <c r="H1088" t="s">
        <v>24</v>
      </c>
      <c r="I1088" t="s">
        <v>3092</v>
      </c>
      <c r="J1088" t="s">
        <v>62</v>
      </c>
      <c r="K1088" t="s">
        <v>63</v>
      </c>
      <c r="L1088" t="s">
        <v>581</v>
      </c>
      <c r="M1088" t="s">
        <v>29</v>
      </c>
      <c r="N1088" t="s">
        <v>34</v>
      </c>
      <c r="O1088" t="s">
        <v>582</v>
      </c>
      <c r="P1088" s="1">
        <v>99.372</v>
      </c>
      <c r="Q1088">
        <v>2</v>
      </c>
      <c r="R1088" s="1">
        <v>-7.0979999999999999</v>
      </c>
      <c r="S1088" t="s">
        <v>187</v>
      </c>
    </row>
    <row r="1089" spans="1:19" hidden="1" x14ac:dyDescent="0.3">
      <c r="A1089" t="s">
        <v>3089</v>
      </c>
      <c r="B1089" s="2">
        <v>42068</v>
      </c>
      <c r="C1089" s="2">
        <v>42070</v>
      </c>
      <c r="D1089" t="s">
        <v>20</v>
      </c>
      <c r="E1089" t="s">
        <v>3090</v>
      </c>
      <c r="F1089" t="s">
        <v>3091</v>
      </c>
      <c r="G1089" t="s">
        <v>84</v>
      </c>
      <c r="H1089" t="s">
        <v>24</v>
      </c>
      <c r="I1089" t="s">
        <v>3092</v>
      </c>
      <c r="J1089" t="s">
        <v>62</v>
      </c>
      <c r="K1089" t="s">
        <v>63</v>
      </c>
      <c r="L1089" t="s">
        <v>2272</v>
      </c>
      <c r="M1089" t="s">
        <v>29</v>
      </c>
      <c r="N1089" t="s">
        <v>53</v>
      </c>
      <c r="O1089" t="s">
        <v>2273</v>
      </c>
      <c r="P1089" s="1">
        <v>33.567999999999998</v>
      </c>
      <c r="Q1089">
        <v>2</v>
      </c>
      <c r="R1089" s="1">
        <v>-5.4547999999999996</v>
      </c>
      <c r="S1089" t="s">
        <v>187</v>
      </c>
    </row>
    <row r="1090" spans="1:19" hidden="1" x14ac:dyDescent="0.3">
      <c r="A1090" t="s">
        <v>3093</v>
      </c>
      <c r="B1090" s="2">
        <v>41889</v>
      </c>
      <c r="C1090" s="2">
        <v>41892</v>
      </c>
      <c r="D1090" t="s">
        <v>81</v>
      </c>
      <c r="E1090" t="s">
        <v>1215</v>
      </c>
      <c r="F1090" t="s">
        <v>1216</v>
      </c>
      <c r="G1090" t="s">
        <v>94</v>
      </c>
      <c r="H1090" t="s">
        <v>24</v>
      </c>
      <c r="I1090" t="s">
        <v>95</v>
      </c>
      <c r="J1090" t="s">
        <v>86</v>
      </c>
      <c r="K1090" t="s">
        <v>87</v>
      </c>
      <c r="L1090" t="s">
        <v>913</v>
      </c>
      <c r="M1090" t="s">
        <v>29</v>
      </c>
      <c r="N1090" t="s">
        <v>43</v>
      </c>
      <c r="O1090" t="s">
        <v>914</v>
      </c>
      <c r="P1090" s="1">
        <v>200.79499999999999</v>
      </c>
      <c r="Q1090">
        <v>1</v>
      </c>
      <c r="R1090" s="1">
        <v>-22.948</v>
      </c>
      <c r="S1090" t="s">
        <v>72</v>
      </c>
    </row>
    <row r="1091" spans="1:19" x14ac:dyDescent="0.3">
      <c r="A1091" t="s">
        <v>3094</v>
      </c>
      <c r="B1091" s="2">
        <v>42989</v>
      </c>
      <c r="C1091" s="2">
        <v>42989</v>
      </c>
      <c r="D1091" t="s">
        <v>417</v>
      </c>
      <c r="E1091" t="s">
        <v>678</v>
      </c>
      <c r="F1091" t="s">
        <v>679</v>
      </c>
      <c r="G1091" t="s">
        <v>23</v>
      </c>
      <c r="H1091" t="s">
        <v>24</v>
      </c>
      <c r="I1091" t="s">
        <v>320</v>
      </c>
      <c r="J1091" t="s">
        <v>50</v>
      </c>
      <c r="K1091" t="s">
        <v>51</v>
      </c>
      <c r="L1091" t="s">
        <v>141</v>
      </c>
      <c r="M1091" t="s">
        <v>29</v>
      </c>
      <c r="N1091" t="s">
        <v>53</v>
      </c>
      <c r="O1091" t="s">
        <v>142</v>
      </c>
      <c r="P1091" s="1">
        <v>32.36</v>
      </c>
      <c r="Q1091">
        <v>4</v>
      </c>
      <c r="R1091" s="1">
        <v>11.6496</v>
      </c>
      <c r="S1091" t="s">
        <v>72</v>
      </c>
    </row>
    <row r="1092" spans="1:19" x14ac:dyDescent="0.3">
      <c r="A1092" t="s">
        <v>3095</v>
      </c>
      <c r="B1092" s="2">
        <v>42751</v>
      </c>
      <c r="C1092" s="2">
        <v>42751</v>
      </c>
      <c r="D1092" t="s">
        <v>417</v>
      </c>
      <c r="E1092" t="s">
        <v>2687</v>
      </c>
      <c r="F1092" t="s">
        <v>2688</v>
      </c>
      <c r="G1092" t="s">
        <v>84</v>
      </c>
      <c r="H1092" t="s">
        <v>24</v>
      </c>
      <c r="I1092" t="s">
        <v>49</v>
      </c>
      <c r="J1092" t="s">
        <v>50</v>
      </c>
      <c r="K1092" t="s">
        <v>51</v>
      </c>
      <c r="L1092" t="s">
        <v>52</v>
      </c>
      <c r="M1092" t="s">
        <v>29</v>
      </c>
      <c r="N1092" t="s">
        <v>53</v>
      </c>
      <c r="O1092" t="s">
        <v>54</v>
      </c>
      <c r="P1092" s="1">
        <v>27.92</v>
      </c>
      <c r="Q1092">
        <v>4</v>
      </c>
      <c r="R1092" s="1">
        <v>8.0968</v>
      </c>
      <c r="S1092" t="s">
        <v>161</v>
      </c>
    </row>
    <row r="1093" spans="1:19" x14ac:dyDescent="0.3">
      <c r="A1093" t="s">
        <v>3095</v>
      </c>
      <c r="B1093" s="2">
        <v>42751</v>
      </c>
      <c r="C1093" s="2">
        <v>42751</v>
      </c>
      <c r="D1093" t="s">
        <v>417</v>
      </c>
      <c r="E1093" t="s">
        <v>2687</v>
      </c>
      <c r="F1093" t="s">
        <v>2688</v>
      </c>
      <c r="G1093" t="s">
        <v>84</v>
      </c>
      <c r="H1093" t="s">
        <v>24</v>
      </c>
      <c r="I1093" t="s">
        <v>49</v>
      </c>
      <c r="J1093" t="s">
        <v>50</v>
      </c>
      <c r="K1093" t="s">
        <v>51</v>
      </c>
      <c r="L1093" t="s">
        <v>898</v>
      </c>
      <c r="M1093" t="s">
        <v>29</v>
      </c>
      <c r="N1093" t="s">
        <v>43</v>
      </c>
      <c r="O1093" t="s">
        <v>899</v>
      </c>
      <c r="P1093" s="1">
        <v>399.67200000000003</v>
      </c>
      <c r="Q1093">
        <v>7</v>
      </c>
      <c r="R1093" s="1">
        <v>-14.9877</v>
      </c>
      <c r="S1093" t="s">
        <v>161</v>
      </c>
    </row>
    <row r="1094" spans="1:19" hidden="1" x14ac:dyDescent="0.3">
      <c r="A1094" t="s">
        <v>3096</v>
      </c>
      <c r="B1094" s="2">
        <v>42315</v>
      </c>
      <c r="C1094" s="2">
        <v>42317</v>
      </c>
      <c r="D1094" t="s">
        <v>20</v>
      </c>
      <c r="E1094" t="s">
        <v>2908</v>
      </c>
      <c r="F1094" t="s">
        <v>2909</v>
      </c>
      <c r="G1094" t="s">
        <v>23</v>
      </c>
      <c r="H1094" t="s">
        <v>24</v>
      </c>
      <c r="I1094" t="s">
        <v>3022</v>
      </c>
      <c r="J1094" t="s">
        <v>3097</v>
      </c>
      <c r="K1094" t="s">
        <v>63</v>
      </c>
      <c r="L1094" t="s">
        <v>571</v>
      </c>
      <c r="M1094" t="s">
        <v>29</v>
      </c>
      <c r="N1094" t="s">
        <v>34</v>
      </c>
      <c r="O1094" t="s">
        <v>572</v>
      </c>
      <c r="P1094" s="1">
        <v>715.2</v>
      </c>
      <c r="Q1094">
        <v>3</v>
      </c>
      <c r="R1094" s="1">
        <v>178.8</v>
      </c>
      <c r="S1094" t="s">
        <v>32</v>
      </c>
    </row>
    <row r="1095" spans="1:19" hidden="1" x14ac:dyDescent="0.3">
      <c r="A1095" t="s">
        <v>3098</v>
      </c>
      <c r="B1095" s="2">
        <v>41895</v>
      </c>
      <c r="C1095" s="2">
        <v>41899</v>
      </c>
      <c r="D1095" t="s">
        <v>37</v>
      </c>
      <c r="E1095" t="s">
        <v>1811</v>
      </c>
      <c r="F1095" t="s">
        <v>1812</v>
      </c>
      <c r="G1095" t="s">
        <v>94</v>
      </c>
      <c r="H1095" t="s">
        <v>24</v>
      </c>
      <c r="I1095" t="s">
        <v>2539</v>
      </c>
      <c r="J1095" t="s">
        <v>86</v>
      </c>
      <c r="K1095" t="s">
        <v>87</v>
      </c>
      <c r="L1095" t="s">
        <v>247</v>
      </c>
      <c r="M1095" t="s">
        <v>29</v>
      </c>
      <c r="N1095" t="s">
        <v>34</v>
      </c>
      <c r="O1095" t="s">
        <v>248</v>
      </c>
      <c r="P1095" s="1">
        <v>340.11599999999999</v>
      </c>
      <c r="Q1095">
        <v>6</v>
      </c>
      <c r="R1095" s="1">
        <v>-9.7175999999999991</v>
      </c>
      <c r="S1095" t="s">
        <v>72</v>
      </c>
    </row>
    <row r="1096" spans="1:19" hidden="1" x14ac:dyDescent="0.3">
      <c r="A1096" t="s">
        <v>3099</v>
      </c>
      <c r="B1096" s="2">
        <v>42252</v>
      </c>
      <c r="C1096" s="2">
        <v>42257</v>
      </c>
      <c r="D1096" t="s">
        <v>37</v>
      </c>
      <c r="E1096" t="s">
        <v>2608</v>
      </c>
      <c r="F1096" t="s">
        <v>2609</v>
      </c>
      <c r="G1096" t="s">
        <v>84</v>
      </c>
      <c r="H1096" t="s">
        <v>24</v>
      </c>
      <c r="I1096" t="s">
        <v>885</v>
      </c>
      <c r="J1096" t="s">
        <v>158</v>
      </c>
      <c r="K1096" t="s">
        <v>87</v>
      </c>
      <c r="L1096" t="s">
        <v>105</v>
      </c>
      <c r="M1096" t="s">
        <v>29</v>
      </c>
      <c r="N1096" t="s">
        <v>53</v>
      </c>
      <c r="O1096" t="s">
        <v>106</v>
      </c>
      <c r="P1096" s="1">
        <v>6.16</v>
      </c>
      <c r="Q1096">
        <v>2</v>
      </c>
      <c r="R1096" s="1">
        <v>2.9567999999999999</v>
      </c>
      <c r="S1096" t="s">
        <v>72</v>
      </c>
    </row>
    <row r="1097" spans="1:19" x14ac:dyDescent="0.3">
      <c r="A1097" t="s">
        <v>3100</v>
      </c>
      <c r="B1097" s="2">
        <v>42860</v>
      </c>
      <c r="C1097" s="2">
        <v>42861</v>
      </c>
      <c r="D1097" t="s">
        <v>81</v>
      </c>
      <c r="E1097" t="s">
        <v>2177</v>
      </c>
      <c r="F1097" t="s">
        <v>2178</v>
      </c>
      <c r="G1097" t="s">
        <v>23</v>
      </c>
      <c r="H1097" t="s">
        <v>24</v>
      </c>
      <c r="I1097" t="s">
        <v>856</v>
      </c>
      <c r="J1097" t="s">
        <v>172</v>
      </c>
      <c r="K1097" t="s">
        <v>51</v>
      </c>
      <c r="L1097" t="s">
        <v>1127</v>
      </c>
      <c r="M1097" t="s">
        <v>29</v>
      </c>
      <c r="N1097" t="s">
        <v>30</v>
      </c>
      <c r="O1097" t="s">
        <v>1128</v>
      </c>
      <c r="P1097" s="1">
        <v>89.991</v>
      </c>
      <c r="Q1097">
        <v>3</v>
      </c>
      <c r="R1097" s="1">
        <v>-152.9847</v>
      </c>
      <c r="S1097" t="s">
        <v>153</v>
      </c>
    </row>
    <row r="1098" spans="1:19" hidden="1" x14ac:dyDescent="0.3">
      <c r="A1098" t="s">
        <v>3101</v>
      </c>
      <c r="B1098" s="2">
        <v>41890</v>
      </c>
      <c r="C1098" s="2">
        <v>41897</v>
      </c>
      <c r="D1098" t="s">
        <v>37</v>
      </c>
      <c r="E1098" t="s">
        <v>1206</v>
      </c>
      <c r="F1098" t="s">
        <v>1207</v>
      </c>
      <c r="G1098" t="s">
        <v>23</v>
      </c>
      <c r="H1098" t="s">
        <v>24</v>
      </c>
      <c r="I1098" t="s">
        <v>95</v>
      </c>
      <c r="J1098" t="s">
        <v>86</v>
      </c>
      <c r="K1098" t="s">
        <v>87</v>
      </c>
      <c r="L1098" t="s">
        <v>238</v>
      </c>
      <c r="M1098" t="s">
        <v>29</v>
      </c>
      <c r="N1098" t="s">
        <v>34</v>
      </c>
      <c r="O1098" t="s">
        <v>239</v>
      </c>
      <c r="P1098" s="1">
        <v>966.7</v>
      </c>
      <c r="Q1098">
        <v>5</v>
      </c>
      <c r="R1098" s="1">
        <v>-13.81</v>
      </c>
      <c r="S1098" t="s">
        <v>72</v>
      </c>
    </row>
    <row r="1099" spans="1:19" hidden="1" x14ac:dyDescent="0.3">
      <c r="A1099" t="s">
        <v>3102</v>
      </c>
      <c r="B1099" s="2">
        <v>42364</v>
      </c>
      <c r="C1099" s="2">
        <v>42368</v>
      </c>
      <c r="D1099" t="s">
        <v>37</v>
      </c>
      <c r="E1099" t="s">
        <v>1363</v>
      </c>
      <c r="F1099" t="s">
        <v>1364</v>
      </c>
      <c r="G1099" t="s">
        <v>23</v>
      </c>
      <c r="H1099" t="s">
        <v>24</v>
      </c>
      <c r="I1099" t="s">
        <v>268</v>
      </c>
      <c r="J1099" t="s">
        <v>223</v>
      </c>
      <c r="K1099" t="s">
        <v>63</v>
      </c>
      <c r="L1099" t="s">
        <v>1053</v>
      </c>
      <c r="M1099" t="s">
        <v>29</v>
      </c>
      <c r="N1099" t="s">
        <v>43</v>
      </c>
      <c r="O1099" t="s">
        <v>1054</v>
      </c>
      <c r="P1099" s="1">
        <v>51.588000000000001</v>
      </c>
      <c r="Q1099">
        <v>1</v>
      </c>
      <c r="R1099" s="1">
        <v>-15.4764</v>
      </c>
      <c r="S1099" t="s">
        <v>90</v>
      </c>
    </row>
    <row r="1100" spans="1:19" x14ac:dyDescent="0.3">
      <c r="A1100" t="s">
        <v>3103</v>
      </c>
      <c r="B1100" s="2">
        <v>42943</v>
      </c>
      <c r="C1100" s="2">
        <v>42947</v>
      </c>
      <c r="D1100" t="s">
        <v>37</v>
      </c>
      <c r="E1100" t="s">
        <v>3083</v>
      </c>
      <c r="F1100" t="s">
        <v>3084</v>
      </c>
      <c r="G1100" t="s">
        <v>23</v>
      </c>
      <c r="H1100" t="s">
        <v>24</v>
      </c>
      <c r="I1100" t="s">
        <v>1024</v>
      </c>
      <c r="J1100" t="s">
        <v>114</v>
      </c>
      <c r="K1100" t="s">
        <v>63</v>
      </c>
      <c r="L1100" t="s">
        <v>1195</v>
      </c>
      <c r="M1100" t="s">
        <v>29</v>
      </c>
      <c r="N1100" t="s">
        <v>53</v>
      </c>
      <c r="O1100" t="s">
        <v>1196</v>
      </c>
      <c r="P1100" s="1">
        <v>14.89</v>
      </c>
      <c r="Q1100">
        <v>1</v>
      </c>
      <c r="R1100" s="1">
        <v>4.0202999999999998</v>
      </c>
      <c r="S1100" t="s">
        <v>66</v>
      </c>
    </row>
    <row r="1101" spans="1:19" hidden="1" x14ac:dyDescent="0.3">
      <c r="A1101" t="s">
        <v>3104</v>
      </c>
      <c r="B1101" s="2">
        <v>42520</v>
      </c>
      <c r="C1101" s="2">
        <v>42524</v>
      </c>
      <c r="D1101" t="s">
        <v>37</v>
      </c>
      <c r="E1101" t="s">
        <v>2567</v>
      </c>
      <c r="F1101" t="s">
        <v>2568</v>
      </c>
      <c r="G1101" t="s">
        <v>84</v>
      </c>
      <c r="H1101" t="s">
        <v>24</v>
      </c>
      <c r="I1101" t="s">
        <v>869</v>
      </c>
      <c r="J1101" t="s">
        <v>707</v>
      </c>
      <c r="K1101" t="s">
        <v>27</v>
      </c>
      <c r="L1101" t="s">
        <v>1874</v>
      </c>
      <c r="M1101" t="s">
        <v>29</v>
      </c>
      <c r="N1101" t="s">
        <v>43</v>
      </c>
      <c r="O1101" t="s">
        <v>1875</v>
      </c>
      <c r="P1101" s="1">
        <v>2275.5</v>
      </c>
      <c r="Q1101">
        <v>10</v>
      </c>
      <c r="R1101" s="1">
        <v>386.83499999999998</v>
      </c>
      <c r="S1101" t="s">
        <v>153</v>
      </c>
    </row>
    <row r="1102" spans="1:19" hidden="1" x14ac:dyDescent="0.3">
      <c r="A1102" t="s">
        <v>3105</v>
      </c>
      <c r="B1102" s="2">
        <v>41959</v>
      </c>
      <c r="C1102" s="2">
        <v>41963</v>
      </c>
      <c r="D1102" t="s">
        <v>37</v>
      </c>
      <c r="E1102" t="s">
        <v>3106</v>
      </c>
      <c r="F1102" t="s">
        <v>3107</v>
      </c>
      <c r="G1102" t="s">
        <v>23</v>
      </c>
      <c r="H1102" t="s">
        <v>24</v>
      </c>
      <c r="I1102" t="s">
        <v>504</v>
      </c>
      <c r="J1102" t="s">
        <v>126</v>
      </c>
      <c r="K1102" t="s">
        <v>87</v>
      </c>
      <c r="L1102" t="s">
        <v>1999</v>
      </c>
      <c r="M1102" t="s">
        <v>29</v>
      </c>
      <c r="N1102" t="s">
        <v>34</v>
      </c>
      <c r="O1102" t="s">
        <v>2000</v>
      </c>
      <c r="P1102" s="1">
        <v>37.295999999999999</v>
      </c>
      <c r="Q1102">
        <v>2</v>
      </c>
      <c r="R1102" s="1">
        <v>-1.0656000000000001</v>
      </c>
      <c r="S1102" t="s">
        <v>32</v>
      </c>
    </row>
    <row r="1103" spans="1:19" hidden="1" x14ac:dyDescent="0.3">
      <c r="A1103" t="s">
        <v>3108</v>
      </c>
      <c r="B1103" s="2">
        <v>41903</v>
      </c>
      <c r="C1103" s="2">
        <v>41905</v>
      </c>
      <c r="D1103" t="s">
        <v>81</v>
      </c>
      <c r="E1103" t="s">
        <v>515</v>
      </c>
      <c r="F1103" t="s">
        <v>516</v>
      </c>
      <c r="G1103" t="s">
        <v>94</v>
      </c>
      <c r="H1103" t="s">
        <v>24</v>
      </c>
      <c r="I1103" t="s">
        <v>3109</v>
      </c>
      <c r="J1103" t="s">
        <v>86</v>
      </c>
      <c r="K1103" t="s">
        <v>87</v>
      </c>
      <c r="L1103" t="s">
        <v>2131</v>
      </c>
      <c r="M1103" t="s">
        <v>29</v>
      </c>
      <c r="N1103" t="s">
        <v>53</v>
      </c>
      <c r="O1103" t="s">
        <v>2132</v>
      </c>
      <c r="P1103" s="1">
        <v>8.5440000000000005</v>
      </c>
      <c r="Q1103">
        <v>2</v>
      </c>
      <c r="R1103" s="1">
        <v>-7.476</v>
      </c>
      <c r="S1103" t="s">
        <v>72</v>
      </c>
    </row>
    <row r="1104" spans="1:19" hidden="1" x14ac:dyDescent="0.3">
      <c r="A1104" t="s">
        <v>3110</v>
      </c>
      <c r="B1104" s="2">
        <v>42421</v>
      </c>
      <c r="C1104" s="2">
        <v>42426</v>
      </c>
      <c r="D1104" t="s">
        <v>37</v>
      </c>
      <c r="E1104" t="s">
        <v>789</v>
      </c>
      <c r="F1104" t="s">
        <v>790</v>
      </c>
      <c r="G1104" t="s">
        <v>84</v>
      </c>
      <c r="H1104" t="s">
        <v>24</v>
      </c>
      <c r="I1104" t="s">
        <v>752</v>
      </c>
      <c r="J1104" t="s">
        <v>114</v>
      </c>
      <c r="K1104" t="s">
        <v>63</v>
      </c>
      <c r="L1104" t="s">
        <v>166</v>
      </c>
      <c r="M1104" t="s">
        <v>29</v>
      </c>
      <c r="N1104" t="s">
        <v>53</v>
      </c>
      <c r="O1104" t="s">
        <v>167</v>
      </c>
      <c r="P1104" s="1">
        <v>68.95</v>
      </c>
      <c r="Q1104">
        <v>5</v>
      </c>
      <c r="R1104" s="1">
        <v>28.959</v>
      </c>
      <c r="S1104" t="s">
        <v>289</v>
      </c>
    </row>
    <row r="1105" spans="1:19" x14ac:dyDescent="0.3">
      <c r="A1105" t="s">
        <v>3111</v>
      </c>
      <c r="B1105" s="2">
        <v>43058</v>
      </c>
      <c r="C1105" s="2">
        <v>43060</v>
      </c>
      <c r="D1105" t="s">
        <v>81</v>
      </c>
      <c r="E1105" t="s">
        <v>2562</v>
      </c>
      <c r="F1105" t="s">
        <v>2563</v>
      </c>
      <c r="G1105" t="s">
        <v>23</v>
      </c>
      <c r="H1105" t="s">
        <v>24</v>
      </c>
      <c r="I1105" t="s">
        <v>95</v>
      </c>
      <c r="J1105" t="s">
        <v>86</v>
      </c>
      <c r="K1105" t="s">
        <v>87</v>
      </c>
      <c r="L1105" t="s">
        <v>1608</v>
      </c>
      <c r="M1105" t="s">
        <v>29</v>
      </c>
      <c r="N1105" t="s">
        <v>34</v>
      </c>
      <c r="O1105" t="s">
        <v>1609</v>
      </c>
      <c r="P1105" s="1">
        <v>191.05799999999999</v>
      </c>
      <c r="Q1105">
        <v>3</v>
      </c>
      <c r="R1105" s="1">
        <v>-46.399799999999999</v>
      </c>
      <c r="S1105" t="s">
        <v>32</v>
      </c>
    </row>
    <row r="1106" spans="1:19" x14ac:dyDescent="0.3">
      <c r="A1106" t="s">
        <v>3112</v>
      </c>
      <c r="B1106" s="2">
        <v>42855</v>
      </c>
      <c r="C1106" s="2">
        <v>42860</v>
      </c>
      <c r="D1106" t="s">
        <v>37</v>
      </c>
      <c r="E1106" t="s">
        <v>389</v>
      </c>
      <c r="F1106" t="s">
        <v>390</v>
      </c>
      <c r="G1106" t="s">
        <v>84</v>
      </c>
      <c r="H1106" t="s">
        <v>24</v>
      </c>
      <c r="I1106" t="s">
        <v>320</v>
      </c>
      <c r="J1106" t="s">
        <v>50</v>
      </c>
      <c r="K1106" t="s">
        <v>51</v>
      </c>
      <c r="L1106" t="s">
        <v>747</v>
      </c>
      <c r="M1106" t="s">
        <v>29</v>
      </c>
      <c r="N1106" t="s">
        <v>53</v>
      </c>
      <c r="O1106" t="s">
        <v>748</v>
      </c>
      <c r="P1106" s="1">
        <v>64.959999999999994</v>
      </c>
      <c r="Q1106">
        <v>2</v>
      </c>
      <c r="R1106" s="1">
        <v>21.436800000000002</v>
      </c>
      <c r="S1106" t="s">
        <v>107</v>
      </c>
    </row>
    <row r="1107" spans="1:19" hidden="1" x14ac:dyDescent="0.3">
      <c r="A1107" t="s">
        <v>3113</v>
      </c>
      <c r="B1107" s="2">
        <v>42492</v>
      </c>
      <c r="C1107" s="2">
        <v>42498</v>
      </c>
      <c r="D1107" t="s">
        <v>37</v>
      </c>
      <c r="E1107" t="s">
        <v>2039</v>
      </c>
      <c r="F1107" t="s">
        <v>2040</v>
      </c>
      <c r="G1107" t="s">
        <v>23</v>
      </c>
      <c r="H1107" t="s">
        <v>24</v>
      </c>
      <c r="I1107" t="s">
        <v>2560</v>
      </c>
      <c r="J1107" t="s">
        <v>1027</v>
      </c>
      <c r="K1107" t="s">
        <v>27</v>
      </c>
      <c r="L1107" t="s">
        <v>994</v>
      </c>
      <c r="M1107" t="s">
        <v>29</v>
      </c>
      <c r="N1107" t="s">
        <v>34</v>
      </c>
      <c r="O1107" t="s">
        <v>995</v>
      </c>
      <c r="P1107" s="1">
        <v>187.05600000000001</v>
      </c>
      <c r="Q1107">
        <v>9</v>
      </c>
      <c r="R1107" s="1">
        <v>11.691000000000001</v>
      </c>
      <c r="S1107" t="s">
        <v>153</v>
      </c>
    </row>
    <row r="1108" spans="1:19" x14ac:dyDescent="0.3">
      <c r="A1108" t="s">
        <v>3114</v>
      </c>
      <c r="B1108" s="2">
        <v>43010</v>
      </c>
      <c r="C1108" s="2">
        <v>43013</v>
      </c>
      <c r="D1108" t="s">
        <v>81</v>
      </c>
      <c r="E1108" t="s">
        <v>2422</v>
      </c>
      <c r="F1108" t="s">
        <v>2423</v>
      </c>
      <c r="G1108" t="s">
        <v>94</v>
      </c>
      <c r="H1108" t="s">
        <v>24</v>
      </c>
      <c r="I1108" t="s">
        <v>3115</v>
      </c>
      <c r="J1108" t="s">
        <v>133</v>
      </c>
      <c r="K1108" t="s">
        <v>27</v>
      </c>
      <c r="L1108" t="s">
        <v>1709</v>
      </c>
      <c r="M1108" t="s">
        <v>29</v>
      </c>
      <c r="N1108" t="s">
        <v>53</v>
      </c>
      <c r="O1108" t="s">
        <v>1710</v>
      </c>
      <c r="P1108" s="1">
        <v>11.808</v>
      </c>
      <c r="Q1108">
        <v>2</v>
      </c>
      <c r="R1108" s="1">
        <v>1.3284</v>
      </c>
      <c r="S1108" t="s">
        <v>45</v>
      </c>
    </row>
    <row r="1109" spans="1:19" x14ac:dyDescent="0.3">
      <c r="A1109" t="s">
        <v>3114</v>
      </c>
      <c r="B1109" s="2">
        <v>43010</v>
      </c>
      <c r="C1109" s="2">
        <v>43013</v>
      </c>
      <c r="D1109" t="s">
        <v>81</v>
      </c>
      <c r="E1109" t="s">
        <v>2422</v>
      </c>
      <c r="F1109" t="s">
        <v>2423</v>
      </c>
      <c r="G1109" t="s">
        <v>94</v>
      </c>
      <c r="H1109" t="s">
        <v>24</v>
      </c>
      <c r="I1109" t="s">
        <v>3115</v>
      </c>
      <c r="J1109" t="s">
        <v>133</v>
      </c>
      <c r="K1109" t="s">
        <v>27</v>
      </c>
      <c r="L1109" t="s">
        <v>542</v>
      </c>
      <c r="M1109" t="s">
        <v>29</v>
      </c>
      <c r="N1109" t="s">
        <v>53</v>
      </c>
      <c r="O1109" t="s">
        <v>3116</v>
      </c>
      <c r="P1109" s="1">
        <v>9.6560000000000006</v>
      </c>
      <c r="Q1109">
        <v>1</v>
      </c>
      <c r="R1109" s="1">
        <v>1.5690999999999999</v>
      </c>
      <c r="S1109" t="s">
        <v>45</v>
      </c>
    </row>
    <row r="1110" spans="1:19" x14ac:dyDescent="0.3">
      <c r="A1110" t="s">
        <v>3114</v>
      </c>
      <c r="B1110" s="2">
        <v>43010</v>
      </c>
      <c r="C1110" s="2">
        <v>43013</v>
      </c>
      <c r="D1110" t="s">
        <v>81</v>
      </c>
      <c r="E1110" t="s">
        <v>2422</v>
      </c>
      <c r="F1110" t="s">
        <v>2423</v>
      </c>
      <c r="G1110" t="s">
        <v>94</v>
      </c>
      <c r="H1110" t="s">
        <v>24</v>
      </c>
      <c r="I1110" t="s">
        <v>3115</v>
      </c>
      <c r="J1110" t="s">
        <v>133</v>
      </c>
      <c r="K1110" t="s">
        <v>27</v>
      </c>
      <c r="L1110" t="s">
        <v>742</v>
      </c>
      <c r="M1110" t="s">
        <v>29</v>
      </c>
      <c r="N1110" t="s">
        <v>43</v>
      </c>
      <c r="O1110" t="s">
        <v>743</v>
      </c>
      <c r="P1110" s="1">
        <v>2314.116</v>
      </c>
      <c r="Q1110">
        <v>7</v>
      </c>
      <c r="R1110" s="1">
        <v>-1002.7836</v>
      </c>
      <c r="S1110" t="s">
        <v>45</v>
      </c>
    </row>
    <row r="1111" spans="1:19" x14ac:dyDescent="0.3">
      <c r="A1111" t="s">
        <v>3114</v>
      </c>
      <c r="B1111" s="2">
        <v>43010</v>
      </c>
      <c r="C1111" s="2">
        <v>43013</v>
      </c>
      <c r="D1111" t="s">
        <v>81</v>
      </c>
      <c r="E1111" t="s">
        <v>2422</v>
      </c>
      <c r="F1111" t="s">
        <v>2423</v>
      </c>
      <c r="G1111" t="s">
        <v>94</v>
      </c>
      <c r="H1111" t="s">
        <v>24</v>
      </c>
      <c r="I1111" t="s">
        <v>3115</v>
      </c>
      <c r="J1111" t="s">
        <v>133</v>
      </c>
      <c r="K1111" t="s">
        <v>27</v>
      </c>
      <c r="L1111" t="s">
        <v>1119</v>
      </c>
      <c r="M1111" t="s">
        <v>29</v>
      </c>
      <c r="N1111" t="s">
        <v>53</v>
      </c>
      <c r="O1111" t="s">
        <v>1120</v>
      </c>
      <c r="P1111" s="1">
        <v>19.760000000000002</v>
      </c>
      <c r="Q1111">
        <v>2</v>
      </c>
      <c r="R1111" s="1">
        <v>5.9279999999999999</v>
      </c>
      <c r="S1111" t="s">
        <v>45</v>
      </c>
    </row>
    <row r="1112" spans="1:19" hidden="1" x14ac:dyDescent="0.3">
      <c r="A1112" t="s">
        <v>3117</v>
      </c>
      <c r="B1112" s="2">
        <v>42342</v>
      </c>
      <c r="C1112" s="2">
        <v>42347</v>
      </c>
      <c r="D1112" t="s">
        <v>37</v>
      </c>
      <c r="E1112" t="s">
        <v>938</v>
      </c>
      <c r="F1112" t="s">
        <v>939</v>
      </c>
      <c r="G1112" t="s">
        <v>23</v>
      </c>
      <c r="H1112" t="s">
        <v>24</v>
      </c>
      <c r="I1112" t="s">
        <v>2051</v>
      </c>
      <c r="J1112" t="s">
        <v>50</v>
      </c>
      <c r="K1112" t="s">
        <v>51</v>
      </c>
      <c r="L1112" t="s">
        <v>1302</v>
      </c>
      <c r="M1112" t="s">
        <v>29</v>
      </c>
      <c r="N1112" t="s">
        <v>53</v>
      </c>
      <c r="O1112" t="s">
        <v>1303</v>
      </c>
      <c r="P1112" s="1">
        <v>25.08</v>
      </c>
      <c r="Q1112">
        <v>6</v>
      </c>
      <c r="R1112" s="1">
        <v>9.0288000000000004</v>
      </c>
      <c r="S1112" t="s">
        <v>90</v>
      </c>
    </row>
    <row r="1113" spans="1:19" hidden="1" x14ac:dyDescent="0.3">
      <c r="A1113" t="s">
        <v>3118</v>
      </c>
      <c r="B1113" s="2">
        <v>42617</v>
      </c>
      <c r="C1113" s="2">
        <v>42621</v>
      </c>
      <c r="D1113" t="s">
        <v>37</v>
      </c>
      <c r="E1113" t="s">
        <v>3119</v>
      </c>
      <c r="F1113" t="s">
        <v>3120</v>
      </c>
      <c r="G1113" t="s">
        <v>23</v>
      </c>
      <c r="H1113" t="s">
        <v>24</v>
      </c>
      <c r="I1113" t="s">
        <v>165</v>
      </c>
      <c r="J1113" t="s">
        <v>114</v>
      </c>
      <c r="K1113" t="s">
        <v>63</v>
      </c>
      <c r="L1113" t="s">
        <v>1746</v>
      </c>
      <c r="M1113" t="s">
        <v>29</v>
      </c>
      <c r="N1113" t="s">
        <v>53</v>
      </c>
      <c r="O1113" t="s">
        <v>1747</v>
      </c>
      <c r="P1113" s="1">
        <v>63.94</v>
      </c>
      <c r="Q1113">
        <v>1</v>
      </c>
      <c r="R1113" s="1">
        <v>24.936599999999999</v>
      </c>
      <c r="S1113" t="s">
        <v>72</v>
      </c>
    </row>
    <row r="1114" spans="1:19" hidden="1" x14ac:dyDescent="0.3">
      <c r="A1114" t="s">
        <v>3121</v>
      </c>
      <c r="B1114" s="2">
        <v>41877</v>
      </c>
      <c r="C1114" s="2">
        <v>41883</v>
      </c>
      <c r="D1114" t="s">
        <v>37</v>
      </c>
      <c r="E1114" t="s">
        <v>155</v>
      </c>
      <c r="F1114" t="s">
        <v>156</v>
      </c>
      <c r="G1114" t="s">
        <v>23</v>
      </c>
      <c r="H1114" t="s">
        <v>24</v>
      </c>
      <c r="I1114" t="s">
        <v>222</v>
      </c>
      <c r="J1114" t="s">
        <v>192</v>
      </c>
      <c r="K1114" t="s">
        <v>63</v>
      </c>
      <c r="L1114" t="s">
        <v>2504</v>
      </c>
      <c r="M1114" t="s">
        <v>29</v>
      </c>
      <c r="N1114" t="s">
        <v>53</v>
      </c>
      <c r="O1114" t="s">
        <v>2505</v>
      </c>
      <c r="P1114" s="1">
        <v>10.68</v>
      </c>
      <c r="Q1114">
        <v>4</v>
      </c>
      <c r="R1114" s="1">
        <v>4.0583999999999998</v>
      </c>
      <c r="S1114" t="s">
        <v>245</v>
      </c>
    </row>
    <row r="1115" spans="1:19" hidden="1" x14ac:dyDescent="0.3">
      <c r="A1115" t="s">
        <v>3122</v>
      </c>
      <c r="B1115" s="2">
        <v>41772</v>
      </c>
      <c r="C1115" s="2">
        <v>41778</v>
      </c>
      <c r="D1115" t="s">
        <v>37</v>
      </c>
      <c r="E1115" t="s">
        <v>2362</v>
      </c>
      <c r="F1115" t="s">
        <v>2363</v>
      </c>
      <c r="G1115" t="s">
        <v>84</v>
      </c>
      <c r="H1115" t="s">
        <v>24</v>
      </c>
      <c r="I1115" t="s">
        <v>49</v>
      </c>
      <c r="J1115" t="s">
        <v>50</v>
      </c>
      <c r="K1115" t="s">
        <v>51</v>
      </c>
      <c r="L1115" t="s">
        <v>1883</v>
      </c>
      <c r="M1115" t="s">
        <v>29</v>
      </c>
      <c r="N1115" t="s">
        <v>34</v>
      </c>
      <c r="O1115" t="s">
        <v>1884</v>
      </c>
      <c r="P1115" s="1">
        <v>279.45600000000002</v>
      </c>
      <c r="Q1115">
        <v>6</v>
      </c>
      <c r="R1115" s="1">
        <v>20.959199999999999</v>
      </c>
      <c r="S1115" t="s">
        <v>153</v>
      </c>
    </row>
    <row r="1116" spans="1:19" x14ac:dyDescent="0.3">
      <c r="A1116" t="s">
        <v>3123</v>
      </c>
      <c r="B1116" s="2">
        <v>42839</v>
      </c>
      <c r="C1116" s="2">
        <v>42843</v>
      </c>
      <c r="D1116" t="s">
        <v>37</v>
      </c>
      <c r="E1116" t="s">
        <v>1929</v>
      </c>
      <c r="F1116" t="s">
        <v>1930</v>
      </c>
      <c r="G1116" t="s">
        <v>84</v>
      </c>
      <c r="H1116" t="s">
        <v>24</v>
      </c>
      <c r="I1116" t="s">
        <v>1902</v>
      </c>
      <c r="J1116" t="s">
        <v>1027</v>
      </c>
      <c r="K1116" t="s">
        <v>27</v>
      </c>
      <c r="L1116" t="s">
        <v>1166</v>
      </c>
      <c r="M1116" t="s">
        <v>29</v>
      </c>
      <c r="N1116" t="s">
        <v>30</v>
      </c>
      <c r="O1116" t="s">
        <v>1167</v>
      </c>
      <c r="P1116" s="1">
        <v>198.27199999999999</v>
      </c>
      <c r="Q1116">
        <v>8</v>
      </c>
      <c r="R1116" s="1">
        <v>-32.219200000000001</v>
      </c>
      <c r="S1116" t="s">
        <v>107</v>
      </c>
    </row>
    <row r="1117" spans="1:19" hidden="1" x14ac:dyDescent="0.3">
      <c r="A1117" t="s">
        <v>3124</v>
      </c>
      <c r="B1117" s="2">
        <v>42733</v>
      </c>
      <c r="C1117" s="2">
        <v>42737</v>
      </c>
      <c r="D1117" t="s">
        <v>37</v>
      </c>
      <c r="E1117" t="s">
        <v>815</v>
      </c>
      <c r="F1117" t="s">
        <v>816</v>
      </c>
      <c r="G1117" t="s">
        <v>23</v>
      </c>
      <c r="H1117" t="s">
        <v>24</v>
      </c>
      <c r="I1117" t="s">
        <v>3125</v>
      </c>
      <c r="J1117" t="s">
        <v>3126</v>
      </c>
      <c r="K1117" t="s">
        <v>87</v>
      </c>
      <c r="L1117" t="s">
        <v>2400</v>
      </c>
      <c r="M1117" t="s">
        <v>29</v>
      </c>
      <c r="N1117" t="s">
        <v>53</v>
      </c>
      <c r="O1117" t="s">
        <v>2401</v>
      </c>
      <c r="P1117" s="1">
        <v>70.56</v>
      </c>
      <c r="Q1117">
        <v>6</v>
      </c>
      <c r="R1117" s="1">
        <v>23.990400000000001</v>
      </c>
      <c r="S1117" t="s">
        <v>90</v>
      </c>
    </row>
    <row r="1118" spans="1:19" x14ac:dyDescent="0.3">
      <c r="A1118" t="s">
        <v>3127</v>
      </c>
      <c r="B1118" s="2">
        <v>42833</v>
      </c>
      <c r="C1118" s="2">
        <v>42837</v>
      </c>
      <c r="D1118" t="s">
        <v>37</v>
      </c>
      <c r="E1118" t="s">
        <v>3128</v>
      </c>
      <c r="F1118" t="s">
        <v>3129</v>
      </c>
      <c r="G1118" t="s">
        <v>84</v>
      </c>
      <c r="H1118" t="s">
        <v>24</v>
      </c>
      <c r="I1118" t="s">
        <v>3130</v>
      </c>
      <c r="J1118" t="s">
        <v>281</v>
      </c>
      <c r="K1118" t="s">
        <v>87</v>
      </c>
      <c r="L1118" t="s">
        <v>1948</v>
      </c>
      <c r="M1118" t="s">
        <v>29</v>
      </c>
      <c r="N1118" t="s">
        <v>53</v>
      </c>
      <c r="O1118" t="s">
        <v>1949</v>
      </c>
      <c r="P1118" s="1">
        <v>273.95999999999998</v>
      </c>
      <c r="Q1118">
        <v>2</v>
      </c>
      <c r="R1118" s="1">
        <v>71.229600000000005</v>
      </c>
      <c r="S1118" t="s">
        <v>107</v>
      </c>
    </row>
    <row r="1119" spans="1:19" x14ac:dyDescent="0.3">
      <c r="A1119" t="s">
        <v>3127</v>
      </c>
      <c r="B1119" s="2">
        <v>42833</v>
      </c>
      <c r="C1119" s="2">
        <v>42837</v>
      </c>
      <c r="D1119" t="s">
        <v>37</v>
      </c>
      <c r="E1119" t="s">
        <v>3128</v>
      </c>
      <c r="F1119" t="s">
        <v>3129</v>
      </c>
      <c r="G1119" t="s">
        <v>84</v>
      </c>
      <c r="H1119" t="s">
        <v>24</v>
      </c>
      <c r="I1119" t="s">
        <v>3130</v>
      </c>
      <c r="J1119" t="s">
        <v>281</v>
      </c>
      <c r="K1119" t="s">
        <v>87</v>
      </c>
      <c r="L1119" t="s">
        <v>926</v>
      </c>
      <c r="M1119" t="s">
        <v>29</v>
      </c>
      <c r="N1119" t="s">
        <v>53</v>
      </c>
      <c r="O1119" t="s">
        <v>927</v>
      </c>
      <c r="P1119" s="1">
        <v>306.89999999999998</v>
      </c>
      <c r="Q1119">
        <v>3</v>
      </c>
      <c r="R1119" s="1">
        <v>79.793999999999997</v>
      </c>
      <c r="S1119" t="s">
        <v>107</v>
      </c>
    </row>
    <row r="1120" spans="1:19" hidden="1" x14ac:dyDescent="0.3">
      <c r="A1120" t="s">
        <v>3131</v>
      </c>
      <c r="B1120" s="2">
        <v>42301</v>
      </c>
      <c r="C1120" s="2">
        <v>42307</v>
      </c>
      <c r="D1120" t="s">
        <v>37</v>
      </c>
      <c r="E1120" t="s">
        <v>3132</v>
      </c>
      <c r="F1120" t="s">
        <v>3133</v>
      </c>
      <c r="G1120" t="s">
        <v>84</v>
      </c>
      <c r="H1120" t="s">
        <v>24</v>
      </c>
      <c r="I1120" t="s">
        <v>95</v>
      </c>
      <c r="J1120" t="s">
        <v>86</v>
      </c>
      <c r="K1120" t="s">
        <v>87</v>
      </c>
      <c r="L1120" t="s">
        <v>309</v>
      </c>
      <c r="M1120" t="s">
        <v>29</v>
      </c>
      <c r="N1120" t="s">
        <v>43</v>
      </c>
      <c r="O1120" t="s">
        <v>310</v>
      </c>
      <c r="P1120" s="1">
        <v>347.36099999999999</v>
      </c>
      <c r="Q1120">
        <v>7</v>
      </c>
      <c r="R1120" s="1">
        <v>-69.472200000000001</v>
      </c>
      <c r="S1120" t="s">
        <v>45</v>
      </c>
    </row>
    <row r="1121" spans="1:19" hidden="1" x14ac:dyDescent="0.3">
      <c r="A1121" t="s">
        <v>3134</v>
      </c>
      <c r="B1121" s="2">
        <v>41962</v>
      </c>
      <c r="C1121" s="2">
        <v>41968</v>
      </c>
      <c r="D1121" t="s">
        <v>37</v>
      </c>
      <c r="E1121" t="s">
        <v>3135</v>
      </c>
      <c r="F1121" t="s">
        <v>3136</v>
      </c>
      <c r="G1121" t="s">
        <v>84</v>
      </c>
      <c r="H1121" t="s">
        <v>24</v>
      </c>
      <c r="I1121" t="s">
        <v>191</v>
      </c>
      <c r="J1121" t="s">
        <v>192</v>
      </c>
      <c r="K1121" t="s">
        <v>63</v>
      </c>
      <c r="L1121" t="s">
        <v>1371</v>
      </c>
      <c r="M1121" t="s">
        <v>29</v>
      </c>
      <c r="N1121" t="s">
        <v>30</v>
      </c>
      <c r="O1121" t="s">
        <v>1372</v>
      </c>
      <c r="P1121" s="1">
        <v>1025.8800000000001</v>
      </c>
      <c r="Q1121">
        <v>6</v>
      </c>
      <c r="R1121" s="1">
        <v>235.95240000000001</v>
      </c>
      <c r="S1121" t="s">
        <v>32</v>
      </c>
    </row>
    <row r="1122" spans="1:19" hidden="1" x14ac:dyDescent="0.3">
      <c r="A1122" t="s">
        <v>3137</v>
      </c>
      <c r="B1122" s="2">
        <v>42637</v>
      </c>
      <c r="C1122" s="2">
        <v>42637</v>
      </c>
      <c r="D1122" t="s">
        <v>417</v>
      </c>
      <c r="E1122" t="s">
        <v>2372</v>
      </c>
      <c r="F1122" t="s">
        <v>2373</v>
      </c>
      <c r="G1122" t="s">
        <v>84</v>
      </c>
      <c r="H1122" t="s">
        <v>24</v>
      </c>
      <c r="I1122" t="s">
        <v>320</v>
      </c>
      <c r="J1122" t="s">
        <v>50</v>
      </c>
      <c r="K1122" t="s">
        <v>51</v>
      </c>
      <c r="L1122" t="s">
        <v>1825</v>
      </c>
      <c r="M1122" t="s">
        <v>29</v>
      </c>
      <c r="N1122" t="s">
        <v>53</v>
      </c>
      <c r="O1122" t="s">
        <v>1826</v>
      </c>
      <c r="P1122" s="1">
        <v>63.2</v>
      </c>
      <c r="Q1122">
        <v>5</v>
      </c>
      <c r="R1122" s="1">
        <v>23.384</v>
      </c>
      <c r="S1122" t="s">
        <v>72</v>
      </c>
    </row>
    <row r="1123" spans="1:19" hidden="1" x14ac:dyDescent="0.3">
      <c r="A1123" t="s">
        <v>3138</v>
      </c>
      <c r="B1123" s="2">
        <v>42469</v>
      </c>
      <c r="C1123" s="2">
        <v>42474</v>
      </c>
      <c r="D1123" t="s">
        <v>37</v>
      </c>
      <c r="E1123" t="s">
        <v>2026</v>
      </c>
      <c r="F1123" t="s">
        <v>2027</v>
      </c>
      <c r="G1123" t="s">
        <v>23</v>
      </c>
      <c r="H1123" t="s">
        <v>24</v>
      </c>
      <c r="I1123" t="s">
        <v>49</v>
      </c>
      <c r="J1123" t="s">
        <v>50</v>
      </c>
      <c r="K1123" t="s">
        <v>51</v>
      </c>
      <c r="L1123" t="s">
        <v>28</v>
      </c>
      <c r="M1123" t="s">
        <v>29</v>
      </c>
      <c r="N1123" t="s">
        <v>30</v>
      </c>
      <c r="O1123" t="s">
        <v>31</v>
      </c>
      <c r="P1123" s="1">
        <v>556.66499999999996</v>
      </c>
      <c r="Q1123">
        <v>5</v>
      </c>
      <c r="R1123" s="1">
        <v>6.5490000000000004</v>
      </c>
      <c r="S1123" t="s">
        <v>107</v>
      </c>
    </row>
    <row r="1124" spans="1:19" hidden="1" x14ac:dyDescent="0.3">
      <c r="A1124" t="s">
        <v>3139</v>
      </c>
      <c r="B1124" s="2">
        <v>42707</v>
      </c>
      <c r="C1124" s="2">
        <v>42710</v>
      </c>
      <c r="D1124" t="s">
        <v>81</v>
      </c>
      <c r="E1124" t="s">
        <v>1300</v>
      </c>
      <c r="F1124" t="s">
        <v>1301</v>
      </c>
      <c r="G1124" t="s">
        <v>23</v>
      </c>
      <c r="H1124" t="s">
        <v>24</v>
      </c>
      <c r="I1124" t="s">
        <v>49</v>
      </c>
      <c r="J1124" t="s">
        <v>50</v>
      </c>
      <c r="K1124" t="s">
        <v>51</v>
      </c>
      <c r="L1124" t="s">
        <v>2639</v>
      </c>
      <c r="M1124" t="s">
        <v>29</v>
      </c>
      <c r="N1124" t="s">
        <v>53</v>
      </c>
      <c r="O1124" t="s">
        <v>2640</v>
      </c>
      <c r="P1124" s="1">
        <v>111.9</v>
      </c>
      <c r="Q1124">
        <v>6</v>
      </c>
      <c r="R1124" s="1">
        <v>51.473999999999997</v>
      </c>
      <c r="S1124" t="s">
        <v>90</v>
      </c>
    </row>
    <row r="1125" spans="1:19" hidden="1" x14ac:dyDescent="0.3">
      <c r="A1125" t="s">
        <v>3140</v>
      </c>
      <c r="B1125" s="2">
        <v>42535</v>
      </c>
      <c r="C1125" s="2">
        <v>42535</v>
      </c>
      <c r="D1125" t="s">
        <v>417</v>
      </c>
      <c r="E1125" t="s">
        <v>3141</v>
      </c>
      <c r="F1125" t="s">
        <v>3142</v>
      </c>
      <c r="G1125" t="s">
        <v>94</v>
      </c>
      <c r="H1125" t="s">
        <v>24</v>
      </c>
      <c r="I1125" t="s">
        <v>49</v>
      </c>
      <c r="J1125" t="s">
        <v>50</v>
      </c>
      <c r="K1125" t="s">
        <v>51</v>
      </c>
      <c r="L1125" t="s">
        <v>2613</v>
      </c>
      <c r="M1125" t="s">
        <v>29</v>
      </c>
      <c r="N1125" t="s">
        <v>30</v>
      </c>
      <c r="O1125" t="s">
        <v>2614</v>
      </c>
      <c r="P1125" s="1">
        <v>599.16499999999996</v>
      </c>
      <c r="Q1125">
        <v>5</v>
      </c>
      <c r="R1125" s="1">
        <v>35.244999999999997</v>
      </c>
      <c r="S1125" t="s">
        <v>55</v>
      </c>
    </row>
    <row r="1126" spans="1:19" hidden="1" x14ac:dyDescent="0.3">
      <c r="A1126" t="s">
        <v>3143</v>
      </c>
      <c r="B1126" s="2">
        <v>41887</v>
      </c>
      <c r="C1126" s="2">
        <v>41889</v>
      </c>
      <c r="D1126" t="s">
        <v>81</v>
      </c>
      <c r="E1126" t="s">
        <v>2384</v>
      </c>
      <c r="F1126" t="s">
        <v>2385</v>
      </c>
      <c r="G1126" t="s">
        <v>23</v>
      </c>
      <c r="H1126" t="s">
        <v>24</v>
      </c>
      <c r="I1126" t="s">
        <v>780</v>
      </c>
      <c r="J1126" t="s">
        <v>41</v>
      </c>
      <c r="K1126" t="s">
        <v>27</v>
      </c>
      <c r="L1126" t="s">
        <v>392</v>
      </c>
      <c r="M1126" t="s">
        <v>29</v>
      </c>
      <c r="N1126" t="s">
        <v>53</v>
      </c>
      <c r="O1126" t="s">
        <v>393</v>
      </c>
      <c r="P1126" s="1">
        <v>31.984000000000002</v>
      </c>
      <c r="Q1126">
        <v>2</v>
      </c>
      <c r="R1126" s="1">
        <v>1.9990000000000001</v>
      </c>
      <c r="S1126" t="s">
        <v>72</v>
      </c>
    </row>
    <row r="1127" spans="1:19" hidden="1" x14ac:dyDescent="0.3">
      <c r="A1127" t="s">
        <v>3144</v>
      </c>
      <c r="B1127" s="2">
        <v>41825</v>
      </c>
      <c r="C1127" s="2">
        <v>41828</v>
      </c>
      <c r="D1127" t="s">
        <v>81</v>
      </c>
      <c r="E1127" t="s">
        <v>3145</v>
      </c>
      <c r="F1127" t="s">
        <v>3146</v>
      </c>
      <c r="G1127" t="s">
        <v>84</v>
      </c>
      <c r="H1127" t="s">
        <v>24</v>
      </c>
      <c r="I1127" t="s">
        <v>3147</v>
      </c>
      <c r="J1127" t="s">
        <v>41</v>
      </c>
      <c r="K1127" t="s">
        <v>27</v>
      </c>
      <c r="L1127" t="s">
        <v>1473</v>
      </c>
      <c r="M1127" t="s">
        <v>29</v>
      </c>
      <c r="N1127" t="s">
        <v>53</v>
      </c>
      <c r="O1127" t="s">
        <v>1474</v>
      </c>
      <c r="P1127" s="1">
        <v>19.52</v>
      </c>
      <c r="Q1127">
        <v>2</v>
      </c>
      <c r="R1127" s="1">
        <v>5.3680000000000003</v>
      </c>
      <c r="S1127" t="s">
        <v>66</v>
      </c>
    </row>
    <row r="1128" spans="1:19" hidden="1" x14ac:dyDescent="0.3">
      <c r="A1128" t="s">
        <v>3144</v>
      </c>
      <c r="B1128" s="2">
        <v>41825</v>
      </c>
      <c r="C1128" s="2">
        <v>41828</v>
      </c>
      <c r="D1128" t="s">
        <v>81</v>
      </c>
      <c r="E1128" t="s">
        <v>3145</v>
      </c>
      <c r="F1128" t="s">
        <v>3146</v>
      </c>
      <c r="G1128" t="s">
        <v>84</v>
      </c>
      <c r="H1128" t="s">
        <v>24</v>
      </c>
      <c r="I1128" t="s">
        <v>3147</v>
      </c>
      <c r="J1128" t="s">
        <v>41</v>
      </c>
      <c r="K1128" t="s">
        <v>27</v>
      </c>
      <c r="L1128" t="s">
        <v>3148</v>
      </c>
      <c r="M1128" t="s">
        <v>29</v>
      </c>
      <c r="N1128" t="s">
        <v>53</v>
      </c>
      <c r="O1128" t="s">
        <v>3149</v>
      </c>
      <c r="P1128" s="1">
        <v>213.21600000000001</v>
      </c>
      <c r="Q1128">
        <v>3</v>
      </c>
      <c r="R1128" s="1">
        <v>15.991199999999999</v>
      </c>
      <c r="S1128" t="s">
        <v>66</v>
      </c>
    </row>
    <row r="1129" spans="1:19" hidden="1" x14ac:dyDescent="0.3">
      <c r="A1129" t="s">
        <v>3150</v>
      </c>
      <c r="B1129" s="2">
        <v>41894</v>
      </c>
      <c r="C1129" s="2">
        <v>41901</v>
      </c>
      <c r="D1129" t="s">
        <v>37</v>
      </c>
      <c r="E1129" t="s">
        <v>3151</v>
      </c>
      <c r="F1129" t="s">
        <v>3152</v>
      </c>
      <c r="G1129" t="s">
        <v>94</v>
      </c>
      <c r="H1129" t="s">
        <v>24</v>
      </c>
      <c r="I1129" t="s">
        <v>3153</v>
      </c>
      <c r="J1129" t="s">
        <v>3126</v>
      </c>
      <c r="K1129" t="s">
        <v>87</v>
      </c>
      <c r="L1129" t="s">
        <v>2309</v>
      </c>
      <c r="M1129" t="s">
        <v>29</v>
      </c>
      <c r="N1129" t="s">
        <v>53</v>
      </c>
      <c r="O1129" t="s">
        <v>2310</v>
      </c>
      <c r="P1129" s="1">
        <v>40.56</v>
      </c>
      <c r="Q1129">
        <v>2</v>
      </c>
      <c r="R1129" s="1">
        <v>12.979200000000001</v>
      </c>
      <c r="S1129" t="s">
        <v>72</v>
      </c>
    </row>
    <row r="1130" spans="1:19" x14ac:dyDescent="0.3">
      <c r="A1130" t="s">
        <v>3154</v>
      </c>
      <c r="B1130" s="2">
        <v>43098</v>
      </c>
      <c r="C1130" s="2">
        <v>43102</v>
      </c>
      <c r="D1130" t="s">
        <v>37</v>
      </c>
      <c r="E1130" t="s">
        <v>255</v>
      </c>
      <c r="F1130" t="s">
        <v>256</v>
      </c>
      <c r="G1130" t="s">
        <v>23</v>
      </c>
      <c r="H1130" t="s">
        <v>24</v>
      </c>
      <c r="I1130" t="s">
        <v>836</v>
      </c>
      <c r="J1130" t="s">
        <v>184</v>
      </c>
      <c r="K1130" t="s">
        <v>51</v>
      </c>
      <c r="L1130" t="s">
        <v>1581</v>
      </c>
      <c r="M1130" t="s">
        <v>29</v>
      </c>
      <c r="N1130" t="s">
        <v>53</v>
      </c>
      <c r="O1130" t="s">
        <v>1582</v>
      </c>
      <c r="P1130" s="1">
        <v>68.459999999999994</v>
      </c>
      <c r="Q1130">
        <v>2</v>
      </c>
      <c r="R1130" s="1">
        <v>20.538</v>
      </c>
      <c r="S1130" t="s">
        <v>90</v>
      </c>
    </row>
    <row r="1131" spans="1:19" x14ac:dyDescent="0.3">
      <c r="A1131" t="s">
        <v>3155</v>
      </c>
      <c r="B1131" s="2">
        <v>42982</v>
      </c>
      <c r="C1131" s="2">
        <v>42984</v>
      </c>
      <c r="D1131" t="s">
        <v>20</v>
      </c>
      <c r="E1131" t="s">
        <v>482</v>
      </c>
      <c r="F1131" t="s">
        <v>483</v>
      </c>
      <c r="G1131" t="s">
        <v>23</v>
      </c>
      <c r="H1131" t="s">
        <v>24</v>
      </c>
      <c r="I1131" t="s">
        <v>320</v>
      </c>
      <c r="J1131" t="s">
        <v>50</v>
      </c>
      <c r="K1131" t="s">
        <v>51</v>
      </c>
      <c r="L1131" t="s">
        <v>3156</v>
      </c>
      <c r="M1131" t="s">
        <v>29</v>
      </c>
      <c r="N1131" t="s">
        <v>43</v>
      </c>
      <c r="O1131" t="s">
        <v>3157</v>
      </c>
      <c r="P1131" s="1">
        <v>1478.2719999999999</v>
      </c>
      <c r="Q1131">
        <v>8</v>
      </c>
      <c r="R1131" s="1">
        <v>92.391999999999996</v>
      </c>
      <c r="S1131" t="s">
        <v>72</v>
      </c>
    </row>
    <row r="1132" spans="1:19" x14ac:dyDescent="0.3">
      <c r="A1132" t="s">
        <v>3158</v>
      </c>
      <c r="B1132" s="2">
        <v>43006</v>
      </c>
      <c r="C1132" s="2">
        <v>43012</v>
      </c>
      <c r="D1132" t="s">
        <v>37</v>
      </c>
      <c r="E1132" t="s">
        <v>624</v>
      </c>
      <c r="F1132" t="s">
        <v>625</v>
      </c>
      <c r="G1132" t="s">
        <v>23</v>
      </c>
      <c r="H1132" t="s">
        <v>24</v>
      </c>
      <c r="I1132" t="s">
        <v>49</v>
      </c>
      <c r="J1132" t="s">
        <v>50</v>
      </c>
      <c r="K1132" t="s">
        <v>51</v>
      </c>
      <c r="L1132" t="s">
        <v>105</v>
      </c>
      <c r="M1132" t="s">
        <v>29</v>
      </c>
      <c r="N1132" t="s">
        <v>53</v>
      </c>
      <c r="O1132" t="s">
        <v>106</v>
      </c>
      <c r="P1132" s="1">
        <v>9.24</v>
      </c>
      <c r="Q1132">
        <v>3</v>
      </c>
      <c r="R1132" s="1">
        <v>4.4352</v>
      </c>
      <c r="S1132" t="s">
        <v>72</v>
      </c>
    </row>
    <row r="1133" spans="1:19" hidden="1" x14ac:dyDescent="0.3">
      <c r="A1133" t="s">
        <v>3159</v>
      </c>
      <c r="B1133" s="2">
        <v>41658</v>
      </c>
      <c r="C1133" s="2">
        <v>41659</v>
      </c>
      <c r="D1133" t="s">
        <v>81</v>
      </c>
      <c r="E1133" t="s">
        <v>2628</v>
      </c>
      <c r="F1133" t="s">
        <v>2629</v>
      </c>
      <c r="G1133" t="s">
        <v>23</v>
      </c>
      <c r="H1133" t="s">
        <v>24</v>
      </c>
      <c r="I1133" t="s">
        <v>1939</v>
      </c>
      <c r="J1133" t="s">
        <v>511</v>
      </c>
      <c r="K1133" t="s">
        <v>51</v>
      </c>
      <c r="L1133" t="s">
        <v>447</v>
      </c>
      <c r="M1133" t="s">
        <v>29</v>
      </c>
      <c r="N1133" t="s">
        <v>30</v>
      </c>
      <c r="O1133" t="s">
        <v>448</v>
      </c>
      <c r="P1133" s="1">
        <v>181.47</v>
      </c>
      <c r="Q1133">
        <v>5</v>
      </c>
      <c r="R1133" s="1">
        <v>-320.59699999999998</v>
      </c>
      <c r="S1133" t="s">
        <v>161</v>
      </c>
    </row>
    <row r="1134" spans="1:19" hidden="1" x14ac:dyDescent="0.3">
      <c r="A1134" t="s">
        <v>3160</v>
      </c>
      <c r="B1134" s="2">
        <v>42530</v>
      </c>
      <c r="C1134" s="2">
        <v>42535</v>
      </c>
      <c r="D1134" t="s">
        <v>37</v>
      </c>
      <c r="E1134" t="s">
        <v>3161</v>
      </c>
      <c r="F1134" t="s">
        <v>3162</v>
      </c>
      <c r="G1134" t="s">
        <v>23</v>
      </c>
      <c r="H1134" t="s">
        <v>24</v>
      </c>
      <c r="I1134" t="s">
        <v>320</v>
      </c>
      <c r="J1134" t="s">
        <v>50</v>
      </c>
      <c r="K1134" t="s">
        <v>51</v>
      </c>
      <c r="L1134" t="s">
        <v>64</v>
      </c>
      <c r="M1134" t="s">
        <v>29</v>
      </c>
      <c r="N1134" t="s">
        <v>34</v>
      </c>
      <c r="O1134" t="s">
        <v>65</v>
      </c>
      <c r="P1134" s="1">
        <v>122.352</v>
      </c>
      <c r="Q1134">
        <v>3</v>
      </c>
      <c r="R1134" s="1">
        <v>13.7646</v>
      </c>
      <c r="S1134" t="s">
        <v>55</v>
      </c>
    </row>
    <row r="1135" spans="1:19" hidden="1" x14ac:dyDescent="0.3">
      <c r="A1135" t="s">
        <v>3163</v>
      </c>
      <c r="B1135" s="2">
        <v>41908</v>
      </c>
      <c r="C1135" s="2">
        <v>41909</v>
      </c>
      <c r="D1135" t="s">
        <v>81</v>
      </c>
      <c r="E1135" t="s">
        <v>2262</v>
      </c>
      <c r="F1135" t="s">
        <v>2263</v>
      </c>
      <c r="G1135" t="s">
        <v>94</v>
      </c>
      <c r="H1135" t="s">
        <v>24</v>
      </c>
      <c r="I1135" t="s">
        <v>630</v>
      </c>
      <c r="J1135" t="s">
        <v>50</v>
      </c>
      <c r="K1135" t="s">
        <v>51</v>
      </c>
      <c r="L1135" t="s">
        <v>33</v>
      </c>
      <c r="M1135" t="s">
        <v>29</v>
      </c>
      <c r="N1135" t="s">
        <v>34</v>
      </c>
      <c r="O1135" t="s">
        <v>35</v>
      </c>
      <c r="P1135" s="1">
        <v>585.55200000000002</v>
      </c>
      <c r="Q1135">
        <v>3</v>
      </c>
      <c r="R1135" s="1">
        <v>73.194000000000003</v>
      </c>
      <c r="S1135" t="s">
        <v>72</v>
      </c>
    </row>
    <row r="1136" spans="1:19" x14ac:dyDescent="0.3">
      <c r="A1136" t="s">
        <v>3164</v>
      </c>
      <c r="B1136" s="2">
        <v>43088</v>
      </c>
      <c r="C1136" s="2">
        <v>43092</v>
      </c>
      <c r="D1136" t="s">
        <v>37</v>
      </c>
      <c r="E1136" t="s">
        <v>2375</v>
      </c>
      <c r="F1136" t="s">
        <v>2376</v>
      </c>
      <c r="G1136" t="s">
        <v>23</v>
      </c>
      <c r="H1136" t="s">
        <v>24</v>
      </c>
      <c r="I1136" t="s">
        <v>549</v>
      </c>
      <c r="J1136" t="s">
        <v>172</v>
      </c>
      <c r="K1136" t="s">
        <v>51</v>
      </c>
      <c r="L1136" t="s">
        <v>2416</v>
      </c>
      <c r="M1136" t="s">
        <v>29</v>
      </c>
      <c r="N1136" t="s">
        <v>53</v>
      </c>
      <c r="O1136" t="s">
        <v>2417</v>
      </c>
      <c r="P1136" s="1">
        <v>13.36</v>
      </c>
      <c r="Q1136">
        <v>5</v>
      </c>
      <c r="R1136" s="1">
        <v>4.008</v>
      </c>
      <c r="S1136" t="s">
        <v>90</v>
      </c>
    </row>
    <row r="1137" spans="1:19" x14ac:dyDescent="0.3">
      <c r="A1137" t="s">
        <v>3164</v>
      </c>
      <c r="B1137" s="2">
        <v>43088</v>
      </c>
      <c r="C1137" s="2">
        <v>43092</v>
      </c>
      <c r="D1137" t="s">
        <v>37</v>
      </c>
      <c r="E1137" t="s">
        <v>2375</v>
      </c>
      <c r="F1137" t="s">
        <v>2376</v>
      </c>
      <c r="G1137" t="s">
        <v>23</v>
      </c>
      <c r="H1137" t="s">
        <v>24</v>
      </c>
      <c r="I1137" t="s">
        <v>549</v>
      </c>
      <c r="J1137" t="s">
        <v>172</v>
      </c>
      <c r="K1137" t="s">
        <v>51</v>
      </c>
      <c r="L1137" t="s">
        <v>1594</v>
      </c>
      <c r="M1137" t="s">
        <v>29</v>
      </c>
      <c r="N1137" t="s">
        <v>30</v>
      </c>
      <c r="O1137" t="s">
        <v>1595</v>
      </c>
      <c r="P1137" s="1">
        <v>102.018</v>
      </c>
      <c r="Q1137">
        <v>7</v>
      </c>
      <c r="R1137" s="1">
        <v>-183.63239999999999</v>
      </c>
      <c r="S1137" t="s">
        <v>90</v>
      </c>
    </row>
    <row r="1138" spans="1:19" x14ac:dyDescent="0.3">
      <c r="A1138" t="s">
        <v>3165</v>
      </c>
      <c r="B1138" s="2">
        <v>42765</v>
      </c>
      <c r="C1138" s="2">
        <v>42770</v>
      </c>
      <c r="D1138" t="s">
        <v>37</v>
      </c>
      <c r="E1138" t="s">
        <v>68</v>
      </c>
      <c r="F1138" t="s">
        <v>69</v>
      </c>
      <c r="G1138" t="s">
        <v>23</v>
      </c>
      <c r="H1138" t="s">
        <v>24</v>
      </c>
      <c r="I1138" t="s">
        <v>997</v>
      </c>
      <c r="J1138" t="s">
        <v>41</v>
      </c>
      <c r="K1138" t="s">
        <v>27</v>
      </c>
      <c r="L1138" t="s">
        <v>3166</v>
      </c>
      <c r="M1138" t="s">
        <v>29</v>
      </c>
      <c r="N1138" t="s">
        <v>34</v>
      </c>
      <c r="O1138" t="s">
        <v>3167</v>
      </c>
      <c r="P1138" s="1">
        <v>419.13600000000002</v>
      </c>
      <c r="Q1138">
        <v>4</v>
      </c>
      <c r="R1138" s="1">
        <v>-68.1096</v>
      </c>
      <c r="S1138" t="s">
        <v>161</v>
      </c>
    </row>
    <row r="1139" spans="1:19" x14ac:dyDescent="0.3">
      <c r="A1139" t="s">
        <v>3168</v>
      </c>
      <c r="B1139" s="2">
        <v>42826</v>
      </c>
      <c r="C1139" s="2">
        <v>42829</v>
      </c>
      <c r="D1139" t="s">
        <v>20</v>
      </c>
      <c r="E1139" t="s">
        <v>1847</v>
      </c>
      <c r="F1139" t="s">
        <v>1848</v>
      </c>
      <c r="G1139" t="s">
        <v>84</v>
      </c>
      <c r="H1139" t="s">
        <v>24</v>
      </c>
      <c r="I1139" t="s">
        <v>597</v>
      </c>
      <c r="J1139" t="s">
        <v>41</v>
      </c>
      <c r="K1139" t="s">
        <v>27</v>
      </c>
      <c r="L1139" t="s">
        <v>1608</v>
      </c>
      <c r="M1139" t="s">
        <v>29</v>
      </c>
      <c r="N1139" t="s">
        <v>34</v>
      </c>
      <c r="O1139" t="s">
        <v>1609</v>
      </c>
      <c r="P1139" s="1">
        <v>218.352</v>
      </c>
      <c r="Q1139">
        <v>3</v>
      </c>
      <c r="R1139" s="1">
        <v>-19.105799999999999</v>
      </c>
      <c r="S1139" t="s">
        <v>107</v>
      </c>
    </row>
    <row r="1140" spans="1:19" hidden="1" x14ac:dyDescent="0.3">
      <c r="A1140" t="s">
        <v>3169</v>
      </c>
      <c r="B1140" s="2">
        <v>41971</v>
      </c>
      <c r="C1140" s="2">
        <v>41971</v>
      </c>
      <c r="D1140" t="s">
        <v>417</v>
      </c>
      <c r="E1140" t="s">
        <v>2587</v>
      </c>
      <c r="F1140" t="s">
        <v>2588</v>
      </c>
      <c r="G1140" t="s">
        <v>94</v>
      </c>
      <c r="H1140" t="s">
        <v>24</v>
      </c>
      <c r="I1140" t="s">
        <v>320</v>
      </c>
      <c r="J1140" t="s">
        <v>50</v>
      </c>
      <c r="K1140" t="s">
        <v>51</v>
      </c>
      <c r="L1140" t="s">
        <v>1465</v>
      </c>
      <c r="M1140" t="s">
        <v>29</v>
      </c>
      <c r="N1140" t="s">
        <v>30</v>
      </c>
      <c r="O1140" t="s">
        <v>1466</v>
      </c>
      <c r="P1140" s="1">
        <v>411.33199999999999</v>
      </c>
      <c r="Q1140">
        <v>4</v>
      </c>
      <c r="R1140" s="1">
        <v>-4.8391999999999999</v>
      </c>
      <c r="S1140" t="s">
        <v>32</v>
      </c>
    </row>
    <row r="1141" spans="1:19" x14ac:dyDescent="0.3">
      <c r="A1141" t="s">
        <v>3170</v>
      </c>
      <c r="B1141" s="2">
        <v>42931</v>
      </c>
      <c r="C1141" s="2">
        <v>42934</v>
      </c>
      <c r="D1141" t="s">
        <v>20</v>
      </c>
      <c r="E1141" t="s">
        <v>1432</v>
      </c>
      <c r="F1141" t="s">
        <v>1433</v>
      </c>
      <c r="G1141" t="s">
        <v>23</v>
      </c>
      <c r="H1141" t="s">
        <v>24</v>
      </c>
      <c r="I1141" t="s">
        <v>165</v>
      </c>
      <c r="J1141" t="s">
        <v>114</v>
      </c>
      <c r="K1141" t="s">
        <v>63</v>
      </c>
      <c r="L1141" t="s">
        <v>1738</v>
      </c>
      <c r="M1141" t="s">
        <v>29</v>
      </c>
      <c r="N1141" t="s">
        <v>34</v>
      </c>
      <c r="O1141" t="s">
        <v>1739</v>
      </c>
      <c r="P1141" s="1">
        <v>664.14599999999996</v>
      </c>
      <c r="Q1141">
        <v>6</v>
      </c>
      <c r="R1141" s="1">
        <v>88.552800000000005</v>
      </c>
      <c r="S1141" t="s">
        <v>66</v>
      </c>
    </row>
    <row r="1142" spans="1:19" x14ac:dyDescent="0.3">
      <c r="A1142" t="s">
        <v>3171</v>
      </c>
      <c r="B1142" s="2">
        <v>43041</v>
      </c>
      <c r="C1142" s="2">
        <v>43045</v>
      </c>
      <c r="D1142" t="s">
        <v>37</v>
      </c>
      <c r="E1142" t="s">
        <v>3172</v>
      </c>
      <c r="F1142" t="s">
        <v>3173</v>
      </c>
      <c r="G1142" t="s">
        <v>84</v>
      </c>
      <c r="H1142" t="s">
        <v>24</v>
      </c>
      <c r="I1142" t="s">
        <v>61</v>
      </c>
      <c r="J1142" t="s">
        <v>62</v>
      </c>
      <c r="K1142" t="s">
        <v>63</v>
      </c>
      <c r="L1142" t="s">
        <v>1971</v>
      </c>
      <c r="M1142" t="s">
        <v>29</v>
      </c>
      <c r="N1142" t="s">
        <v>53</v>
      </c>
      <c r="O1142" t="s">
        <v>1972</v>
      </c>
      <c r="P1142" s="1">
        <v>3.3119999999999998</v>
      </c>
      <c r="Q1142">
        <v>1</v>
      </c>
      <c r="R1142" s="1">
        <v>0.66239999999999999</v>
      </c>
      <c r="S1142" t="s">
        <v>32</v>
      </c>
    </row>
    <row r="1143" spans="1:19" hidden="1" x14ac:dyDescent="0.3">
      <c r="A1143" t="s">
        <v>3174</v>
      </c>
      <c r="B1143" s="2">
        <v>42285</v>
      </c>
      <c r="C1143" s="2">
        <v>42289</v>
      </c>
      <c r="D1143" t="s">
        <v>37</v>
      </c>
      <c r="E1143" t="s">
        <v>1291</v>
      </c>
      <c r="F1143" t="s">
        <v>1292</v>
      </c>
      <c r="G1143" t="s">
        <v>23</v>
      </c>
      <c r="H1143" t="s">
        <v>24</v>
      </c>
      <c r="I1143" t="s">
        <v>320</v>
      </c>
      <c r="J1143" t="s">
        <v>50</v>
      </c>
      <c r="K1143" t="s">
        <v>51</v>
      </c>
      <c r="L1143" t="s">
        <v>381</v>
      </c>
      <c r="M1143" t="s">
        <v>29</v>
      </c>
      <c r="N1143" t="s">
        <v>53</v>
      </c>
      <c r="O1143" t="s">
        <v>382</v>
      </c>
      <c r="P1143" s="1">
        <v>145.9</v>
      </c>
      <c r="Q1143">
        <v>5</v>
      </c>
      <c r="R1143" s="1">
        <v>62.737000000000002</v>
      </c>
      <c r="S1143" t="s">
        <v>45</v>
      </c>
    </row>
    <row r="1144" spans="1:19" x14ac:dyDescent="0.3">
      <c r="A1144" t="s">
        <v>3175</v>
      </c>
      <c r="B1144" s="2">
        <v>43073</v>
      </c>
      <c r="C1144" s="2">
        <v>43078</v>
      </c>
      <c r="D1144" t="s">
        <v>37</v>
      </c>
      <c r="E1144" t="s">
        <v>3176</v>
      </c>
      <c r="F1144" t="s">
        <v>3177</v>
      </c>
      <c r="G1144" t="s">
        <v>84</v>
      </c>
      <c r="H1144" t="s">
        <v>24</v>
      </c>
      <c r="I1144" t="s">
        <v>61</v>
      </c>
      <c r="J1144" t="s">
        <v>62</v>
      </c>
      <c r="K1144" t="s">
        <v>63</v>
      </c>
      <c r="L1144" t="s">
        <v>1093</v>
      </c>
      <c r="M1144" t="s">
        <v>29</v>
      </c>
      <c r="N1144" t="s">
        <v>34</v>
      </c>
      <c r="O1144" t="s">
        <v>1094</v>
      </c>
      <c r="P1144" s="1">
        <v>239.96</v>
      </c>
      <c r="Q1144">
        <v>10</v>
      </c>
      <c r="R1144" s="1">
        <v>-10.284000000000001</v>
      </c>
      <c r="S1144" t="s">
        <v>90</v>
      </c>
    </row>
    <row r="1145" spans="1:19" x14ac:dyDescent="0.3">
      <c r="A1145" t="s">
        <v>3175</v>
      </c>
      <c r="B1145" s="2">
        <v>43073</v>
      </c>
      <c r="C1145" s="2">
        <v>43078</v>
      </c>
      <c r="D1145" t="s">
        <v>37</v>
      </c>
      <c r="E1145" t="s">
        <v>3176</v>
      </c>
      <c r="F1145" t="s">
        <v>3177</v>
      </c>
      <c r="G1145" t="s">
        <v>84</v>
      </c>
      <c r="H1145" t="s">
        <v>24</v>
      </c>
      <c r="I1145" t="s">
        <v>61</v>
      </c>
      <c r="J1145" t="s">
        <v>62</v>
      </c>
      <c r="K1145" t="s">
        <v>63</v>
      </c>
      <c r="L1145" t="s">
        <v>1581</v>
      </c>
      <c r="M1145" t="s">
        <v>29</v>
      </c>
      <c r="N1145" t="s">
        <v>53</v>
      </c>
      <c r="O1145" t="s">
        <v>1582</v>
      </c>
      <c r="P1145" s="1">
        <v>54.768000000000001</v>
      </c>
      <c r="Q1145">
        <v>2</v>
      </c>
      <c r="R1145" s="1">
        <v>6.8460000000000001</v>
      </c>
      <c r="S1145" t="s">
        <v>90</v>
      </c>
    </row>
    <row r="1146" spans="1:19" x14ac:dyDescent="0.3">
      <c r="A1146" t="s">
        <v>3178</v>
      </c>
      <c r="B1146" s="2">
        <v>42877</v>
      </c>
      <c r="C1146" s="2">
        <v>42881</v>
      </c>
      <c r="D1146" t="s">
        <v>37</v>
      </c>
      <c r="E1146" t="s">
        <v>784</v>
      </c>
      <c r="F1146" t="s">
        <v>785</v>
      </c>
      <c r="G1146" t="s">
        <v>23</v>
      </c>
      <c r="H1146" t="s">
        <v>24</v>
      </c>
      <c r="I1146" t="s">
        <v>125</v>
      </c>
      <c r="J1146" t="s">
        <v>126</v>
      </c>
      <c r="K1146" t="s">
        <v>87</v>
      </c>
      <c r="L1146" t="s">
        <v>134</v>
      </c>
      <c r="M1146" t="s">
        <v>29</v>
      </c>
      <c r="N1146" t="s">
        <v>34</v>
      </c>
      <c r="O1146" t="s">
        <v>135</v>
      </c>
      <c r="P1146" s="1">
        <v>181.98599999999999</v>
      </c>
      <c r="Q1146">
        <v>2</v>
      </c>
      <c r="R1146" s="1">
        <v>-54.595799999999997</v>
      </c>
      <c r="S1146" t="s">
        <v>153</v>
      </c>
    </row>
    <row r="1147" spans="1:19" hidden="1" x14ac:dyDescent="0.3">
      <c r="A1147" t="s">
        <v>3179</v>
      </c>
      <c r="B1147" s="2">
        <v>42723</v>
      </c>
      <c r="C1147" s="2">
        <v>42729</v>
      </c>
      <c r="D1147" t="s">
        <v>37</v>
      </c>
      <c r="E1147" t="s">
        <v>2855</v>
      </c>
      <c r="F1147" t="s">
        <v>2856</v>
      </c>
      <c r="G1147" t="s">
        <v>84</v>
      </c>
      <c r="H1147" t="s">
        <v>24</v>
      </c>
      <c r="I1147" t="s">
        <v>1213</v>
      </c>
      <c r="J1147" t="s">
        <v>511</v>
      </c>
      <c r="K1147" t="s">
        <v>51</v>
      </c>
      <c r="L1147" t="s">
        <v>3180</v>
      </c>
      <c r="M1147" t="s">
        <v>29</v>
      </c>
      <c r="N1147" t="s">
        <v>43</v>
      </c>
      <c r="O1147" t="s">
        <v>3181</v>
      </c>
      <c r="P1147" s="1">
        <v>455.97</v>
      </c>
      <c r="Q1147">
        <v>6</v>
      </c>
      <c r="R1147" s="1">
        <v>-218.8656</v>
      </c>
      <c r="S1147" t="s">
        <v>90</v>
      </c>
    </row>
    <row r="1148" spans="1:19" x14ac:dyDescent="0.3">
      <c r="A1148" t="s">
        <v>3182</v>
      </c>
      <c r="B1148" s="2">
        <v>42985</v>
      </c>
      <c r="C1148" s="2">
        <v>42986</v>
      </c>
      <c r="D1148" t="s">
        <v>81</v>
      </c>
      <c r="E1148" t="s">
        <v>2158</v>
      </c>
      <c r="F1148" t="s">
        <v>2159</v>
      </c>
      <c r="G1148" t="s">
        <v>23</v>
      </c>
      <c r="H1148" t="s">
        <v>24</v>
      </c>
      <c r="I1148" t="s">
        <v>3183</v>
      </c>
      <c r="J1148" t="s">
        <v>71</v>
      </c>
      <c r="K1148" t="s">
        <v>51</v>
      </c>
      <c r="L1148" t="s">
        <v>2605</v>
      </c>
      <c r="M1148" t="s">
        <v>29</v>
      </c>
      <c r="N1148" t="s">
        <v>53</v>
      </c>
      <c r="O1148" t="s">
        <v>2606</v>
      </c>
      <c r="P1148" s="1">
        <v>25.16</v>
      </c>
      <c r="Q1148">
        <v>2</v>
      </c>
      <c r="R1148" s="1">
        <v>10.5672</v>
      </c>
      <c r="S1148" t="s">
        <v>72</v>
      </c>
    </row>
    <row r="1149" spans="1:19" hidden="1" x14ac:dyDescent="0.3">
      <c r="A1149" t="s">
        <v>3184</v>
      </c>
      <c r="B1149" s="2">
        <v>41955</v>
      </c>
      <c r="C1149" s="2">
        <v>41959</v>
      </c>
      <c r="D1149" t="s">
        <v>37</v>
      </c>
      <c r="E1149" t="s">
        <v>3185</v>
      </c>
      <c r="F1149" t="s">
        <v>3186</v>
      </c>
      <c r="G1149" t="s">
        <v>84</v>
      </c>
      <c r="H1149" t="s">
        <v>24</v>
      </c>
      <c r="I1149" t="s">
        <v>95</v>
      </c>
      <c r="J1149" t="s">
        <v>86</v>
      </c>
      <c r="K1149" t="s">
        <v>87</v>
      </c>
      <c r="L1149" t="s">
        <v>1127</v>
      </c>
      <c r="M1149" t="s">
        <v>29</v>
      </c>
      <c r="N1149" t="s">
        <v>30</v>
      </c>
      <c r="O1149" t="s">
        <v>1128</v>
      </c>
      <c r="P1149" s="1">
        <v>67.993200000000002</v>
      </c>
      <c r="Q1149">
        <v>1</v>
      </c>
      <c r="R1149" s="1">
        <v>-12.998699999999999</v>
      </c>
      <c r="S1149" t="s">
        <v>32</v>
      </c>
    </row>
    <row r="1150" spans="1:19" x14ac:dyDescent="0.3">
      <c r="A1150" t="s">
        <v>3187</v>
      </c>
      <c r="B1150" s="2">
        <v>43010</v>
      </c>
      <c r="C1150" s="2">
        <v>43014</v>
      </c>
      <c r="D1150" t="s">
        <v>20</v>
      </c>
      <c r="E1150" t="s">
        <v>1311</v>
      </c>
      <c r="F1150" t="s">
        <v>1312</v>
      </c>
      <c r="G1150" t="s">
        <v>84</v>
      </c>
      <c r="H1150" t="s">
        <v>24</v>
      </c>
      <c r="I1150" t="s">
        <v>1607</v>
      </c>
      <c r="J1150" t="s">
        <v>1267</v>
      </c>
      <c r="K1150" t="s">
        <v>27</v>
      </c>
      <c r="L1150" t="s">
        <v>2381</v>
      </c>
      <c r="M1150" t="s">
        <v>29</v>
      </c>
      <c r="N1150" t="s">
        <v>53</v>
      </c>
      <c r="O1150" t="s">
        <v>2382</v>
      </c>
      <c r="P1150" s="1">
        <v>10.16</v>
      </c>
      <c r="Q1150">
        <v>2</v>
      </c>
      <c r="R1150" s="1">
        <v>3.4544000000000001</v>
      </c>
      <c r="S1150" t="s">
        <v>45</v>
      </c>
    </row>
    <row r="1151" spans="1:19" hidden="1" x14ac:dyDescent="0.3">
      <c r="A1151" t="s">
        <v>3188</v>
      </c>
      <c r="B1151" s="2">
        <v>42352</v>
      </c>
      <c r="C1151" s="2">
        <v>42356</v>
      </c>
      <c r="D1151" t="s">
        <v>37</v>
      </c>
      <c r="E1151" t="s">
        <v>2488</v>
      </c>
      <c r="F1151" t="s">
        <v>2489</v>
      </c>
      <c r="G1151" t="s">
        <v>84</v>
      </c>
      <c r="H1151" t="s">
        <v>24</v>
      </c>
      <c r="I1151" t="s">
        <v>468</v>
      </c>
      <c r="J1151" t="s">
        <v>469</v>
      </c>
      <c r="K1151" t="s">
        <v>27</v>
      </c>
      <c r="L1151" t="s">
        <v>2002</v>
      </c>
      <c r="M1151" t="s">
        <v>29</v>
      </c>
      <c r="N1151" t="s">
        <v>53</v>
      </c>
      <c r="O1151" t="s">
        <v>2003</v>
      </c>
      <c r="P1151" s="1">
        <v>6.16</v>
      </c>
      <c r="Q1151">
        <v>2</v>
      </c>
      <c r="R1151" s="1">
        <v>1.9712000000000001</v>
      </c>
      <c r="S1151" t="s">
        <v>90</v>
      </c>
    </row>
    <row r="1152" spans="1:19" x14ac:dyDescent="0.3">
      <c r="A1152" t="s">
        <v>3189</v>
      </c>
      <c r="B1152" s="2">
        <v>42807</v>
      </c>
      <c r="C1152" s="2">
        <v>42807</v>
      </c>
      <c r="D1152" t="s">
        <v>417</v>
      </c>
      <c r="E1152" t="s">
        <v>3190</v>
      </c>
      <c r="F1152" t="s">
        <v>3191</v>
      </c>
      <c r="G1152" t="s">
        <v>94</v>
      </c>
      <c r="H1152" t="s">
        <v>24</v>
      </c>
      <c r="I1152" t="s">
        <v>125</v>
      </c>
      <c r="J1152" t="s">
        <v>126</v>
      </c>
      <c r="K1152" t="s">
        <v>87</v>
      </c>
      <c r="L1152" t="s">
        <v>2564</v>
      </c>
      <c r="M1152" t="s">
        <v>29</v>
      </c>
      <c r="N1152" t="s">
        <v>34</v>
      </c>
      <c r="O1152" t="s">
        <v>2565</v>
      </c>
      <c r="P1152" s="1">
        <v>89.768000000000001</v>
      </c>
      <c r="Q1152">
        <v>1</v>
      </c>
      <c r="R1152" s="1">
        <v>-2.5648</v>
      </c>
      <c r="S1152" t="s">
        <v>187</v>
      </c>
    </row>
    <row r="1153" spans="1:19" hidden="1" x14ac:dyDescent="0.3">
      <c r="A1153" t="s">
        <v>3192</v>
      </c>
      <c r="B1153" s="2">
        <v>42716</v>
      </c>
      <c r="C1153" s="2">
        <v>42720</v>
      </c>
      <c r="D1153" t="s">
        <v>37</v>
      </c>
      <c r="E1153" t="s">
        <v>3193</v>
      </c>
      <c r="F1153" t="s">
        <v>3194</v>
      </c>
      <c r="G1153" t="s">
        <v>23</v>
      </c>
      <c r="H1153" t="s">
        <v>24</v>
      </c>
      <c r="I1153" t="s">
        <v>1176</v>
      </c>
      <c r="J1153" t="s">
        <v>50</v>
      </c>
      <c r="K1153" t="s">
        <v>51</v>
      </c>
      <c r="L1153" t="s">
        <v>542</v>
      </c>
      <c r="M1153" t="s">
        <v>29</v>
      </c>
      <c r="N1153" t="s">
        <v>53</v>
      </c>
      <c r="O1153" t="s">
        <v>543</v>
      </c>
      <c r="P1153" s="1">
        <v>383.64</v>
      </c>
      <c r="Q1153">
        <v>6</v>
      </c>
      <c r="R1153" s="1">
        <v>122.76479999999999</v>
      </c>
      <c r="S1153" t="s">
        <v>90</v>
      </c>
    </row>
    <row r="1154" spans="1:19" x14ac:dyDescent="0.3">
      <c r="A1154" t="s">
        <v>3195</v>
      </c>
      <c r="B1154" s="2">
        <v>42987</v>
      </c>
      <c r="C1154" s="2">
        <v>42992</v>
      </c>
      <c r="D1154" t="s">
        <v>20</v>
      </c>
      <c r="E1154" t="s">
        <v>2406</v>
      </c>
      <c r="F1154" t="s">
        <v>2407</v>
      </c>
      <c r="G1154" t="s">
        <v>23</v>
      </c>
      <c r="H1154" t="s">
        <v>24</v>
      </c>
      <c r="I1154" t="s">
        <v>49</v>
      </c>
      <c r="J1154" t="s">
        <v>50</v>
      </c>
      <c r="K1154" t="s">
        <v>51</v>
      </c>
      <c r="L1154" t="s">
        <v>1647</v>
      </c>
      <c r="M1154" t="s">
        <v>29</v>
      </c>
      <c r="N1154" t="s">
        <v>34</v>
      </c>
      <c r="O1154" t="s">
        <v>1648</v>
      </c>
      <c r="P1154" s="1">
        <v>243.92</v>
      </c>
      <c r="Q1154">
        <v>5</v>
      </c>
      <c r="R1154" s="1">
        <v>-15.244999999999999</v>
      </c>
      <c r="S1154" t="s">
        <v>72</v>
      </c>
    </row>
    <row r="1155" spans="1:19" x14ac:dyDescent="0.3">
      <c r="A1155" t="s">
        <v>3196</v>
      </c>
      <c r="B1155" s="2">
        <v>43012</v>
      </c>
      <c r="C1155" s="2">
        <v>43016</v>
      </c>
      <c r="D1155" t="s">
        <v>37</v>
      </c>
      <c r="E1155" t="s">
        <v>123</v>
      </c>
      <c r="F1155" t="s">
        <v>124</v>
      </c>
      <c r="G1155" t="s">
        <v>94</v>
      </c>
      <c r="H1155" t="s">
        <v>24</v>
      </c>
      <c r="I1155" t="s">
        <v>2513</v>
      </c>
      <c r="J1155" t="s">
        <v>1080</v>
      </c>
      <c r="K1155" t="s">
        <v>63</v>
      </c>
      <c r="L1155" t="s">
        <v>1112</v>
      </c>
      <c r="M1155" t="s">
        <v>29</v>
      </c>
      <c r="N1155" t="s">
        <v>53</v>
      </c>
      <c r="O1155" t="s">
        <v>1113</v>
      </c>
      <c r="P1155" s="1">
        <v>19.98</v>
      </c>
      <c r="Q1155">
        <v>1</v>
      </c>
      <c r="R1155" s="1">
        <v>8.5914000000000001</v>
      </c>
      <c r="S1155" t="s">
        <v>45</v>
      </c>
    </row>
    <row r="1156" spans="1:19" hidden="1" x14ac:dyDescent="0.3">
      <c r="A1156" t="s">
        <v>3197</v>
      </c>
      <c r="B1156" s="2">
        <v>41988</v>
      </c>
      <c r="C1156" s="2">
        <v>41992</v>
      </c>
      <c r="D1156" t="s">
        <v>20</v>
      </c>
      <c r="E1156" t="s">
        <v>332</v>
      </c>
      <c r="F1156" t="s">
        <v>333</v>
      </c>
      <c r="G1156" t="s">
        <v>23</v>
      </c>
      <c r="H1156" t="s">
        <v>24</v>
      </c>
      <c r="I1156" t="s">
        <v>630</v>
      </c>
      <c r="J1156" t="s">
        <v>50</v>
      </c>
      <c r="K1156" t="s">
        <v>51</v>
      </c>
      <c r="L1156" t="s">
        <v>2002</v>
      </c>
      <c r="M1156" t="s">
        <v>29</v>
      </c>
      <c r="N1156" t="s">
        <v>53</v>
      </c>
      <c r="O1156" t="s">
        <v>2003</v>
      </c>
      <c r="P1156" s="1">
        <v>6.16</v>
      </c>
      <c r="Q1156">
        <v>2</v>
      </c>
      <c r="R1156" s="1">
        <v>1.9712000000000001</v>
      </c>
      <c r="S1156" t="s">
        <v>90</v>
      </c>
    </row>
    <row r="1157" spans="1:19" hidden="1" x14ac:dyDescent="0.3">
      <c r="A1157" t="s">
        <v>3198</v>
      </c>
      <c r="B1157" s="2">
        <v>41925</v>
      </c>
      <c r="C1157" s="2">
        <v>41930</v>
      </c>
      <c r="D1157" t="s">
        <v>20</v>
      </c>
      <c r="E1157" t="s">
        <v>1385</v>
      </c>
      <c r="F1157" t="s">
        <v>1386</v>
      </c>
      <c r="G1157" t="s">
        <v>84</v>
      </c>
      <c r="H1157" t="s">
        <v>24</v>
      </c>
      <c r="I1157" t="s">
        <v>2051</v>
      </c>
      <c r="J1157" t="s">
        <v>354</v>
      </c>
      <c r="K1157" t="s">
        <v>63</v>
      </c>
      <c r="L1157" t="s">
        <v>1019</v>
      </c>
      <c r="M1157" t="s">
        <v>29</v>
      </c>
      <c r="N1157" t="s">
        <v>34</v>
      </c>
      <c r="O1157" t="s">
        <v>1020</v>
      </c>
      <c r="P1157" s="1">
        <v>245.98</v>
      </c>
      <c r="Q1157">
        <v>2</v>
      </c>
      <c r="R1157" s="1">
        <v>27.0578</v>
      </c>
      <c r="S1157" t="s">
        <v>45</v>
      </c>
    </row>
    <row r="1158" spans="1:19" hidden="1" x14ac:dyDescent="0.3">
      <c r="A1158" t="s">
        <v>3199</v>
      </c>
      <c r="B1158" s="2">
        <v>42633</v>
      </c>
      <c r="C1158" s="2">
        <v>42638</v>
      </c>
      <c r="D1158" t="s">
        <v>37</v>
      </c>
      <c r="E1158" t="s">
        <v>1450</v>
      </c>
      <c r="F1158" t="s">
        <v>1451</v>
      </c>
      <c r="G1158" t="s">
        <v>84</v>
      </c>
      <c r="H1158" t="s">
        <v>24</v>
      </c>
      <c r="I1158" t="s">
        <v>2560</v>
      </c>
      <c r="J1158" t="s">
        <v>1027</v>
      </c>
      <c r="K1158" t="s">
        <v>27</v>
      </c>
      <c r="L1158" t="s">
        <v>2131</v>
      </c>
      <c r="M1158" t="s">
        <v>29</v>
      </c>
      <c r="N1158" t="s">
        <v>53</v>
      </c>
      <c r="O1158" t="s">
        <v>2132</v>
      </c>
      <c r="P1158" s="1">
        <v>17.088000000000001</v>
      </c>
      <c r="Q1158">
        <v>2</v>
      </c>
      <c r="R1158" s="1">
        <v>1.0680000000000001</v>
      </c>
      <c r="S1158" t="s">
        <v>72</v>
      </c>
    </row>
    <row r="1159" spans="1:19" hidden="1" x14ac:dyDescent="0.3">
      <c r="A1159" t="s">
        <v>3199</v>
      </c>
      <c r="B1159" s="2">
        <v>42633</v>
      </c>
      <c r="C1159" s="2">
        <v>42638</v>
      </c>
      <c r="D1159" t="s">
        <v>37</v>
      </c>
      <c r="E1159" t="s">
        <v>1450</v>
      </c>
      <c r="F1159" t="s">
        <v>1451</v>
      </c>
      <c r="G1159" t="s">
        <v>84</v>
      </c>
      <c r="H1159" t="s">
        <v>24</v>
      </c>
      <c r="I1159" t="s">
        <v>2560</v>
      </c>
      <c r="J1159" t="s">
        <v>1027</v>
      </c>
      <c r="K1159" t="s">
        <v>27</v>
      </c>
      <c r="L1159" t="s">
        <v>1019</v>
      </c>
      <c r="M1159" t="s">
        <v>29</v>
      </c>
      <c r="N1159" t="s">
        <v>34</v>
      </c>
      <c r="O1159" t="s">
        <v>1020</v>
      </c>
      <c r="P1159" s="1">
        <v>98.391999999999996</v>
      </c>
      <c r="Q1159">
        <v>1</v>
      </c>
      <c r="R1159" s="1">
        <v>-11.069100000000001</v>
      </c>
      <c r="S1159" t="s">
        <v>72</v>
      </c>
    </row>
    <row r="1160" spans="1:19" x14ac:dyDescent="0.3">
      <c r="A1160" t="s">
        <v>3200</v>
      </c>
      <c r="B1160" s="2">
        <v>42916</v>
      </c>
      <c r="C1160" s="2">
        <v>42920</v>
      </c>
      <c r="D1160" t="s">
        <v>37</v>
      </c>
      <c r="E1160" t="s">
        <v>2207</v>
      </c>
      <c r="F1160" t="s">
        <v>2208</v>
      </c>
      <c r="G1160" t="s">
        <v>84</v>
      </c>
      <c r="H1160" t="s">
        <v>24</v>
      </c>
      <c r="I1160" t="s">
        <v>132</v>
      </c>
      <c r="J1160" t="s">
        <v>133</v>
      </c>
      <c r="K1160" t="s">
        <v>27</v>
      </c>
      <c r="L1160" t="s">
        <v>1473</v>
      </c>
      <c r="M1160" t="s">
        <v>29</v>
      </c>
      <c r="N1160" t="s">
        <v>53</v>
      </c>
      <c r="O1160" t="s">
        <v>1474</v>
      </c>
      <c r="P1160" s="1">
        <v>19.52</v>
      </c>
      <c r="Q1160">
        <v>2</v>
      </c>
      <c r="R1160" s="1">
        <v>5.3680000000000003</v>
      </c>
      <c r="S1160" t="s">
        <v>55</v>
      </c>
    </row>
    <row r="1161" spans="1:19" hidden="1" x14ac:dyDescent="0.3">
      <c r="A1161" t="s">
        <v>3201</v>
      </c>
      <c r="B1161" s="2">
        <v>42638</v>
      </c>
      <c r="C1161" s="2">
        <v>42643</v>
      </c>
      <c r="D1161" t="s">
        <v>37</v>
      </c>
      <c r="E1161" t="s">
        <v>3202</v>
      </c>
      <c r="F1161" t="s">
        <v>3203</v>
      </c>
      <c r="G1161" t="s">
        <v>84</v>
      </c>
      <c r="H1161" t="s">
        <v>24</v>
      </c>
      <c r="I1161" t="s">
        <v>3204</v>
      </c>
      <c r="J1161" t="s">
        <v>230</v>
      </c>
      <c r="K1161" t="s">
        <v>87</v>
      </c>
      <c r="L1161" t="s">
        <v>98</v>
      </c>
      <c r="M1161" t="s">
        <v>29</v>
      </c>
      <c r="N1161" t="s">
        <v>34</v>
      </c>
      <c r="O1161" t="s">
        <v>99</v>
      </c>
      <c r="P1161" s="1">
        <v>201.96</v>
      </c>
      <c r="Q1161">
        <v>2</v>
      </c>
      <c r="R1161" s="1">
        <v>50.49</v>
      </c>
      <c r="S1161" t="s">
        <v>72</v>
      </c>
    </row>
    <row r="1162" spans="1:19" hidden="1" x14ac:dyDescent="0.3">
      <c r="A1162" t="s">
        <v>3201</v>
      </c>
      <c r="B1162" s="2">
        <v>42638</v>
      </c>
      <c r="C1162" s="2">
        <v>42643</v>
      </c>
      <c r="D1162" t="s">
        <v>37</v>
      </c>
      <c r="E1162" t="s">
        <v>3202</v>
      </c>
      <c r="F1162" t="s">
        <v>3203</v>
      </c>
      <c r="G1162" t="s">
        <v>84</v>
      </c>
      <c r="H1162" t="s">
        <v>24</v>
      </c>
      <c r="I1162" t="s">
        <v>3204</v>
      </c>
      <c r="J1162" t="s">
        <v>230</v>
      </c>
      <c r="K1162" t="s">
        <v>87</v>
      </c>
      <c r="L1162" t="s">
        <v>2223</v>
      </c>
      <c r="M1162" t="s">
        <v>29</v>
      </c>
      <c r="N1162" t="s">
        <v>53</v>
      </c>
      <c r="O1162" t="s">
        <v>2224</v>
      </c>
      <c r="P1162" s="1">
        <v>68.64</v>
      </c>
      <c r="Q1162">
        <v>11</v>
      </c>
      <c r="R1162" s="1">
        <v>17.16</v>
      </c>
      <c r="S1162" t="s">
        <v>72</v>
      </c>
    </row>
    <row r="1163" spans="1:19" hidden="1" x14ac:dyDescent="0.3">
      <c r="A1163" t="s">
        <v>3205</v>
      </c>
      <c r="B1163" s="2">
        <v>41911</v>
      </c>
      <c r="C1163" s="2">
        <v>41913</v>
      </c>
      <c r="D1163" t="s">
        <v>20</v>
      </c>
      <c r="E1163" t="s">
        <v>1231</v>
      </c>
      <c r="F1163" t="s">
        <v>1232</v>
      </c>
      <c r="G1163" t="s">
        <v>94</v>
      </c>
      <c r="H1163" t="s">
        <v>24</v>
      </c>
      <c r="I1163" t="s">
        <v>183</v>
      </c>
      <c r="J1163" t="s">
        <v>184</v>
      </c>
      <c r="K1163" t="s">
        <v>51</v>
      </c>
      <c r="L1163" t="s">
        <v>105</v>
      </c>
      <c r="M1163" t="s">
        <v>29</v>
      </c>
      <c r="N1163" t="s">
        <v>53</v>
      </c>
      <c r="O1163" t="s">
        <v>106</v>
      </c>
      <c r="P1163" s="1">
        <v>6.16</v>
      </c>
      <c r="Q1163">
        <v>2</v>
      </c>
      <c r="R1163" s="1">
        <v>2.9567999999999999</v>
      </c>
      <c r="S1163" t="s">
        <v>72</v>
      </c>
    </row>
    <row r="1164" spans="1:19" hidden="1" x14ac:dyDescent="0.3">
      <c r="A1164" t="s">
        <v>3205</v>
      </c>
      <c r="B1164" s="2">
        <v>41911</v>
      </c>
      <c r="C1164" s="2">
        <v>41913</v>
      </c>
      <c r="D1164" t="s">
        <v>20</v>
      </c>
      <c r="E1164" t="s">
        <v>1231</v>
      </c>
      <c r="F1164" t="s">
        <v>1232</v>
      </c>
      <c r="G1164" t="s">
        <v>94</v>
      </c>
      <c r="H1164" t="s">
        <v>24</v>
      </c>
      <c r="I1164" t="s">
        <v>183</v>
      </c>
      <c r="J1164" t="s">
        <v>184</v>
      </c>
      <c r="K1164" t="s">
        <v>51</v>
      </c>
      <c r="L1164" t="s">
        <v>1238</v>
      </c>
      <c r="M1164" t="s">
        <v>29</v>
      </c>
      <c r="N1164" t="s">
        <v>43</v>
      </c>
      <c r="O1164" t="s">
        <v>1239</v>
      </c>
      <c r="P1164" s="1">
        <v>2348.8200000000002</v>
      </c>
      <c r="Q1164">
        <v>9</v>
      </c>
      <c r="R1164" s="1">
        <v>399.29939999999999</v>
      </c>
      <c r="S1164" t="s">
        <v>72</v>
      </c>
    </row>
    <row r="1165" spans="1:19" x14ac:dyDescent="0.3">
      <c r="A1165" t="s">
        <v>3206</v>
      </c>
      <c r="B1165" s="2">
        <v>42912</v>
      </c>
      <c r="C1165" s="2">
        <v>42917</v>
      </c>
      <c r="D1165" t="s">
        <v>37</v>
      </c>
      <c r="E1165" t="s">
        <v>324</v>
      </c>
      <c r="F1165" t="s">
        <v>325</v>
      </c>
      <c r="G1165" t="s">
        <v>84</v>
      </c>
      <c r="H1165" t="s">
        <v>24</v>
      </c>
      <c r="I1165" t="s">
        <v>997</v>
      </c>
      <c r="J1165" t="s">
        <v>41</v>
      </c>
      <c r="K1165" t="s">
        <v>27</v>
      </c>
      <c r="L1165" t="s">
        <v>3207</v>
      </c>
      <c r="M1165" t="s">
        <v>29</v>
      </c>
      <c r="N1165" t="s">
        <v>34</v>
      </c>
      <c r="O1165" t="s">
        <v>3208</v>
      </c>
      <c r="P1165" s="1">
        <v>273.55200000000002</v>
      </c>
      <c r="Q1165">
        <v>3</v>
      </c>
      <c r="R1165" s="1">
        <v>-13.6776</v>
      </c>
      <c r="S1165" t="s">
        <v>55</v>
      </c>
    </row>
    <row r="1166" spans="1:19" hidden="1" x14ac:dyDescent="0.3">
      <c r="A1166" t="s">
        <v>3209</v>
      </c>
      <c r="B1166" s="2">
        <v>42603</v>
      </c>
      <c r="C1166" s="2">
        <v>42605</v>
      </c>
      <c r="D1166" t="s">
        <v>20</v>
      </c>
      <c r="E1166" t="s">
        <v>662</v>
      </c>
      <c r="F1166" t="s">
        <v>663</v>
      </c>
      <c r="G1166" t="s">
        <v>94</v>
      </c>
      <c r="H1166" t="s">
        <v>24</v>
      </c>
      <c r="I1166" t="s">
        <v>61</v>
      </c>
      <c r="J1166" t="s">
        <v>62</v>
      </c>
      <c r="K1166" t="s">
        <v>63</v>
      </c>
      <c r="L1166" t="s">
        <v>1275</v>
      </c>
      <c r="M1166" t="s">
        <v>29</v>
      </c>
      <c r="N1166" t="s">
        <v>43</v>
      </c>
      <c r="O1166" t="s">
        <v>1276</v>
      </c>
      <c r="P1166" s="1">
        <v>815.29200000000003</v>
      </c>
      <c r="Q1166">
        <v>9</v>
      </c>
      <c r="R1166" s="1">
        <v>-339.70499999999998</v>
      </c>
      <c r="S1166" t="s">
        <v>245</v>
      </c>
    </row>
    <row r="1167" spans="1:19" hidden="1" x14ac:dyDescent="0.3">
      <c r="A1167" t="s">
        <v>3210</v>
      </c>
      <c r="B1167" s="2">
        <v>41681</v>
      </c>
      <c r="C1167" s="2">
        <v>41685</v>
      </c>
      <c r="D1167" t="s">
        <v>37</v>
      </c>
      <c r="E1167" t="s">
        <v>466</v>
      </c>
      <c r="F1167" t="s">
        <v>467</v>
      </c>
      <c r="G1167" t="s">
        <v>23</v>
      </c>
      <c r="H1167" t="s">
        <v>24</v>
      </c>
      <c r="I1167" t="s">
        <v>2111</v>
      </c>
      <c r="J1167" t="s">
        <v>707</v>
      </c>
      <c r="K1167" t="s">
        <v>27</v>
      </c>
      <c r="L1167" t="s">
        <v>1319</v>
      </c>
      <c r="M1167" t="s">
        <v>29</v>
      </c>
      <c r="N1167" t="s">
        <v>43</v>
      </c>
      <c r="O1167" t="s">
        <v>1320</v>
      </c>
      <c r="P1167" s="1">
        <v>1256.22</v>
      </c>
      <c r="Q1167">
        <v>6</v>
      </c>
      <c r="R1167" s="1">
        <v>75.373199999999997</v>
      </c>
      <c r="S1167" t="s">
        <v>289</v>
      </c>
    </row>
    <row r="1168" spans="1:19" x14ac:dyDescent="0.3">
      <c r="A1168" t="s">
        <v>3211</v>
      </c>
      <c r="B1168" s="2">
        <v>42820</v>
      </c>
      <c r="C1168" s="2">
        <v>42827</v>
      </c>
      <c r="D1168" t="s">
        <v>37</v>
      </c>
      <c r="E1168" t="s">
        <v>3212</v>
      </c>
      <c r="F1168" t="s">
        <v>3213</v>
      </c>
      <c r="G1168" t="s">
        <v>84</v>
      </c>
      <c r="H1168" t="s">
        <v>24</v>
      </c>
      <c r="I1168" t="s">
        <v>646</v>
      </c>
      <c r="J1168" t="s">
        <v>281</v>
      </c>
      <c r="K1168" t="s">
        <v>87</v>
      </c>
      <c r="L1168" t="s">
        <v>3214</v>
      </c>
      <c r="M1168" t="s">
        <v>29</v>
      </c>
      <c r="N1168" t="s">
        <v>53</v>
      </c>
      <c r="O1168" t="s">
        <v>3215</v>
      </c>
      <c r="P1168" s="1">
        <v>60.84</v>
      </c>
      <c r="Q1168">
        <v>3</v>
      </c>
      <c r="R1168" s="1">
        <v>23.119199999999999</v>
      </c>
      <c r="S1168" t="s">
        <v>187</v>
      </c>
    </row>
    <row r="1169" spans="1:19" hidden="1" x14ac:dyDescent="0.3">
      <c r="A1169" t="s">
        <v>3216</v>
      </c>
      <c r="B1169" s="2">
        <v>41994</v>
      </c>
      <c r="C1169" s="2">
        <v>42000</v>
      </c>
      <c r="D1169" t="s">
        <v>37</v>
      </c>
      <c r="E1169" t="s">
        <v>824</v>
      </c>
      <c r="F1169" t="s">
        <v>825</v>
      </c>
      <c r="G1169" t="s">
        <v>23</v>
      </c>
      <c r="H1169" t="s">
        <v>24</v>
      </c>
      <c r="I1169" t="s">
        <v>630</v>
      </c>
      <c r="J1169" t="s">
        <v>50</v>
      </c>
      <c r="K1169" t="s">
        <v>51</v>
      </c>
      <c r="L1169" t="s">
        <v>238</v>
      </c>
      <c r="M1169" t="s">
        <v>29</v>
      </c>
      <c r="N1169" t="s">
        <v>34</v>
      </c>
      <c r="O1169" t="s">
        <v>239</v>
      </c>
      <c r="P1169" s="1">
        <v>1325.76</v>
      </c>
      <c r="Q1169">
        <v>6</v>
      </c>
      <c r="R1169" s="1">
        <v>149.148</v>
      </c>
      <c r="S1169" t="s">
        <v>90</v>
      </c>
    </row>
    <row r="1170" spans="1:19" hidden="1" x14ac:dyDescent="0.3">
      <c r="A1170" t="s">
        <v>3216</v>
      </c>
      <c r="B1170" s="2">
        <v>41994</v>
      </c>
      <c r="C1170" s="2">
        <v>42000</v>
      </c>
      <c r="D1170" t="s">
        <v>37</v>
      </c>
      <c r="E1170" t="s">
        <v>824</v>
      </c>
      <c r="F1170" t="s">
        <v>825</v>
      </c>
      <c r="G1170" t="s">
        <v>23</v>
      </c>
      <c r="H1170" t="s">
        <v>24</v>
      </c>
      <c r="I1170" t="s">
        <v>630</v>
      </c>
      <c r="J1170" t="s">
        <v>50</v>
      </c>
      <c r="K1170" t="s">
        <v>51</v>
      </c>
      <c r="L1170" t="s">
        <v>571</v>
      </c>
      <c r="M1170" t="s">
        <v>29</v>
      </c>
      <c r="N1170" t="s">
        <v>34</v>
      </c>
      <c r="O1170" t="s">
        <v>572</v>
      </c>
      <c r="P1170" s="1">
        <v>572.16</v>
      </c>
      <c r="Q1170">
        <v>3</v>
      </c>
      <c r="R1170" s="1">
        <v>35.76</v>
      </c>
      <c r="S1170" t="s">
        <v>90</v>
      </c>
    </row>
    <row r="1171" spans="1:19" hidden="1" x14ac:dyDescent="0.3">
      <c r="A1171" t="s">
        <v>3217</v>
      </c>
      <c r="B1171" s="2">
        <v>42461</v>
      </c>
      <c r="C1171" s="2">
        <v>42465</v>
      </c>
      <c r="D1171" t="s">
        <v>20</v>
      </c>
      <c r="E1171" t="s">
        <v>2292</v>
      </c>
      <c r="F1171" t="s">
        <v>2293</v>
      </c>
      <c r="G1171" t="s">
        <v>94</v>
      </c>
      <c r="H1171" t="s">
        <v>24</v>
      </c>
      <c r="I1171" t="s">
        <v>339</v>
      </c>
      <c r="J1171" t="s">
        <v>658</v>
      </c>
      <c r="K1171" t="s">
        <v>27</v>
      </c>
      <c r="L1171" t="s">
        <v>329</v>
      </c>
      <c r="M1171" t="s">
        <v>29</v>
      </c>
      <c r="N1171" t="s">
        <v>53</v>
      </c>
      <c r="O1171" t="s">
        <v>330</v>
      </c>
      <c r="P1171" s="1">
        <v>7.04</v>
      </c>
      <c r="Q1171">
        <v>4</v>
      </c>
      <c r="R1171" s="1">
        <v>3.0975999999999999</v>
      </c>
      <c r="S1171" t="s">
        <v>107</v>
      </c>
    </row>
    <row r="1172" spans="1:19" x14ac:dyDescent="0.3">
      <c r="A1172" t="s">
        <v>3218</v>
      </c>
      <c r="B1172" s="2">
        <v>42839</v>
      </c>
      <c r="C1172" s="2">
        <v>42844</v>
      </c>
      <c r="D1172" t="s">
        <v>37</v>
      </c>
      <c r="E1172" t="s">
        <v>1857</v>
      </c>
      <c r="F1172" t="s">
        <v>1858</v>
      </c>
      <c r="G1172" t="s">
        <v>84</v>
      </c>
      <c r="H1172" t="s">
        <v>24</v>
      </c>
      <c r="I1172" t="s">
        <v>3219</v>
      </c>
      <c r="J1172" t="s">
        <v>354</v>
      </c>
      <c r="K1172" t="s">
        <v>63</v>
      </c>
      <c r="L1172" t="s">
        <v>1195</v>
      </c>
      <c r="M1172" t="s">
        <v>29</v>
      </c>
      <c r="N1172" t="s">
        <v>53</v>
      </c>
      <c r="O1172" t="s">
        <v>1196</v>
      </c>
      <c r="P1172" s="1">
        <v>74.45</v>
      </c>
      <c r="Q1172">
        <v>5</v>
      </c>
      <c r="R1172" s="1">
        <v>20.101500000000001</v>
      </c>
      <c r="S1172" t="s">
        <v>107</v>
      </c>
    </row>
    <row r="1173" spans="1:19" hidden="1" x14ac:dyDescent="0.3">
      <c r="A1173" t="s">
        <v>3220</v>
      </c>
      <c r="B1173" s="2">
        <v>42008</v>
      </c>
      <c r="C1173" s="2">
        <v>42013</v>
      </c>
      <c r="D1173" t="s">
        <v>37</v>
      </c>
      <c r="E1173" t="s">
        <v>3132</v>
      </c>
      <c r="F1173" t="s">
        <v>3133</v>
      </c>
      <c r="G1173" t="s">
        <v>84</v>
      </c>
      <c r="H1173" t="s">
        <v>24</v>
      </c>
      <c r="I1173" t="s">
        <v>1968</v>
      </c>
      <c r="J1173" t="s">
        <v>707</v>
      </c>
      <c r="K1173" t="s">
        <v>27</v>
      </c>
      <c r="L1173" t="s">
        <v>1281</v>
      </c>
      <c r="M1173" t="s">
        <v>29</v>
      </c>
      <c r="N1173" t="s">
        <v>53</v>
      </c>
      <c r="O1173" t="s">
        <v>1282</v>
      </c>
      <c r="P1173" s="1">
        <v>192.22</v>
      </c>
      <c r="Q1173">
        <v>14</v>
      </c>
      <c r="R1173" s="1">
        <v>69.199200000000005</v>
      </c>
      <c r="S1173" t="s">
        <v>161</v>
      </c>
    </row>
    <row r="1174" spans="1:19" x14ac:dyDescent="0.3">
      <c r="A1174" t="s">
        <v>3221</v>
      </c>
      <c r="B1174" s="2">
        <v>42933</v>
      </c>
      <c r="C1174" s="2">
        <v>42935</v>
      </c>
      <c r="D1174" t="s">
        <v>20</v>
      </c>
      <c r="E1174" t="s">
        <v>778</v>
      </c>
      <c r="F1174" t="s">
        <v>779</v>
      </c>
      <c r="G1174" t="s">
        <v>84</v>
      </c>
      <c r="H1174" t="s">
        <v>24</v>
      </c>
      <c r="I1174" t="s">
        <v>3222</v>
      </c>
      <c r="J1174" t="s">
        <v>50</v>
      </c>
      <c r="K1174" t="s">
        <v>51</v>
      </c>
      <c r="L1174" t="s">
        <v>252</v>
      </c>
      <c r="M1174" t="s">
        <v>29</v>
      </c>
      <c r="N1174" t="s">
        <v>30</v>
      </c>
      <c r="O1174" t="s">
        <v>253</v>
      </c>
      <c r="P1174" s="1">
        <v>1194.165</v>
      </c>
      <c r="Q1174">
        <v>5</v>
      </c>
      <c r="R1174" s="1">
        <v>210.73500000000001</v>
      </c>
      <c r="S1174" t="s">
        <v>66</v>
      </c>
    </row>
    <row r="1175" spans="1:19" hidden="1" x14ac:dyDescent="0.3">
      <c r="A1175" t="s">
        <v>3223</v>
      </c>
      <c r="B1175" s="2">
        <v>42722</v>
      </c>
      <c r="C1175" s="2">
        <v>42725</v>
      </c>
      <c r="D1175" t="s">
        <v>81</v>
      </c>
      <c r="E1175" t="s">
        <v>1680</v>
      </c>
      <c r="F1175" t="s">
        <v>1681</v>
      </c>
      <c r="G1175" t="s">
        <v>94</v>
      </c>
      <c r="H1175" t="s">
        <v>24</v>
      </c>
      <c r="I1175" t="s">
        <v>3224</v>
      </c>
      <c r="J1175" t="s">
        <v>1508</v>
      </c>
      <c r="K1175" t="s">
        <v>51</v>
      </c>
      <c r="L1175" t="s">
        <v>1275</v>
      </c>
      <c r="M1175" t="s">
        <v>29</v>
      </c>
      <c r="N1175" t="s">
        <v>43</v>
      </c>
      <c r="O1175" t="s">
        <v>1276</v>
      </c>
      <c r="P1175" s="1">
        <v>377.45</v>
      </c>
      <c r="Q1175">
        <v>5</v>
      </c>
      <c r="R1175" s="1">
        <v>-264.21499999999997</v>
      </c>
      <c r="S1175" t="s">
        <v>90</v>
      </c>
    </row>
    <row r="1176" spans="1:19" hidden="1" x14ac:dyDescent="0.3">
      <c r="A1176" t="s">
        <v>3225</v>
      </c>
      <c r="B1176" s="2">
        <v>42637</v>
      </c>
      <c r="C1176" s="2">
        <v>42644</v>
      </c>
      <c r="D1176" t="s">
        <v>37</v>
      </c>
      <c r="E1176" t="s">
        <v>2995</v>
      </c>
      <c r="F1176" t="s">
        <v>2996</v>
      </c>
      <c r="G1176" t="s">
        <v>94</v>
      </c>
      <c r="H1176" t="s">
        <v>24</v>
      </c>
      <c r="I1176" t="s">
        <v>171</v>
      </c>
      <c r="J1176" t="s">
        <v>172</v>
      </c>
      <c r="K1176" t="s">
        <v>51</v>
      </c>
      <c r="L1176" t="s">
        <v>365</v>
      </c>
      <c r="M1176" t="s">
        <v>29</v>
      </c>
      <c r="N1176" t="s">
        <v>53</v>
      </c>
      <c r="O1176" t="s">
        <v>366</v>
      </c>
      <c r="P1176" s="1">
        <v>21.44</v>
      </c>
      <c r="Q1176">
        <v>2</v>
      </c>
      <c r="R1176" s="1">
        <v>7.5039999999999996</v>
      </c>
      <c r="S1176" t="s">
        <v>72</v>
      </c>
    </row>
    <row r="1177" spans="1:19" hidden="1" x14ac:dyDescent="0.3">
      <c r="A1177" t="s">
        <v>3226</v>
      </c>
      <c r="B1177" s="2">
        <v>42164</v>
      </c>
      <c r="C1177" s="2">
        <v>42166</v>
      </c>
      <c r="D1177" t="s">
        <v>20</v>
      </c>
      <c r="E1177" t="s">
        <v>3227</v>
      </c>
      <c r="F1177" t="s">
        <v>3228</v>
      </c>
      <c r="G1177" t="s">
        <v>23</v>
      </c>
      <c r="H1177" t="s">
        <v>24</v>
      </c>
      <c r="I1177" t="s">
        <v>3229</v>
      </c>
      <c r="J1177" t="s">
        <v>2271</v>
      </c>
      <c r="K1177" t="s">
        <v>51</v>
      </c>
      <c r="L1177" t="s">
        <v>3148</v>
      </c>
      <c r="M1177" t="s">
        <v>29</v>
      </c>
      <c r="N1177" t="s">
        <v>53</v>
      </c>
      <c r="O1177" t="s">
        <v>3149</v>
      </c>
      <c r="P1177" s="1">
        <v>355.36</v>
      </c>
      <c r="Q1177">
        <v>4</v>
      </c>
      <c r="R1177" s="1">
        <v>92.393600000000006</v>
      </c>
      <c r="S1177" t="s">
        <v>55</v>
      </c>
    </row>
    <row r="1178" spans="1:19" hidden="1" x14ac:dyDescent="0.3">
      <c r="A1178" t="s">
        <v>3230</v>
      </c>
      <c r="B1178" s="2">
        <v>42002</v>
      </c>
      <c r="C1178" s="2">
        <v>42009</v>
      </c>
      <c r="D1178" t="s">
        <v>37</v>
      </c>
      <c r="E1178" t="s">
        <v>834</v>
      </c>
      <c r="F1178" t="s">
        <v>835</v>
      </c>
      <c r="G1178" t="s">
        <v>23</v>
      </c>
      <c r="H1178" t="s">
        <v>24</v>
      </c>
      <c r="I1178" t="s">
        <v>125</v>
      </c>
      <c r="J1178" t="s">
        <v>126</v>
      </c>
      <c r="K1178" t="s">
        <v>87</v>
      </c>
      <c r="L1178" t="s">
        <v>2386</v>
      </c>
      <c r="M1178" t="s">
        <v>29</v>
      </c>
      <c r="N1178" t="s">
        <v>53</v>
      </c>
      <c r="O1178" t="s">
        <v>2387</v>
      </c>
      <c r="P1178" s="1">
        <v>38.975999999999999</v>
      </c>
      <c r="Q1178">
        <v>3</v>
      </c>
      <c r="R1178" s="1">
        <v>-50.668799999999997</v>
      </c>
      <c r="S1178" t="s">
        <v>90</v>
      </c>
    </row>
    <row r="1179" spans="1:19" hidden="1" x14ac:dyDescent="0.3">
      <c r="A1179" t="s">
        <v>3231</v>
      </c>
      <c r="B1179" s="2">
        <v>41848</v>
      </c>
      <c r="C1179" s="2">
        <v>41848</v>
      </c>
      <c r="D1179" t="s">
        <v>417</v>
      </c>
      <c r="E1179" t="s">
        <v>1350</v>
      </c>
      <c r="F1179" t="s">
        <v>1351</v>
      </c>
      <c r="G1179" t="s">
        <v>23</v>
      </c>
      <c r="H1179" t="s">
        <v>24</v>
      </c>
      <c r="I1179" t="s">
        <v>3232</v>
      </c>
      <c r="J1179" t="s">
        <v>41</v>
      </c>
      <c r="K1179" t="s">
        <v>27</v>
      </c>
      <c r="L1179" t="s">
        <v>1700</v>
      </c>
      <c r="M1179" t="s">
        <v>29</v>
      </c>
      <c r="N1179" t="s">
        <v>53</v>
      </c>
      <c r="O1179" t="s">
        <v>1701</v>
      </c>
      <c r="P1179" s="1">
        <v>129.88800000000001</v>
      </c>
      <c r="Q1179">
        <v>6</v>
      </c>
      <c r="R1179" s="1">
        <v>12.988799999999999</v>
      </c>
      <c r="S1179" t="s">
        <v>66</v>
      </c>
    </row>
    <row r="1180" spans="1:19" hidden="1" x14ac:dyDescent="0.3">
      <c r="A1180" t="s">
        <v>3233</v>
      </c>
      <c r="B1180" s="2">
        <v>42364</v>
      </c>
      <c r="C1180" s="2">
        <v>42369</v>
      </c>
      <c r="D1180" t="s">
        <v>37</v>
      </c>
      <c r="E1180" t="s">
        <v>3234</v>
      </c>
      <c r="F1180" t="s">
        <v>3235</v>
      </c>
      <c r="G1180" t="s">
        <v>94</v>
      </c>
      <c r="H1180" t="s">
        <v>24</v>
      </c>
      <c r="I1180" t="s">
        <v>95</v>
      </c>
      <c r="J1180" t="s">
        <v>86</v>
      </c>
      <c r="K1180" t="s">
        <v>87</v>
      </c>
      <c r="L1180" t="s">
        <v>3166</v>
      </c>
      <c r="M1180" t="s">
        <v>29</v>
      </c>
      <c r="N1180" t="s">
        <v>34</v>
      </c>
      <c r="O1180" t="s">
        <v>3167</v>
      </c>
      <c r="P1180" s="1">
        <v>275.05799999999999</v>
      </c>
      <c r="Q1180">
        <v>3</v>
      </c>
      <c r="R1180" s="1">
        <v>-90.376199999999997</v>
      </c>
      <c r="S1180" t="s">
        <v>90</v>
      </c>
    </row>
    <row r="1181" spans="1:19" hidden="1" x14ac:dyDescent="0.3">
      <c r="A1181" t="s">
        <v>3236</v>
      </c>
      <c r="B1181" s="2">
        <v>42348</v>
      </c>
      <c r="C1181" s="2">
        <v>42354</v>
      </c>
      <c r="D1181" t="s">
        <v>37</v>
      </c>
      <c r="E1181" t="s">
        <v>966</v>
      </c>
      <c r="F1181" t="s">
        <v>967</v>
      </c>
      <c r="G1181" t="s">
        <v>84</v>
      </c>
      <c r="H1181" t="s">
        <v>24</v>
      </c>
      <c r="I1181" t="s">
        <v>2745</v>
      </c>
      <c r="J1181" t="s">
        <v>1080</v>
      </c>
      <c r="K1181" t="s">
        <v>63</v>
      </c>
      <c r="L1181" t="s">
        <v>412</v>
      </c>
      <c r="M1181" t="s">
        <v>29</v>
      </c>
      <c r="N1181" t="s">
        <v>34</v>
      </c>
      <c r="O1181" t="s">
        <v>413</v>
      </c>
      <c r="P1181" s="1">
        <v>542.94000000000005</v>
      </c>
      <c r="Q1181">
        <v>3</v>
      </c>
      <c r="R1181" s="1">
        <v>141.1644</v>
      </c>
      <c r="S1181" t="s">
        <v>90</v>
      </c>
    </row>
    <row r="1182" spans="1:19" hidden="1" x14ac:dyDescent="0.3">
      <c r="A1182" t="s">
        <v>3237</v>
      </c>
      <c r="B1182" s="2">
        <v>42495</v>
      </c>
      <c r="C1182" s="2">
        <v>42497</v>
      </c>
      <c r="D1182" t="s">
        <v>20</v>
      </c>
      <c r="E1182" t="s">
        <v>3018</v>
      </c>
      <c r="F1182" t="s">
        <v>3019</v>
      </c>
      <c r="G1182" t="s">
        <v>23</v>
      </c>
      <c r="H1182" t="s">
        <v>24</v>
      </c>
      <c r="I1182" t="s">
        <v>320</v>
      </c>
      <c r="J1182" t="s">
        <v>50</v>
      </c>
      <c r="K1182" t="s">
        <v>51</v>
      </c>
      <c r="L1182" t="s">
        <v>1240</v>
      </c>
      <c r="M1182" t="s">
        <v>29</v>
      </c>
      <c r="N1182" t="s">
        <v>43</v>
      </c>
      <c r="O1182" t="s">
        <v>1241</v>
      </c>
      <c r="P1182" s="1">
        <v>71.087999999999994</v>
      </c>
      <c r="Q1182">
        <v>2</v>
      </c>
      <c r="R1182" s="1">
        <v>-1.7771999999999999</v>
      </c>
      <c r="S1182" t="s">
        <v>153</v>
      </c>
    </row>
    <row r="1183" spans="1:19" hidden="1" x14ac:dyDescent="0.3">
      <c r="A1183" t="s">
        <v>3238</v>
      </c>
      <c r="B1183" s="2">
        <v>41987</v>
      </c>
      <c r="C1183" s="2">
        <v>41994</v>
      </c>
      <c r="D1183" t="s">
        <v>37</v>
      </c>
      <c r="E1183" t="s">
        <v>3239</v>
      </c>
      <c r="F1183" t="s">
        <v>3240</v>
      </c>
      <c r="G1183" t="s">
        <v>23</v>
      </c>
      <c r="H1183" t="s">
        <v>24</v>
      </c>
      <c r="I1183" t="s">
        <v>1761</v>
      </c>
      <c r="J1183" t="s">
        <v>223</v>
      </c>
      <c r="K1183" t="s">
        <v>63</v>
      </c>
      <c r="L1183" t="s">
        <v>1874</v>
      </c>
      <c r="M1183" t="s">
        <v>29</v>
      </c>
      <c r="N1183" t="s">
        <v>43</v>
      </c>
      <c r="O1183" t="s">
        <v>1875</v>
      </c>
      <c r="P1183" s="1">
        <v>136.53</v>
      </c>
      <c r="Q1183">
        <v>1</v>
      </c>
      <c r="R1183" s="1">
        <v>-52.336500000000001</v>
      </c>
      <c r="S1183" t="s">
        <v>90</v>
      </c>
    </row>
    <row r="1184" spans="1:19" hidden="1" x14ac:dyDescent="0.3">
      <c r="A1184" t="s">
        <v>3241</v>
      </c>
      <c r="B1184" s="2">
        <v>42132</v>
      </c>
      <c r="C1184" s="2">
        <v>42139</v>
      </c>
      <c r="D1184" t="s">
        <v>37</v>
      </c>
      <c r="E1184" t="s">
        <v>2226</v>
      </c>
      <c r="F1184" t="s">
        <v>2227</v>
      </c>
      <c r="G1184" t="s">
        <v>23</v>
      </c>
      <c r="H1184" t="s">
        <v>24</v>
      </c>
      <c r="I1184" t="s">
        <v>165</v>
      </c>
      <c r="J1184" t="s">
        <v>114</v>
      </c>
      <c r="K1184" t="s">
        <v>63</v>
      </c>
      <c r="L1184" t="s">
        <v>934</v>
      </c>
      <c r="M1184" t="s">
        <v>29</v>
      </c>
      <c r="N1184" t="s">
        <v>53</v>
      </c>
      <c r="O1184" t="s">
        <v>935</v>
      </c>
      <c r="P1184" s="1">
        <v>79.44</v>
      </c>
      <c r="Q1184">
        <v>3</v>
      </c>
      <c r="R1184" s="1">
        <v>30.187200000000001</v>
      </c>
      <c r="S1184" t="s">
        <v>153</v>
      </c>
    </row>
    <row r="1185" spans="1:19" hidden="1" x14ac:dyDescent="0.3">
      <c r="A1185" t="s">
        <v>3241</v>
      </c>
      <c r="B1185" s="2">
        <v>42132</v>
      </c>
      <c r="C1185" s="2">
        <v>42139</v>
      </c>
      <c r="D1185" t="s">
        <v>37</v>
      </c>
      <c r="E1185" t="s">
        <v>2226</v>
      </c>
      <c r="F1185" t="s">
        <v>2227</v>
      </c>
      <c r="G1185" t="s">
        <v>23</v>
      </c>
      <c r="H1185" t="s">
        <v>24</v>
      </c>
      <c r="I1185" t="s">
        <v>165</v>
      </c>
      <c r="J1185" t="s">
        <v>114</v>
      </c>
      <c r="K1185" t="s">
        <v>63</v>
      </c>
      <c r="L1185" t="s">
        <v>581</v>
      </c>
      <c r="M1185" t="s">
        <v>29</v>
      </c>
      <c r="N1185" t="s">
        <v>34</v>
      </c>
      <c r="O1185" t="s">
        <v>582</v>
      </c>
      <c r="P1185" s="1">
        <v>127.764</v>
      </c>
      <c r="Q1185">
        <v>2</v>
      </c>
      <c r="R1185" s="1">
        <v>21.294</v>
      </c>
      <c r="S1185" t="s">
        <v>153</v>
      </c>
    </row>
    <row r="1186" spans="1:19" x14ac:dyDescent="0.3">
      <c r="A1186" t="s">
        <v>3242</v>
      </c>
      <c r="B1186" s="2">
        <v>43077</v>
      </c>
      <c r="C1186" s="2">
        <v>43082</v>
      </c>
      <c r="D1186" t="s">
        <v>37</v>
      </c>
      <c r="E1186" t="s">
        <v>523</v>
      </c>
      <c r="F1186" t="s">
        <v>524</v>
      </c>
      <c r="G1186" t="s">
        <v>23</v>
      </c>
      <c r="H1186" t="s">
        <v>24</v>
      </c>
      <c r="I1186" t="s">
        <v>1476</v>
      </c>
      <c r="J1186" t="s">
        <v>230</v>
      </c>
      <c r="K1186" t="s">
        <v>87</v>
      </c>
      <c r="L1186" t="s">
        <v>1467</v>
      </c>
      <c r="M1186" t="s">
        <v>29</v>
      </c>
      <c r="N1186" t="s">
        <v>30</v>
      </c>
      <c r="O1186" t="s">
        <v>1468</v>
      </c>
      <c r="P1186" s="1">
        <v>459.92</v>
      </c>
      <c r="Q1186">
        <v>4</v>
      </c>
      <c r="R1186" s="1">
        <v>41.392800000000001</v>
      </c>
      <c r="S1186" t="s">
        <v>90</v>
      </c>
    </row>
    <row r="1187" spans="1:19" x14ac:dyDescent="0.3">
      <c r="A1187" t="s">
        <v>3243</v>
      </c>
      <c r="B1187" s="2">
        <v>42915</v>
      </c>
      <c r="C1187" s="2">
        <v>42918</v>
      </c>
      <c r="D1187" t="s">
        <v>81</v>
      </c>
      <c r="E1187" t="s">
        <v>324</v>
      </c>
      <c r="F1187" t="s">
        <v>325</v>
      </c>
      <c r="G1187" t="s">
        <v>84</v>
      </c>
      <c r="H1187" t="s">
        <v>24</v>
      </c>
      <c r="I1187" t="s">
        <v>3244</v>
      </c>
      <c r="J1187" t="s">
        <v>421</v>
      </c>
      <c r="K1187" t="s">
        <v>63</v>
      </c>
      <c r="L1187" t="s">
        <v>2411</v>
      </c>
      <c r="M1187" t="s">
        <v>29</v>
      </c>
      <c r="N1187" t="s">
        <v>30</v>
      </c>
      <c r="O1187" t="s">
        <v>2412</v>
      </c>
      <c r="P1187" s="1">
        <v>638.82000000000005</v>
      </c>
      <c r="Q1187">
        <v>9</v>
      </c>
      <c r="R1187" s="1">
        <v>185.2578</v>
      </c>
      <c r="S1187" t="s">
        <v>55</v>
      </c>
    </row>
    <row r="1188" spans="1:19" x14ac:dyDescent="0.3">
      <c r="A1188" t="s">
        <v>3243</v>
      </c>
      <c r="B1188" s="2">
        <v>42915</v>
      </c>
      <c r="C1188" s="2">
        <v>42918</v>
      </c>
      <c r="D1188" t="s">
        <v>81</v>
      </c>
      <c r="E1188" t="s">
        <v>324</v>
      </c>
      <c r="F1188" t="s">
        <v>325</v>
      </c>
      <c r="G1188" t="s">
        <v>84</v>
      </c>
      <c r="H1188" t="s">
        <v>24</v>
      </c>
      <c r="I1188" t="s">
        <v>3244</v>
      </c>
      <c r="J1188" t="s">
        <v>421</v>
      </c>
      <c r="K1188" t="s">
        <v>63</v>
      </c>
      <c r="L1188" t="s">
        <v>1259</v>
      </c>
      <c r="M1188" t="s">
        <v>29</v>
      </c>
      <c r="N1188" t="s">
        <v>53</v>
      </c>
      <c r="O1188" t="s">
        <v>1260</v>
      </c>
      <c r="P1188" s="1">
        <v>25.16</v>
      </c>
      <c r="Q1188">
        <v>2</v>
      </c>
      <c r="R1188" s="1">
        <v>8.5543999999999993</v>
      </c>
      <c r="S1188" t="s">
        <v>55</v>
      </c>
    </row>
    <row r="1189" spans="1:19" hidden="1" x14ac:dyDescent="0.3">
      <c r="A1189" t="s">
        <v>3245</v>
      </c>
      <c r="B1189" s="2">
        <v>41659</v>
      </c>
      <c r="C1189" s="2">
        <v>41664</v>
      </c>
      <c r="D1189" t="s">
        <v>37</v>
      </c>
      <c r="E1189" t="s">
        <v>1782</v>
      </c>
      <c r="F1189" t="s">
        <v>1783</v>
      </c>
      <c r="G1189" t="s">
        <v>23</v>
      </c>
      <c r="H1189" t="s">
        <v>24</v>
      </c>
      <c r="I1189" t="s">
        <v>49</v>
      </c>
      <c r="J1189" t="s">
        <v>50</v>
      </c>
      <c r="K1189" t="s">
        <v>51</v>
      </c>
      <c r="L1189" t="s">
        <v>144</v>
      </c>
      <c r="M1189" t="s">
        <v>29</v>
      </c>
      <c r="N1189" t="s">
        <v>53</v>
      </c>
      <c r="O1189" t="s">
        <v>145</v>
      </c>
      <c r="P1189" s="1">
        <v>19.3</v>
      </c>
      <c r="Q1189">
        <v>2</v>
      </c>
      <c r="R1189" s="1">
        <v>5.79</v>
      </c>
      <c r="S1189" t="s">
        <v>161</v>
      </c>
    </row>
    <row r="1190" spans="1:19" x14ac:dyDescent="0.3">
      <c r="A1190" t="s">
        <v>3246</v>
      </c>
      <c r="B1190" s="2">
        <v>42822</v>
      </c>
      <c r="C1190" s="2">
        <v>42825</v>
      </c>
      <c r="D1190" t="s">
        <v>81</v>
      </c>
      <c r="E1190" t="s">
        <v>3247</v>
      </c>
      <c r="F1190" t="s">
        <v>3248</v>
      </c>
      <c r="G1190" t="s">
        <v>84</v>
      </c>
      <c r="H1190" t="s">
        <v>24</v>
      </c>
      <c r="I1190" t="s">
        <v>1571</v>
      </c>
      <c r="J1190" t="s">
        <v>50</v>
      </c>
      <c r="K1190" t="s">
        <v>51</v>
      </c>
      <c r="L1190" t="s">
        <v>934</v>
      </c>
      <c r="M1190" t="s">
        <v>29</v>
      </c>
      <c r="N1190" t="s">
        <v>53</v>
      </c>
      <c r="O1190" t="s">
        <v>935</v>
      </c>
      <c r="P1190" s="1">
        <v>26.48</v>
      </c>
      <c r="Q1190">
        <v>1</v>
      </c>
      <c r="R1190" s="1">
        <v>10.0624</v>
      </c>
      <c r="S1190" t="s">
        <v>187</v>
      </c>
    </row>
    <row r="1191" spans="1:19" x14ac:dyDescent="0.3">
      <c r="A1191" t="s">
        <v>3246</v>
      </c>
      <c r="B1191" s="2">
        <v>42822</v>
      </c>
      <c r="C1191" s="2">
        <v>42825</v>
      </c>
      <c r="D1191" t="s">
        <v>81</v>
      </c>
      <c r="E1191" t="s">
        <v>3247</v>
      </c>
      <c r="F1191" t="s">
        <v>3248</v>
      </c>
      <c r="G1191" t="s">
        <v>84</v>
      </c>
      <c r="H1191" t="s">
        <v>24</v>
      </c>
      <c r="I1191" t="s">
        <v>1571</v>
      </c>
      <c r="J1191" t="s">
        <v>50</v>
      </c>
      <c r="K1191" t="s">
        <v>51</v>
      </c>
      <c r="L1191" t="s">
        <v>2002</v>
      </c>
      <c r="M1191" t="s">
        <v>29</v>
      </c>
      <c r="N1191" t="s">
        <v>53</v>
      </c>
      <c r="O1191" t="s">
        <v>2003</v>
      </c>
      <c r="P1191" s="1">
        <v>21.56</v>
      </c>
      <c r="Q1191">
        <v>7</v>
      </c>
      <c r="R1191" s="1">
        <v>6.8992000000000004</v>
      </c>
      <c r="S1191" t="s">
        <v>187</v>
      </c>
    </row>
    <row r="1192" spans="1:19" hidden="1" x14ac:dyDescent="0.3">
      <c r="A1192" t="s">
        <v>3249</v>
      </c>
      <c r="B1192" s="2">
        <v>41789</v>
      </c>
      <c r="C1192" s="2">
        <v>41795</v>
      </c>
      <c r="D1192" t="s">
        <v>37</v>
      </c>
      <c r="E1192" t="s">
        <v>3003</v>
      </c>
      <c r="F1192" t="s">
        <v>3004</v>
      </c>
      <c r="G1192" t="s">
        <v>23</v>
      </c>
      <c r="H1192" t="s">
        <v>24</v>
      </c>
      <c r="I1192" t="s">
        <v>3250</v>
      </c>
      <c r="J1192" t="s">
        <v>126</v>
      </c>
      <c r="K1192" t="s">
        <v>87</v>
      </c>
      <c r="L1192" t="s">
        <v>56</v>
      </c>
      <c r="M1192" t="s">
        <v>29</v>
      </c>
      <c r="N1192" t="s">
        <v>43</v>
      </c>
      <c r="O1192" t="s">
        <v>57</v>
      </c>
      <c r="P1192" s="1">
        <v>355.45499999999998</v>
      </c>
      <c r="Q1192">
        <v>3</v>
      </c>
      <c r="R1192" s="1">
        <v>-184.8366</v>
      </c>
      <c r="S1192" t="s">
        <v>153</v>
      </c>
    </row>
    <row r="1193" spans="1:19" hidden="1" x14ac:dyDescent="0.3">
      <c r="A1193" t="s">
        <v>3251</v>
      </c>
      <c r="B1193" s="2">
        <v>42403</v>
      </c>
      <c r="C1193" s="2">
        <v>42410</v>
      </c>
      <c r="D1193" t="s">
        <v>37</v>
      </c>
      <c r="E1193" t="s">
        <v>2406</v>
      </c>
      <c r="F1193" t="s">
        <v>2407</v>
      </c>
      <c r="G1193" t="s">
        <v>23</v>
      </c>
      <c r="H1193" t="s">
        <v>24</v>
      </c>
      <c r="I1193" t="s">
        <v>626</v>
      </c>
      <c r="J1193" t="s">
        <v>26</v>
      </c>
      <c r="K1193" t="s">
        <v>27</v>
      </c>
      <c r="L1193" t="s">
        <v>470</v>
      </c>
      <c r="M1193" t="s">
        <v>29</v>
      </c>
      <c r="N1193" t="s">
        <v>34</v>
      </c>
      <c r="O1193" t="s">
        <v>471</v>
      </c>
      <c r="P1193" s="1">
        <v>866.4</v>
      </c>
      <c r="Q1193">
        <v>4</v>
      </c>
      <c r="R1193" s="1">
        <v>225.26400000000001</v>
      </c>
      <c r="S1193" t="s">
        <v>289</v>
      </c>
    </row>
    <row r="1194" spans="1:19" hidden="1" x14ac:dyDescent="0.3">
      <c r="A1194" t="s">
        <v>3252</v>
      </c>
      <c r="B1194" s="2">
        <v>42227</v>
      </c>
      <c r="C1194" s="2">
        <v>42232</v>
      </c>
      <c r="D1194" t="s">
        <v>37</v>
      </c>
      <c r="E1194" t="s">
        <v>3253</v>
      </c>
      <c r="F1194" t="s">
        <v>3254</v>
      </c>
      <c r="G1194" t="s">
        <v>23</v>
      </c>
      <c r="H1194" t="s">
        <v>24</v>
      </c>
      <c r="I1194" t="s">
        <v>2008</v>
      </c>
      <c r="J1194" t="s">
        <v>1027</v>
      </c>
      <c r="K1194" t="s">
        <v>27</v>
      </c>
      <c r="L1194" t="s">
        <v>1302</v>
      </c>
      <c r="M1194" t="s">
        <v>29</v>
      </c>
      <c r="N1194" t="s">
        <v>53</v>
      </c>
      <c r="O1194" t="s">
        <v>2013</v>
      </c>
      <c r="P1194" s="1">
        <v>46.152000000000001</v>
      </c>
      <c r="Q1194">
        <v>3</v>
      </c>
      <c r="R1194" s="1">
        <v>12.1149</v>
      </c>
      <c r="S1194" t="s">
        <v>245</v>
      </c>
    </row>
    <row r="1195" spans="1:19" x14ac:dyDescent="0.3">
      <c r="A1195" t="s">
        <v>3255</v>
      </c>
      <c r="B1195" s="2">
        <v>42959</v>
      </c>
      <c r="C1195" s="2">
        <v>42962</v>
      </c>
      <c r="D1195" t="s">
        <v>81</v>
      </c>
      <c r="E1195" t="s">
        <v>2158</v>
      </c>
      <c r="F1195" t="s">
        <v>2159</v>
      </c>
      <c r="G1195" t="s">
        <v>23</v>
      </c>
      <c r="H1195" t="s">
        <v>24</v>
      </c>
      <c r="I1195" t="s">
        <v>3256</v>
      </c>
      <c r="J1195" t="s">
        <v>50</v>
      </c>
      <c r="K1195" t="s">
        <v>51</v>
      </c>
      <c r="L1195" t="s">
        <v>1281</v>
      </c>
      <c r="M1195" t="s">
        <v>29</v>
      </c>
      <c r="N1195" t="s">
        <v>53</v>
      </c>
      <c r="O1195" t="s">
        <v>1282</v>
      </c>
      <c r="P1195" s="1">
        <v>54.92</v>
      </c>
      <c r="Q1195">
        <v>4</v>
      </c>
      <c r="R1195" s="1">
        <v>19.7712</v>
      </c>
      <c r="S1195" t="s">
        <v>245</v>
      </c>
    </row>
    <row r="1196" spans="1:19" hidden="1" x14ac:dyDescent="0.3">
      <c r="A1196" t="s">
        <v>3257</v>
      </c>
      <c r="B1196" s="2">
        <v>42311</v>
      </c>
      <c r="C1196" s="2">
        <v>42313</v>
      </c>
      <c r="D1196" t="s">
        <v>81</v>
      </c>
      <c r="E1196" t="s">
        <v>3258</v>
      </c>
      <c r="F1196" t="s">
        <v>3259</v>
      </c>
      <c r="G1196" t="s">
        <v>84</v>
      </c>
      <c r="H1196" t="s">
        <v>24</v>
      </c>
      <c r="I1196" t="s">
        <v>721</v>
      </c>
      <c r="J1196" t="s">
        <v>114</v>
      </c>
      <c r="K1196" t="s">
        <v>63</v>
      </c>
      <c r="L1196" t="s">
        <v>2540</v>
      </c>
      <c r="M1196" t="s">
        <v>29</v>
      </c>
      <c r="N1196" t="s">
        <v>34</v>
      </c>
      <c r="O1196" t="s">
        <v>2541</v>
      </c>
      <c r="P1196" s="1">
        <v>1448.82</v>
      </c>
      <c r="Q1196">
        <v>10</v>
      </c>
      <c r="R1196" s="1">
        <v>209.274</v>
      </c>
      <c r="S1196" t="s">
        <v>32</v>
      </c>
    </row>
    <row r="1197" spans="1:19" hidden="1" x14ac:dyDescent="0.3">
      <c r="A1197" t="s">
        <v>3260</v>
      </c>
      <c r="B1197" s="2">
        <v>42271</v>
      </c>
      <c r="C1197" s="2">
        <v>42275</v>
      </c>
      <c r="D1197" t="s">
        <v>37</v>
      </c>
      <c r="E1197" t="s">
        <v>3261</v>
      </c>
      <c r="F1197" t="s">
        <v>3262</v>
      </c>
      <c r="G1197" t="s">
        <v>84</v>
      </c>
      <c r="H1197" t="s">
        <v>24</v>
      </c>
      <c r="I1197" t="s">
        <v>49</v>
      </c>
      <c r="J1197" t="s">
        <v>50</v>
      </c>
      <c r="K1197" t="s">
        <v>51</v>
      </c>
      <c r="L1197" t="s">
        <v>641</v>
      </c>
      <c r="M1197" t="s">
        <v>29</v>
      </c>
      <c r="N1197" t="s">
        <v>53</v>
      </c>
      <c r="O1197" t="s">
        <v>642</v>
      </c>
      <c r="P1197" s="1">
        <v>14.91</v>
      </c>
      <c r="Q1197">
        <v>3</v>
      </c>
      <c r="R1197" s="1">
        <v>4.6220999999999997</v>
      </c>
      <c r="S1197" t="s">
        <v>72</v>
      </c>
    </row>
    <row r="1198" spans="1:19" hidden="1" x14ac:dyDescent="0.3">
      <c r="A1198" t="s">
        <v>3263</v>
      </c>
      <c r="B1198" s="2">
        <v>42472</v>
      </c>
      <c r="C1198" s="2">
        <v>42476</v>
      </c>
      <c r="D1198" t="s">
        <v>37</v>
      </c>
      <c r="E1198" t="s">
        <v>1198</v>
      </c>
      <c r="F1198" t="s">
        <v>1199</v>
      </c>
      <c r="G1198" t="s">
        <v>23</v>
      </c>
      <c r="H1198" t="s">
        <v>24</v>
      </c>
      <c r="I1198" t="s">
        <v>49</v>
      </c>
      <c r="J1198" t="s">
        <v>50</v>
      </c>
      <c r="K1198" t="s">
        <v>51</v>
      </c>
      <c r="L1198" t="s">
        <v>3207</v>
      </c>
      <c r="M1198" t="s">
        <v>29</v>
      </c>
      <c r="N1198" t="s">
        <v>34</v>
      </c>
      <c r="O1198" t="s">
        <v>3208</v>
      </c>
      <c r="P1198" s="1">
        <v>638.28800000000001</v>
      </c>
      <c r="Q1198">
        <v>7</v>
      </c>
      <c r="R1198" s="1">
        <v>-31.914400000000001</v>
      </c>
      <c r="S1198" t="s">
        <v>107</v>
      </c>
    </row>
    <row r="1199" spans="1:19" hidden="1" x14ac:dyDescent="0.3">
      <c r="A1199" t="s">
        <v>3264</v>
      </c>
      <c r="B1199" s="2">
        <v>41954</v>
      </c>
      <c r="C1199" s="2">
        <v>41961</v>
      </c>
      <c r="D1199" t="s">
        <v>37</v>
      </c>
      <c r="E1199" t="s">
        <v>1056</v>
      </c>
      <c r="F1199" t="s">
        <v>1057</v>
      </c>
      <c r="G1199" t="s">
        <v>23</v>
      </c>
      <c r="H1199" t="s">
        <v>24</v>
      </c>
      <c r="I1199" t="s">
        <v>49</v>
      </c>
      <c r="J1199" t="s">
        <v>50</v>
      </c>
      <c r="K1199" t="s">
        <v>51</v>
      </c>
      <c r="L1199" t="s">
        <v>1523</v>
      </c>
      <c r="M1199" t="s">
        <v>29</v>
      </c>
      <c r="N1199" t="s">
        <v>34</v>
      </c>
      <c r="O1199" t="s">
        <v>1524</v>
      </c>
      <c r="P1199" s="1">
        <v>112.648</v>
      </c>
      <c r="Q1199">
        <v>1</v>
      </c>
      <c r="R1199" s="1">
        <v>11.264799999999999</v>
      </c>
      <c r="S1199" t="s">
        <v>32</v>
      </c>
    </row>
    <row r="1200" spans="1:19" x14ac:dyDescent="0.3">
      <c r="A1200" t="s">
        <v>3265</v>
      </c>
      <c r="B1200" s="2">
        <v>43010</v>
      </c>
      <c r="C1200" s="2">
        <v>43016</v>
      </c>
      <c r="D1200" t="s">
        <v>37</v>
      </c>
      <c r="E1200" t="s">
        <v>3266</v>
      </c>
      <c r="F1200" t="s">
        <v>3267</v>
      </c>
      <c r="G1200" t="s">
        <v>23</v>
      </c>
      <c r="H1200" t="s">
        <v>24</v>
      </c>
      <c r="I1200" t="s">
        <v>869</v>
      </c>
      <c r="J1200" t="s">
        <v>1508</v>
      </c>
      <c r="K1200" t="s">
        <v>51</v>
      </c>
      <c r="L1200" t="s">
        <v>447</v>
      </c>
      <c r="M1200" t="s">
        <v>29</v>
      </c>
      <c r="N1200" t="s">
        <v>30</v>
      </c>
      <c r="O1200" t="s">
        <v>448</v>
      </c>
      <c r="P1200" s="1">
        <v>217.76400000000001</v>
      </c>
      <c r="Q1200">
        <v>6</v>
      </c>
      <c r="R1200" s="1">
        <v>-384.71640000000002</v>
      </c>
      <c r="S1200" t="s">
        <v>45</v>
      </c>
    </row>
    <row r="1201" spans="1:19" x14ac:dyDescent="0.3">
      <c r="A1201" t="s">
        <v>3268</v>
      </c>
      <c r="B1201" s="2">
        <v>42835</v>
      </c>
      <c r="C1201" s="2">
        <v>42839</v>
      </c>
      <c r="D1201" t="s">
        <v>20</v>
      </c>
      <c r="E1201" t="s">
        <v>3269</v>
      </c>
      <c r="F1201" t="s">
        <v>3270</v>
      </c>
      <c r="G1201" t="s">
        <v>84</v>
      </c>
      <c r="H1201" t="s">
        <v>24</v>
      </c>
      <c r="I1201" t="s">
        <v>597</v>
      </c>
      <c r="J1201" t="s">
        <v>41</v>
      </c>
      <c r="K1201" t="s">
        <v>27</v>
      </c>
      <c r="L1201" t="s">
        <v>2002</v>
      </c>
      <c r="M1201" t="s">
        <v>29</v>
      </c>
      <c r="N1201" t="s">
        <v>53</v>
      </c>
      <c r="O1201" t="s">
        <v>2003</v>
      </c>
      <c r="P1201" s="1">
        <v>12.32</v>
      </c>
      <c r="Q1201">
        <v>5</v>
      </c>
      <c r="R1201" s="1">
        <v>1.8480000000000001</v>
      </c>
      <c r="S1201" t="s">
        <v>107</v>
      </c>
    </row>
    <row r="1202" spans="1:19" x14ac:dyDescent="0.3">
      <c r="A1202" t="s">
        <v>3271</v>
      </c>
      <c r="B1202" s="2">
        <v>43007</v>
      </c>
      <c r="C1202" s="2">
        <v>43010</v>
      </c>
      <c r="D1202" t="s">
        <v>81</v>
      </c>
      <c r="E1202" t="s">
        <v>1109</v>
      </c>
      <c r="F1202" t="s">
        <v>1110</v>
      </c>
      <c r="G1202" t="s">
        <v>23</v>
      </c>
      <c r="H1202" t="s">
        <v>24</v>
      </c>
      <c r="I1202" t="s">
        <v>2076</v>
      </c>
      <c r="J1202" t="s">
        <v>50</v>
      </c>
      <c r="K1202" t="s">
        <v>51</v>
      </c>
      <c r="L1202" t="s">
        <v>1208</v>
      </c>
      <c r="M1202" t="s">
        <v>29</v>
      </c>
      <c r="N1202" t="s">
        <v>34</v>
      </c>
      <c r="O1202" t="s">
        <v>1209</v>
      </c>
      <c r="P1202" s="1">
        <v>72.784000000000006</v>
      </c>
      <c r="Q1202">
        <v>1</v>
      </c>
      <c r="R1202" s="1">
        <v>0</v>
      </c>
      <c r="S1202" t="s">
        <v>72</v>
      </c>
    </row>
    <row r="1203" spans="1:19" x14ac:dyDescent="0.3">
      <c r="A1203" t="s">
        <v>3271</v>
      </c>
      <c r="B1203" s="2">
        <v>43007</v>
      </c>
      <c r="C1203" s="2">
        <v>43010</v>
      </c>
      <c r="D1203" t="s">
        <v>81</v>
      </c>
      <c r="E1203" t="s">
        <v>1109</v>
      </c>
      <c r="F1203" t="s">
        <v>1110</v>
      </c>
      <c r="G1203" t="s">
        <v>23</v>
      </c>
      <c r="H1203" t="s">
        <v>24</v>
      </c>
      <c r="I1203" t="s">
        <v>2076</v>
      </c>
      <c r="J1203" t="s">
        <v>50</v>
      </c>
      <c r="K1203" t="s">
        <v>51</v>
      </c>
      <c r="L1203" t="s">
        <v>78</v>
      </c>
      <c r="M1203" t="s">
        <v>29</v>
      </c>
      <c r="N1203" t="s">
        <v>53</v>
      </c>
      <c r="O1203" t="s">
        <v>79</v>
      </c>
      <c r="P1203" s="1">
        <v>51.75</v>
      </c>
      <c r="Q1203">
        <v>1</v>
      </c>
      <c r="R1203" s="1">
        <v>15.525</v>
      </c>
      <c r="S1203" t="s">
        <v>72</v>
      </c>
    </row>
    <row r="1204" spans="1:19" hidden="1" x14ac:dyDescent="0.3">
      <c r="A1204" t="s">
        <v>3272</v>
      </c>
      <c r="B1204" s="2">
        <v>41911</v>
      </c>
      <c r="C1204" s="2">
        <v>41915</v>
      </c>
      <c r="D1204" t="s">
        <v>20</v>
      </c>
      <c r="E1204" t="s">
        <v>1187</v>
      </c>
      <c r="F1204" t="s">
        <v>1188</v>
      </c>
      <c r="G1204" t="s">
        <v>23</v>
      </c>
      <c r="H1204" t="s">
        <v>24</v>
      </c>
      <c r="I1204" t="s">
        <v>165</v>
      </c>
      <c r="J1204" t="s">
        <v>114</v>
      </c>
      <c r="K1204" t="s">
        <v>63</v>
      </c>
      <c r="L1204" t="s">
        <v>224</v>
      </c>
      <c r="M1204" t="s">
        <v>29</v>
      </c>
      <c r="N1204" t="s">
        <v>53</v>
      </c>
      <c r="O1204" t="s">
        <v>225</v>
      </c>
      <c r="P1204" s="1">
        <v>117.36</v>
      </c>
      <c r="Q1204">
        <v>4</v>
      </c>
      <c r="R1204" s="1">
        <v>36.381599999999999</v>
      </c>
      <c r="S1204" t="s">
        <v>72</v>
      </c>
    </row>
    <row r="1205" spans="1:19" hidden="1" x14ac:dyDescent="0.3">
      <c r="A1205" t="s">
        <v>3273</v>
      </c>
      <c r="B1205" s="2">
        <v>41871</v>
      </c>
      <c r="C1205" s="2">
        <v>41876</v>
      </c>
      <c r="D1205" t="s">
        <v>20</v>
      </c>
      <c r="E1205" t="s">
        <v>3274</v>
      </c>
      <c r="F1205" t="s">
        <v>3275</v>
      </c>
      <c r="G1205" t="s">
        <v>23</v>
      </c>
      <c r="H1205" t="s">
        <v>24</v>
      </c>
      <c r="I1205" t="s">
        <v>125</v>
      </c>
      <c r="J1205" t="s">
        <v>126</v>
      </c>
      <c r="K1205" t="s">
        <v>87</v>
      </c>
      <c r="L1205" t="s">
        <v>2325</v>
      </c>
      <c r="M1205" t="s">
        <v>29</v>
      </c>
      <c r="N1205" t="s">
        <v>34</v>
      </c>
      <c r="O1205" t="s">
        <v>2326</v>
      </c>
      <c r="P1205" s="1">
        <v>421.37200000000001</v>
      </c>
      <c r="Q1205">
        <v>2</v>
      </c>
      <c r="R1205" s="1">
        <v>-6.0195999999999996</v>
      </c>
      <c r="S1205" t="s">
        <v>245</v>
      </c>
    </row>
    <row r="1206" spans="1:19" x14ac:dyDescent="0.3">
      <c r="A1206" t="s">
        <v>3276</v>
      </c>
      <c r="B1206" s="2">
        <v>43052</v>
      </c>
      <c r="C1206" s="2">
        <v>43058</v>
      </c>
      <c r="D1206" t="s">
        <v>37</v>
      </c>
      <c r="E1206" t="s">
        <v>2583</v>
      </c>
      <c r="F1206" t="s">
        <v>2584</v>
      </c>
      <c r="G1206" t="s">
        <v>84</v>
      </c>
      <c r="H1206" t="s">
        <v>24</v>
      </c>
      <c r="I1206" t="s">
        <v>1730</v>
      </c>
      <c r="J1206" t="s">
        <v>86</v>
      </c>
      <c r="K1206" t="s">
        <v>87</v>
      </c>
      <c r="L1206" t="s">
        <v>889</v>
      </c>
      <c r="M1206" t="s">
        <v>29</v>
      </c>
      <c r="N1206" t="s">
        <v>30</v>
      </c>
      <c r="O1206" t="s">
        <v>890</v>
      </c>
      <c r="P1206" s="1">
        <v>205.9992</v>
      </c>
      <c r="Q1206">
        <v>3</v>
      </c>
      <c r="R1206" s="1">
        <v>-27.264600000000002</v>
      </c>
      <c r="S1206" t="s">
        <v>32</v>
      </c>
    </row>
    <row r="1207" spans="1:19" hidden="1" x14ac:dyDescent="0.3">
      <c r="A1207" t="s">
        <v>3277</v>
      </c>
      <c r="B1207" s="2">
        <v>42406</v>
      </c>
      <c r="C1207" s="2">
        <v>42411</v>
      </c>
      <c r="D1207" t="s">
        <v>37</v>
      </c>
      <c r="E1207" t="s">
        <v>569</v>
      </c>
      <c r="F1207" t="s">
        <v>570</v>
      </c>
      <c r="G1207" t="s">
        <v>84</v>
      </c>
      <c r="H1207" t="s">
        <v>24</v>
      </c>
      <c r="I1207" t="s">
        <v>2260</v>
      </c>
      <c r="J1207" t="s">
        <v>133</v>
      </c>
      <c r="K1207" t="s">
        <v>27</v>
      </c>
      <c r="L1207" t="s">
        <v>587</v>
      </c>
      <c r="M1207" t="s">
        <v>29</v>
      </c>
      <c r="N1207" t="s">
        <v>53</v>
      </c>
      <c r="O1207" t="s">
        <v>588</v>
      </c>
      <c r="P1207" s="1">
        <v>132.22399999999999</v>
      </c>
      <c r="Q1207">
        <v>4</v>
      </c>
      <c r="R1207" s="1">
        <v>-18.180800000000001</v>
      </c>
      <c r="S1207" t="s">
        <v>289</v>
      </c>
    </row>
    <row r="1208" spans="1:19" hidden="1" x14ac:dyDescent="0.3">
      <c r="A1208" t="s">
        <v>3278</v>
      </c>
      <c r="B1208" s="2">
        <v>42085</v>
      </c>
      <c r="C1208" s="2">
        <v>42089</v>
      </c>
      <c r="D1208" t="s">
        <v>37</v>
      </c>
      <c r="E1208" t="s">
        <v>666</v>
      </c>
      <c r="F1208" t="s">
        <v>667</v>
      </c>
      <c r="G1208" t="s">
        <v>84</v>
      </c>
      <c r="H1208" t="s">
        <v>24</v>
      </c>
      <c r="I1208" t="s">
        <v>630</v>
      </c>
      <c r="J1208" t="s">
        <v>50</v>
      </c>
      <c r="K1208" t="s">
        <v>51</v>
      </c>
      <c r="L1208" t="s">
        <v>3279</v>
      </c>
      <c r="M1208" t="s">
        <v>29</v>
      </c>
      <c r="N1208" t="s">
        <v>53</v>
      </c>
      <c r="O1208" t="s">
        <v>3280</v>
      </c>
      <c r="P1208" s="1">
        <v>91.96</v>
      </c>
      <c r="Q1208">
        <v>2</v>
      </c>
      <c r="R1208" s="1">
        <v>15.6332</v>
      </c>
      <c r="S1208" t="s">
        <v>187</v>
      </c>
    </row>
    <row r="1209" spans="1:19" x14ac:dyDescent="0.3">
      <c r="A1209" t="s">
        <v>3281</v>
      </c>
      <c r="B1209" s="2">
        <v>42867</v>
      </c>
      <c r="C1209" s="2">
        <v>42873</v>
      </c>
      <c r="D1209" t="s">
        <v>37</v>
      </c>
      <c r="E1209" t="s">
        <v>2661</v>
      </c>
      <c r="F1209" t="s">
        <v>2662</v>
      </c>
      <c r="G1209" t="s">
        <v>84</v>
      </c>
      <c r="H1209" t="s">
        <v>24</v>
      </c>
      <c r="I1209" t="s">
        <v>320</v>
      </c>
      <c r="J1209" t="s">
        <v>50</v>
      </c>
      <c r="K1209" t="s">
        <v>51</v>
      </c>
      <c r="L1209" t="s">
        <v>898</v>
      </c>
      <c r="M1209" t="s">
        <v>29</v>
      </c>
      <c r="N1209" t="s">
        <v>43</v>
      </c>
      <c r="O1209" t="s">
        <v>899</v>
      </c>
      <c r="P1209" s="1">
        <v>285.48</v>
      </c>
      <c r="Q1209">
        <v>5</v>
      </c>
      <c r="R1209" s="1">
        <v>-10.705500000000001</v>
      </c>
      <c r="S1209" t="s">
        <v>153</v>
      </c>
    </row>
    <row r="1210" spans="1:19" x14ac:dyDescent="0.3">
      <c r="A1210" t="s">
        <v>3282</v>
      </c>
      <c r="B1210" s="2">
        <v>42981</v>
      </c>
      <c r="C1210" s="2">
        <v>42984</v>
      </c>
      <c r="D1210" t="s">
        <v>20</v>
      </c>
      <c r="E1210" t="s">
        <v>3283</v>
      </c>
      <c r="F1210" t="s">
        <v>3284</v>
      </c>
      <c r="G1210" t="s">
        <v>94</v>
      </c>
      <c r="H1210" t="s">
        <v>24</v>
      </c>
      <c r="I1210" t="s">
        <v>165</v>
      </c>
      <c r="J1210" t="s">
        <v>114</v>
      </c>
      <c r="K1210" t="s">
        <v>63</v>
      </c>
      <c r="L1210" t="s">
        <v>3008</v>
      </c>
      <c r="M1210" t="s">
        <v>29</v>
      </c>
      <c r="N1210" t="s">
        <v>34</v>
      </c>
      <c r="O1210" t="s">
        <v>3009</v>
      </c>
      <c r="P1210" s="1">
        <v>90.801000000000002</v>
      </c>
      <c r="Q1210">
        <v>1</v>
      </c>
      <c r="R1210" s="1">
        <v>14.124599999999999</v>
      </c>
      <c r="S1210" t="s">
        <v>72</v>
      </c>
    </row>
    <row r="1211" spans="1:19" x14ac:dyDescent="0.3">
      <c r="A1211" t="s">
        <v>3282</v>
      </c>
      <c r="B1211" s="2">
        <v>42981</v>
      </c>
      <c r="C1211" s="2">
        <v>42984</v>
      </c>
      <c r="D1211" t="s">
        <v>20</v>
      </c>
      <c r="E1211" t="s">
        <v>3283</v>
      </c>
      <c r="F1211" t="s">
        <v>3284</v>
      </c>
      <c r="G1211" t="s">
        <v>94</v>
      </c>
      <c r="H1211" t="s">
        <v>24</v>
      </c>
      <c r="I1211" t="s">
        <v>165</v>
      </c>
      <c r="J1211" t="s">
        <v>114</v>
      </c>
      <c r="K1211" t="s">
        <v>63</v>
      </c>
      <c r="L1211" t="s">
        <v>287</v>
      </c>
      <c r="M1211" t="s">
        <v>29</v>
      </c>
      <c r="N1211" t="s">
        <v>34</v>
      </c>
      <c r="O1211" t="s">
        <v>288</v>
      </c>
      <c r="P1211" s="1">
        <v>181.76400000000001</v>
      </c>
      <c r="Q1211">
        <v>2</v>
      </c>
      <c r="R1211" s="1">
        <v>-8.0784000000000002</v>
      </c>
      <c r="S1211" t="s">
        <v>72</v>
      </c>
    </row>
    <row r="1212" spans="1:19" hidden="1" x14ac:dyDescent="0.3">
      <c r="A1212" t="s">
        <v>3285</v>
      </c>
      <c r="B1212" s="2">
        <v>42707</v>
      </c>
      <c r="C1212" s="2">
        <v>42711</v>
      </c>
      <c r="D1212" t="s">
        <v>37</v>
      </c>
      <c r="E1212" t="s">
        <v>1406</v>
      </c>
      <c r="F1212" t="s">
        <v>1407</v>
      </c>
      <c r="G1212" t="s">
        <v>23</v>
      </c>
      <c r="H1212" t="s">
        <v>24</v>
      </c>
      <c r="I1212" t="s">
        <v>626</v>
      </c>
      <c r="J1212" t="s">
        <v>104</v>
      </c>
      <c r="K1212" t="s">
        <v>87</v>
      </c>
      <c r="L1212" t="s">
        <v>402</v>
      </c>
      <c r="M1212" t="s">
        <v>29</v>
      </c>
      <c r="N1212" t="s">
        <v>43</v>
      </c>
      <c r="O1212" t="s">
        <v>403</v>
      </c>
      <c r="P1212" s="1">
        <v>581.96</v>
      </c>
      <c r="Q1212">
        <v>2</v>
      </c>
      <c r="R1212" s="1">
        <v>104.75279999999999</v>
      </c>
      <c r="S1212" t="s">
        <v>90</v>
      </c>
    </row>
    <row r="1213" spans="1:19" hidden="1" x14ac:dyDescent="0.3">
      <c r="A1213" t="s">
        <v>3285</v>
      </c>
      <c r="B1213" s="2">
        <v>42707</v>
      </c>
      <c r="C1213" s="2">
        <v>42711</v>
      </c>
      <c r="D1213" t="s">
        <v>37</v>
      </c>
      <c r="E1213" t="s">
        <v>1406</v>
      </c>
      <c r="F1213" t="s">
        <v>1407</v>
      </c>
      <c r="G1213" t="s">
        <v>23</v>
      </c>
      <c r="H1213" t="s">
        <v>24</v>
      </c>
      <c r="I1213" t="s">
        <v>626</v>
      </c>
      <c r="J1213" t="s">
        <v>104</v>
      </c>
      <c r="K1213" t="s">
        <v>87</v>
      </c>
      <c r="L1213" t="s">
        <v>1504</v>
      </c>
      <c r="M1213" t="s">
        <v>29</v>
      </c>
      <c r="N1213" t="s">
        <v>34</v>
      </c>
      <c r="O1213" t="s">
        <v>1505</v>
      </c>
      <c r="P1213" s="1">
        <v>29.98</v>
      </c>
      <c r="Q1213">
        <v>1</v>
      </c>
      <c r="R1213" s="1">
        <v>8.0945999999999998</v>
      </c>
      <c r="S1213" t="s">
        <v>90</v>
      </c>
    </row>
    <row r="1214" spans="1:19" hidden="1" x14ac:dyDescent="0.3">
      <c r="A1214" t="s">
        <v>3286</v>
      </c>
      <c r="B1214" s="2">
        <v>42572</v>
      </c>
      <c r="C1214" s="2">
        <v>42577</v>
      </c>
      <c r="D1214" t="s">
        <v>37</v>
      </c>
      <c r="E1214" t="s">
        <v>1198</v>
      </c>
      <c r="F1214" t="s">
        <v>1199</v>
      </c>
      <c r="G1214" t="s">
        <v>23</v>
      </c>
      <c r="H1214" t="s">
        <v>24</v>
      </c>
      <c r="I1214" t="s">
        <v>500</v>
      </c>
      <c r="J1214" t="s">
        <v>1027</v>
      </c>
      <c r="K1214" t="s">
        <v>27</v>
      </c>
      <c r="L1214" t="s">
        <v>1208</v>
      </c>
      <c r="M1214" t="s">
        <v>29</v>
      </c>
      <c r="N1214" t="s">
        <v>34</v>
      </c>
      <c r="O1214" t="s">
        <v>1209</v>
      </c>
      <c r="P1214" s="1">
        <v>363.92</v>
      </c>
      <c r="Q1214">
        <v>5</v>
      </c>
      <c r="R1214" s="1">
        <v>0</v>
      </c>
      <c r="S1214" t="s">
        <v>66</v>
      </c>
    </row>
    <row r="1215" spans="1:19" hidden="1" x14ac:dyDescent="0.3">
      <c r="A1215" t="s">
        <v>3287</v>
      </c>
      <c r="B1215" s="2">
        <v>42269</v>
      </c>
      <c r="C1215" s="2">
        <v>42273</v>
      </c>
      <c r="D1215" t="s">
        <v>20</v>
      </c>
      <c r="E1215" t="s">
        <v>2476</v>
      </c>
      <c r="F1215" t="s">
        <v>2477</v>
      </c>
      <c r="G1215" t="s">
        <v>94</v>
      </c>
      <c r="H1215" t="s">
        <v>24</v>
      </c>
      <c r="I1215" t="s">
        <v>680</v>
      </c>
      <c r="J1215" t="s">
        <v>707</v>
      </c>
      <c r="K1215" t="s">
        <v>27</v>
      </c>
      <c r="L1215" t="s">
        <v>1171</v>
      </c>
      <c r="M1215" t="s">
        <v>29</v>
      </c>
      <c r="N1215" t="s">
        <v>53</v>
      </c>
      <c r="O1215" t="s">
        <v>1172</v>
      </c>
      <c r="P1215" s="1">
        <v>47.98</v>
      </c>
      <c r="Q1215">
        <v>2</v>
      </c>
      <c r="R1215" s="1">
        <v>11.035399999999999</v>
      </c>
      <c r="S1215" t="s">
        <v>72</v>
      </c>
    </row>
    <row r="1216" spans="1:19" hidden="1" x14ac:dyDescent="0.3">
      <c r="A1216" t="s">
        <v>3288</v>
      </c>
      <c r="B1216" s="2">
        <v>42325</v>
      </c>
      <c r="C1216" s="2">
        <v>42329</v>
      </c>
      <c r="D1216" t="s">
        <v>37</v>
      </c>
      <c r="E1216" t="s">
        <v>3289</v>
      </c>
      <c r="F1216" t="s">
        <v>3290</v>
      </c>
      <c r="G1216" t="s">
        <v>23</v>
      </c>
      <c r="H1216" t="s">
        <v>24</v>
      </c>
      <c r="I1216" t="s">
        <v>630</v>
      </c>
      <c r="J1216" t="s">
        <v>50</v>
      </c>
      <c r="K1216" t="s">
        <v>51</v>
      </c>
      <c r="L1216" t="s">
        <v>2956</v>
      </c>
      <c r="M1216" t="s">
        <v>29</v>
      </c>
      <c r="N1216" t="s">
        <v>53</v>
      </c>
      <c r="O1216" t="s">
        <v>2957</v>
      </c>
      <c r="P1216" s="1">
        <v>80.959999999999994</v>
      </c>
      <c r="Q1216">
        <v>4</v>
      </c>
      <c r="R1216" s="1">
        <v>29.145600000000002</v>
      </c>
      <c r="S1216" t="s">
        <v>32</v>
      </c>
    </row>
    <row r="1217" spans="1:19" hidden="1" x14ac:dyDescent="0.3">
      <c r="A1217" t="s">
        <v>3288</v>
      </c>
      <c r="B1217" s="2">
        <v>42325</v>
      </c>
      <c r="C1217" s="2">
        <v>42329</v>
      </c>
      <c r="D1217" t="s">
        <v>37</v>
      </c>
      <c r="E1217" t="s">
        <v>3289</v>
      </c>
      <c r="F1217" t="s">
        <v>3290</v>
      </c>
      <c r="G1217" t="s">
        <v>23</v>
      </c>
      <c r="H1217" t="s">
        <v>24</v>
      </c>
      <c r="I1217" t="s">
        <v>630</v>
      </c>
      <c r="J1217" t="s">
        <v>50</v>
      </c>
      <c r="K1217" t="s">
        <v>51</v>
      </c>
      <c r="L1217" t="s">
        <v>1132</v>
      </c>
      <c r="M1217" t="s">
        <v>29</v>
      </c>
      <c r="N1217" t="s">
        <v>34</v>
      </c>
      <c r="O1217" t="s">
        <v>1133</v>
      </c>
      <c r="P1217" s="1">
        <v>225.56800000000001</v>
      </c>
      <c r="Q1217">
        <v>2</v>
      </c>
      <c r="R1217" s="1">
        <v>2.8195999999999999</v>
      </c>
      <c r="S1217" t="s">
        <v>32</v>
      </c>
    </row>
    <row r="1218" spans="1:19" hidden="1" x14ac:dyDescent="0.3">
      <c r="A1218" t="s">
        <v>3288</v>
      </c>
      <c r="B1218" s="2">
        <v>42325</v>
      </c>
      <c r="C1218" s="2">
        <v>42329</v>
      </c>
      <c r="D1218" t="s">
        <v>37</v>
      </c>
      <c r="E1218" t="s">
        <v>3289</v>
      </c>
      <c r="F1218" t="s">
        <v>3290</v>
      </c>
      <c r="G1218" t="s">
        <v>23</v>
      </c>
      <c r="H1218" t="s">
        <v>24</v>
      </c>
      <c r="I1218" t="s">
        <v>630</v>
      </c>
      <c r="J1218" t="s">
        <v>50</v>
      </c>
      <c r="K1218" t="s">
        <v>51</v>
      </c>
      <c r="L1218" t="s">
        <v>1473</v>
      </c>
      <c r="M1218" t="s">
        <v>29</v>
      </c>
      <c r="N1218" t="s">
        <v>53</v>
      </c>
      <c r="O1218" t="s">
        <v>1474</v>
      </c>
      <c r="P1218" s="1">
        <v>36.6</v>
      </c>
      <c r="Q1218">
        <v>3</v>
      </c>
      <c r="R1218" s="1">
        <v>15.372</v>
      </c>
      <c r="S1218" t="s">
        <v>32</v>
      </c>
    </row>
    <row r="1219" spans="1:19" hidden="1" x14ac:dyDescent="0.3">
      <c r="A1219" t="s">
        <v>3291</v>
      </c>
      <c r="B1219" s="2">
        <v>42318</v>
      </c>
      <c r="C1219" s="2">
        <v>42322</v>
      </c>
      <c r="D1219" t="s">
        <v>37</v>
      </c>
      <c r="E1219" t="s">
        <v>3292</v>
      </c>
      <c r="F1219" t="s">
        <v>3293</v>
      </c>
      <c r="G1219" t="s">
        <v>94</v>
      </c>
      <c r="H1219" t="s">
        <v>24</v>
      </c>
      <c r="I1219" t="s">
        <v>215</v>
      </c>
      <c r="J1219" t="s">
        <v>158</v>
      </c>
      <c r="K1219" t="s">
        <v>87</v>
      </c>
      <c r="L1219" t="s">
        <v>307</v>
      </c>
      <c r="M1219" t="s">
        <v>29</v>
      </c>
      <c r="N1219" t="s">
        <v>53</v>
      </c>
      <c r="O1219" t="s">
        <v>308</v>
      </c>
      <c r="P1219" s="1">
        <v>29.22</v>
      </c>
      <c r="Q1219">
        <v>3</v>
      </c>
      <c r="R1219" s="1">
        <v>12.8568</v>
      </c>
      <c r="S1219" t="s">
        <v>32</v>
      </c>
    </row>
    <row r="1220" spans="1:19" hidden="1" x14ac:dyDescent="0.3">
      <c r="A1220" t="s">
        <v>3294</v>
      </c>
      <c r="B1220" s="2">
        <v>42221</v>
      </c>
      <c r="C1220" s="2">
        <v>42227</v>
      </c>
      <c r="D1220" t="s">
        <v>37</v>
      </c>
      <c r="E1220" t="s">
        <v>2567</v>
      </c>
      <c r="F1220" t="s">
        <v>2568</v>
      </c>
      <c r="G1220" t="s">
        <v>84</v>
      </c>
      <c r="H1220" t="s">
        <v>24</v>
      </c>
      <c r="I1220" t="s">
        <v>1730</v>
      </c>
      <c r="J1220" t="s">
        <v>86</v>
      </c>
      <c r="K1220" t="s">
        <v>87</v>
      </c>
      <c r="L1220" t="s">
        <v>1709</v>
      </c>
      <c r="M1220" t="s">
        <v>29</v>
      </c>
      <c r="N1220" t="s">
        <v>53</v>
      </c>
      <c r="O1220" t="s">
        <v>1710</v>
      </c>
      <c r="P1220" s="1">
        <v>14.76</v>
      </c>
      <c r="Q1220">
        <v>5</v>
      </c>
      <c r="R1220" s="1">
        <v>-11.439</v>
      </c>
      <c r="S1220" t="s">
        <v>245</v>
      </c>
    </row>
    <row r="1221" spans="1:19" x14ac:dyDescent="0.3">
      <c r="A1221" t="s">
        <v>3295</v>
      </c>
      <c r="B1221" s="2">
        <v>42981</v>
      </c>
      <c r="C1221" s="2">
        <v>42985</v>
      </c>
      <c r="D1221" t="s">
        <v>20</v>
      </c>
      <c r="E1221" t="s">
        <v>2828</v>
      </c>
      <c r="F1221" t="s">
        <v>2829</v>
      </c>
      <c r="G1221" t="s">
        <v>23</v>
      </c>
      <c r="H1221" t="s">
        <v>24</v>
      </c>
      <c r="I1221" t="s">
        <v>500</v>
      </c>
      <c r="J1221" t="s">
        <v>50</v>
      </c>
      <c r="K1221" t="s">
        <v>51</v>
      </c>
      <c r="L1221" t="s">
        <v>2613</v>
      </c>
      <c r="M1221" t="s">
        <v>29</v>
      </c>
      <c r="N1221" t="s">
        <v>30</v>
      </c>
      <c r="O1221" t="s">
        <v>2614</v>
      </c>
      <c r="P1221" s="1">
        <v>239.666</v>
      </c>
      <c r="Q1221">
        <v>2</v>
      </c>
      <c r="R1221" s="1">
        <v>14.098000000000001</v>
      </c>
      <c r="S1221" t="s">
        <v>72</v>
      </c>
    </row>
    <row r="1222" spans="1:19" hidden="1" x14ac:dyDescent="0.3">
      <c r="A1222" t="s">
        <v>3296</v>
      </c>
      <c r="B1222" s="2">
        <v>42309</v>
      </c>
      <c r="C1222" s="2">
        <v>42316</v>
      </c>
      <c r="D1222" t="s">
        <v>37</v>
      </c>
      <c r="E1222" t="s">
        <v>2061</v>
      </c>
      <c r="F1222" t="s">
        <v>2062</v>
      </c>
      <c r="G1222" t="s">
        <v>23</v>
      </c>
      <c r="H1222" t="s">
        <v>24</v>
      </c>
      <c r="I1222" t="s">
        <v>3297</v>
      </c>
      <c r="J1222" t="s">
        <v>1049</v>
      </c>
      <c r="K1222" t="s">
        <v>27</v>
      </c>
      <c r="L1222" t="s">
        <v>1275</v>
      </c>
      <c r="M1222" t="s">
        <v>29</v>
      </c>
      <c r="N1222" t="s">
        <v>43</v>
      </c>
      <c r="O1222" t="s">
        <v>1276</v>
      </c>
      <c r="P1222" s="1">
        <v>301.95999999999998</v>
      </c>
      <c r="Q1222">
        <v>2</v>
      </c>
      <c r="R1222" s="1">
        <v>45.293999999999997</v>
      </c>
      <c r="S1222" t="s">
        <v>32</v>
      </c>
    </row>
    <row r="1223" spans="1:19" hidden="1" x14ac:dyDescent="0.3">
      <c r="A1223" t="s">
        <v>3298</v>
      </c>
      <c r="B1223" s="2">
        <v>41856</v>
      </c>
      <c r="C1223" s="2">
        <v>41858</v>
      </c>
      <c r="D1223" t="s">
        <v>20</v>
      </c>
      <c r="E1223" t="s">
        <v>1800</v>
      </c>
      <c r="F1223" t="s">
        <v>1801</v>
      </c>
      <c r="G1223" t="s">
        <v>84</v>
      </c>
      <c r="H1223" t="s">
        <v>24</v>
      </c>
      <c r="I1223" t="s">
        <v>3299</v>
      </c>
      <c r="J1223" t="s">
        <v>421</v>
      </c>
      <c r="K1223" t="s">
        <v>63</v>
      </c>
      <c r="L1223" t="s">
        <v>796</v>
      </c>
      <c r="M1223" t="s">
        <v>29</v>
      </c>
      <c r="N1223" t="s">
        <v>34</v>
      </c>
      <c r="O1223" t="s">
        <v>797</v>
      </c>
      <c r="P1223" s="1">
        <v>1133.3499999999999</v>
      </c>
      <c r="Q1223">
        <v>5</v>
      </c>
      <c r="R1223" s="1">
        <v>294.67099999999999</v>
      </c>
      <c r="S1223" t="s">
        <v>245</v>
      </c>
    </row>
    <row r="1224" spans="1:19" hidden="1" x14ac:dyDescent="0.3">
      <c r="A1224" t="s">
        <v>3300</v>
      </c>
      <c r="B1224" s="2">
        <v>42681</v>
      </c>
      <c r="C1224" s="2">
        <v>42686</v>
      </c>
      <c r="D1224" t="s">
        <v>37</v>
      </c>
      <c r="E1224" t="s">
        <v>2190</v>
      </c>
      <c r="F1224" t="s">
        <v>2191</v>
      </c>
      <c r="G1224" t="s">
        <v>94</v>
      </c>
      <c r="H1224" t="s">
        <v>24</v>
      </c>
      <c r="I1224" t="s">
        <v>3301</v>
      </c>
      <c r="J1224" t="s">
        <v>3302</v>
      </c>
      <c r="K1224" t="s">
        <v>51</v>
      </c>
      <c r="L1224" t="s">
        <v>550</v>
      </c>
      <c r="M1224" t="s">
        <v>29</v>
      </c>
      <c r="N1224" t="s">
        <v>34</v>
      </c>
      <c r="O1224" t="s">
        <v>551</v>
      </c>
      <c r="P1224" s="1">
        <v>1603.136</v>
      </c>
      <c r="Q1224">
        <v>4</v>
      </c>
      <c r="R1224" s="1">
        <v>100.196</v>
      </c>
      <c r="S1224" t="s">
        <v>32</v>
      </c>
    </row>
    <row r="1225" spans="1:19" hidden="1" x14ac:dyDescent="0.3">
      <c r="A1225" t="s">
        <v>3303</v>
      </c>
      <c r="B1225" s="2">
        <v>42535</v>
      </c>
      <c r="C1225" s="2">
        <v>42535</v>
      </c>
      <c r="D1225" t="s">
        <v>417</v>
      </c>
      <c r="E1225" t="s">
        <v>494</v>
      </c>
      <c r="F1225" t="s">
        <v>495</v>
      </c>
      <c r="G1225" t="s">
        <v>84</v>
      </c>
      <c r="H1225" t="s">
        <v>24</v>
      </c>
      <c r="I1225" t="s">
        <v>3038</v>
      </c>
      <c r="J1225" t="s">
        <v>50</v>
      </c>
      <c r="K1225" t="s">
        <v>51</v>
      </c>
      <c r="L1225" t="s">
        <v>3156</v>
      </c>
      <c r="M1225" t="s">
        <v>29</v>
      </c>
      <c r="N1225" t="s">
        <v>43</v>
      </c>
      <c r="O1225" t="s">
        <v>3157</v>
      </c>
      <c r="P1225" s="1">
        <v>1293.4880000000001</v>
      </c>
      <c r="Q1225">
        <v>7</v>
      </c>
      <c r="R1225" s="1">
        <v>80.843000000000004</v>
      </c>
      <c r="S1225" t="s">
        <v>55</v>
      </c>
    </row>
    <row r="1226" spans="1:19" hidden="1" x14ac:dyDescent="0.3">
      <c r="A1226" t="s">
        <v>3304</v>
      </c>
      <c r="B1226" s="2">
        <v>42637</v>
      </c>
      <c r="C1226" s="2">
        <v>42641</v>
      </c>
      <c r="D1226" t="s">
        <v>37</v>
      </c>
      <c r="E1226" t="s">
        <v>2342</v>
      </c>
      <c r="F1226" t="s">
        <v>2343</v>
      </c>
      <c r="G1226" t="s">
        <v>23</v>
      </c>
      <c r="H1226" t="s">
        <v>24</v>
      </c>
      <c r="I1226" t="s">
        <v>203</v>
      </c>
      <c r="J1226" t="s">
        <v>104</v>
      </c>
      <c r="K1226" t="s">
        <v>87</v>
      </c>
      <c r="L1226" t="s">
        <v>173</v>
      </c>
      <c r="M1226" t="s">
        <v>29</v>
      </c>
      <c r="N1226" t="s">
        <v>53</v>
      </c>
      <c r="O1226" t="s">
        <v>174</v>
      </c>
      <c r="P1226" s="1">
        <v>127.95</v>
      </c>
      <c r="Q1226">
        <v>3</v>
      </c>
      <c r="R1226" s="1">
        <v>21.7515</v>
      </c>
      <c r="S1226" t="s">
        <v>72</v>
      </c>
    </row>
    <row r="1227" spans="1:19" hidden="1" x14ac:dyDescent="0.3">
      <c r="A1227" t="s">
        <v>3305</v>
      </c>
      <c r="B1227" s="2">
        <v>42631</v>
      </c>
      <c r="C1227" s="2">
        <v>42635</v>
      </c>
      <c r="D1227" t="s">
        <v>37</v>
      </c>
      <c r="E1227" t="s">
        <v>1311</v>
      </c>
      <c r="F1227" t="s">
        <v>1312</v>
      </c>
      <c r="G1227" t="s">
        <v>84</v>
      </c>
      <c r="H1227" t="s">
        <v>24</v>
      </c>
      <c r="I1227" t="s">
        <v>630</v>
      </c>
      <c r="J1227" t="s">
        <v>50</v>
      </c>
      <c r="K1227" t="s">
        <v>51</v>
      </c>
      <c r="L1227" t="s">
        <v>550</v>
      </c>
      <c r="M1227" t="s">
        <v>29</v>
      </c>
      <c r="N1227" t="s">
        <v>34</v>
      </c>
      <c r="O1227" t="s">
        <v>551</v>
      </c>
      <c r="P1227" s="1">
        <v>801.56799999999998</v>
      </c>
      <c r="Q1227">
        <v>2</v>
      </c>
      <c r="R1227" s="1">
        <v>50.097999999999999</v>
      </c>
      <c r="S1227" t="s">
        <v>72</v>
      </c>
    </row>
    <row r="1228" spans="1:19" hidden="1" x14ac:dyDescent="0.3">
      <c r="A1228" t="s">
        <v>3305</v>
      </c>
      <c r="B1228" s="2">
        <v>42631</v>
      </c>
      <c r="C1228" s="2">
        <v>42635</v>
      </c>
      <c r="D1228" t="s">
        <v>37</v>
      </c>
      <c r="E1228" t="s">
        <v>1311</v>
      </c>
      <c r="F1228" t="s">
        <v>1312</v>
      </c>
      <c r="G1228" t="s">
        <v>84</v>
      </c>
      <c r="H1228" t="s">
        <v>24</v>
      </c>
      <c r="I1228" t="s">
        <v>630</v>
      </c>
      <c r="J1228" t="s">
        <v>50</v>
      </c>
      <c r="K1228" t="s">
        <v>51</v>
      </c>
      <c r="L1228" t="s">
        <v>1019</v>
      </c>
      <c r="M1228" t="s">
        <v>29</v>
      </c>
      <c r="N1228" t="s">
        <v>34</v>
      </c>
      <c r="O1228" t="s">
        <v>1020</v>
      </c>
      <c r="P1228" s="1">
        <v>885.52800000000002</v>
      </c>
      <c r="Q1228">
        <v>9</v>
      </c>
      <c r="R1228" s="1">
        <v>-99.621899999999997</v>
      </c>
      <c r="S1228" t="s">
        <v>72</v>
      </c>
    </row>
    <row r="1229" spans="1:19" hidden="1" x14ac:dyDescent="0.3">
      <c r="A1229" t="s">
        <v>3306</v>
      </c>
      <c r="B1229" s="2">
        <v>42442</v>
      </c>
      <c r="C1229" s="2">
        <v>42444</v>
      </c>
      <c r="D1229" t="s">
        <v>20</v>
      </c>
      <c r="E1229" t="s">
        <v>1589</v>
      </c>
      <c r="F1229" t="s">
        <v>1590</v>
      </c>
      <c r="G1229" t="s">
        <v>84</v>
      </c>
      <c r="H1229" t="s">
        <v>24</v>
      </c>
      <c r="I1229" t="s">
        <v>320</v>
      </c>
      <c r="J1229" t="s">
        <v>50</v>
      </c>
      <c r="K1229" t="s">
        <v>51</v>
      </c>
      <c r="L1229" t="s">
        <v>463</v>
      </c>
      <c r="M1229" t="s">
        <v>29</v>
      </c>
      <c r="N1229" t="s">
        <v>53</v>
      </c>
      <c r="O1229" t="s">
        <v>464</v>
      </c>
      <c r="P1229" s="1">
        <v>28.28</v>
      </c>
      <c r="Q1229">
        <v>2</v>
      </c>
      <c r="R1229" s="1">
        <v>7.3528000000000002</v>
      </c>
      <c r="S1229" t="s">
        <v>187</v>
      </c>
    </row>
    <row r="1230" spans="1:19" hidden="1" x14ac:dyDescent="0.3">
      <c r="A1230" t="s">
        <v>3307</v>
      </c>
      <c r="B1230" s="2">
        <v>42463</v>
      </c>
      <c r="C1230" s="2">
        <v>42469</v>
      </c>
      <c r="D1230" t="s">
        <v>37</v>
      </c>
      <c r="E1230" t="s">
        <v>2258</v>
      </c>
      <c r="F1230" t="s">
        <v>2259</v>
      </c>
      <c r="G1230" t="s">
        <v>23</v>
      </c>
      <c r="H1230" t="s">
        <v>24</v>
      </c>
      <c r="I1230" t="s">
        <v>626</v>
      </c>
      <c r="J1230" t="s">
        <v>104</v>
      </c>
      <c r="K1230" t="s">
        <v>87</v>
      </c>
      <c r="L1230" t="s">
        <v>159</v>
      </c>
      <c r="M1230" t="s">
        <v>29</v>
      </c>
      <c r="N1230" t="s">
        <v>53</v>
      </c>
      <c r="O1230" t="s">
        <v>160</v>
      </c>
      <c r="P1230" s="1">
        <v>71.12</v>
      </c>
      <c r="Q1230">
        <v>4</v>
      </c>
      <c r="R1230" s="1">
        <v>22.0472</v>
      </c>
      <c r="S1230" t="s">
        <v>107</v>
      </c>
    </row>
    <row r="1231" spans="1:19" hidden="1" x14ac:dyDescent="0.3">
      <c r="A1231" t="s">
        <v>3308</v>
      </c>
      <c r="B1231" s="2">
        <v>42701</v>
      </c>
      <c r="C1231" s="2">
        <v>42706</v>
      </c>
      <c r="D1231" t="s">
        <v>37</v>
      </c>
      <c r="E1231" t="s">
        <v>1354</v>
      </c>
      <c r="F1231" t="s">
        <v>1355</v>
      </c>
      <c r="G1231" t="s">
        <v>84</v>
      </c>
      <c r="H1231" t="s">
        <v>24</v>
      </c>
      <c r="I1231" t="s">
        <v>1931</v>
      </c>
      <c r="J1231" t="s">
        <v>354</v>
      </c>
      <c r="K1231" t="s">
        <v>63</v>
      </c>
      <c r="L1231" t="s">
        <v>1568</v>
      </c>
      <c r="M1231" t="s">
        <v>29</v>
      </c>
      <c r="N1231" t="s">
        <v>53</v>
      </c>
      <c r="O1231" t="s">
        <v>1569</v>
      </c>
      <c r="P1231" s="1">
        <v>31.56</v>
      </c>
      <c r="Q1231">
        <v>3</v>
      </c>
      <c r="R1231" s="1">
        <v>10.4148</v>
      </c>
      <c r="S1231" t="s">
        <v>32</v>
      </c>
    </row>
    <row r="1232" spans="1:19" hidden="1" x14ac:dyDescent="0.3">
      <c r="A1232" t="s">
        <v>3309</v>
      </c>
      <c r="B1232" s="2">
        <v>42706</v>
      </c>
      <c r="C1232" s="2">
        <v>42711</v>
      </c>
      <c r="D1232" t="s">
        <v>37</v>
      </c>
      <c r="E1232" t="s">
        <v>2488</v>
      </c>
      <c r="F1232" t="s">
        <v>2489</v>
      </c>
      <c r="G1232" t="s">
        <v>84</v>
      </c>
      <c r="H1232" t="s">
        <v>24</v>
      </c>
      <c r="I1232" t="s">
        <v>1482</v>
      </c>
      <c r="J1232" t="s">
        <v>50</v>
      </c>
      <c r="K1232" t="s">
        <v>51</v>
      </c>
      <c r="L1232" t="s">
        <v>2515</v>
      </c>
      <c r="M1232" t="s">
        <v>29</v>
      </c>
      <c r="N1232" t="s">
        <v>53</v>
      </c>
      <c r="O1232" t="s">
        <v>2516</v>
      </c>
      <c r="P1232" s="1">
        <v>14.52</v>
      </c>
      <c r="Q1232">
        <v>3</v>
      </c>
      <c r="R1232" s="1">
        <v>5.6627999999999998</v>
      </c>
      <c r="S1232" t="s">
        <v>90</v>
      </c>
    </row>
    <row r="1233" spans="1:19" hidden="1" x14ac:dyDescent="0.3">
      <c r="A1233" t="s">
        <v>3310</v>
      </c>
      <c r="B1233" s="2">
        <v>42264</v>
      </c>
      <c r="C1233" s="2">
        <v>42270</v>
      </c>
      <c r="D1233" t="s">
        <v>37</v>
      </c>
      <c r="E1233" t="s">
        <v>2603</v>
      </c>
      <c r="F1233" t="s">
        <v>2604</v>
      </c>
      <c r="G1233" t="s">
        <v>23</v>
      </c>
      <c r="H1233" t="s">
        <v>24</v>
      </c>
      <c r="I1233" t="s">
        <v>165</v>
      </c>
      <c r="J1233" t="s">
        <v>114</v>
      </c>
      <c r="K1233" t="s">
        <v>63</v>
      </c>
      <c r="L1233" t="s">
        <v>1155</v>
      </c>
      <c r="M1233" t="s">
        <v>29</v>
      </c>
      <c r="N1233" t="s">
        <v>34</v>
      </c>
      <c r="O1233" t="s">
        <v>1156</v>
      </c>
      <c r="P1233" s="1">
        <v>199.76400000000001</v>
      </c>
      <c r="Q1233">
        <v>2</v>
      </c>
      <c r="R1233" s="1">
        <v>8.8783999999999992</v>
      </c>
      <c r="S1233" t="s">
        <v>72</v>
      </c>
    </row>
    <row r="1234" spans="1:19" hidden="1" x14ac:dyDescent="0.3">
      <c r="A1234" t="s">
        <v>3310</v>
      </c>
      <c r="B1234" s="2">
        <v>42264</v>
      </c>
      <c r="C1234" s="2">
        <v>42270</v>
      </c>
      <c r="D1234" t="s">
        <v>37</v>
      </c>
      <c r="E1234" t="s">
        <v>2603</v>
      </c>
      <c r="F1234" t="s">
        <v>2604</v>
      </c>
      <c r="G1234" t="s">
        <v>23</v>
      </c>
      <c r="H1234" t="s">
        <v>24</v>
      </c>
      <c r="I1234" t="s">
        <v>165</v>
      </c>
      <c r="J1234" t="s">
        <v>114</v>
      </c>
      <c r="K1234" t="s">
        <v>63</v>
      </c>
      <c r="L1234" t="s">
        <v>76</v>
      </c>
      <c r="M1234" t="s">
        <v>29</v>
      </c>
      <c r="N1234" t="s">
        <v>30</v>
      </c>
      <c r="O1234" t="s">
        <v>77</v>
      </c>
      <c r="P1234" s="1">
        <v>4228.7039999999997</v>
      </c>
      <c r="Q1234">
        <v>6</v>
      </c>
      <c r="R1234" s="1">
        <v>158.57640000000001</v>
      </c>
      <c r="S1234" t="s">
        <v>72</v>
      </c>
    </row>
    <row r="1235" spans="1:19" hidden="1" x14ac:dyDescent="0.3">
      <c r="A1235" t="s">
        <v>3310</v>
      </c>
      <c r="B1235" s="2">
        <v>42264</v>
      </c>
      <c r="C1235" s="2">
        <v>42270</v>
      </c>
      <c r="D1235" t="s">
        <v>37</v>
      </c>
      <c r="E1235" t="s">
        <v>2603</v>
      </c>
      <c r="F1235" t="s">
        <v>2604</v>
      </c>
      <c r="G1235" t="s">
        <v>23</v>
      </c>
      <c r="H1235" t="s">
        <v>24</v>
      </c>
      <c r="I1235" t="s">
        <v>165</v>
      </c>
      <c r="J1235" t="s">
        <v>114</v>
      </c>
      <c r="K1235" t="s">
        <v>63</v>
      </c>
      <c r="L1235" t="s">
        <v>1686</v>
      </c>
      <c r="M1235" t="s">
        <v>29</v>
      </c>
      <c r="N1235" t="s">
        <v>30</v>
      </c>
      <c r="O1235" t="s">
        <v>1687</v>
      </c>
      <c r="P1235" s="1">
        <v>2003.92</v>
      </c>
      <c r="Q1235">
        <v>5</v>
      </c>
      <c r="R1235" s="1">
        <v>-25.048999999999999</v>
      </c>
      <c r="S1235" t="s">
        <v>72</v>
      </c>
    </row>
    <row r="1236" spans="1:19" hidden="1" x14ac:dyDescent="0.3">
      <c r="A1236" t="s">
        <v>3311</v>
      </c>
      <c r="B1236" s="2">
        <v>42700</v>
      </c>
      <c r="C1236" s="2">
        <v>42704</v>
      </c>
      <c r="D1236" t="s">
        <v>20</v>
      </c>
      <c r="E1236" t="s">
        <v>435</v>
      </c>
      <c r="F1236" t="s">
        <v>436</v>
      </c>
      <c r="G1236" t="s">
        <v>84</v>
      </c>
      <c r="H1236" t="s">
        <v>24</v>
      </c>
      <c r="I1236" t="s">
        <v>165</v>
      </c>
      <c r="J1236" t="s">
        <v>114</v>
      </c>
      <c r="K1236" t="s">
        <v>63</v>
      </c>
      <c r="L1236" t="s">
        <v>1238</v>
      </c>
      <c r="M1236" t="s">
        <v>29</v>
      </c>
      <c r="N1236" t="s">
        <v>43</v>
      </c>
      <c r="O1236" t="s">
        <v>1239</v>
      </c>
      <c r="P1236" s="1">
        <v>313.17599999999999</v>
      </c>
      <c r="Q1236">
        <v>2</v>
      </c>
      <c r="R1236" s="1">
        <v>-120.0508</v>
      </c>
      <c r="S1236" t="s">
        <v>32</v>
      </c>
    </row>
    <row r="1237" spans="1:19" hidden="1" x14ac:dyDescent="0.3">
      <c r="A1237" t="s">
        <v>3312</v>
      </c>
      <c r="B1237" s="2">
        <v>41737</v>
      </c>
      <c r="C1237" s="2">
        <v>41741</v>
      </c>
      <c r="D1237" t="s">
        <v>37</v>
      </c>
      <c r="E1237" t="s">
        <v>3313</v>
      </c>
      <c r="F1237" t="s">
        <v>3314</v>
      </c>
      <c r="G1237" t="s">
        <v>84</v>
      </c>
      <c r="H1237" t="s">
        <v>24</v>
      </c>
      <c r="I1237" t="s">
        <v>504</v>
      </c>
      <c r="J1237" t="s">
        <v>1267</v>
      </c>
      <c r="K1237" t="s">
        <v>27</v>
      </c>
      <c r="L1237" t="s">
        <v>3180</v>
      </c>
      <c r="M1237" t="s">
        <v>29</v>
      </c>
      <c r="N1237" t="s">
        <v>43</v>
      </c>
      <c r="O1237" t="s">
        <v>3181</v>
      </c>
      <c r="P1237" s="1">
        <v>1215.92</v>
      </c>
      <c r="Q1237">
        <v>8</v>
      </c>
      <c r="R1237" s="1">
        <v>316.13920000000002</v>
      </c>
      <c r="S1237" t="s">
        <v>107</v>
      </c>
    </row>
    <row r="1238" spans="1:19" hidden="1" x14ac:dyDescent="0.3">
      <c r="A1238" t="s">
        <v>3315</v>
      </c>
      <c r="B1238" s="2">
        <v>41923</v>
      </c>
      <c r="C1238" s="2">
        <v>41927</v>
      </c>
      <c r="D1238" t="s">
        <v>37</v>
      </c>
      <c r="E1238" t="s">
        <v>2912</v>
      </c>
      <c r="F1238" t="s">
        <v>2913</v>
      </c>
      <c r="G1238" t="s">
        <v>84</v>
      </c>
      <c r="H1238" t="s">
        <v>24</v>
      </c>
      <c r="I1238" t="s">
        <v>1902</v>
      </c>
      <c r="J1238" t="s">
        <v>1049</v>
      </c>
      <c r="K1238" t="s">
        <v>27</v>
      </c>
      <c r="L1238" t="s">
        <v>1903</v>
      </c>
      <c r="M1238" t="s">
        <v>29</v>
      </c>
      <c r="N1238" t="s">
        <v>53</v>
      </c>
      <c r="O1238" t="s">
        <v>1904</v>
      </c>
      <c r="P1238" s="1">
        <v>8.92</v>
      </c>
      <c r="Q1238">
        <v>4</v>
      </c>
      <c r="R1238" s="1">
        <v>3.9247999999999998</v>
      </c>
      <c r="S1238" t="s">
        <v>45</v>
      </c>
    </row>
    <row r="1239" spans="1:19" x14ac:dyDescent="0.3">
      <c r="A1239" t="s">
        <v>3316</v>
      </c>
      <c r="B1239" s="2">
        <v>42923</v>
      </c>
      <c r="C1239" s="2">
        <v>42925</v>
      </c>
      <c r="D1239" t="s">
        <v>81</v>
      </c>
      <c r="E1239" t="s">
        <v>2858</v>
      </c>
      <c r="F1239" t="s">
        <v>2859</v>
      </c>
      <c r="G1239" t="s">
        <v>23</v>
      </c>
      <c r="H1239" t="s">
        <v>24</v>
      </c>
      <c r="I1239" t="s">
        <v>61</v>
      </c>
      <c r="J1239" t="s">
        <v>62</v>
      </c>
      <c r="K1239" t="s">
        <v>63</v>
      </c>
      <c r="L1239" t="s">
        <v>851</v>
      </c>
      <c r="M1239" t="s">
        <v>29</v>
      </c>
      <c r="N1239" t="s">
        <v>30</v>
      </c>
      <c r="O1239" t="s">
        <v>852</v>
      </c>
      <c r="P1239" s="1">
        <v>87.21</v>
      </c>
      <c r="Q1239">
        <v>3</v>
      </c>
      <c r="R1239" s="1">
        <v>-45.349200000000003</v>
      </c>
      <c r="S1239" t="s">
        <v>66</v>
      </c>
    </row>
    <row r="1240" spans="1:19" hidden="1" x14ac:dyDescent="0.3">
      <c r="A1240" t="s">
        <v>3317</v>
      </c>
      <c r="B1240" s="2">
        <v>42555</v>
      </c>
      <c r="C1240" s="2">
        <v>42555</v>
      </c>
      <c r="D1240" t="s">
        <v>417</v>
      </c>
      <c r="E1240" t="s">
        <v>662</v>
      </c>
      <c r="F1240" t="s">
        <v>663</v>
      </c>
      <c r="G1240" t="s">
        <v>94</v>
      </c>
      <c r="H1240" t="s">
        <v>24</v>
      </c>
      <c r="I1240" t="s">
        <v>183</v>
      </c>
      <c r="J1240" t="s">
        <v>184</v>
      </c>
      <c r="K1240" t="s">
        <v>51</v>
      </c>
      <c r="L1240" t="s">
        <v>652</v>
      </c>
      <c r="M1240" t="s">
        <v>29</v>
      </c>
      <c r="N1240" t="s">
        <v>53</v>
      </c>
      <c r="O1240" t="s">
        <v>653</v>
      </c>
      <c r="P1240" s="1">
        <v>25.4</v>
      </c>
      <c r="Q1240">
        <v>5</v>
      </c>
      <c r="R1240" s="1">
        <v>8.6359999999999992</v>
      </c>
      <c r="S1240" t="s">
        <v>66</v>
      </c>
    </row>
    <row r="1241" spans="1:19" hidden="1" x14ac:dyDescent="0.3">
      <c r="A1241" t="s">
        <v>3318</v>
      </c>
      <c r="B1241" s="2">
        <v>41876</v>
      </c>
      <c r="C1241" s="2">
        <v>41880</v>
      </c>
      <c r="D1241" t="s">
        <v>37</v>
      </c>
      <c r="E1241" t="s">
        <v>473</v>
      </c>
      <c r="F1241" t="s">
        <v>474</v>
      </c>
      <c r="G1241" t="s">
        <v>84</v>
      </c>
      <c r="H1241" t="s">
        <v>24</v>
      </c>
      <c r="I1241" t="s">
        <v>49</v>
      </c>
      <c r="J1241" t="s">
        <v>50</v>
      </c>
      <c r="K1241" t="s">
        <v>51</v>
      </c>
      <c r="L1241" t="s">
        <v>2149</v>
      </c>
      <c r="M1241" t="s">
        <v>29</v>
      </c>
      <c r="N1241" t="s">
        <v>53</v>
      </c>
      <c r="O1241" t="s">
        <v>2150</v>
      </c>
      <c r="P1241" s="1">
        <v>6.28</v>
      </c>
      <c r="Q1241">
        <v>1</v>
      </c>
      <c r="R1241" s="1">
        <v>2.6375999999999999</v>
      </c>
      <c r="S1241" t="s">
        <v>245</v>
      </c>
    </row>
    <row r="1242" spans="1:19" hidden="1" x14ac:dyDescent="0.3">
      <c r="A1242" t="s">
        <v>3319</v>
      </c>
      <c r="B1242" s="2">
        <v>41954</v>
      </c>
      <c r="C1242" s="2">
        <v>41958</v>
      </c>
      <c r="D1242" t="s">
        <v>20</v>
      </c>
      <c r="E1242" t="s">
        <v>3040</v>
      </c>
      <c r="F1242" t="s">
        <v>3041</v>
      </c>
      <c r="G1242" t="s">
        <v>84</v>
      </c>
      <c r="H1242" t="s">
        <v>24</v>
      </c>
      <c r="I1242" t="s">
        <v>3320</v>
      </c>
      <c r="J1242" t="s">
        <v>62</v>
      </c>
      <c r="K1242" t="s">
        <v>63</v>
      </c>
      <c r="L1242" t="s">
        <v>2120</v>
      </c>
      <c r="M1242" t="s">
        <v>29</v>
      </c>
      <c r="N1242" t="s">
        <v>53</v>
      </c>
      <c r="O1242" t="s">
        <v>2121</v>
      </c>
      <c r="P1242" s="1">
        <v>23.968</v>
      </c>
      <c r="Q1242">
        <v>2</v>
      </c>
      <c r="R1242" s="1">
        <v>7.7896000000000001</v>
      </c>
      <c r="S1242" t="s">
        <v>32</v>
      </c>
    </row>
    <row r="1243" spans="1:19" hidden="1" x14ac:dyDescent="0.3">
      <c r="A1243" t="s">
        <v>3319</v>
      </c>
      <c r="B1243" s="2">
        <v>41954</v>
      </c>
      <c r="C1243" s="2">
        <v>41958</v>
      </c>
      <c r="D1243" t="s">
        <v>20</v>
      </c>
      <c r="E1243" t="s">
        <v>3040</v>
      </c>
      <c r="F1243" t="s">
        <v>3041</v>
      </c>
      <c r="G1243" t="s">
        <v>84</v>
      </c>
      <c r="H1243" t="s">
        <v>24</v>
      </c>
      <c r="I1243" t="s">
        <v>3320</v>
      </c>
      <c r="J1243" t="s">
        <v>62</v>
      </c>
      <c r="K1243" t="s">
        <v>63</v>
      </c>
      <c r="L1243" t="s">
        <v>96</v>
      </c>
      <c r="M1243" t="s">
        <v>29</v>
      </c>
      <c r="N1243" t="s">
        <v>30</v>
      </c>
      <c r="O1243" t="s">
        <v>97</v>
      </c>
      <c r="P1243" s="1">
        <v>521.96</v>
      </c>
      <c r="Q1243">
        <v>4</v>
      </c>
      <c r="R1243" s="1">
        <v>-250.54079999999999</v>
      </c>
      <c r="S1243" t="s">
        <v>32</v>
      </c>
    </row>
    <row r="1244" spans="1:19" hidden="1" x14ac:dyDescent="0.3">
      <c r="A1244" t="s">
        <v>3321</v>
      </c>
      <c r="B1244" s="2">
        <v>42441</v>
      </c>
      <c r="C1244" s="2">
        <v>42444</v>
      </c>
      <c r="D1244" t="s">
        <v>20</v>
      </c>
      <c r="E1244" t="s">
        <v>435</v>
      </c>
      <c r="F1244" t="s">
        <v>436</v>
      </c>
      <c r="G1244" t="s">
        <v>84</v>
      </c>
      <c r="H1244" t="s">
        <v>24</v>
      </c>
      <c r="I1244" t="s">
        <v>320</v>
      </c>
      <c r="J1244" t="s">
        <v>50</v>
      </c>
      <c r="K1244" t="s">
        <v>51</v>
      </c>
      <c r="L1244" t="s">
        <v>786</v>
      </c>
      <c r="M1244" t="s">
        <v>29</v>
      </c>
      <c r="N1244" t="s">
        <v>34</v>
      </c>
      <c r="O1244" t="s">
        <v>787</v>
      </c>
      <c r="P1244" s="1">
        <v>770.35199999999998</v>
      </c>
      <c r="Q1244">
        <v>3</v>
      </c>
      <c r="R1244" s="1">
        <v>77.035200000000003</v>
      </c>
      <c r="S1244" t="s">
        <v>187</v>
      </c>
    </row>
    <row r="1245" spans="1:19" x14ac:dyDescent="0.3">
      <c r="A1245" t="s">
        <v>3322</v>
      </c>
      <c r="B1245" s="2">
        <v>42775</v>
      </c>
      <c r="C1245" s="2">
        <v>42780</v>
      </c>
      <c r="D1245" t="s">
        <v>20</v>
      </c>
      <c r="E1245" t="s">
        <v>1385</v>
      </c>
      <c r="F1245" t="s">
        <v>1386</v>
      </c>
      <c r="G1245" t="s">
        <v>84</v>
      </c>
      <c r="H1245" t="s">
        <v>24</v>
      </c>
      <c r="I1245" t="s">
        <v>49</v>
      </c>
      <c r="J1245" t="s">
        <v>50</v>
      </c>
      <c r="K1245" t="s">
        <v>51</v>
      </c>
      <c r="L1245" t="s">
        <v>1649</v>
      </c>
      <c r="M1245" t="s">
        <v>29</v>
      </c>
      <c r="N1245" t="s">
        <v>53</v>
      </c>
      <c r="O1245" t="s">
        <v>1650</v>
      </c>
      <c r="P1245" s="1">
        <v>21.12</v>
      </c>
      <c r="Q1245">
        <v>4</v>
      </c>
      <c r="R1245" s="1">
        <v>6.5472000000000001</v>
      </c>
      <c r="S1245" t="s">
        <v>289</v>
      </c>
    </row>
    <row r="1246" spans="1:19" hidden="1" x14ac:dyDescent="0.3">
      <c r="A1246" t="s">
        <v>3323</v>
      </c>
      <c r="B1246" s="2">
        <v>41840</v>
      </c>
      <c r="C1246" s="2">
        <v>41842</v>
      </c>
      <c r="D1246" t="s">
        <v>81</v>
      </c>
      <c r="E1246" t="s">
        <v>2044</v>
      </c>
      <c r="F1246" t="s">
        <v>2045</v>
      </c>
      <c r="G1246" t="s">
        <v>23</v>
      </c>
      <c r="H1246" t="s">
        <v>24</v>
      </c>
      <c r="I1246" t="s">
        <v>630</v>
      </c>
      <c r="J1246" t="s">
        <v>50</v>
      </c>
      <c r="K1246" t="s">
        <v>51</v>
      </c>
      <c r="L1246" t="s">
        <v>767</v>
      </c>
      <c r="M1246" t="s">
        <v>29</v>
      </c>
      <c r="N1246" t="s">
        <v>53</v>
      </c>
      <c r="O1246" t="s">
        <v>768</v>
      </c>
      <c r="P1246" s="1">
        <v>43.02</v>
      </c>
      <c r="Q1246">
        <v>3</v>
      </c>
      <c r="R1246" s="1">
        <v>15.4872</v>
      </c>
      <c r="S1246" t="s">
        <v>66</v>
      </c>
    </row>
    <row r="1247" spans="1:19" x14ac:dyDescent="0.3">
      <c r="A1247" t="s">
        <v>3324</v>
      </c>
      <c r="B1247" s="2">
        <v>42772</v>
      </c>
      <c r="C1247" s="2">
        <v>42777</v>
      </c>
      <c r="D1247" t="s">
        <v>37</v>
      </c>
      <c r="E1247" t="s">
        <v>3325</v>
      </c>
      <c r="F1247" t="s">
        <v>3326</v>
      </c>
      <c r="G1247" t="s">
        <v>23</v>
      </c>
      <c r="H1247" t="s">
        <v>24</v>
      </c>
      <c r="I1247" t="s">
        <v>165</v>
      </c>
      <c r="J1247" t="s">
        <v>114</v>
      </c>
      <c r="K1247" t="s">
        <v>63</v>
      </c>
      <c r="L1247" t="s">
        <v>990</v>
      </c>
      <c r="M1247" t="s">
        <v>29</v>
      </c>
      <c r="N1247" t="s">
        <v>30</v>
      </c>
      <c r="O1247" t="s">
        <v>991</v>
      </c>
      <c r="P1247" s="1">
        <v>240.78399999999999</v>
      </c>
      <c r="Q1247">
        <v>1</v>
      </c>
      <c r="R1247" s="1">
        <v>30.097999999999999</v>
      </c>
      <c r="S1247" t="s">
        <v>289</v>
      </c>
    </row>
    <row r="1248" spans="1:19" hidden="1" x14ac:dyDescent="0.3">
      <c r="A1248" t="s">
        <v>3327</v>
      </c>
      <c r="B1248" s="2">
        <v>41889</v>
      </c>
      <c r="C1248" s="2">
        <v>41895</v>
      </c>
      <c r="D1248" t="s">
        <v>37</v>
      </c>
      <c r="E1248" t="s">
        <v>662</v>
      </c>
      <c r="F1248" t="s">
        <v>663</v>
      </c>
      <c r="G1248" t="s">
        <v>94</v>
      </c>
      <c r="H1248" t="s">
        <v>24</v>
      </c>
      <c r="I1248" t="s">
        <v>2012</v>
      </c>
      <c r="J1248" t="s">
        <v>1513</v>
      </c>
      <c r="K1248" t="s">
        <v>87</v>
      </c>
      <c r="L1248" t="s">
        <v>1250</v>
      </c>
      <c r="M1248" t="s">
        <v>29</v>
      </c>
      <c r="N1248" t="s">
        <v>43</v>
      </c>
      <c r="O1248" t="s">
        <v>1054</v>
      </c>
      <c r="P1248" s="1">
        <v>429.9</v>
      </c>
      <c r="Q1248">
        <v>5</v>
      </c>
      <c r="R1248" s="1">
        <v>111.774</v>
      </c>
      <c r="S1248" t="s">
        <v>72</v>
      </c>
    </row>
    <row r="1249" spans="1:19" hidden="1" x14ac:dyDescent="0.3">
      <c r="A1249" t="s">
        <v>3327</v>
      </c>
      <c r="B1249" s="2">
        <v>41889</v>
      </c>
      <c r="C1249" s="2">
        <v>41895</v>
      </c>
      <c r="D1249" t="s">
        <v>37</v>
      </c>
      <c r="E1249" t="s">
        <v>662</v>
      </c>
      <c r="F1249" t="s">
        <v>663</v>
      </c>
      <c r="G1249" t="s">
        <v>94</v>
      </c>
      <c r="H1249" t="s">
        <v>24</v>
      </c>
      <c r="I1249" t="s">
        <v>2012</v>
      </c>
      <c r="J1249" t="s">
        <v>1513</v>
      </c>
      <c r="K1249" t="s">
        <v>87</v>
      </c>
      <c r="L1249" t="s">
        <v>247</v>
      </c>
      <c r="M1249" t="s">
        <v>29</v>
      </c>
      <c r="N1249" t="s">
        <v>34</v>
      </c>
      <c r="O1249" t="s">
        <v>248</v>
      </c>
      <c r="P1249" s="1">
        <v>161.96</v>
      </c>
      <c r="Q1249">
        <v>2</v>
      </c>
      <c r="R1249" s="1">
        <v>45.348799999999997</v>
      </c>
      <c r="S1249" t="s">
        <v>72</v>
      </c>
    </row>
    <row r="1250" spans="1:19" hidden="1" x14ac:dyDescent="0.3">
      <c r="A1250" t="s">
        <v>3328</v>
      </c>
      <c r="B1250" s="2">
        <v>42570</v>
      </c>
      <c r="C1250" s="2">
        <v>42576</v>
      </c>
      <c r="D1250" t="s">
        <v>37</v>
      </c>
      <c r="E1250" t="s">
        <v>1621</v>
      </c>
      <c r="F1250" t="s">
        <v>1622</v>
      </c>
      <c r="G1250" t="s">
        <v>23</v>
      </c>
      <c r="H1250" t="s">
        <v>24</v>
      </c>
      <c r="I1250" t="s">
        <v>3329</v>
      </c>
      <c r="J1250" t="s">
        <v>469</v>
      </c>
      <c r="K1250" t="s">
        <v>27</v>
      </c>
      <c r="L1250" t="s">
        <v>2101</v>
      </c>
      <c r="M1250" t="s">
        <v>29</v>
      </c>
      <c r="N1250" t="s">
        <v>53</v>
      </c>
      <c r="O1250" t="s">
        <v>2102</v>
      </c>
      <c r="P1250" s="1">
        <v>185.58</v>
      </c>
      <c r="Q1250">
        <v>6</v>
      </c>
      <c r="R1250" s="1">
        <v>76.087800000000001</v>
      </c>
      <c r="S1250" t="s">
        <v>66</v>
      </c>
    </row>
    <row r="1251" spans="1:19" hidden="1" x14ac:dyDescent="0.3">
      <c r="A1251" t="s">
        <v>3328</v>
      </c>
      <c r="B1251" s="2">
        <v>42570</v>
      </c>
      <c r="C1251" s="2">
        <v>42576</v>
      </c>
      <c r="D1251" t="s">
        <v>37</v>
      </c>
      <c r="E1251" t="s">
        <v>1621</v>
      </c>
      <c r="F1251" t="s">
        <v>1622</v>
      </c>
      <c r="G1251" t="s">
        <v>23</v>
      </c>
      <c r="H1251" t="s">
        <v>24</v>
      </c>
      <c r="I1251" t="s">
        <v>3329</v>
      </c>
      <c r="J1251" t="s">
        <v>469</v>
      </c>
      <c r="K1251" t="s">
        <v>27</v>
      </c>
      <c r="L1251" t="s">
        <v>2806</v>
      </c>
      <c r="M1251" t="s">
        <v>29</v>
      </c>
      <c r="N1251" t="s">
        <v>30</v>
      </c>
      <c r="O1251" t="s">
        <v>2807</v>
      </c>
      <c r="P1251" s="1">
        <v>504.9</v>
      </c>
      <c r="Q1251">
        <v>5</v>
      </c>
      <c r="R1251" s="1">
        <v>126.22499999999999</v>
      </c>
      <c r="S1251" t="s">
        <v>66</v>
      </c>
    </row>
    <row r="1252" spans="1:19" x14ac:dyDescent="0.3">
      <c r="A1252" t="s">
        <v>3330</v>
      </c>
      <c r="B1252" s="2">
        <v>42993</v>
      </c>
      <c r="C1252" s="2">
        <v>42999</v>
      </c>
      <c r="D1252" t="s">
        <v>37</v>
      </c>
      <c r="E1252" t="s">
        <v>2939</v>
      </c>
      <c r="F1252" t="s">
        <v>2940</v>
      </c>
      <c r="G1252" t="s">
        <v>23</v>
      </c>
      <c r="H1252" t="s">
        <v>24</v>
      </c>
      <c r="I1252" t="s">
        <v>49</v>
      </c>
      <c r="J1252" t="s">
        <v>50</v>
      </c>
      <c r="K1252" t="s">
        <v>51</v>
      </c>
      <c r="L1252" t="s">
        <v>479</v>
      </c>
      <c r="M1252" t="s">
        <v>29</v>
      </c>
      <c r="N1252" t="s">
        <v>34</v>
      </c>
      <c r="O1252" t="s">
        <v>480</v>
      </c>
      <c r="P1252" s="1">
        <v>184.75200000000001</v>
      </c>
      <c r="Q1252">
        <v>3</v>
      </c>
      <c r="R1252" s="1">
        <v>-20.784600000000001</v>
      </c>
      <c r="S1252" t="s">
        <v>72</v>
      </c>
    </row>
    <row r="1253" spans="1:19" hidden="1" x14ac:dyDescent="0.3">
      <c r="A1253" t="s">
        <v>3331</v>
      </c>
      <c r="B1253" s="2">
        <v>42715</v>
      </c>
      <c r="C1253" s="2">
        <v>42715</v>
      </c>
      <c r="D1253" t="s">
        <v>417</v>
      </c>
      <c r="E1253" t="s">
        <v>1029</v>
      </c>
      <c r="F1253" t="s">
        <v>1030</v>
      </c>
      <c r="G1253" t="s">
        <v>84</v>
      </c>
      <c r="H1253" t="s">
        <v>24</v>
      </c>
      <c r="I1253" t="s">
        <v>339</v>
      </c>
      <c r="J1253" t="s">
        <v>223</v>
      </c>
      <c r="K1253" t="s">
        <v>63</v>
      </c>
      <c r="L1253" t="s">
        <v>2569</v>
      </c>
      <c r="M1253" t="s">
        <v>29</v>
      </c>
      <c r="N1253" t="s">
        <v>34</v>
      </c>
      <c r="O1253" t="s">
        <v>2570</v>
      </c>
      <c r="P1253" s="1">
        <v>458.43</v>
      </c>
      <c r="Q1253">
        <v>5</v>
      </c>
      <c r="R1253" s="1">
        <v>-137.529</v>
      </c>
      <c r="S1253" t="s">
        <v>90</v>
      </c>
    </row>
    <row r="1254" spans="1:19" hidden="1" x14ac:dyDescent="0.3">
      <c r="A1254" t="s">
        <v>3331</v>
      </c>
      <c r="B1254" s="2">
        <v>42715</v>
      </c>
      <c r="C1254" s="2">
        <v>42715</v>
      </c>
      <c r="D1254" t="s">
        <v>417</v>
      </c>
      <c r="E1254" t="s">
        <v>1029</v>
      </c>
      <c r="F1254" t="s">
        <v>1030</v>
      </c>
      <c r="G1254" t="s">
        <v>84</v>
      </c>
      <c r="H1254" t="s">
        <v>24</v>
      </c>
      <c r="I1254" t="s">
        <v>339</v>
      </c>
      <c r="J1254" t="s">
        <v>223</v>
      </c>
      <c r="K1254" t="s">
        <v>63</v>
      </c>
      <c r="L1254" t="s">
        <v>1225</v>
      </c>
      <c r="M1254" t="s">
        <v>29</v>
      </c>
      <c r="N1254" t="s">
        <v>43</v>
      </c>
      <c r="O1254" t="s">
        <v>1226</v>
      </c>
      <c r="P1254" s="1">
        <v>328.59</v>
      </c>
      <c r="Q1254">
        <v>3</v>
      </c>
      <c r="R1254" s="1">
        <v>-147.8655</v>
      </c>
      <c r="S1254" t="s">
        <v>90</v>
      </c>
    </row>
    <row r="1255" spans="1:19" hidden="1" x14ac:dyDescent="0.3">
      <c r="A1255" t="s">
        <v>3332</v>
      </c>
      <c r="B1255" s="2">
        <v>41983</v>
      </c>
      <c r="C1255" s="2">
        <v>41987</v>
      </c>
      <c r="D1255" t="s">
        <v>37</v>
      </c>
      <c r="E1255" t="s">
        <v>2015</v>
      </c>
      <c r="F1255" t="s">
        <v>2016</v>
      </c>
      <c r="G1255" t="s">
        <v>84</v>
      </c>
      <c r="H1255" t="s">
        <v>24</v>
      </c>
      <c r="I1255" t="s">
        <v>3333</v>
      </c>
      <c r="J1255" t="s">
        <v>2271</v>
      </c>
      <c r="K1255" t="s">
        <v>51</v>
      </c>
      <c r="L1255" t="s">
        <v>1132</v>
      </c>
      <c r="M1255" t="s">
        <v>29</v>
      </c>
      <c r="N1255" t="s">
        <v>34</v>
      </c>
      <c r="O1255" t="s">
        <v>1133</v>
      </c>
      <c r="P1255" s="1">
        <v>338.35199999999998</v>
      </c>
      <c r="Q1255">
        <v>3</v>
      </c>
      <c r="R1255" s="1">
        <v>4.2294</v>
      </c>
      <c r="S1255" t="s">
        <v>90</v>
      </c>
    </row>
    <row r="1256" spans="1:19" hidden="1" x14ac:dyDescent="0.3">
      <c r="A1256" t="s">
        <v>3334</v>
      </c>
      <c r="B1256" s="2">
        <v>41986</v>
      </c>
      <c r="C1256" s="2">
        <v>41990</v>
      </c>
      <c r="D1256" t="s">
        <v>37</v>
      </c>
      <c r="E1256" t="s">
        <v>1703</v>
      </c>
      <c r="F1256" t="s">
        <v>1704</v>
      </c>
      <c r="G1256" t="s">
        <v>84</v>
      </c>
      <c r="H1256" t="s">
        <v>24</v>
      </c>
      <c r="I1256" t="s">
        <v>510</v>
      </c>
      <c r="J1256" t="s">
        <v>511</v>
      </c>
      <c r="K1256" t="s">
        <v>51</v>
      </c>
      <c r="L1256" t="s">
        <v>1499</v>
      </c>
      <c r="M1256" t="s">
        <v>29</v>
      </c>
      <c r="N1256" t="s">
        <v>53</v>
      </c>
      <c r="O1256" t="s">
        <v>1500</v>
      </c>
      <c r="P1256" s="1">
        <v>87.96</v>
      </c>
      <c r="Q1256">
        <v>3</v>
      </c>
      <c r="R1256" s="1">
        <v>7.6965000000000003</v>
      </c>
      <c r="S1256" t="s">
        <v>90</v>
      </c>
    </row>
    <row r="1257" spans="1:19" x14ac:dyDescent="0.3">
      <c r="A1257" t="s">
        <v>3335</v>
      </c>
      <c r="B1257" s="2">
        <v>42985</v>
      </c>
      <c r="C1257" s="2">
        <v>42989</v>
      </c>
      <c r="D1257" t="s">
        <v>37</v>
      </c>
      <c r="E1257" t="s">
        <v>3336</v>
      </c>
      <c r="F1257" t="s">
        <v>3337</v>
      </c>
      <c r="G1257" t="s">
        <v>23</v>
      </c>
      <c r="H1257" t="s">
        <v>24</v>
      </c>
      <c r="I1257" t="s">
        <v>49</v>
      </c>
      <c r="J1257" t="s">
        <v>50</v>
      </c>
      <c r="K1257" t="s">
        <v>51</v>
      </c>
      <c r="L1257" t="s">
        <v>793</v>
      </c>
      <c r="M1257" t="s">
        <v>29</v>
      </c>
      <c r="N1257" t="s">
        <v>53</v>
      </c>
      <c r="O1257" t="s">
        <v>794</v>
      </c>
      <c r="P1257" s="1">
        <v>19.760000000000002</v>
      </c>
      <c r="Q1257">
        <v>4</v>
      </c>
      <c r="R1257" s="1">
        <v>8.2992000000000008</v>
      </c>
      <c r="S1257" t="s">
        <v>72</v>
      </c>
    </row>
    <row r="1258" spans="1:19" hidden="1" x14ac:dyDescent="0.3">
      <c r="A1258" t="s">
        <v>3338</v>
      </c>
      <c r="B1258" s="2">
        <v>42310</v>
      </c>
      <c r="C1258" s="2">
        <v>42315</v>
      </c>
      <c r="D1258" t="s">
        <v>37</v>
      </c>
      <c r="E1258" t="s">
        <v>3339</v>
      </c>
      <c r="F1258" t="s">
        <v>3340</v>
      </c>
      <c r="G1258" t="s">
        <v>23</v>
      </c>
      <c r="H1258" t="s">
        <v>24</v>
      </c>
      <c r="I1258" t="s">
        <v>113</v>
      </c>
      <c r="J1258" t="s">
        <v>114</v>
      </c>
      <c r="K1258" t="s">
        <v>63</v>
      </c>
      <c r="L1258" t="s">
        <v>2419</v>
      </c>
      <c r="M1258" t="s">
        <v>29</v>
      </c>
      <c r="N1258" t="s">
        <v>34</v>
      </c>
      <c r="O1258" t="s">
        <v>2420</v>
      </c>
      <c r="P1258" s="1">
        <v>109.764</v>
      </c>
      <c r="Q1258">
        <v>2</v>
      </c>
      <c r="R1258" s="1">
        <v>8.5372000000000003</v>
      </c>
      <c r="S1258" t="s">
        <v>32</v>
      </c>
    </row>
    <row r="1259" spans="1:19" x14ac:dyDescent="0.3">
      <c r="A1259" t="s">
        <v>3341</v>
      </c>
      <c r="B1259" s="2">
        <v>42826</v>
      </c>
      <c r="C1259" s="2">
        <v>42828</v>
      </c>
      <c r="D1259" t="s">
        <v>81</v>
      </c>
      <c r="E1259" t="s">
        <v>1071</v>
      </c>
      <c r="F1259" t="s">
        <v>1072</v>
      </c>
      <c r="G1259" t="s">
        <v>84</v>
      </c>
      <c r="H1259" t="s">
        <v>24</v>
      </c>
      <c r="I1259" t="s">
        <v>845</v>
      </c>
      <c r="J1259" t="s">
        <v>150</v>
      </c>
      <c r="K1259" t="s">
        <v>27</v>
      </c>
      <c r="L1259" t="s">
        <v>173</v>
      </c>
      <c r="M1259" t="s">
        <v>29</v>
      </c>
      <c r="N1259" t="s">
        <v>53</v>
      </c>
      <c r="O1259" t="s">
        <v>174</v>
      </c>
      <c r="P1259" s="1">
        <v>127.95</v>
      </c>
      <c r="Q1259">
        <v>3</v>
      </c>
      <c r="R1259" s="1">
        <v>21.7515</v>
      </c>
      <c r="S1259" t="s">
        <v>107</v>
      </c>
    </row>
    <row r="1260" spans="1:19" hidden="1" x14ac:dyDescent="0.3">
      <c r="A1260" t="s">
        <v>3342</v>
      </c>
      <c r="B1260" s="2">
        <v>41735</v>
      </c>
      <c r="C1260" s="2">
        <v>41741</v>
      </c>
      <c r="D1260" t="s">
        <v>37</v>
      </c>
      <c r="E1260" t="s">
        <v>2193</v>
      </c>
      <c r="F1260" t="s">
        <v>2194</v>
      </c>
      <c r="G1260" t="s">
        <v>84</v>
      </c>
      <c r="H1260" t="s">
        <v>24</v>
      </c>
      <c r="I1260" t="s">
        <v>49</v>
      </c>
      <c r="J1260" t="s">
        <v>50</v>
      </c>
      <c r="K1260" t="s">
        <v>51</v>
      </c>
      <c r="L1260" t="s">
        <v>3279</v>
      </c>
      <c r="M1260" t="s">
        <v>29</v>
      </c>
      <c r="N1260" t="s">
        <v>53</v>
      </c>
      <c r="O1260" t="s">
        <v>3280</v>
      </c>
      <c r="P1260" s="1">
        <v>91.96</v>
      </c>
      <c r="Q1260">
        <v>2</v>
      </c>
      <c r="R1260" s="1">
        <v>15.6332</v>
      </c>
      <c r="S1260" t="s">
        <v>107</v>
      </c>
    </row>
    <row r="1261" spans="1:19" hidden="1" x14ac:dyDescent="0.3">
      <c r="A1261" t="s">
        <v>3342</v>
      </c>
      <c r="B1261" s="2">
        <v>41735</v>
      </c>
      <c r="C1261" s="2">
        <v>41741</v>
      </c>
      <c r="D1261" t="s">
        <v>37</v>
      </c>
      <c r="E1261" t="s">
        <v>2193</v>
      </c>
      <c r="F1261" t="s">
        <v>2194</v>
      </c>
      <c r="G1261" t="s">
        <v>84</v>
      </c>
      <c r="H1261" t="s">
        <v>24</v>
      </c>
      <c r="I1261" t="s">
        <v>49</v>
      </c>
      <c r="J1261" t="s">
        <v>50</v>
      </c>
      <c r="K1261" t="s">
        <v>51</v>
      </c>
      <c r="L1261" t="s">
        <v>371</v>
      </c>
      <c r="M1261" t="s">
        <v>29</v>
      </c>
      <c r="N1261" t="s">
        <v>53</v>
      </c>
      <c r="O1261" t="s">
        <v>372</v>
      </c>
      <c r="P1261" s="1">
        <v>33.11</v>
      </c>
      <c r="Q1261">
        <v>7</v>
      </c>
      <c r="R1261" s="1">
        <v>12.9129</v>
      </c>
      <c r="S1261" t="s">
        <v>107</v>
      </c>
    </row>
    <row r="1262" spans="1:19" x14ac:dyDescent="0.3">
      <c r="A1262" t="s">
        <v>3343</v>
      </c>
      <c r="B1262" s="2">
        <v>42922</v>
      </c>
      <c r="C1262" s="2">
        <v>42922</v>
      </c>
      <c r="D1262" t="s">
        <v>417</v>
      </c>
      <c r="E1262" t="s">
        <v>2774</v>
      </c>
      <c r="F1262" t="s">
        <v>2775</v>
      </c>
      <c r="G1262" t="s">
        <v>23</v>
      </c>
      <c r="H1262" t="s">
        <v>24</v>
      </c>
      <c r="I1262" t="s">
        <v>997</v>
      </c>
      <c r="J1262" t="s">
        <v>41</v>
      </c>
      <c r="K1262" t="s">
        <v>27</v>
      </c>
      <c r="L1262" t="s">
        <v>1576</v>
      </c>
      <c r="M1262" t="s">
        <v>29</v>
      </c>
      <c r="N1262" t="s">
        <v>34</v>
      </c>
      <c r="O1262" t="s">
        <v>1577</v>
      </c>
      <c r="P1262" s="1">
        <v>239.24</v>
      </c>
      <c r="Q1262">
        <v>1</v>
      </c>
      <c r="R1262" s="1">
        <v>23.923999999999999</v>
      </c>
      <c r="S1262" t="s">
        <v>66</v>
      </c>
    </row>
    <row r="1263" spans="1:19" hidden="1" x14ac:dyDescent="0.3">
      <c r="A1263" t="s">
        <v>3344</v>
      </c>
      <c r="B1263" s="2">
        <v>42729</v>
      </c>
      <c r="C1263" s="2">
        <v>42736</v>
      </c>
      <c r="D1263" t="s">
        <v>37</v>
      </c>
      <c r="E1263" t="s">
        <v>2078</v>
      </c>
      <c r="F1263" t="s">
        <v>2079</v>
      </c>
      <c r="G1263" t="s">
        <v>84</v>
      </c>
      <c r="H1263" t="s">
        <v>24</v>
      </c>
      <c r="I1263" t="s">
        <v>3345</v>
      </c>
      <c r="J1263" t="s">
        <v>875</v>
      </c>
      <c r="K1263" t="s">
        <v>63</v>
      </c>
      <c r="L1263" t="s">
        <v>1649</v>
      </c>
      <c r="M1263" t="s">
        <v>29</v>
      </c>
      <c r="N1263" t="s">
        <v>53</v>
      </c>
      <c r="O1263" t="s">
        <v>1650</v>
      </c>
      <c r="P1263" s="1">
        <v>21.12</v>
      </c>
      <c r="Q1263">
        <v>4</v>
      </c>
      <c r="R1263" s="1">
        <v>6.5472000000000001</v>
      </c>
      <c r="S1263" t="s">
        <v>90</v>
      </c>
    </row>
    <row r="1264" spans="1:19" hidden="1" x14ac:dyDescent="0.3">
      <c r="A1264" t="s">
        <v>3346</v>
      </c>
      <c r="B1264" s="2">
        <v>42352</v>
      </c>
      <c r="C1264" s="2">
        <v>42356</v>
      </c>
      <c r="D1264" t="s">
        <v>37</v>
      </c>
      <c r="E1264" t="s">
        <v>1231</v>
      </c>
      <c r="F1264" t="s">
        <v>1232</v>
      </c>
      <c r="G1264" t="s">
        <v>94</v>
      </c>
      <c r="H1264" t="s">
        <v>24</v>
      </c>
      <c r="I1264" t="s">
        <v>49</v>
      </c>
      <c r="J1264" t="s">
        <v>50</v>
      </c>
      <c r="K1264" t="s">
        <v>51</v>
      </c>
      <c r="L1264" t="s">
        <v>2381</v>
      </c>
      <c r="M1264" t="s">
        <v>29</v>
      </c>
      <c r="N1264" t="s">
        <v>53</v>
      </c>
      <c r="O1264" t="s">
        <v>2382</v>
      </c>
      <c r="P1264" s="1">
        <v>15.24</v>
      </c>
      <c r="Q1264">
        <v>3</v>
      </c>
      <c r="R1264" s="1">
        <v>5.1816000000000004</v>
      </c>
      <c r="S1264" t="s">
        <v>90</v>
      </c>
    </row>
    <row r="1265" spans="1:19" hidden="1" x14ac:dyDescent="0.3">
      <c r="A1265" t="s">
        <v>3347</v>
      </c>
      <c r="B1265" s="2">
        <v>42617</v>
      </c>
      <c r="C1265" s="2">
        <v>42621</v>
      </c>
      <c r="D1265" t="s">
        <v>37</v>
      </c>
      <c r="E1265" t="s">
        <v>2684</v>
      </c>
      <c r="F1265" t="s">
        <v>2685</v>
      </c>
      <c r="G1265" t="s">
        <v>23</v>
      </c>
      <c r="H1265" t="s">
        <v>24</v>
      </c>
      <c r="I1265" t="s">
        <v>3348</v>
      </c>
      <c r="J1265" t="s">
        <v>26</v>
      </c>
      <c r="K1265" t="s">
        <v>27</v>
      </c>
      <c r="L1265" t="s">
        <v>476</v>
      </c>
      <c r="M1265" t="s">
        <v>29</v>
      </c>
      <c r="N1265" t="s">
        <v>53</v>
      </c>
      <c r="O1265" t="s">
        <v>477</v>
      </c>
      <c r="P1265" s="1">
        <v>42.6</v>
      </c>
      <c r="Q1265">
        <v>3</v>
      </c>
      <c r="R1265" s="1">
        <v>16.614000000000001</v>
      </c>
      <c r="S1265" t="s">
        <v>72</v>
      </c>
    </row>
    <row r="1266" spans="1:19" hidden="1" x14ac:dyDescent="0.3">
      <c r="A1266" t="s">
        <v>3349</v>
      </c>
      <c r="B1266" s="2">
        <v>42404</v>
      </c>
      <c r="C1266" s="2">
        <v>42408</v>
      </c>
      <c r="D1266" t="s">
        <v>37</v>
      </c>
      <c r="E1266" t="s">
        <v>74</v>
      </c>
      <c r="F1266" t="s">
        <v>75</v>
      </c>
      <c r="G1266" t="s">
        <v>23</v>
      </c>
      <c r="H1266" t="s">
        <v>24</v>
      </c>
      <c r="I1266" t="s">
        <v>3350</v>
      </c>
      <c r="J1266" t="s">
        <v>511</v>
      </c>
      <c r="K1266" t="s">
        <v>51</v>
      </c>
      <c r="L1266" t="s">
        <v>1442</v>
      </c>
      <c r="M1266" t="s">
        <v>29</v>
      </c>
      <c r="N1266" t="s">
        <v>53</v>
      </c>
      <c r="O1266" t="s">
        <v>1443</v>
      </c>
      <c r="P1266" s="1">
        <v>14.368</v>
      </c>
      <c r="Q1266">
        <v>2</v>
      </c>
      <c r="R1266" s="1">
        <v>3.9512</v>
      </c>
      <c r="S1266" t="s">
        <v>289</v>
      </c>
    </row>
    <row r="1267" spans="1:19" x14ac:dyDescent="0.3">
      <c r="A1267" t="s">
        <v>3351</v>
      </c>
      <c r="B1267" s="2">
        <v>42874</v>
      </c>
      <c r="C1267" s="2">
        <v>42879</v>
      </c>
      <c r="D1267" t="s">
        <v>20</v>
      </c>
      <c r="E1267" t="s">
        <v>1547</v>
      </c>
      <c r="F1267" t="s">
        <v>1548</v>
      </c>
      <c r="G1267" t="s">
        <v>84</v>
      </c>
      <c r="H1267" t="s">
        <v>24</v>
      </c>
      <c r="I1267" t="s">
        <v>3115</v>
      </c>
      <c r="J1267" t="s">
        <v>133</v>
      </c>
      <c r="K1267" t="s">
        <v>27</v>
      </c>
      <c r="L1267" t="s">
        <v>659</v>
      </c>
      <c r="M1267" t="s">
        <v>29</v>
      </c>
      <c r="N1267" t="s">
        <v>34</v>
      </c>
      <c r="O1267" t="s">
        <v>660</v>
      </c>
      <c r="P1267" s="1">
        <v>314.35199999999998</v>
      </c>
      <c r="Q1267">
        <v>3</v>
      </c>
      <c r="R1267" s="1">
        <v>-35.364600000000003</v>
      </c>
      <c r="S1267" t="s">
        <v>153</v>
      </c>
    </row>
    <row r="1268" spans="1:19" hidden="1" x14ac:dyDescent="0.3">
      <c r="A1268" t="s">
        <v>3352</v>
      </c>
      <c r="B1268" s="2">
        <v>42250</v>
      </c>
      <c r="C1268" s="2">
        <v>42255</v>
      </c>
      <c r="D1268" t="s">
        <v>37</v>
      </c>
      <c r="E1268" t="s">
        <v>2049</v>
      </c>
      <c r="F1268" t="s">
        <v>2050</v>
      </c>
      <c r="G1268" t="s">
        <v>84</v>
      </c>
      <c r="H1268" t="s">
        <v>24</v>
      </c>
      <c r="I1268" t="s">
        <v>1213</v>
      </c>
      <c r="J1268" t="s">
        <v>511</v>
      </c>
      <c r="K1268" t="s">
        <v>51</v>
      </c>
      <c r="L1268" t="s">
        <v>1391</v>
      </c>
      <c r="M1268" t="s">
        <v>29</v>
      </c>
      <c r="N1268" t="s">
        <v>53</v>
      </c>
      <c r="O1268" t="s">
        <v>1392</v>
      </c>
      <c r="P1268" s="1">
        <v>238.15199999999999</v>
      </c>
      <c r="Q1268">
        <v>3</v>
      </c>
      <c r="R1268" s="1">
        <v>89.307000000000002</v>
      </c>
      <c r="S1268" t="s">
        <v>72</v>
      </c>
    </row>
    <row r="1269" spans="1:19" hidden="1" x14ac:dyDescent="0.3">
      <c r="A1269" t="s">
        <v>3353</v>
      </c>
      <c r="B1269" s="2">
        <v>42530</v>
      </c>
      <c r="C1269" s="2">
        <v>42537</v>
      </c>
      <c r="D1269" t="s">
        <v>37</v>
      </c>
      <c r="E1269" t="s">
        <v>3354</v>
      </c>
      <c r="F1269" t="s">
        <v>3355</v>
      </c>
      <c r="G1269" t="s">
        <v>94</v>
      </c>
      <c r="H1269" t="s">
        <v>24</v>
      </c>
      <c r="I1269" t="s">
        <v>157</v>
      </c>
      <c r="J1269" t="s">
        <v>158</v>
      </c>
      <c r="K1269" t="s">
        <v>87</v>
      </c>
      <c r="L1269" t="s">
        <v>3156</v>
      </c>
      <c r="M1269" t="s">
        <v>29</v>
      </c>
      <c r="N1269" t="s">
        <v>43</v>
      </c>
      <c r="O1269" t="s">
        <v>3157</v>
      </c>
      <c r="P1269" s="1">
        <v>692.94</v>
      </c>
      <c r="Q1269">
        <v>3</v>
      </c>
      <c r="R1269" s="1">
        <v>173.23500000000001</v>
      </c>
      <c r="S1269" t="s">
        <v>55</v>
      </c>
    </row>
    <row r="1270" spans="1:19" hidden="1" x14ac:dyDescent="0.3">
      <c r="A1270" t="s">
        <v>3356</v>
      </c>
      <c r="B1270" s="2">
        <v>42636</v>
      </c>
      <c r="C1270" s="2">
        <v>42639</v>
      </c>
      <c r="D1270" t="s">
        <v>20</v>
      </c>
      <c r="E1270" t="s">
        <v>515</v>
      </c>
      <c r="F1270" t="s">
        <v>516</v>
      </c>
      <c r="G1270" t="s">
        <v>94</v>
      </c>
      <c r="H1270" t="s">
        <v>24</v>
      </c>
      <c r="I1270" t="s">
        <v>806</v>
      </c>
      <c r="J1270" t="s">
        <v>223</v>
      </c>
      <c r="K1270" t="s">
        <v>63</v>
      </c>
      <c r="L1270" t="s">
        <v>2180</v>
      </c>
      <c r="M1270" t="s">
        <v>29</v>
      </c>
      <c r="N1270" t="s">
        <v>53</v>
      </c>
      <c r="O1270" t="s">
        <v>2181</v>
      </c>
      <c r="P1270" s="1">
        <v>28</v>
      </c>
      <c r="Q1270">
        <v>4</v>
      </c>
      <c r="R1270" s="1">
        <v>7.7</v>
      </c>
      <c r="S1270" t="s">
        <v>72</v>
      </c>
    </row>
    <row r="1271" spans="1:19" x14ac:dyDescent="0.3">
      <c r="A1271" t="s">
        <v>3357</v>
      </c>
      <c r="B1271" s="2">
        <v>42875</v>
      </c>
      <c r="C1271" s="2">
        <v>42879</v>
      </c>
      <c r="D1271" t="s">
        <v>37</v>
      </c>
      <c r="E1271" t="s">
        <v>873</v>
      </c>
      <c r="F1271" t="s">
        <v>874</v>
      </c>
      <c r="G1271" t="s">
        <v>94</v>
      </c>
      <c r="H1271" t="s">
        <v>24</v>
      </c>
      <c r="I1271" t="s">
        <v>2051</v>
      </c>
      <c r="J1271" t="s">
        <v>50</v>
      </c>
      <c r="K1271" t="s">
        <v>51</v>
      </c>
      <c r="L1271" t="s">
        <v>501</v>
      </c>
      <c r="M1271" t="s">
        <v>29</v>
      </c>
      <c r="N1271" t="s">
        <v>34</v>
      </c>
      <c r="O1271" t="s">
        <v>502</v>
      </c>
      <c r="P1271" s="1">
        <v>518.27200000000005</v>
      </c>
      <c r="Q1271">
        <v>8</v>
      </c>
      <c r="R1271" s="1">
        <v>-97.176000000000002</v>
      </c>
      <c r="S1271" t="s">
        <v>153</v>
      </c>
    </row>
    <row r="1272" spans="1:19" x14ac:dyDescent="0.3">
      <c r="A1272" t="s">
        <v>3357</v>
      </c>
      <c r="B1272" s="2">
        <v>42875</v>
      </c>
      <c r="C1272" s="2">
        <v>42879</v>
      </c>
      <c r="D1272" t="s">
        <v>37</v>
      </c>
      <c r="E1272" t="s">
        <v>873</v>
      </c>
      <c r="F1272" t="s">
        <v>874</v>
      </c>
      <c r="G1272" t="s">
        <v>94</v>
      </c>
      <c r="H1272" t="s">
        <v>24</v>
      </c>
      <c r="I1272" t="s">
        <v>2051</v>
      </c>
      <c r="J1272" t="s">
        <v>50</v>
      </c>
      <c r="K1272" t="s">
        <v>51</v>
      </c>
      <c r="L1272" t="s">
        <v>968</v>
      </c>
      <c r="M1272" t="s">
        <v>29</v>
      </c>
      <c r="N1272" t="s">
        <v>53</v>
      </c>
      <c r="O1272" t="s">
        <v>969</v>
      </c>
      <c r="P1272" s="1">
        <v>6.98</v>
      </c>
      <c r="Q1272">
        <v>1</v>
      </c>
      <c r="R1272" s="1">
        <v>3.3504</v>
      </c>
      <c r="S1272" t="s">
        <v>153</v>
      </c>
    </row>
    <row r="1273" spans="1:19" hidden="1" x14ac:dyDescent="0.3">
      <c r="A1273" t="s">
        <v>3358</v>
      </c>
      <c r="B1273" s="2">
        <v>42614</v>
      </c>
      <c r="C1273" s="2">
        <v>42620</v>
      </c>
      <c r="D1273" t="s">
        <v>37</v>
      </c>
      <c r="E1273" t="s">
        <v>1109</v>
      </c>
      <c r="F1273" t="s">
        <v>1110</v>
      </c>
      <c r="G1273" t="s">
        <v>23</v>
      </c>
      <c r="H1273" t="s">
        <v>24</v>
      </c>
      <c r="I1273" t="s">
        <v>165</v>
      </c>
      <c r="J1273" t="s">
        <v>114</v>
      </c>
      <c r="K1273" t="s">
        <v>63</v>
      </c>
      <c r="L1273" t="s">
        <v>542</v>
      </c>
      <c r="M1273" t="s">
        <v>29</v>
      </c>
      <c r="N1273" t="s">
        <v>53</v>
      </c>
      <c r="O1273" t="s">
        <v>543</v>
      </c>
      <c r="P1273" s="1">
        <v>191.82</v>
      </c>
      <c r="Q1273">
        <v>3</v>
      </c>
      <c r="R1273" s="1">
        <v>61.382399999999997</v>
      </c>
      <c r="S1273" t="s">
        <v>72</v>
      </c>
    </row>
    <row r="1274" spans="1:19" hidden="1" x14ac:dyDescent="0.3">
      <c r="A1274" t="s">
        <v>3359</v>
      </c>
      <c r="B1274" s="2">
        <v>41688</v>
      </c>
      <c r="C1274" s="2">
        <v>41688</v>
      </c>
      <c r="D1274" t="s">
        <v>417</v>
      </c>
      <c r="E1274" t="s">
        <v>489</v>
      </c>
      <c r="F1274" t="s">
        <v>490</v>
      </c>
      <c r="G1274" t="s">
        <v>23</v>
      </c>
      <c r="H1274" t="s">
        <v>24</v>
      </c>
      <c r="I1274" t="s">
        <v>3360</v>
      </c>
      <c r="J1274" t="s">
        <v>86</v>
      </c>
      <c r="K1274" t="s">
        <v>87</v>
      </c>
      <c r="L1274" t="s">
        <v>2605</v>
      </c>
      <c r="M1274" t="s">
        <v>29</v>
      </c>
      <c r="N1274" t="s">
        <v>53</v>
      </c>
      <c r="O1274" t="s">
        <v>2606</v>
      </c>
      <c r="P1274" s="1">
        <v>25.16</v>
      </c>
      <c r="Q1274">
        <v>5</v>
      </c>
      <c r="R1274" s="1">
        <v>-11.321999999999999</v>
      </c>
      <c r="S1274" t="s">
        <v>289</v>
      </c>
    </row>
    <row r="1275" spans="1:19" hidden="1" x14ac:dyDescent="0.3">
      <c r="A1275" t="s">
        <v>3361</v>
      </c>
      <c r="B1275" s="2">
        <v>42352</v>
      </c>
      <c r="C1275" s="2">
        <v>42356</v>
      </c>
      <c r="D1275" t="s">
        <v>37</v>
      </c>
      <c r="E1275" t="s">
        <v>1037</v>
      </c>
      <c r="F1275" t="s">
        <v>1038</v>
      </c>
      <c r="G1275" t="s">
        <v>23</v>
      </c>
      <c r="H1275" t="s">
        <v>24</v>
      </c>
      <c r="I1275" t="s">
        <v>541</v>
      </c>
      <c r="J1275" t="s">
        <v>50</v>
      </c>
      <c r="K1275" t="s">
        <v>51</v>
      </c>
      <c r="L1275" t="s">
        <v>307</v>
      </c>
      <c r="M1275" t="s">
        <v>29</v>
      </c>
      <c r="N1275" t="s">
        <v>53</v>
      </c>
      <c r="O1275" t="s">
        <v>308</v>
      </c>
      <c r="P1275" s="1">
        <v>29.22</v>
      </c>
      <c r="Q1275">
        <v>3</v>
      </c>
      <c r="R1275" s="1">
        <v>12.8568</v>
      </c>
      <c r="S1275" t="s">
        <v>90</v>
      </c>
    </row>
    <row r="1276" spans="1:19" x14ac:dyDescent="0.3">
      <c r="A1276" t="s">
        <v>3362</v>
      </c>
      <c r="B1276" s="2">
        <v>42998</v>
      </c>
      <c r="C1276" s="2">
        <v>43004</v>
      </c>
      <c r="D1276" t="s">
        <v>37</v>
      </c>
      <c r="E1276" t="s">
        <v>730</v>
      </c>
      <c r="F1276" t="s">
        <v>731</v>
      </c>
      <c r="G1276" t="s">
        <v>23</v>
      </c>
      <c r="H1276" t="s">
        <v>24</v>
      </c>
      <c r="I1276" t="s">
        <v>165</v>
      </c>
      <c r="J1276" t="s">
        <v>114</v>
      </c>
      <c r="K1276" t="s">
        <v>63</v>
      </c>
      <c r="L1276" t="s">
        <v>1177</v>
      </c>
      <c r="M1276" t="s">
        <v>29</v>
      </c>
      <c r="N1276" t="s">
        <v>34</v>
      </c>
      <c r="O1276" t="s">
        <v>1178</v>
      </c>
      <c r="P1276" s="1">
        <v>272.64600000000002</v>
      </c>
      <c r="Q1276">
        <v>3</v>
      </c>
      <c r="R1276" s="1">
        <v>18.176400000000001</v>
      </c>
      <c r="S1276" t="s">
        <v>72</v>
      </c>
    </row>
    <row r="1277" spans="1:19" x14ac:dyDescent="0.3">
      <c r="A1277" t="s">
        <v>3362</v>
      </c>
      <c r="B1277" s="2">
        <v>42998</v>
      </c>
      <c r="C1277" s="2">
        <v>43004</v>
      </c>
      <c r="D1277" t="s">
        <v>37</v>
      </c>
      <c r="E1277" t="s">
        <v>730</v>
      </c>
      <c r="F1277" t="s">
        <v>731</v>
      </c>
      <c r="G1277" t="s">
        <v>23</v>
      </c>
      <c r="H1277" t="s">
        <v>24</v>
      </c>
      <c r="I1277" t="s">
        <v>165</v>
      </c>
      <c r="J1277" t="s">
        <v>114</v>
      </c>
      <c r="K1277" t="s">
        <v>63</v>
      </c>
      <c r="L1277" t="s">
        <v>108</v>
      </c>
      <c r="M1277" t="s">
        <v>29</v>
      </c>
      <c r="N1277" t="s">
        <v>34</v>
      </c>
      <c r="O1277" t="s">
        <v>109</v>
      </c>
      <c r="P1277" s="1">
        <v>80.991</v>
      </c>
      <c r="Q1277">
        <v>1</v>
      </c>
      <c r="R1277" s="1">
        <v>8.0991</v>
      </c>
      <c r="S1277" t="s">
        <v>72</v>
      </c>
    </row>
    <row r="1278" spans="1:19" x14ac:dyDescent="0.3">
      <c r="A1278" t="s">
        <v>3362</v>
      </c>
      <c r="B1278" s="2">
        <v>42998</v>
      </c>
      <c r="C1278" s="2">
        <v>43004</v>
      </c>
      <c r="D1278" t="s">
        <v>37</v>
      </c>
      <c r="E1278" t="s">
        <v>730</v>
      </c>
      <c r="F1278" t="s">
        <v>731</v>
      </c>
      <c r="G1278" t="s">
        <v>23</v>
      </c>
      <c r="H1278" t="s">
        <v>24</v>
      </c>
      <c r="I1278" t="s">
        <v>165</v>
      </c>
      <c r="J1278" t="s">
        <v>114</v>
      </c>
      <c r="K1278" t="s">
        <v>63</v>
      </c>
      <c r="L1278" t="s">
        <v>373</v>
      </c>
      <c r="M1278" t="s">
        <v>29</v>
      </c>
      <c r="N1278" t="s">
        <v>34</v>
      </c>
      <c r="O1278" t="s">
        <v>374</v>
      </c>
      <c r="P1278" s="1">
        <v>2888.127</v>
      </c>
      <c r="Q1278">
        <v>11</v>
      </c>
      <c r="R1278" s="1">
        <v>609.71569999999997</v>
      </c>
      <c r="S1278" t="s">
        <v>72</v>
      </c>
    </row>
    <row r="1279" spans="1:19" x14ac:dyDescent="0.3">
      <c r="A1279" t="s">
        <v>3362</v>
      </c>
      <c r="B1279" s="2">
        <v>42998</v>
      </c>
      <c r="C1279" s="2">
        <v>43004</v>
      </c>
      <c r="D1279" t="s">
        <v>37</v>
      </c>
      <c r="E1279" t="s">
        <v>730</v>
      </c>
      <c r="F1279" t="s">
        <v>731</v>
      </c>
      <c r="G1279" t="s">
        <v>23</v>
      </c>
      <c r="H1279" t="s">
        <v>24</v>
      </c>
      <c r="I1279" t="s">
        <v>165</v>
      </c>
      <c r="J1279" t="s">
        <v>114</v>
      </c>
      <c r="K1279" t="s">
        <v>63</v>
      </c>
      <c r="L1279" t="s">
        <v>550</v>
      </c>
      <c r="M1279" t="s">
        <v>29</v>
      </c>
      <c r="N1279" t="s">
        <v>34</v>
      </c>
      <c r="O1279" t="s">
        <v>551</v>
      </c>
      <c r="P1279" s="1">
        <v>2254.41</v>
      </c>
      <c r="Q1279">
        <v>5</v>
      </c>
      <c r="R1279" s="1">
        <v>375.73500000000001</v>
      </c>
      <c r="S1279" t="s">
        <v>72</v>
      </c>
    </row>
    <row r="1280" spans="1:19" x14ac:dyDescent="0.3">
      <c r="A1280" t="s">
        <v>3363</v>
      </c>
      <c r="B1280" s="2">
        <v>42969</v>
      </c>
      <c r="C1280" s="2">
        <v>42971</v>
      </c>
      <c r="D1280" t="s">
        <v>81</v>
      </c>
      <c r="E1280" t="s">
        <v>2422</v>
      </c>
      <c r="F1280" t="s">
        <v>2423</v>
      </c>
      <c r="G1280" t="s">
        <v>94</v>
      </c>
      <c r="H1280" t="s">
        <v>24</v>
      </c>
      <c r="I1280" t="s">
        <v>61</v>
      </c>
      <c r="J1280" t="s">
        <v>62</v>
      </c>
      <c r="K1280" t="s">
        <v>63</v>
      </c>
      <c r="L1280" t="s">
        <v>906</v>
      </c>
      <c r="M1280" t="s">
        <v>29</v>
      </c>
      <c r="N1280" t="s">
        <v>43</v>
      </c>
      <c r="O1280" t="s">
        <v>907</v>
      </c>
      <c r="P1280" s="1">
        <v>314.53199999999998</v>
      </c>
      <c r="Q1280">
        <v>2</v>
      </c>
      <c r="R1280" s="1">
        <v>-83.875200000000007</v>
      </c>
      <c r="S1280" t="s">
        <v>245</v>
      </c>
    </row>
    <row r="1281" spans="1:19" hidden="1" x14ac:dyDescent="0.3">
      <c r="A1281" t="s">
        <v>3364</v>
      </c>
      <c r="B1281" s="2">
        <v>42686</v>
      </c>
      <c r="C1281" s="2">
        <v>42690</v>
      </c>
      <c r="D1281" t="s">
        <v>37</v>
      </c>
      <c r="E1281" t="s">
        <v>3365</v>
      </c>
      <c r="F1281" t="s">
        <v>3366</v>
      </c>
      <c r="G1281" t="s">
        <v>23</v>
      </c>
      <c r="H1281" t="s">
        <v>24</v>
      </c>
      <c r="I1281" t="s">
        <v>2975</v>
      </c>
      <c r="J1281" t="s">
        <v>223</v>
      </c>
      <c r="K1281" t="s">
        <v>63</v>
      </c>
      <c r="L1281" t="s">
        <v>2325</v>
      </c>
      <c r="M1281" t="s">
        <v>29</v>
      </c>
      <c r="N1281" t="s">
        <v>34</v>
      </c>
      <c r="O1281" t="s">
        <v>2326</v>
      </c>
      <c r="P1281" s="1">
        <v>1474.8019999999999</v>
      </c>
      <c r="Q1281">
        <v>7</v>
      </c>
      <c r="R1281" s="1">
        <v>-21.0686</v>
      </c>
      <c r="S1281" t="s">
        <v>32</v>
      </c>
    </row>
    <row r="1282" spans="1:19" hidden="1" x14ac:dyDescent="0.3">
      <c r="A1282" t="s">
        <v>3364</v>
      </c>
      <c r="B1282" s="2">
        <v>42686</v>
      </c>
      <c r="C1282" s="2">
        <v>42690</v>
      </c>
      <c r="D1282" t="s">
        <v>37</v>
      </c>
      <c r="E1282" t="s">
        <v>3365</v>
      </c>
      <c r="F1282" t="s">
        <v>3366</v>
      </c>
      <c r="G1282" t="s">
        <v>23</v>
      </c>
      <c r="H1282" t="s">
        <v>24</v>
      </c>
      <c r="I1282" t="s">
        <v>2975</v>
      </c>
      <c r="J1282" t="s">
        <v>223</v>
      </c>
      <c r="K1282" t="s">
        <v>63</v>
      </c>
      <c r="L1282" t="s">
        <v>33</v>
      </c>
      <c r="M1282" t="s">
        <v>29</v>
      </c>
      <c r="N1282" t="s">
        <v>34</v>
      </c>
      <c r="O1282" t="s">
        <v>35</v>
      </c>
      <c r="P1282" s="1">
        <v>1537.0740000000001</v>
      </c>
      <c r="Q1282">
        <v>9</v>
      </c>
      <c r="R1282" s="1">
        <v>0</v>
      </c>
      <c r="S1282" t="s">
        <v>32</v>
      </c>
    </row>
    <row r="1283" spans="1:19" hidden="1" x14ac:dyDescent="0.3">
      <c r="A1283" t="s">
        <v>3364</v>
      </c>
      <c r="B1283" s="2">
        <v>42686</v>
      </c>
      <c r="C1283" s="2">
        <v>42690</v>
      </c>
      <c r="D1283" t="s">
        <v>37</v>
      </c>
      <c r="E1283" t="s">
        <v>3365</v>
      </c>
      <c r="F1283" t="s">
        <v>3366</v>
      </c>
      <c r="G1283" t="s">
        <v>23</v>
      </c>
      <c r="H1283" t="s">
        <v>24</v>
      </c>
      <c r="I1283" t="s">
        <v>2975</v>
      </c>
      <c r="J1283" t="s">
        <v>223</v>
      </c>
      <c r="K1283" t="s">
        <v>63</v>
      </c>
      <c r="L1283" t="s">
        <v>786</v>
      </c>
      <c r="M1283" t="s">
        <v>29</v>
      </c>
      <c r="N1283" t="s">
        <v>34</v>
      </c>
      <c r="O1283" t="s">
        <v>787</v>
      </c>
      <c r="P1283" s="1">
        <v>449.37200000000001</v>
      </c>
      <c r="Q1283">
        <v>2</v>
      </c>
      <c r="R1283" s="1">
        <v>-12.8392</v>
      </c>
      <c r="S1283" t="s">
        <v>32</v>
      </c>
    </row>
    <row r="1284" spans="1:19" x14ac:dyDescent="0.3">
      <c r="A1284" t="s">
        <v>3367</v>
      </c>
      <c r="B1284" s="2">
        <v>42997</v>
      </c>
      <c r="C1284" s="2">
        <v>43003</v>
      </c>
      <c r="D1284" t="s">
        <v>37</v>
      </c>
      <c r="E1284" t="s">
        <v>3368</v>
      </c>
      <c r="F1284" t="s">
        <v>3369</v>
      </c>
      <c r="G1284" t="s">
        <v>84</v>
      </c>
      <c r="H1284" t="s">
        <v>24</v>
      </c>
      <c r="I1284" t="s">
        <v>869</v>
      </c>
      <c r="J1284" t="s">
        <v>1508</v>
      </c>
      <c r="K1284" t="s">
        <v>51</v>
      </c>
      <c r="L1284" t="s">
        <v>542</v>
      </c>
      <c r="M1284" t="s">
        <v>29</v>
      </c>
      <c r="N1284" t="s">
        <v>53</v>
      </c>
      <c r="O1284" t="s">
        <v>543</v>
      </c>
      <c r="P1284" s="1">
        <v>409.21600000000001</v>
      </c>
      <c r="Q1284">
        <v>8</v>
      </c>
      <c r="R1284" s="1">
        <v>61.382399999999997</v>
      </c>
      <c r="S1284" t="s">
        <v>72</v>
      </c>
    </row>
    <row r="1285" spans="1:19" x14ac:dyDescent="0.3">
      <c r="A1285" t="s">
        <v>3367</v>
      </c>
      <c r="B1285" s="2">
        <v>42997</v>
      </c>
      <c r="C1285" s="2">
        <v>43003</v>
      </c>
      <c r="D1285" t="s">
        <v>37</v>
      </c>
      <c r="E1285" t="s">
        <v>3368</v>
      </c>
      <c r="F1285" t="s">
        <v>3369</v>
      </c>
      <c r="G1285" t="s">
        <v>84</v>
      </c>
      <c r="H1285" t="s">
        <v>24</v>
      </c>
      <c r="I1285" t="s">
        <v>869</v>
      </c>
      <c r="J1285" t="s">
        <v>1508</v>
      </c>
      <c r="K1285" t="s">
        <v>51</v>
      </c>
      <c r="L1285" t="s">
        <v>447</v>
      </c>
      <c r="M1285" t="s">
        <v>29</v>
      </c>
      <c r="N1285" t="s">
        <v>30</v>
      </c>
      <c r="O1285" t="s">
        <v>448</v>
      </c>
      <c r="P1285" s="1">
        <v>72.587999999999994</v>
      </c>
      <c r="Q1285">
        <v>2</v>
      </c>
      <c r="R1285" s="1">
        <v>-128.2388</v>
      </c>
      <c r="S1285" t="s">
        <v>72</v>
      </c>
    </row>
    <row r="1286" spans="1:19" hidden="1" x14ac:dyDescent="0.3">
      <c r="A1286" t="s">
        <v>3370</v>
      </c>
      <c r="B1286" s="2">
        <v>42460</v>
      </c>
      <c r="C1286" s="2">
        <v>42466</v>
      </c>
      <c r="D1286" t="s">
        <v>37</v>
      </c>
      <c r="E1286" t="s">
        <v>1838</v>
      </c>
      <c r="F1286" t="s">
        <v>1839</v>
      </c>
      <c r="G1286" t="s">
        <v>23</v>
      </c>
      <c r="H1286" t="s">
        <v>24</v>
      </c>
      <c r="I1286" t="s">
        <v>165</v>
      </c>
      <c r="J1286" t="s">
        <v>114</v>
      </c>
      <c r="K1286" t="s">
        <v>63</v>
      </c>
      <c r="L1286" t="s">
        <v>243</v>
      </c>
      <c r="M1286" t="s">
        <v>29</v>
      </c>
      <c r="N1286" t="s">
        <v>34</v>
      </c>
      <c r="O1286" t="s">
        <v>244</v>
      </c>
      <c r="P1286" s="1">
        <v>327.99599999999998</v>
      </c>
      <c r="Q1286">
        <v>6</v>
      </c>
      <c r="R1286" s="1">
        <v>54.665999999999997</v>
      </c>
      <c r="S1286" t="s">
        <v>187</v>
      </c>
    </row>
    <row r="1287" spans="1:19" hidden="1" x14ac:dyDescent="0.3">
      <c r="A1287" t="s">
        <v>3371</v>
      </c>
      <c r="B1287" s="2">
        <v>42000</v>
      </c>
      <c r="C1287" s="2">
        <v>42004</v>
      </c>
      <c r="D1287" t="s">
        <v>37</v>
      </c>
      <c r="E1287" t="s">
        <v>3372</v>
      </c>
      <c r="F1287" t="s">
        <v>3373</v>
      </c>
      <c r="G1287" t="s">
        <v>94</v>
      </c>
      <c r="H1287" t="s">
        <v>24</v>
      </c>
      <c r="I1287" t="s">
        <v>165</v>
      </c>
      <c r="J1287" t="s">
        <v>114</v>
      </c>
      <c r="K1287" t="s">
        <v>63</v>
      </c>
      <c r="L1287" t="s">
        <v>290</v>
      </c>
      <c r="M1287" t="s">
        <v>29</v>
      </c>
      <c r="N1287" t="s">
        <v>34</v>
      </c>
      <c r="O1287" t="s">
        <v>291</v>
      </c>
      <c r="P1287" s="1">
        <v>767.21400000000006</v>
      </c>
      <c r="Q1287">
        <v>14</v>
      </c>
      <c r="R1287" s="1">
        <v>161.9674</v>
      </c>
      <c r="S1287" t="s">
        <v>90</v>
      </c>
    </row>
    <row r="1288" spans="1:19" hidden="1" x14ac:dyDescent="0.3">
      <c r="A1288" t="s">
        <v>3374</v>
      </c>
      <c r="B1288" s="2">
        <v>42598</v>
      </c>
      <c r="C1288" s="2">
        <v>42601</v>
      </c>
      <c r="D1288" t="s">
        <v>81</v>
      </c>
      <c r="E1288" t="s">
        <v>3375</v>
      </c>
      <c r="F1288" t="s">
        <v>3376</v>
      </c>
      <c r="G1288" t="s">
        <v>84</v>
      </c>
      <c r="H1288" t="s">
        <v>24</v>
      </c>
      <c r="I1288" t="s">
        <v>49</v>
      </c>
      <c r="J1288" t="s">
        <v>50</v>
      </c>
      <c r="K1288" t="s">
        <v>51</v>
      </c>
      <c r="L1288" t="s">
        <v>2397</v>
      </c>
      <c r="M1288" t="s">
        <v>29</v>
      </c>
      <c r="N1288" t="s">
        <v>43</v>
      </c>
      <c r="O1288" t="s">
        <v>2398</v>
      </c>
      <c r="P1288" s="1">
        <v>161.28</v>
      </c>
      <c r="Q1288">
        <v>2</v>
      </c>
      <c r="R1288" s="1">
        <v>12.096</v>
      </c>
      <c r="S1288" t="s">
        <v>245</v>
      </c>
    </row>
    <row r="1289" spans="1:19" hidden="1" x14ac:dyDescent="0.3">
      <c r="A1289" t="s">
        <v>3377</v>
      </c>
      <c r="B1289" s="2">
        <v>41728</v>
      </c>
      <c r="C1289" s="2">
        <v>41733</v>
      </c>
      <c r="D1289" t="s">
        <v>37</v>
      </c>
      <c r="E1289" t="s">
        <v>858</v>
      </c>
      <c r="F1289" t="s">
        <v>859</v>
      </c>
      <c r="G1289" t="s">
        <v>23</v>
      </c>
      <c r="H1289" t="s">
        <v>24</v>
      </c>
      <c r="I1289" t="s">
        <v>320</v>
      </c>
      <c r="J1289" t="s">
        <v>50</v>
      </c>
      <c r="K1289" t="s">
        <v>51</v>
      </c>
      <c r="L1289" t="s">
        <v>533</v>
      </c>
      <c r="M1289" t="s">
        <v>29</v>
      </c>
      <c r="N1289" t="s">
        <v>30</v>
      </c>
      <c r="O1289" t="s">
        <v>534</v>
      </c>
      <c r="P1289" s="1">
        <v>205.666</v>
      </c>
      <c r="Q1289">
        <v>2</v>
      </c>
      <c r="R1289" s="1">
        <v>-12.098000000000001</v>
      </c>
      <c r="S1289" t="s">
        <v>187</v>
      </c>
    </row>
    <row r="1290" spans="1:19" x14ac:dyDescent="0.3">
      <c r="A1290" t="s">
        <v>3378</v>
      </c>
      <c r="B1290" s="2">
        <v>43097</v>
      </c>
      <c r="C1290" s="2">
        <v>43100</v>
      </c>
      <c r="D1290" t="s">
        <v>81</v>
      </c>
      <c r="E1290" t="s">
        <v>2299</v>
      </c>
      <c r="F1290" t="s">
        <v>2300</v>
      </c>
      <c r="G1290" t="s">
        <v>84</v>
      </c>
      <c r="H1290" t="s">
        <v>24</v>
      </c>
      <c r="I1290" t="s">
        <v>721</v>
      </c>
      <c r="J1290" t="s">
        <v>50</v>
      </c>
      <c r="K1290" t="s">
        <v>51</v>
      </c>
      <c r="L1290" t="s">
        <v>115</v>
      </c>
      <c r="M1290" t="s">
        <v>29</v>
      </c>
      <c r="N1290" t="s">
        <v>34</v>
      </c>
      <c r="O1290" t="s">
        <v>116</v>
      </c>
      <c r="P1290" s="1">
        <v>340.70400000000001</v>
      </c>
      <c r="Q1290">
        <v>6</v>
      </c>
      <c r="R1290" s="1">
        <v>-34.070399999999999</v>
      </c>
      <c r="S1290" t="s">
        <v>90</v>
      </c>
    </row>
    <row r="1291" spans="1:19" hidden="1" x14ac:dyDescent="0.3">
      <c r="A1291" t="s">
        <v>3379</v>
      </c>
      <c r="B1291" s="2">
        <v>42468</v>
      </c>
      <c r="C1291" s="2">
        <v>42471</v>
      </c>
      <c r="D1291" t="s">
        <v>81</v>
      </c>
      <c r="E1291" t="s">
        <v>1480</v>
      </c>
      <c r="F1291" t="s">
        <v>1481</v>
      </c>
      <c r="G1291" t="s">
        <v>23</v>
      </c>
      <c r="H1291" t="s">
        <v>24</v>
      </c>
      <c r="I1291" t="s">
        <v>339</v>
      </c>
      <c r="J1291" t="s">
        <v>658</v>
      </c>
      <c r="K1291" t="s">
        <v>27</v>
      </c>
      <c r="L1291" t="s">
        <v>2470</v>
      </c>
      <c r="M1291" t="s">
        <v>29</v>
      </c>
      <c r="N1291" t="s">
        <v>30</v>
      </c>
      <c r="O1291" t="s">
        <v>2471</v>
      </c>
      <c r="P1291" s="1">
        <v>354.9</v>
      </c>
      <c r="Q1291">
        <v>5</v>
      </c>
      <c r="R1291" s="1">
        <v>88.724999999999994</v>
      </c>
      <c r="S1291" t="s">
        <v>107</v>
      </c>
    </row>
    <row r="1292" spans="1:19" hidden="1" x14ac:dyDescent="0.3">
      <c r="A1292" t="s">
        <v>3380</v>
      </c>
      <c r="B1292" s="2">
        <v>41716</v>
      </c>
      <c r="C1292" s="2">
        <v>41719</v>
      </c>
      <c r="D1292" t="s">
        <v>20</v>
      </c>
      <c r="E1292" t="s">
        <v>3381</v>
      </c>
      <c r="F1292" t="s">
        <v>3382</v>
      </c>
      <c r="G1292" t="s">
        <v>94</v>
      </c>
      <c r="H1292" t="s">
        <v>24</v>
      </c>
      <c r="I1292" t="s">
        <v>320</v>
      </c>
      <c r="J1292" t="s">
        <v>50</v>
      </c>
      <c r="K1292" t="s">
        <v>51</v>
      </c>
      <c r="L1292" t="s">
        <v>2613</v>
      </c>
      <c r="M1292" t="s">
        <v>29</v>
      </c>
      <c r="N1292" t="s">
        <v>30</v>
      </c>
      <c r="O1292" t="s">
        <v>2614</v>
      </c>
      <c r="P1292" s="1">
        <v>1198.33</v>
      </c>
      <c r="Q1292">
        <v>10</v>
      </c>
      <c r="R1292" s="1">
        <v>70.489999999999995</v>
      </c>
      <c r="S1292" t="s">
        <v>187</v>
      </c>
    </row>
    <row r="1293" spans="1:19" x14ac:dyDescent="0.3">
      <c r="A1293" t="s">
        <v>3383</v>
      </c>
      <c r="B1293" s="2">
        <v>42845</v>
      </c>
      <c r="C1293" s="2">
        <v>42848</v>
      </c>
      <c r="D1293" t="s">
        <v>81</v>
      </c>
      <c r="E1293" t="s">
        <v>176</v>
      </c>
      <c r="F1293" t="s">
        <v>177</v>
      </c>
      <c r="G1293" t="s">
        <v>84</v>
      </c>
      <c r="H1293" t="s">
        <v>24</v>
      </c>
      <c r="I1293" t="s">
        <v>61</v>
      </c>
      <c r="J1293" t="s">
        <v>62</v>
      </c>
      <c r="K1293" t="s">
        <v>63</v>
      </c>
      <c r="L1293" t="s">
        <v>2046</v>
      </c>
      <c r="M1293" t="s">
        <v>29</v>
      </c>
      <c r="N1293" t="s">
        <v>53</v>
      </c>
      <c r="O1293" t="s">
        <v>2047</v>
      </c>
      <c r="P1293" s="1">
        <v>51.968000000000004</v>
      </c>
      <c r="Q1293">
        <v>2</v>
      </c>
      <c r="R1293" s="1">
        <v>10.393599999999999</v>
      </c>
      <c r="S1293" t="s">
        <v>107</v>
      </c>
    </row>
    <row r="1294" spans="1:19" x14ac:dyDescent="0.3">
      <c r="A1294" t="s">
        <v>3383</v>
      </c>
      <c r="B1294" s="2">
        <v>42845</v>
      </c>
      <c r="C1294" s="2">
        <v>42848</v>
      </c>
      <c r="D1294" t="s">
        <v>81</v>
      </c>
      <c r="E1294" t="s">
        <v>176</v>
      </c>
      <c r="F1294" t="s">
        <v>177</v>
      </c>
      <c r="G1294" t="s">
        <v>84</v>
      </c>
      <c r="H1294" t="s">
        <v>24</v>
      </c>
      <c r="I1294" t="s">
        <v>61</v>
      </c>
      <c r="J1294" t="s">
        <v>62</v>
      </c>
      <c r="K1294" t="s">
        <v>63</v>
      </c>
      <c r="L1294" t="s">
        <v>1980</v>
      </c>
      <c r="M1294" t="s">
        <v>29</v>
      </c>
      <c r="N1294" t="s">
        <v>53</v>
      </c>
      <c r="O1294" t="s">
        <v>1981</v>
      </c>
      <c r="P1294" s="1">
        <v>42.408000000000001</v>
      </c>
      <c r="Q1294">
        <v>3</v>
      </c>
      <c r="R1294" s="1">
        <v>9.5418000000000003</v>
      </c>
      <c r="S1294" t="s">
        <v>107</v>
      </c>
    </row>
    <row r="1295" spans="1:19" hidden="1" x14ac:dyDescent="0.3">
      <c r="A1295" t="s">
        <v>3384</v>
      </c>
      <c r="B1295" s="2">
        <v>41717</v>
      </c>
      <c r="C1295" s="2">
        <v>41719</v>
      </c>
      <c r="D1295" t="s">
        <v>81</v>
      </c>
      <c r="E1295" t="s">
        <v>560</v>
      </c>
      <c r="F1295" t="s">
        <v>561</v>
      </c>
      <c r="G1295" t="s">
        <v>84</v>
      </c>
      <c r="H1295" t="s">
        <v>24</v>
      </c>
      <c r="I1295" t="s">
        <v>565</v>
      </c>
      <c r="J1295" t="s">
        <v>41</v>
      </c>
      <c r="K1295" t="s">
        <v>27</v>
      </c>
      <c r="L1295" t="s">
        <v>1352</v>
      </c>
      <c r="M1295" t="s">
        <v>29</v>
      </c>
      <c r="N1295" t="s">
        <v>53</v>
      </c>
      <c r="O1295" t="s">
        <v>415</v>
      </c>
      <c r="P1295" s="1">
        <v>4.992</v>
      </c>
      <c r="Q1295">
        <v>3</v>
      </c>
      <c r="R1295" s="1">
        <v>1.3728</v>
      </c>
      <c r="S1295" t="s">
        <v>187</v>
      </c>
    </row>
    <row r="1296" spans="1:19" hidden="1" x14ac:dyDescent="0.3">
      <c r="A1296" t="s">
        <v>3384</v>
      </c>
      <c r="B1296" s="2">
        <v>41717</v>
      </c>
      <c r="C1296" s="2">
        <v>41719</v>
      </c>
      <c r="D1296" t="s">
        <v>81</v>
      </c>
      <c r="E1296" t="s">
        <v>560</v>
      </c>
      <c r="F1296" t="s">
        <v>561</v>
      </c>
      <c r="G1296" t="s">
        <v>84</v>
      </c>
      <c r="H1296" t="s">
        <v>24</v>
      </c>
      <c r="I1296" t="s">
        <v>565</v>
      </c>
      <c r="J1296" t="s">
        <v>41</v>
      </c>
      <c r="K1296" t="s">
        <v>27</v>
      </c>
      <c r="L1296" t="s">
        <v>2880</v>
      </c>
      <c r="M1296" t="s">
        <v>29</v>
      </c>
      <c r="N1296" t="s">
        <v>53</v>
      </c>
      <c r="O1296" t="s">
        <v>2881</v>
      </c>
      <c r="P1296" s="1">
        <v>20.015999999999998</v>
      </c>
      <c r="Q1296">
        <v>3</v>
      </c>
      <c r="R1296" s="1">
        <v>5.5044000000000004</v>
      </c>
      <c r="S1296" t="s">
        <v>187</v>
      </c>
    </row>
    <row r="1297" spans="1:19" hidden="1" x14ac:dyDescent="0.3">
      <c r="A1297" t="s">
        <v>3385</v>
      </c>
      <c r="B1297" s="2">
        <v>42268</v>
      </c>
      <c r="C1297" s="2">
        <v>42273</v>
      </c>
      <c r="D1297" t="s">
        <v>37</v>
      </c>
      <c r="E1297" t="s">
        <v>2214</v>
      </c>
      <c r="F1297" t="s">
        <v>2215</v>
      </c>
      <c r="G1297" t="s">
        <v>23</v>
      </c>
      <c r="H1297" t="s">
        <v>24</v>
      </c>
      <c r="I1297" t="s">
        <v>149</v>
      </c>
      <c r="J1297" t="s">
        <v>150</v>
      </c>
      <c r="K1297" t="s">
        <v>27</v>
      </c>
      <c r="L1297" t="s">
        <v>972</v>
      </c>
      <c r="M1297" t="s">
        <v>29</v>
      </c>
      <c r="N1297" t="s">
        <v>34</v>
      </c>
      <c r="O1297" t="s">
        <v>973</v>
      </c>
      <c r="P1297" s="1">
        <v>1690.04</v>
      </c>
      <c r="Q1297">
        <v>4</v>
      </c>
      <c r="R1297" s="1">
        <v>422.51</v>
      </c>
      <c r="S1297" t="s">
        <v>72</v>
      </c>
    </row>
    <row r="1298" spans="1:19" hidden="1" x14ac:dyDescent="0.3">
      <c r="A1298" t="s">
        <v>3386</v>
      </c>
      <c r="B1298" s="2">
        <v>42715</v>
      </c>
      <c r="C1298" s="2">
        <v>42717</v>
      </c>
      <c r="D1298" t="s">
        <v>81</v>
      </c>
      <c r="E1298" t="s">
        <v>3387</v>
      </c>
      <c r="F1298" t="s">
        <v>3388</v>
      </c>
      <c r="G1298" t="s">
        <v>94</v>
      </c>
      <c r="H1298" t="s">
        <v>24</v>
      </c>
      <c r="I1298" t="s">
        <v>3389</v>
      </c>
      <c r="J1298" t="s">
        <v>1508</v>
      </c>
      <c r="K1298" t="s">
        <v>51</v>
      </c>
      <c r="L1298" t="s">
        <v>98</v>
      </c>
      <c r="M1298" t="s">
        <v>29</v>
      </c>
      <c r="N1298" t="s">
        <v>34</v>
      </c>
      <c r="O1298" t="s">
        <v>99</v>
      </c>
      <c r="P1298" s="1">
        <v>403.92</v>
      </c>
      <c r="Q1298">
        <v>5</v>
      </c>
      <c r="R1298" s="1">
        <v>25.245000000000001</v>
      </c>
      <c r="S1298" t="s">
        <v>90</v>
      </c>
    </row>
    <row r="1299" spans="1:19" hidden="1" x14ac:dyDescent="0.3">
      <c r="A1299" t="s">
        <v>3390</v>
      </c>
      <c r="B1299" s="2">
        <v>42728</v>
      </c>
      <c r="C1299" s="2">
        <v>42732</v>
      </c>
      <c r="D1299" t="s">
        <v>37</v>
      </c>
      <c r="E1299" t="s">
        <v>1322</v>
      </c>
      <c r="F1299" t="s">
        <v>1323</v>
      </c>
      <c r="G1299" t="s">
        <v>23</v>
      </c>
      <c r="H1299" t="s">
        <v>24</v>
      </c>
      <c r="I1299" t="s">
        <v>165</v>
      </c>
      <c r="J1299" t="s">
        <v>114</v>
      </c>
      <c r="K1299" t="s">
        <v>63</v>
      </c>
      <c r="L1299" t="s">
        <v>3148</v>
      </c>
      <c r="M1299" t="s">
        <v>29</v>
      </c>
      <c r="N1299" t="s">
        <v>53</v>
      </c>
      <c r="O1299" t="s">
        <v>3149</v>
      </c>
      <c r="P1299" s="1">
        <v>799.56</v>
      </c>
      <c r="Q1299">
        <v>9</v>
      </c>
      <c r="R1299" s="1">
        <v>207.88560000000001</v>
      </c>
      <c r="S1299" t="s">
        <v>90</v>
      </c>
    </row>
    <row r="1300" spans="1:19" hidden="1" x14ac:dyDescent="0.3">
      <c r="A1300" t="s">
        <v>3391</v>
      </c>
      <c r="B1300" s="2">
        <v>42720</v>
      </c>
      <c r="C1300" s="2">
        <v>42727</v>
      </c>
      <c r="D1300" t="s">
        <v>37</v>
      </c>
      <c r="E1300" t="s">
        <v>482</v>
      </c>
      <c r="F1300" t="s">
        <v>483</v>
      </c>
      <c r="G1300" t="s">
        <v>23</v>
      </c>
      <c r="H1300" t="s">
        <v>24</v>
      </c>
      <c r="I1300" t="s">
        <v>3222</v>
      </c>
      <c r="J1300" t="s">
        <v>50</v>
      </c>
      <c r="K1300" t="s">
        <v>51</v>
      </c>
      <c r="L1300" t="s">
        <v>1132</v>
      </c>
      <c r="M1300" t="s">
        <v>29</v>
      </c>
      <c r="N1300" t="s">
        <v>34</v>
      </c>
      <c r="O1300" t="s">
        <v>1133</v>
      </c>
      <c r="P1300" s="1">
        <v>563.91999999999996</v>
      </c>
      <c r="Q1300">
        <v>5</v>
      </c>
      <c r="R1300" s="1">
        <v>7.0490000000000004</v>
      </c>
      <c r="S1300" t="s">
        <v>90</v>
      </c>
    </row>
    <row r="1301" spans="1:19" x14ac:dyDescent="0.3">
      <c r="A1301" t="s">
        <v>3392</v>
      </c>
      <c r="B1301" s="2">
        <v>43070</v>
      </c>
      <c r="C1301" s="2">
        <v>43072</v>
      </c>
      <c r="D1301" t="s">
        <v>81</v>
      </c>
      <c r="E1301" t="s">
        <v>2873</v>
      </c>
      <c r="F1301" t="s">
        <v>2874</v>
      </c>
      <c r="G1301" t="s">
        <v>94</v>
      </c>
      <c r="H1301" t="s">
        <v>24</v>
      </c>
      <c r="I1301" t="s">
        <v>1761</v>
      </c>
      <c r="J1301" t="s">
        <v>223</v>
      </c>
      <c r="K1301" t="s">
        <v>63</v>
      </c>
      <c r="L1301" t="s">
        <v>950</v>
      </c>
      <c r="M1301" t="s">
        <v>29</v>
      </c>
      <c r="N1301" t="s">
        <v>53</v>
      </c>
      <c r="O1301" t="s">
        <v>951</v>
      </c>
      <c r="P1301" s="1">
        <v>7.7119999999999997</v>
      </c>
      <c r="Q1301">
        <v>2</v>
      </c>
      <c r="R1301" s="1">
        <v>1.7352000000000001</v>
      </c>
      <c r="S1301" t="s">
        <v>90</v>
      </c>
    </row>
    <row r="1302" spans="1:19" hidden="1" x14ac:dyDescent="0.3">
      <c r="A1302" t="s">
        <v>3393</v>
      </c>
      <c r="B1302" s="2">
        <v>42663</v>
      </c>
      <c r="C1302" s="2">
        <v>42667</v>
      </c>
      <c r="D1302" t="s">
        <v>20</v>
      </c>
      <c r="E1302" t="s">
        <v>3394</v>
      </c>
      <c r="F1302" t="s">
        <v>3395</v>
      </c>
      <c r="G1302" t="s">
        <v>23</v>
      </c>
      <c r="H1302" t="s">
        <v>24</v>
      </c>
      <c r="I1302" t="s">
        <v>95</v>
      </c>
      <c r="J1302" t="s">
        <v>86</v>
      </c>
      <c r="K1302" t="s">
        <v>87</v>
      </c>
      <c r="L1302" t="s">
        <v>486</v>
      </c>
      <c r="M1302" t="s">
        <v>29</v>
      </c>
      <c r="N1302" t="s">
        <v>34</v>
      </c>
      <c r="O1302" t="s">
        <v>487</v>
      </c>
      <c r="P1302" s="1">
        <v>56.686</v>
      </c>
      <c r="Q1302">
        <v>1</v>
      </c>
      <c r="R1302" s="1">
        <v>-14.5764</v>
      </c>
      <c r="S1302" t="s">
        <v>45</v>
      </c>
    </row>
    <row r="1303" spans="1:19" x14ac:dyDescent="0.3">
      <c r="A1303" t="s">
        <v>3396</v>
      </c>
      <c r="B1303" s="2">
        <v>42965</v>
      </c>
      <c r="C1303" s="2">
        <v>42972</v>
      </c>
      <c r="D1303" t="s">
        <v>37</v>
      </c>
      <c r="E1303" t="s">
        <v>3397</v>
      </c>
      <c r="F1303" t="s">
        <v>3398</v>
      </c>
      <c r="G1303" t="s">
        <v>84</v>
      </c>
      <c r="H1303" t="s">
        <v>24</v>
      </c>
      <c r="I1303" t="s">
        <v>183</v>
      </c>
      <c r="J1303" t="s">
        <v>184</v>
      </c>
      <c r="K1303" t="s">
        <v>51</v>
      </c>
      <c r="L1303" t="s">
        <v>621</v>
      </c>
      <c r="M1303" t="s">
        <v>29</v>
      </c>
      <c r="N1303" t="s">
        <v>53</v>
      </c>
      <c r="O1303" t="s">
        <v>622</v>
      </c>
      <c r="P1303" s="1">
        <v>65.94</v>
      </c>
      <c r="Q1303">
        <v>3</v>
      </c>
      <c r="R1303" s="1">
        <v>22.419599999999999</v>
      </c>
      <c r="S1303" t="s">
        <v>245</v>
      </c>
    </row>
    <row r="1304" spans="1:19" hidden="1" x14ac:dyDescent="0.3">
      <c r="A1304" t="s">
        <v>3399</v>
      </c>
      <c r="B1304" s="2">
        <v>42336</v>
      </c>
      <c r="C1304" s="2">
        <v>42341</v>
      </c>
      <c r="D1304" t="s">
        <v>37</v>
      </c>
      <c r="E1304" t="s">
        <v>2403</v>
      </c>
      <c r="F1304" t="s">
        <v>2404</v>
      </c>
      <c r="G1304" t="s">
        <v>84</v>
      </c>
      <c r="H1304" t="s">
        <v>24</v>
      </c>
      <c r="I1304" t="s">
        <v>165</v>
      </c>
      <c r="J1304" t="s">
        <v>114</v>
      </c>
      <c r="K1304" t="s">
        <v>63</v>
      </c>
      <c r="L1304" t="s">
        <v>275</v>
      </c>
      <c r="M1304" t="s">
        <v>29</v>
      </c>
      <c r="N1304" t="s">
        <v>53</v>
      </c>
      <c r="O1304" t="s">
        <v>276</v>
      </c>
      <c r="P1304" s="1">
        <v>68.16</v>
      </c>
      <c r="Q1304">
        <v>3</v>
      </c>
      <c r="R1304" s="1">
        <v>27.945599999999999</v>
      </c>
      <c r="S1304" t="s">
        <v>32</v>
      </c>
    </row>
    <row r="1305" spans="1:19" x14ac:dyDescent="0.3">
      <c r="A1305" t="s">
        <v>3400</v>
      </c>
      <c r="B1305" s="2">
        <v>43092</v>
      </c>
      <c r="C1305" s="2">
        <v>43096</v>
      </c>
      <c r="D1305" t="s">
        <v>37</v>
      </c>
      <c r="E1305" t="s">
        <v>579</v>
      </c>
      <c r="F1305" t="s">
        <v>580</v>
      </c>
      <c r="G1305" t="s">
        <v>23</v>
      </c>
      <c r="H1305" t="s">
        <v>24</v>
      </c>
      <c r="I1305" t="s">
        <v>3401</v>
      </c>
      <c r="J1305" t="s">
        <v>133</v>
      </c>
      <c r="K1305" t="s">
        <v>27</v>
      </c>
      <c r="L1305" t="s">
        <v>275</v>
      </c>
      <c r="M1305" t="s">
        <v>29</v>
      </c>
      <c r="N1305" t="s">
        <v>53</v>
      </c>
      <c r="O1305" t="s">
        <v>276</v>
      </c>
      <c r="P1305" s="1">
        <v>72.703999999999994</v>
      </c>
      <c r="Q1305">
        <v>4</v>
      </c>
      <c r="R1305" s="1">
        <v>19.084800000000001</v>
      </c>
      <c r="S1305" t="s">
        <v>90</v>
      </c>
    </row>
    <row r="1306" spans="1:19" hidden="1" x14ac:dyDescent="0.3">
      <c r="A1306" t="s">
        <v>3402</v>
      </c>
      <c r="B1306" s="2">
        <v>42282</v>
      </c>
      <c r="C1306" s="2">
        <v>42286</v>
      </c>
      <c r="D1306" t="s">
        <v>37</v>
      </c>
      <c r="E1306" t="s">
        <v>2864</v>
      </c>
      <c r="F1306" t="s">
        <v>2865</v>
      </c>
      <c r="G1306" t="s">
        <v>23</v>
      </c>
      <c r="H1306" t="s">
        <v>24</v>
      </c>
      <c r="I1306" t="s">
        <v>3389</v>
      </c>
      <c r="J1306" t="s">
        <v>1508</v>
      </c>
      <c r="K1306" t="s">
        <v>51</v>
      </c>
      <c r="L1306" t="s">
        <v>2301</v>
      </c>
      <c r="M1306" t="s">
        <v>29</v>
      </c>
      <c r="N1306" t="s">
        <v>30</v>
      </c>
      <c r="O1306" t="s">
        <v>2302</v>
      </c>
      <c r="P1306" s="1">
        <v>66.293999999999997</v>
      </c>
      <c r="Q1306">
        <v>1</v>
      </c>
      <c r="R1306" s="1">
        <v>-103.86060000000001</v>
      </c>
      <c r="S1306" t="s">
        <v>45</v>
      </c>
    </row>
    <row r="1307" spans="1:19" hidden="1" x14ac:dyDescent="0.3">
      <c r="A1307" t="s">
        <v>3402</v>
      </c>
      <c r="B1307" s="2">
        <v>42282</v>
      </c>
      <c r="C1307" s="2">
        <v>42286</v>
      </c>
      <c r="D1307" t="s">
        <v>37</v>
      </c>
      <c r="E1307" t="s">
        <v>2864</v>
      </c>
      <c r="F1307" t="s">
        <v>2865</v>
      </c>
      <c r="G1307" t="s">
        <v>23</v>
      </c>
      <c r="H1307" t="s">
        <v>24</v>
      </c>
      <c r="I1307" t="s">
        <v>3389</v>
      </c>
      <c r="J1307" t="s">
        <v>1508</v>
      </c>
      <c r="K1307" t="s">
        <v>51</v>
      </c>
      <c r="L1307" t="s">
        <v>2171</v>
      </c>
      <c r="M1307" t="s">
        <v>29</v>
      </c>
      <c r="N1307" t="s">
        <v>34</v>
      </c>
      <c r="O1307" t="s">
        <v>2172</v>
      </c>
      <c r="P1307" s="1">
        <v>291.16800000000001</v>
      </c>
      <c r="Q1307">
        <v>4</v>
      </c>
      <c r="R1307" s="1">
        <v>-14.558400000000001</v>
      </c>
      <c r="S1307" t="s">
        <v>45</v>
      </c>
    </row>
    <row r="1308" spans="1:19" x14ac:dyDescent="0.3">
      <c r="A1308" t="s">
        <v>3403</v>
      </c>
      <c r="B1308" s="2">
        <v>42989</v>
      </c>
      <c r="C1308" s="2">
        <v>42989</v>
      </c>
      <c r="D1308" t="s">
        <v>417</v>
      </c>
      <c r="E1308" t="s">
        <v>3404</v>
      </c>
      <c r="F1308" t="s">
        <v>3405</v>
      </c>
      <c r="G1308" t="s">
        <v>23</v>
      </c>
      <c r="H1308" t="s">
        <v>24</v>
      </c>
      <c r="I1308" t="s">
        <v>183</v>
      </c>
      <c r="J1308" t="s">
        <v>184</v>
      </c>
      <c r="K1308" t="s">
        <v>51</v>
      </c>
      <c r="L1308" t="s">
        <v>812</v>
      </c>
      <c r="M1308" t="s">
        <v>29</v>
      </c>
      <c r="N1308" t="s">
        <v>34</v>
      </c>
      <c r="O1308" t="s">
        <v>813</v>
      </c>
      <c r="P1308" s="1">
        <v>177.56800000000001</v>
      </c>
      <c r="Q1308">
        <v>2</v>
      </c>
      <c r="R1308" s="1">
        <v>8.8783999999999992</v>
      </c>
      <c r="S1308" t="s">
        <v>72</v>
      </c>
    </row>
    <row r="1309" spans="1:19" hidden="1" x14ac:dyDescent="0.3">
      <c r="A1309" t="s">
        <v>3406</v>
      </c>
      <c r="B1309" s="2">
        <v>42350</v>
      </c>
      <c r="C1309" s="2">
        <v>42354</v>
      </c>
      <c r="D1309" t="s">
        <v>37</v>
      </c>
      <c r="E1309" t="s">
        <v>2899</v>
      </c>
      <c r="F1309" t="s">
        <v>2900</v>
      </c>
      <c r="G1309" t="s">
        <v>23</v>
      </c>
      <c r="H1309" t="s">
        <v>24</v>
      </c>
      <c r="I1309" t="s">
        <v>1482</v>
      </c>
      <c r="J1309" t="s">
        <v>50</v>
      </c>
      <c r="K1309" t="s">
        <v>51</v>
      </c>
      <c r="L1309" t="s">
        <v>1775</v>
      </c>
      <c r="M1309" t="s">
        <v>29</v>
      </c>
      <c r="N1309" t="s">
        <v>53</v>
      </c>
      <c r="O1309" t="s">
        <v>1776</v>
      </c>
      <c r="P1309" s="1">
        <v>166.5</v>
      </c>
      <c r="Q1309">
        <v>3</v>
      </c>
      <c r="R1309" s="1">
        <v>21.645</v>
      </c>
      <c r="S1309" t="s">
        <v>90</v>
      </c>
    </row>
    <row r="1310" spans="1:19" x14ac:dyDescent="0.3">
      <c r="A1310" t="s">
        <v>3407</v>
      </c>
      <c r="B1310" s="2">
        <v>42883</v>
      </c>
      <c r="C1310" s="2">
        <v>42886</v>
      </c>
      <c r="D1310" t="s">
        <v>20</v>
      </c>
      <c r="E1310" t="s">
        <v>3408</v>
      </c>
      <c r="F1310" t="s">
        <v>3409</v>
      </c>
      <c r="G1310" t="s">
        <v>84</v>
      </c>
      <c r="H1310" t="s">
        <v>24</v>
      </c>
      <c r="I1310" t="s">
        <v>500</v>
      </c>
      <c r="J1310" t="s">
        <v>875</v>
      </c>
      <c r="K1310" t="s">
        <v>63</v>
      </c>
      <c r="L1310" t="s">
        <v>2101</v>
      </c>
      <c r="M1310" t="s">
        <v>29</v>
      </c>
      <c r="N1310" t="s">
        <v>53</v>
      </c>
      <c r="O1310" t="s">
        <v>2102</v>
      </c>
      <c r="P1310" s="1">
        <v>247.44</v>
      </c>
      <c r="Q1310">
        <v>8</v>
      </c>
      <c r="R1310" s="1">
        <v>101.4504</v>
      </c>
      <c r="S1310" t="s">
        <v>153</v>
      </c>
    </row>
    <row r="1311" spans="1:19" hidden="1" x14ac:dyDescent="0.3">
      <c r="A1311" t="s">
        <v>3410</v>
      </c>
      <c r="B1311" s="2">
        <v>42328</v>
      </c>
      <c r="C1311" s="2">
        <v>42333</v>
      </c>
      <c r="D1311" t="s">
        <v>37</v>
      </c>
      <c r="E1311" t="s">
        <v>3283</v>
      </c>
      <c r="F1311" t="s">
        <v>3284</v>
      </c>
      <c r="G1311" t="s">
        <v>94</v>
      </c>
      <c r="H1311" t="s">
        <v>24</v>
      </c>
      <c r="I1311" t="s">
        <v>183</v>
      </c>
      <c r="J1311" t="s">
        <v>184</v>
      </c>
      <c r="K1311" t="s">
        <v>51</v>
      </c>
      <c r="L1311" t="s">
        <v>1709</v>
      </c>
      <c r="M1311" t="s">
        <v>29</v>
      </c>
      <c r="N1311" t="s">
        <v>53</v>
      </c>
      <c r="O1311" t="s">
        <v>1710</v>
      </c>
      <c r="P1311" s="1">
        <v>22.14</v>
      </c>
      <c r="Q1311">
        <v>3</v>
      </c>
      <c r="R1311" s="1">
        <v>6.4206000000000003</v>
      </c>
      <c r="S1311" t="s">
        <v>32</v>
      </c>
    </row>
    <row r="1312" spans="1:19" x14ac:dyDescent="0.3">
      <c r="A1312" t="s">
        <v>3411</v>
      </c>
      <c r="B1312" s="2">
        <v>42884</v>
      </c>
      <c r="C1312" s="2">
        <v>42890</v>
      </c>
      <c r="D1312" t="s">
        <v>37</v>
      </c>
      <c r="E1312" t="s">
        <v>2507</v>
      </c>
      <c r="F1312" t="s">
        <v>2508</v>
      </c>
      <c r="G1312" t="s">
        <v>23</v>
      </c>
      <c r="H1312" t="s">
        <v>24</v>
      </c>
      <c r="I1312" t="s">
        <v>339</v>
      </c>
      <c r="J1312" t="s">
        <v>104</v>
      </c>
      <c r="K1312" t="s">
        <v>87</v>
      </c>
      <c r="L1312" t="s">
        <v>1352</v>
      </c>
      <c r="M1312" t="s">
        <v>29</v>
      </c>
      <c r="N1312" t="s">
        <v>53</v>
      </c>
      <c r="O1312" t="s">
        <v>415</v>
      </c>
      <c r="P1312" s="1">
        <v>6.24</v>
      </c>
      <c r="Q1312">
        <v>3</v>
      </c>
      <c r="R1312" s="1">
        <v>2.6208</v>
      </c>
      <c r="S1312" t="s">
        <v>153</v>
      </c>
    </row>
    <row r="1313" spans="1:19" hidden="1" x14ac:dyDescent="0.3">
      <c r="A1313" t="s">
        <v>3412</v>
      </c>
      <c r="B1313" s="2">
        <v>42255</v>
      </c>
      <c r="C1313" s="2">
        <v>42261</v>
      </c>
      <c r="D1313" t="s">
        <v>37</v>
      </c>
      <c r="E1313" t="s">
        <v>266</v>
      </c>
      <c r="F1313" t="s">
        <v>267</v>
      </c>
      <c r="G1313" t="s">
        <v>84</v>
      </c>
      <c r="H1313" t="s">
        <v>24</v>
      </c>
      <c r="I1313" t="s">
        <v>1607</v>
      </c>
      <c r="J1313" t="s">
        <v>1267</v>
      </c>
      <c r="K1313" t="s">
        <v>27</v>
      </c>
      <c r="L1313" t="s">
        <v>2504</v>
      </c>
      <c r="M1313" t="s">
        <v>29</v>
      </c>
      <c r="N1313" t="s">
        <v>53</v>
      </c>
      <c r="O1313" t="s">
        <v>2505</v>
      </c>
      <c r="P1313" s="1">
        <v>21.36</v>
      </c>
      <c r="Q1313">
        <v>8</v>
      </c>
      <c r="R1313" s="1">
        <v>8.1167999999999996</v>
      </c>
      <c r="S1313" t="s">
        <v>72</v>
      </c>
    </row>
    <row r="1314" spans="1:19" x14ac:dyDescent="0.3">
      <c r="A1314" t="s">
        <v>3413</v>
      </c>
      <c r="B1314" s="2">
        <v>43071</v>
      </c>
      <c r="C1314" s="2">
        <v>43075</v>
      </c>
      <c r="D1314" t="s">
        <v>37</v>
      </c>
      <c r="E1314" t="s">
        <v>1926</v>
      </c>
      <c r="F1314" t="s">
        <v>1927</v>
      </c>
      <c r="G1314" t="s">
        <v>84</v>
      </c>
      <c r="H1314" t="s">
        <v>24</v>
      </c>
      <c r="I1314" t="s">
        <v>1461</v>
      </c>
      <c r="J1314" t="s">
        <v>50</v>
      </c>
      <c r="K1314" t="s">
        <v>51</v>
      </c>
      <c r="L1314" t="s">
        <v>2540</v>
      </c>
      <c r="M1314" t="s">
        <v>29</v>
      </c>
      <c r="N1314" t="s">
        <v>34</v>
      </c>
      <c r="O1314" t="s">
        <v>2541</v>
      </c>
      <c r="P1314" s="1">
        <v>1159.056</v>
      </c>
      <c r="Q1314">
        <v>9</v>
      </c>
      <c r="R1314" s="1">
        <v>43.464599999999997</v>
      </c>
      <c r="S1314" t="s">
        <v>90</v>
      </c>
    </row>
    <row r="1315" spans="1:19" hidden="1" x14ac:dyDescent="0.3">
      <c r="A1315" t="s">
        <v>3414</v>
      </c>
      <c r="B1315" s="2">
        <v>42568</v>
      </c>
      <c r="C1315" s="2">
        <v>42573</v>
      </c>
      <c r="D1315" t="s">
        <v>20</v>
      </c>
      <c r="E1315" t="s">
        <v>1759</v>
      </c>
      <c r="F1315" t="s">
        <v>1760</v>
      </c>
      <c r="G1315" t="s">
        <v>23</v>
      </c>
      <c r="H1315" t="s">
        <v>24</v>
      </c>
      <c r="I1315" t="s">
        <v>183</v>
      </c>
      <c r="J1315" t="s">
        <v>184</v>
      </c>
      <c r="K1315" t="s">
        <v>51</v>
      </c>
      <c r="L1315" t="s">
        <v>1971</v>
      </c>
      <c r="M1315" t="s">
        <v>29</v>
      </c>
      <c r="N1315" t="s">
        <v>53</v>
      </c>
      <c r="O1315" t="s">
        <v>1972</v>
      </c>
      <c r="P1315" s="1">
        <v>12.42</v>
      </c>
      <c r="Q1315">
        <v>3</v>
      </c>
      <c r="R1315" s="1">
        <v>4.4711999999999996</v>
      </c>
      <c r="S1315" t="s">
        <v>66</v>
      </c>
    </row>
    <row r="1316" spans="1:19" hidden="1" x14ac:dyDescent="0.3">
      <c r="A1316" t="s">
        <v>3414</v>
      </c>
      <c r="B1316" s="2">
        <v>42568</v>
      </c>
      <c r="C1316" s="2">
        <v>42573</v>
      </c>
      <c r="D1316" t="s">
        <v>20</v>
      </c>
      <c r="E1316" t="s">
        <v>1759</v>
      </c>
      <c r="F1316" t="s">
        <v>1760</v>
      </c>
      <c r="G1316" t="s">
        <v>23</v>
      </c>
      <c r="H1316" t="s">
        <v>24</v>
      </c>
      <c r="I1316" t="s">
        <v>183</v>
      </c>
      <c r="J1316" t="s">
        <v>184</v>
      </c>
      <c r="K1316" t="s">
        <v>51</v>
      </c>
      <c r="L1316" t="s">
        <v>2592</v>
      </c>
      <c r="M1316" t="s">
        <v>29</v>
      </c>
      <c r="N1316" t="s">
        <v>53</v>
      </c>
      <c r="O1316" t="s">
        <v>2593</v>
      </c>
      <c r="P1316" s="1">
        <v>24.75</v>
      </c>
      <c r="Q1316">
        <v>5</v>
      </c>
      <c r="R1316" s="1">
        <v>10.89</v>
      </c>
      <c r="S1316" t="s">
        <v>66</v>
      </c>
    </row>
    <row r="1317" spans="1:19" hidden="1" x14ac:dyDescent="0.3">
      <c r="A1317" t="s">
        <v>3415</v>
      </c>
      <c r="B1317" s="2">
        <v>42328</v>
      </c>
      <c r="C1317" s="2">
        <v>42334</v>
      </c>
      <c r="D1317" t="s">
        <v>37</v>
      </c>
      <c r="E1317" t="s">
        <v>1429</v>
      </c>
      <c r="F1317" t="s">
        <v>1430</v>
      </c>
      <c r="G1317" t="s">
        <v>23</v>
      </c>
      <c r="H1317" t="s">
        <v>24</v>
      </c>
      <c r="I1317" t="s">
        <v>1761</v>
      </c>
      <c r="J1317" t="s">
        <v>223</v>
      </c>
      <c r="K1317" t="s">
        <v>63</v>
      </c>
      <c r="L1317" t="s">
        <v>3416</v>
      </c>
      <c r="M1317" t="s">
        <v>29</v>
      </c>
      <c r="N1317" t="s">
        <v>53</v>
      </c>
      <c r="O1317" t="s">
        <v>3417</v>
      </c>
      <c r="P1317" s="1">
        <v>63.823999999999998</v>
      </c>
      <c r="Q1317">
        <v>2</v>
      </c>
      <c r="R1317" s="1">
        <v>9.5736000000000008</v>
      </c>
      <c r="S1317" t="s">
        <v>32</v>
      </c>
    </row>
    <row r="1318" spans="1:19" hidden="1" x14ac:dyDescent="0.3">
      <c r="A1318" t="s">
        <v>3418</v>
      </c>
      <c r="B1318" s="2">
        <v>42637</v>
      </c>
      <c r="C1318" s="2">
        <v>42641</v>
      </c>
      <c r="D1318" t="s">
        <v>37</v>
      </c>
      <c r="E1318" t="s">
        <v>1589</v>
      </c>
      <c r="F1318" t="s">
        <v>1590</v>
      </c>
      <c r="G1318" t="s">
        <v>84</v>
      </c>
      <c r="H1318" t="s">
        <v>24</v>
      </c>
      <c r="I1318" t="s">
        <v>49</v>
      </c>
      <c r="J1318" t="s">
        <v>50</v>
      </c>
      <c r="K1318" t="s">
        <v>51</v>
      </c>
      <c r="L1318" t="s">
        <v>1523</v>
      </c>
      <c r="M1318" t="s">
        <v>29</v>
      </c>
      <c r="N1318" t="s">
        <v>34</v>
      </c>
      <c r="O1318" t="s">
        <v>1524</v>
      </c>
      <c r="P1318" s="1">
        <v>563.24</v>
      </c>
      <c r="Q1318">
        <v>5</v>
      </c>
      <c r="R1318" s="1">
        <v>56.323999999999998</v>
      </c>
      <c r="S1318" t="s">
        <v>72</v>
      </c>
    </row>
    <row r="1319" spans="1:19" hidden="1" x14ac:dyDescent="0.3">
      <c r="A1319" t="s">
        <v>3419</v>
      </c>
      <c r="B1319" s="2">
        <v>42664</v>
      </c>
      <c r="C1319" s="2">
        <v>42669</v>
      </c>
      <c r="D1319" t="s">
        <v>37</v>
      </c>
      <c r="E1319" t="s">
        <v>266</v>
      </c>
      <c r="F1319" t="s">
        <v>267</v>
      </c>
      <c r="G1319" t="s">
        <v>84</v>
      </c>
      <c r="H1319" t="s">
        <v>24</v>
      </c>
      <c r="I1319" t="s">
        <v>2051</v>
      </c>
      <c r="J1319" t="s">
        <v>223</v>
      </c>
      <c r="K1319" t="s">
        <v>63</v>
      </c>
      <c r="L1319" t="s">
        <v>1714</v>
      </c>
      <c r="M1319" t="s">
        <v>29</v>
      </c>
      <c r="N1319" t="s">
        <v>43</v>
      </c>
      <c r="O1319" t="s">
        <v>1715</v>
      </c>
      <c r="P1319" s="1">
        <v>661.17600000000004</v>
      </c>
      <c r="Q1319">
        <v>2</v>
      </c>
      <c r="R1319" s="1">
        <v>-231.41159999999999</v>
      </c>
      <c r="S1319" t="s">
        <v>45</v>
      </c>
    </row>
    <row r="1320" spans="1:19" hidden="1" x14ac:dyDescent="0.3">
      <c r="A1320" t="s">
        <v>3420</v>
      </c>
      <c r="B1320" s="2">
        <v>41828</v>
      </c>
      <c r="C1320" s="2">
        <v>41832</v>
      </c>
      <c r="D1320" t="s">
        <v>37</v>
      </c>
      <c r="E1320" t="s">
        <v>494</v>
      </c>
      <c r="F1320" t="s">
        <v>495</v>
      </c>
      <c r="G1320" t="s">
        <v>84</v>
      </c>
      <c r="H1320" t="s">
        <v>24</v>
      </c>
      <c r="I1320" t="s">
        <v>320</v>
      </c>
      <c r="J1320" t="s">
        <v>50</v>
      </c>
      <c r="K1320" t="s">
        <v>51</v>
      </c>
      <c r="L1320" t="s">
        <v>1319</v>
      </c>
      <c r="M1320" t="s">
        <v>29</v>
      </c>
      <c r="N1320" t="s">
        <v>43</v>
      </c>
      <c r="O1320" t="s">
        <v>1320</v>
      </c>
      <c r="P1320" s="1">
        <v>502.488</v>
      </c>
      <c r="Q1320">
        <v>3</v>
      </c>
      <c r="R1320" s="1">
        <v>-87.935400000000001</v>
      </c>
      <c r="S1320" t="s">
        <v>66</v>
      </c>
    </row>
    <row r="1321" spans="1:19" hidden="1" x14ac:dyDescent="0.3">
      <c r="A1321" t="s">
        <v>3421</v>
      </c>
      <c r="B1321" s="2">
        <v>42076</v>
      </c>
      <c r="C1321" s="2">
        <v>42081</v>
      </c>
      <c r="D1321" t="s">
        <v>20</v>
      </c>
      <c r="E1321" t="s">
        <v>1006</v>
      </c>
      <c r="F1321" t="s">
        <v>1007</v>
      </c>
      <c r="G1321" t="s">
        <v>94</v>
      </c>
      <c r="H1321" t="s">
        <v>24</v>
      </c>
      <c r="I1321" t="s">
        <v>3422</v>
      </c>
      <c r="J1321" t="s">
        <v>50</v>
      </c>
      <c r="K1321" t="s">
        <v>51</v>
      </c>
      <c r="L1321" t="s">
        <v>198</v>
      </c>
      <c r="M1321" t="s">
        <v>29</v>
      </c>
      <c r="N1321" t="s">
        <v>34</v>
      </c>
      <c r="O1321" t="s">
        <v>199</v>
      </c>
      <c r="P1321" s="1">
        <v>915.13599999999997</v>
      </c>
      <c r="Q1321">
        <v>4</v>
      </c>
      <c r="R1321" s="1">
        <v>102.9528</v>
      </c>
      <c r="S1321" t="s">
        <v>187</v>
      </c>
    </row>
    <row r="1322" spans="1:19" hidden="1" x14ac:dyDescent="0.3">
      <c r="A1322" t="s">
        <v>3421</v>
      </c>
      <c r="B1322" s="2">
        <v>42076</v>
      </c>
      <c r="C1322" s="2">
        <v>42081</v>
      </c>
      <c r="D1322" t="s">
        <v>20</v>
      </c>
      <c r="E1322" t="s">
        <v>1006</v>
      </c>
      <c r="F1322" t="s">
        <v>1007</v>
      </c>
      <c r="G1322" t="s">
        <v>94</v>
      </c>
      <c r="H1322" t="s">
        <v>24</v>
      </c>
      <c r="I1322" t="s">
        <v>3422</v>
      </c>
      <c r="J1322" t="s">
        <v>50</v>
      </c>
      <c r="K1322" t="s">
        <v>51</v>
      </c>
      <c r="L1322" t="s">
        <v>631</v>
      </c>
      <c r="M1322" t="s">
        <v>29</v>
      </c>
      <c r="N1322" t="s">
        <v>53</v>
      </c>
      <c r="O1322" t="s">
        <v>632</v>
      </c>
      <c r="P1322" s="1">
        <v>327.76</v>
      </c>
      <c r="Q1322">
        <v>8</v>
      </c>
      <c r="R1322" s="1">
        <v>91.772800000000004</v>
      </c>
      <c r="S1322" t="s">
        <v>187</v>
      </c>
    </row>
    <row r="1323" spans="1:19" x14ac:dyDescent="0.3">
      <c r="A1323" t="s">
        <v>3423</v>
      </c>
      <c r="B1323" s="2">
        <v>43071</v>
      </c>
      <c r="C1323" s="2">
        <v>43074</v>
      </c>
      <c r="D1323" t="s">
        <v>81</v>
      </c>
      <c r="E1323" t="s">
        <v>3424</v>
      </c>
      <c r="F1323" t="s">
        <v>3425</v>
      </c>
      <c r="G1323" t="s">
        <v>23</v>
      </c>
      <c r="H1323" t="s">
        <v>24</v>
      </c>
      <c r="I1323" t="s">
        <v>3224</v>
      </c>
      <c r="J1323" t="s">
        <v>707</v>
      </c>
      <c r="K1323" t="s">
        <v>27</v>
      </c>
      <c r="L1323" t="s">
        <v>1477</v>
      </c>
      <c r="M1323" t="s">
        <v>29</v>
      </c>
      <c r="N1323" t="s">
        <v>34</v>
      </c>
      <c r="O1323" t="s">
        <v>1478</v>
      </c>
      <c r="P1323" s="1">
        <v>701.96</v>
      </c>
      <c r="Q1323">
        <v>2</v>
      </c>
      <c r="R1323" s="1">
        <v>168.47040000000001</v>
      </c>
      <c r="S1323" t="s">
        <v>90</v>
      </c>
    </row>
    <row r="1324" spans="1:19" x14ac:dyDescent="0.3">
      <c r="A1324" t="s">
        <v>3426</v>
      </c>
      <c r="B1324" s="2">
        <v>43069</v>
      </c>
      <c r="C1324" s="2">
        <v>43072</v>
      </c>
      <c r="D1324" t="s">
        <v>81</v>
      </c>
      <c r="E1324" t="s">
        <v>3427</v>
      </c>
      <c r="F1324" t="s">
        <v>3428</v>
      </c>
      <c r="G1324" t="s">
        <v>94</v>
      </c>
      <c r="H1324" t="s">
        <v>24</v>
      </c>
      <c r="I1324" t="s">
        <v>320</v>
      </c>
      <c r="J1324" t="s">
        <v>50</v>
      </c>
      <c r="K1324" t="s">
        <v>51</v>
      </c>
      <c r="L1324" t="s">
        <v>3429</v>
      </c>
      <c r="M1324" t="s">
        <v>29</v>
      </c>
      <c r="N1324" t="s">
        <v>53</v>
      </c>
      <c r="O1324" t="s">
        <v>3430</v>
      </c>
      <c r="P1324" s="1">
        <v>25.83</v>
      </c>
      <c r="Q1324">
        <v>3</v>
      </c>
      <c r="R1324" s="1">
        <v>9.5571000000000002</v>
      </c>
      <c r="S1324" t="s">
        <v>32</v>
      </c>
    </row>
    <row r="1325" spans="1:19" hidden="1" x14ac:dyDescent="0.3">
      <c r="A1325" t="s">
        <v>3431</v>
      </c>
      <c r="B1325" s="2">
        <v>42678</v>
      </c>
      <c r="C1325" s="2">
        <v>42680</v>
      </c>
      <c r="D1325" t="s">
        <v>20</v>
      </c>
      <c r="E1325" t="s">
        <v>3432</v>
      </c>
      <c r="F1325" t="s">
        <v>3433</v>
      </c>
      <c r="G1325" t="s">
        <v>84</v>
      </c>
      <c r="H1325" t="s">
        <v>24</v>
      </c>
      <c r="I1325" t="s">
        <v>3434</v>
      </c>
      <c r="J1325" t="s">
        <v>1508</v>
      </c>
      <c r="K1325" t="s">
        <v>51</v>
      </c>
      <c r="L1325" t="s">
        <v>2569</v>
      </c>
      <c r="M1325" t="s">
        <v>29</v>
      </c>
      <c r="N1325" t="s">
        <v>34</v>
      </c>
      <c r="O1325" t="s">
        <v>2570</v>
      </c>
      <c r="P1325" s="1">
        <v>104.78400000000001</v>
      </c>
      <c r="Q1325">
        <v>1</v>
      </c>
      <c r="R1325" s="1">
        <v>-14.4078</v>
      </c>
      <c r="S1325" t="s">
        <v>32</v>
      </c>
    </row>
    <row r="1326" spans="1:19" hidden="1" x14ac:dyDescent="0.3">
      <c r="A1326" t="s">
        <v>3431</v>
      </c>
      <c r="B1326" s="2">
        <v>42678</v>
      </c>
      <c r="C1326" s="2">
        <v>42680</v>
      </c>
      <c r="D1326" t="s">
        <v>20</v>
      </c>
      <c r="E1326" t="s">
        <v>3432</v>
      </c>
      <c r="F1326" t="s">
        <v>3433</v>
      </c>
      <c r="G1326" t="s">
        <v>84</v>
      </c>
      <c r="H1326" t="s">
        <v>24</v>
      </c>
      <c r="I1326" t="s">
        <v>3434</v>
      </c>
      <c r="J1326" t="s">
        <v>1508</v>
      </c>
      <c r="K1326" t="s">
        <v>51</v>
      </c>
      <c r="L1326" t="s">
        <v>2721</v>
      </c>
      <c r="M1326" t="s">
        <v>29</v>
      </c>
      <c r="N1326" t="s">
        <v>34</v>
      </c>
      <c r="O1326" t="s">
        <v>2722</v>
      </c>
      <c r="P1326" s="1">
        <v>650.35199999999998</v>
      </c>
      <c r="Q1326">
        <v>3</v>
      </c>
      <c r="R1326" s="1">
        <v>-97.552800000000005</v>
      </c>
      <c r="S1326" t="s">
        <v>32</v>
      </c>
    </row>
    <row r="1327" spans="1:19" hidden="1" x14ac:dyDescent="0.3">
      <c r="A1327" t="s">
        <v>3435</v>
      </c>
      <c r="B1327" s="2">
        <v>41893</v>
      </c>
      <c r="C1327" s="2">
        <v>41898</v>
      </c>
      <c r="D1327" t="s">
        <v>37</v>
      </c>
      <c r="E1327" t="s">
        <v>3436</v>
      </c>
      <c r="F1327" t="s">
        <v>3437</v>
      </c>
      <c r="G1327" t="s">
        <v>23</v>
      </c>
      <c r="H1327" t="s">
        <v>24</v>
      </c>
      <c r="I1327" t="s">
        <v>3438</v>
      </c>
      <c r="J1327" t="s">
        <v>50</v>
      </c>
      <c r="K1327" t="s">
        <v>51</v>
      </c>
      <c r="L1327" t="s">
        <v>173</v>
      </c>
      <c r="M1327" t="s">
        <v>29</v>
      </c>
      <c r="N1327" t="s">
        <v>53</v>
      </c>
      <c r="O1327" t="s">
        <v>174</v>
      </c>
      <c r="P1327" s="1">
        <v>127.95</v>
      </c>
      <c r="Q1327">
        <v>3</v>
      </c>
      <c r="R1327" s="1">
        <v>21.7515</v>
      </c>
      <c r="S1327" t="s">
        <v>72</v>
      </c>
    </row>
    <row r="1328" spans="1:19" hidden="1" x14ac:dyDescent="0.3">
      <c r="A1328" t="s">
        <v>3439</v>
      </c>
      <c r="B1328" s="2">
        <v>41659</v>
      </c>
      <c r="C1328" s="2">
        <v>41665</v>
      </c>
      <c r="D1328" t="s">
        <v>37</v>
      </c>
      <c r="E1328" t="s">
        <v>3440</v>
      </c>
      <c r="F1328" t="s">
        <v>3441</v>
      </c>
      <c r="G1328" t="s">
        <v>23</v>
      </c>
      <c r="H1328" t="s">
        <v>24</v>
      </c>
      <c r="I1328" t="s">
        <v>3442</v>
      </c>
      <c r="J1328" t="s">
        <v>281</v>
      </c>
      <c r="K1328" t="s">
        <v>87</v>
      </c>
      <c r="L1328" t="s">
        <v>350</v>
      </c>
      <c r="M1328" t="s">
        <v>29</v>
      </c>
      <c r="N1328" t="s">
        <v>53</v>
      </c>
      <c r="O1328" t="s">
        <v>351</v>
      </c>
      <c r="P1328" s="1">
        <v>272.94</v>
      </c>
      <c r="Q1328">
        <v>3</v>
      </c>
      <c r="R1328" s="1">
        <v>30.023399999999999</v>
      </c>
      <c r="S1328" t="s">
        <v>161</v>
      </c>
    </row>
    <row r="1329" spans="1:19" hidden="1" x14ac:dyDescent="0.3">
      <c r="A1329" t="s">
        <v>3439</v>
      </c>
      <c r="B1329" s="2">
        <v>41659</v>
      </c>
      <c r="C1329" s="2">
        <v>41665</v>
      </c>
      <c r="D1329" t="s">
        <v>37</v>
      </c>
      <c r="E1329" t="s">
        <v>3440</v>
      </c>
      <c r="F1329" t="s">
        <v>3441</v>
      </c>
      <c r="G1329" t="s">
        <v>23</v>
      </c>
      <c r="H1329" t="s">
        <v>24</v>
      </c>
      <c r="I1329" t="s">
        <v>3442</v>
      </c>
      <c r="J1329" t="s">
        <v>281</v>
      </c>
      <c r="K1329" t="s">
        <v>87</v>
      </c>
      <c r="L1329" t="s">
        <v>1090</v>
      </c>
      <c r="M1329" t="s">
        <v>29</v>
      </c>
      <c r="N1329" t="s">
        <v>53</v>
      </c>
      <c r="O1329" t="s">
        <v>1091</v>
      </c>
      <c r="P1329" s="1">
        <v>14.73</v>
      </c>
      <c r="Q1329">
        <v>3</v>
      </c>
      <c r="R1329" s="1">
        <v>4.8609</v>
      </c>
      <c r="S1329" t="s">
        <v>161</v>
      </c>
    </row>
    <row r="1330" spans="1:19" hidden="1" x14ac:dyDescent="0.3">
      <c r="A1330" t="s">
        <v>3443</v>
      </c>
      <c r="B1330" s="2">
        <v>42612</v>
      </c>
      <c r="C1330" s="2">
        <v>42619</v>
      </c>
      <c r="D1330" t="s">
        <v>37</v>
      </c>
      <c r="E1330" t="s">
        <v>2354</v>
      </c>
      <c r="F1330" t="s">
        <v>2355</v>
      </c>
      <c r="G1330" t="s">
        <v>23</v>
      </c>
      <c r="H1330" t="s">
        <v>24</v>
      </c>
      <c r="I1330" t="s">
        <v>49</v>
      </c>
      <c r="J1330" t="s">
        <v>50</v>
      </c>
      <c r="K1330" t="s">
        <v>51</v>
      </c>
      <c r="L1330" t="s">
        <v>2400</v>
      </c>
      <c r="M1330" t="s">
        <v>29</v>
      </c>
      <c r="N1330" t="s">
        <v>53</v>
      </c>
      <c r="O1330" t="s">
        <v>2401</v>
      </c>
      <c r="P1330" s="1">
        <v>47.04</v>
      </c>
      <c r="Q1330">
        <v>4</v>
      </c>
      <c r="R1330" s="1">
        <v>15.993600000000001</v>
      </c>
      <c r="S1330" t="s">
        <v>245</v>
      </c>
    </row>
    <row r="1331" spans="1:19" x14ac:dyDescent="0.3">
      <c r="A1331" t="s">
        <v>3444</v>
      </c>
      <c r="B1331" s="2">
        <v>43013</v>
      </c>
      <c r="C1331" s="2">
        <v>43017</v>
      </c>
      <c r="D1331" t="s">
        <v>37</v>
      </c>
      <c r="E1331" t="s">
        <v>1308</v>
      </c>
      <c r="F1331" t="s">
        <v>1309</v>
      </c>
      <c r="G1331" t="s">
        <v>84</v>
      </c>
      <c r="H1331" t="s">
        <v>24</v>
      </c>
      <c r="I1331" t="s">
        <v>165</v>
      </c>
      <c r="J1331" t="s">
        <v>114</v>
      </c>
      <c r="K1331" t="s">
        <v>63</v>
      </c>
      <c r="L1331" t="s">
        <v>1019</v>
      </c>
      <c r="M1331" t="s">
        <v>29</v>
      </c>
      <c r="N1331" t="s">
        <v>34</v>
      </c>
      <c r="O1331" t="s">
        <v>1020</v>
      </c>
      <c r="P1331" s="1">
        <v>221.38200000000001</v>
      </c>
      <c r="Q1331">
        <v>2</v>
      </c>
      <c r="R1331" s="1">
        <v>2.4598</v>
      </c>
      <c r="S1331" t="s">
        <v>45</v>
      </c>
    </row>
    <row r="1332" spans="1:19" x14ac:dyDescent="0.3">
      <c r="A1332" t="s">
        <v>3445</v>
      </c>
      <c r="B1332" s="2">
        <v>42981</v>
      </c>
      <c r="C1332" s="2">
        <v>42986</v>
      </c>
      <c r="D1332" t="s">
        <v>37</v>
      </c>
      <c r="E1332" t="s">
        <v>1463</v>
      </c>
      <c r="F1332" t="s">
        <v>1464</v>
      </c>
      <c r="G1332" t="s">
        <v>23</v>
      </c>
      <c r="H1332" t="s">
        <v>24</v>
      </c>
      <c r="I1332" t="s">
        <v>1730</v>
      </c>
      <c r="J1332" t="s">
        <v>86</v>
      </c>
      <c r="K1332" t="s">
        <v>87</v>
      </c>
      <c r="L1332" t="s">
        <v>1008</v>
      </c>
      <c r="M1332" t="s">
        <v>29</v>
      </c>
      <c r="N1332" t="s">
        <v>53</v>
      </c>
      <c r="O1332" t="s">
        <v>1009</v>
      </c>
      <c r="P1332" s="1">
        <v>108.4</v>
      </c>
      <c r="Q1332">
        <v>5</v>
      </c>
      <c r="R1332" s="1">
        <v>-105.69</v>
      </c>
      <c r="S1332" t="s">
        <v>72</v>
      </c>
    </row>
    <row r="1333" spans="1:19" hidden="1" x14ac:dyDescent="0.3">
      <c r="A1333" t="s">
        <v>3446</v>
      </c>
      <c r="B1333" s="2">
        <v>42646</v>
      </c>
      <c r="C1333" s="2">
        <v>42650</v>
      </c>
      <c r="D1333" t="s">
        <v>37</v>
      </c>
      <c r="E1333" t="s">
        <v>3432</v>
      </c>
      <c r="F1333" t="s">
        <v>3433</v>
      </c>
      <c r="G1333" t="s">
        <v>84</v>
      </c>
      <c r="H1333" t="s">
        <v>24</v>
      </c>
      <c r="I1333" t="s">
        <v>1708</v>
      </c>
      <c r="J1333" t="s">
        <v>86</v>
      </c>
      <c r="K1333" t="s">
        <v>87</v>
      </c>
      <c r="L1333" t="s">
        <v>375</v>
      </c>
      <c r="M1333" t="s">
        <v>29</v>
      </c>
      <c r="N1333" t="s">
        <v>53</v>
      </c>
      <c r="O1333" t="s">
        <v>376</v>
      </c>
      <c r="P1333" s="1">
        <v>38.08</v>
      </c>
      <c r="Q1333">
        <v>5</v>
      </c>
      <c r="R1333" s="1">
        <v>-29.512</v>
      </c>
      <c r="S1333" t="s">
        <v>45</v>
      </c>
    </row>
    <row r="1334" spans="1:19" hidden="1" x14ac:dyDescent="0.3">
      <c r="A1334" t="s">
        <v>3447</v>
      </c>
      <c r="B1334" s="2">
        <v>42695</v>
      </c>
      <c r="C1334" s="2">
        <v>42695</v>
      </c>
      <c r="D1334" t="s">
        <v>417</v>
      </c>
      <c r="E1334" t="s">
        <v>1228</v>
      </c>
      <c r="F1334" t="s">
        <v>1229</v>
      </c>
      <c r="G1334" t="s">
        <v>94</v>
      </c>
      <c r="H1334" t="s">
        <v>24</v>
      </c>
      <c r="I1334" t="s">
        <v>165</v>
      </c>
      <c r="J1334" t="s">
        <v>114</v>
      </c>
      <c r="K1334" t="s">
        <v>63</v>
      </c>
      <c r="L1334" t="s">
        <v>2411</v>
      </c>
      <c r="M1334" t="s">
        <v>29</v>
      </c>
      <c r="N1334" t="s">
        <v>30</v>
      </c>
      <c r="O1334" t="s">
        <v>2412</v>
      </c>
      <c r="P1334" s="1">
        <v>113.568</v>
      </c>
      <c r="Q1334">
        <v>2</v>
      </c>
      <c r="R1334" s="1">
        <v>12.776400000000001</v>
      </c>
      <c r="S1334" t="s">
        <v>32</v>
      </c>
    </row>
    <row r="1335" spans="1:19" x14ac:dyDescent="0.3">
      <c r="A1335" t="s">
        <v>3448</v>
      </c>
      <c r="B1335" s="2">
        <v>43011</v>
      </c>
      <c r="C1335" s="2">
        <v>43013</v>
      </c>
      <c r="D1335" t="s">
        <v>20</v>
      </c>
      <c r="E1335" t="s">
        <v>873</v>
      </c>
      <c r="F1335" t="s">
        <v>874</v>
      </c>
      <c r="G1335" t="s">
        <v>94</v>
      </c>
      <c r="H1335" t="s">
        <v>24</v>
      </c>
      <c r="I1335" t="s">
        <v>165</v>
      </c>
      <c r="J1335" t="s">
        <v>114</v>
      </c>
      <c r="K1335" t="s">
        <v>63</v>
      </c>
      <c r="L1335" t="s">
        <v>178</v>
      </c>
      <c r="M1335" t="s">
        <v>29</v>
      </c>
      <c r="N1335" t="s">
        <v>53</v>
      </c>
      <c r="O1335" t="s">
        <v>179</v>
      </c>
      <c r="P1335" s="1">
        <v>83.92</v>
      </c>
      <c r="Q1335">
        <v>4</v>
      </c>
      <c r="R1335" s="1">
        <v>21.819199999999999</v>
      </c>
      <c r="S1335" t="s">
        <v>45</v>
      </c>
    </row>
    <row r="1336" spans="1:19" hidden="1" x14ac:dyDescent="0.3">
      <c r="A1336" t="s">
        <v>3449</v>
      </c>
      <c r="B1336" s="2">
        <v>41758</v>
      </c>
      <c r="C1336" s="2">
        <v>41762</v>
      </c>
      <c r="D1336" t="s">
        <v>37</v>
      </c>
      <c r="E1336" t="s">
        <v>975</v>
      </c>
      <c r="F1336" t="s">
        <v>976</v>
      </c>
      <c r="G1336" t="s">
        <v>84</v>
      </c>
      <c r="H1336" t="s">
        <v>24</v>
      </c>
      <c r="I1336" t="s">
        <v>132</v>
      </c>
      <c r="J1336" t="s">
        <v>133</v>
      </c>
      <c r="K1336" t="s">
        <v>27</v>
      </c>
      <c r="L1336" t="s">
        <v>842</v>
      </c>
      <c r="M1336" t="s">
        <v>29</v>
      </c>
      <c r="N1336" t="s">
        <v>34</v>
      </c>
      <c r="O1336" t="s">
        <v>843</v>
      </c>
      <c r="P1336" s="1">
        <v>561.58399999999995</v>
      </c>
      <c r="Q1336">
        <v>2</v>
      </c>
      <c r="R1336" s="1">
        <v>70.197999999999993</v>
      </c>
      <c r="S1336" t="s">
        <v>107</v>
      </c>
    </row>
    <row r="1337" spans="1:19" hidden="1" x14ac:dyDescent="0.3">
      <c r="A1337" t="s">
        <v>3450</v>
      </c>
      <c r="B1337" s="2">
        <v>42719</v>
      </c>
      <c r="C1337" s="2">
        <v>42726</v>
      </c>
      <c r="D1337" t="s">
        <v>37</v>
      </c>
      <c r="E1337" t="s">
        <v>1555</v>
      </c>
      <c r="F1337" t="s">
        <v>1556</v>
      </c>
      <c r="G1337" t="s">
        <v>23</v>
      </c>
      <c r="H1337" t="s">
        <v>24</v>
      </c>
      <c r="I1337" t="s">
        <v>49</v>
      </c>
      <c r="J1337" t="s">
        <v>50</v>
      </c>
      <c r="K1337" t="s">
        <v>51</v>
      </c>
      <c r="L1337" t="s">
        <v>1709</v>
      </c>
      <c r="M1337" t="s">
        <v>29</v>
      </c>
      <c r="N1337" t="s">
        <v>53</v>
      </c>
      <c r="O1337" t="s">
        <v>1710</v>
      </c>
      <c r="P1337" s="1">
        <v>14.76</v>
      </c>
      <c r="Q1337">
        <v>2</v>
      </c>
      <c r="R1337" s="1">
        <v>4.2804000000000002</v>
      </c>
      <c r="S1337" t="s">
        <v>90</v>
      </c>
    </row>
    <row r="1338" spans="1:19" hidden="1" x14ac:dyDescent="0.3">
      <c r="A1338" t="s">
        <v>3451</v>
      </c>
      <c r="B1338" s="2">
        <v>42458</v>
      </c>
      <c r="C1338" s="2">
        <v>42462</v>
      </c>
      <c r="D1338" t="s">
        <v>37</v>
      </c>
      <c r="E1338" t="s">
        <v>489</v>
      </c>
      <c r="F1338" t="s">
        <v>490</v>
      </c>
      <c r="G1338" t="s">
        <v>23</v>
      </c>
      <c r="H1338" t="s">
        <v>24</v>
      </c>
      <c r="I1338" t="s">
        <v>869</v>
      </c>
      <c r="J1338" t="s">
        <v>223</v>
      </c>
      <c r="K1338" t="s">
        <v>63</v>
      </c>
      <c r="L1338" t="s">
        <v>701</v>
      </c>
      <c r="M1338" t="s">
        <v>29</v>
      </c>
      <c r="N1338" t="s">
        <v>30</v>
      </c>
      <c r="O1338" t="s">
        <v>702</v>
      </c>
      <c r="P1338" s="1">
        <v>299.97500000000002</v>
      </c>
      <c r="Q1338">
        <v>5</v>
      </c>
      <c r="R1338" s="1">
        <v>-167.98599999999999</v>
      </c>
      <c r="S1338" t="s">
        <v>187</v>
      </c>
    </row>
    <row r="1339" spans="1:19" hidden="1" x14ac:dyDescent="0.3">
      <c r="A1339" t="s">
        <v>3452</v>
      </c>
      <c r="B1339" s="2">
        <v>42718</v>
      </c>
      <c r="C1339" s="2">
        <v>42723</v>
      </c>
      <c r="D1339" t="s">
        <v>37</v>
      </c>
      <c r="E1339" t="s">
        <v>482</v>
      </c>
      <c r="F1339" t="s">
        <v>483</v>
      </c>
      <c r="G1339" t="s">
        <v>23</v>
      </c>
      <c r="H1339" t="s">
        <v>24</v>
      </c>
      <c r="I1339" t="s">
        <v>165</v>
      </c>
      <c r="J1339" t="s">
        <v>114</v>
      </c>
      <c r="K1339" t="s">
        <v>63</v>
      </c>
      <c r="L1339" t="s">
        <v>1391</v>
      </c>
      <c r="M1339" t="s">
        <v>29</v>
      </c>
      <c r="N1339" t="s">
        <v>53</v>
      </c>
      <c r="O1339" t="s">
        <v>1392</v>
      </c>
      <c r="P1339" s="1">
        <v>396.92</v>
      </c>
      <c r="Q1339">
        <v>4</v>
      </c>
      <c r="R1339" s="1">
        <v>198.46</v>
      </c>
      <c r="S1339" t="s">
        <v>90</v>
      </c>
    </row>
    <row r="1340" spans="1:19" x14ac:dyDescent="0.3">
      <c r="A1340" t="s">
        <v>3453</v>
      </c>
      <c r="B1340" s="2">
        <v>42885</v>
      </c>
      <c r="C1340" s="2">
        <v>42886</v>
      </c>
      <c r="D1340" t="s">
        <v>81</v>
      </c>
      <c r="E1340" t="s">
        <v>624</v>
      </c>
      <c r="F1340" t="s">
        <v>625</v>
      </c>
      <c r="G1340" t="s">
        <v>23</v>
      </c>
      <c r="H1340" t="s">
        <v>24</v>
      </c>
      <c r="I1340" t="s">
        <v>1396</v>
      </c>
      <c r="J1340" t="s">
        <v>1397</v>
      </c>
      <c r="K1340" t="s">
        <v>27</v>
      </c>
      <c r="L1340" t="s">
        <v>1465</v>
      </c>
      <c r="M1340" t="s">
        <v>29</v>
      </c>
      <c r="N1340" t="s">
        <v>30</v>
      </c>
      <c r="O1340" t="s">
        <v>1466</v>
      </c>
      <c r="P1340" s="1">
        <v>241.96</v>
      </c>
      <c r="Q1340">
        <v>2</v>
      </c>
      <c r="R1340" s="1">
        <v>33.874400000000001</v>
      </c>
      <c r="S1340" t="s">
        <v>153</v>
      </c>
    </row>
    <row r="1341" spans="1:19" x14ac:dyDescent="0.3">
      <c r="A1341" t="s">
        <v>3453</v>
      </c>
      <c r="B1341" s="2">
        <v>42885</v>
      </c>
      <c r="C1341" s="2">
        <v>42886</v>
      </c>
      <c r="D1341" t="s">
        <v>81</v>
      </c>
      <c r="E1341" t="s">
        <v>624</v>
      </c>
      <c r="F1341" t="s">
        <v>625</v>
      </c>
      <c r="G1341" t="s">
        <v>23</v>
      </c>
      <c r="H1341" t="s">
        <v>24</v>
      </c>
      <c r="I1341" t="s">
        <v>1396</v>
      </c>
      <c r="J1341" t="s">
        <v>1397</v>
      </c>
      <c r="K1341" t="s">
        <v>27</v>
      </c>
      <c r="L1341" t="s">
        <v>2504</v>
      </c>
      <c r="M1341" t="s">
        <v>29</v>
      </c>
      <c r="N1341" t="s">
        <v>53</v>
      </c>
      <c r="O1341" t="s">
        <v>2505</v>
      </c>
      <c r="P1341" s="1">
        <v>8.01</v>
      </c>
      <c r="Q1341">
        <v>3</v>
      </c>
      <c r="R1341" s="1">
        <v>3.0438000000000001</v>
      </c>
      <c r="S1341" t="s">
        <v>153</v>
      </c>
    </row>
    <row r="1342" spans="1:19" x14ac:dyDescent="0.3">
      <c r="A1342" t="s">
        <v>3454</v>
      </c>
      <c r="B1342" s="2">
        <v>42978</v>
      </c>
      <c r="C1342" s="2">
        <v>42980</v>
      </c>
      <c r="D1342" t="s">
        <v>20</v>
      </c>
      <c r="E1342" t="s">
        <v>1951</v>
      </c>
      <c r="F1342" t="s">
        <v>1952</v>
      </c>
      <c r="G1342" t="s">
        <v>84</v>
      </c>
      <c r="H1342" t="s">
        <v>24</v>
      </c>
      <c r="I1342" t="s">
        <v>1557</v>
      </c>
      <c r="J1342" t="s">
        <v>184</v>
      </c>
      <c r="K1342" t="s">
        <v>51</v>
      </c>
      <c r="L1342" t="s">
        <v>505</v>
      </c>
      <c r="M1342" t="s">
        <v>29</v>
      </c>
      <c r="N1342" t="s">
        <v>34</v>
      </c>
      <c r="O1342" t="s">
        <v>506</v>
      </c>
      <c r="P1342" s="1">
        <v>569.56799999999998</v>
      </c>
      <c r="Q1342">
        <v>2</v>
      </c>
      <c r="R1342" s="1">
        <v>7.1196000000000002</v>
      </c>
      <c r="S1342" t="s">
        <v>245</v>
      </c>
    </row>
    <row r="1343" spans="1:19" x14ac:dyDescent="0.3">
      <c r="A1343" t="s">
        <v>3455</v>
      </c>
      <c r="B1343" s="2">
        <v>42869</v>
      </c>
      <c r="C1343" s="2">
        <v>42870</v>
      </c>
      <c r="D1343" t="s">
        <v>81</v>
      </c>
      <c r="E1343" t="s">
        <v>864</v>
      </c>
      <c r="F1343" t="s">
        <v>865</v>
      </c>
      <c r="G1343" t="s">
        <v>23</v>
      </c>
      <c r="H1343" t="s">
        <v>24</v>
      </c>
      <c r="I1343" t="s">
        <v>95</v>
      </c>
      <c r="J1343" t="s">
        <v>86</v>
      </c>
      <c r="K1343" t="s">
        <v>87</v>
      </c>
      <c r="L1343" t="s">
        <v>1591</v>
      </c>
      <c r="M1343" t="s">
        <v>29</v>
      </c>
      <c r="N1343" t="s">
        <v>34</v>
      </c>
      <c r="O1343" t="s">
        <v>1592</v>
      </c>
      <c r="P1343" s="1">
        <v>899.43</v>
      </c>
      <c r="Q1343">
        <v>5</v>
      </c>
      <c r="R1343" s="1">
        <v>-12.849</v>
      </c>
      <c r="S1343" t="s">
        <v>153</v>
      </c>
    </row>
    <row r="1344" spans="1:19" hidden="1" x14ac:dyDescent="0.3">
      <c r="A1344" t="s">
        <v>3456</v>
      </c>
      <c r="B1344" s="2">
        <v>42674</v>
      </c>
      <c r="C1344" s="2">
        <v>42679</v>
      </c>
      <c r="D1344" t="s">
        <v>37</v>
      </c>
      <c r="E1344" t="s">
        <v>819</v>
      </c>
      <c r="F1344" t="s">
        <v>820</v>
      </c>
      <c r="G1344" t="s">
        <v>84</v>
      </c>
      <c r="H1344" t="s">
        <v>24</v>
      </c>
      <c r="I1344" t="s">
        <v>2012</v>
      </c>
      <c r="J1344" t="s">
        <v>1513</v>
      </c>
      <c r="K1344" t="s">
        <v>87</v>
      </c>
      <c r="L1344" t="s">
        <v>1738</v>
      </c>
      <c r="M1344" t="s">
        <v>29</v>
      </c>
      <c r="N1344" t="s">
        <v>34</v>
      </c>
      <c r="O1344" t="s">
        <v>1739</v>
      </c>
      <c r="P1344" s="1">
        <v>368.97</v>
      </c>
      <c r="Q1344">
        <v>3</v>
      </c>
      <c r="R1344" s="1">
        <v>81.173400000000001</v>
      </c>
      <c r="S1344" t="s">
        <v>45</v>
      </c>
    </row>
    <row r="1345" spans="1:19" hidden="1" x14ac:dyDescent="0.3">
      <c r="A1345" t="s">
        <v>3457</v>
      </c>
      <c r="B1345" s="2">
        <v>42301</v>
      </c>
      <c r="C1345" s="2">
        <v>42304</v>
      </c>
      <c r="D1345" t="s">
        <v>81</v>
      </c>
      <c r="E1345" t="s">
        <v>984</v>
      </c>
      <c r="F1345" t="s">
        <v>985</v>
      </c>
      <c r="G1345" t="s">
        <v>94</v>
      </c>
      <c r="H1345" t="s">
        <v>24</v>
      </c>
      <c r="I1345" t="s">
        <v>1461</v>
      </c>
      <c r="J1345" t="s">
        <v>50</v>
      </c>
      <c r="K1345" t="s">
        <v>51</v>
      </c>
      <c r="L1345" t="s">
        <v>449</v>
      </c>
      <c r="M1345" t="s">
        <v>29</v>
      </c>
      <c r="N1345" t="s">
        <v>34</v>
      </c>
      <c r="O1345" t="s">
        <v>450</v>
      </c>
      <c r="P1345" s="1">
        <v>454.27199999999999</v>
      </c>
      <c r="Q1345">
        <v>8</v>
      </c>
      <c r="R1345" s="1">
        <v>-73.819199999999995</v>
      </c>
      <c r="S1345" t="s">
        <v>45</v>
      </c>
    </row>
    <row r="1346" spans="1:19" hidden="1" x14ac:dyDescent="0.3">
      <c r="A1346" t="s">
        <v>3458</v>
      </c>
      <c r="B1346" s="2">
        <v>41946</v>
      </c>
      <c r="C1346" s="2">
        <v>41950</v>
      </c>
      <c r="D1346" t="s">
        <v>37</v>
      </c>
      <c r="E1346" t="s">
        <v>3459</v>
      </c>
      <c r="F1346" t="s">
        <v>3460</v>
      </c>
      <c r="G1346" t="s">
        <v>23</v>
      </c>
      <c r="H1346" t="s">
        <v>24</v>
      </c>
      <c r="I1346" t="s">
        <v>597</v>
      </c>
      <c r="J1346" t="s">
        <v>1027</v>
      </c>
      <c r="K1346" t="s">
        <v>27</v>
      </c>
      <c r="L1346" t="s">
        <v>185</v>
      </c>
      <c r="M1346" t="s">
        <v>29</v>
      </c>
      <c r="N1346" t="s">
        <v>43</v>
      </c>
      <c r="O1346" t="s">
        <v>186</v>
      </c>
      <c r="P1346" s="1">
        <v>945.03599999999994</v>
      </c>
      <c r="Q1346">
        <v>6</v>
      </c>
      <c r="R1346" s="1">
        <v>-299.26139999999998</v>
      </c>
      <c r="S1346" t="s">
        <v>32</v>
      </c>
    </row>
    <row r="1347" spans="1:19" hidden="1" x14ac:dyDescent="0.3">
      <c r="A1347" t="s">
        <v>3458</v>
      </c>
      <c r="B1347" s="2">
        <v>41946</v>
      </c>
      <c r="C1347" s="2">
        <v>41950</v>
      </c>
      <c r="D1347" t="s">
        <v>37</v>
      </c>
      <c r="E1347" t="s">
        <v>3459</v>
      </c>
      <c r="F1347" t="s">
        <v>3460</v>
      </c>
      <c r="G1347" t="s">
        <v>23</v>
      </c>
      <c r="H1347" t="s">
        <v>24</v>
      </c>
      <c r="I1347" t="s">
        <v>597</v>
      </c>
      <c r="J1347" t="s">
        <v>1027</v>
      </c>
      <c r="K1347" t="s">
        <v>27</v>
      </c>
      <c r="L1347" t="s">
        <v>1822</v>
      </c>
      <c r="M1347" t="s">
        <v>29</v>
      </c>
      <c r="N1347" t="s">
        <v>53</v>
      </c>
      <c r="O1347" t="s">
        <v>1823</v>
      </c>
      <c r="P1347" s="1">
        <v>410.35199999999998</v>
      </c>
      <c r="Q1347">
        <v>3</v>
      </c>
      <c r="R1347" s="1">
        <v>-51.293999999999997</v>
      </c>
      <c r="S1347" t="s">
        <v>32</v>
      </c>
    </row>
    <row r="1348" spans="1:19" x14ac:dyDescent="0.3">
      <c r="A1348" t="s">
        <v>3461</v>
      </c>
      <c r="B1348" s="2">
        <v>42882</v>
      </c>
      <c r="C1348" s="2">
        <v>42884</v>
      </c>
      <c r="D1348" t="s">
        <v>81</v>
      </c>
      <c r="E1348" t="s">
        <v>1562</v>
      </c>
      <c r="F1348" t="s">
        <v>1563</v>
      </c>
      <c r="G1348" t="s">
        <v>23</v>
      </c>
      <c r="H1348" t="s">
        <v>24</v>
      </c>
      <c r="I1348" t="s">
        <v>3229</v>
      </c>
      <c r="J1348" t="s">
        <v>2271</v>
      </c>
      <c r="K1348" t="s">
        <v>51</v>
      </c>
      <c r="L1348" t="s">
        <v>2180</v>
      </c>
      <c r="M1348" t="s">
        <v>29</v>
      </c>
      <c r="N1348" t="s">
        <v>53</v>
      </c>
      <c r="O1348" t="s">
        <v>2181</v>
      </c>
      <c r="P1348" s="1">
        <v>35</v>
      </c>
      <c r="Q1348">
        <v>4</v>
      </c>
      <c r="R1348" s="1">
        <v>14.7</v>
      </c>
      <c r="S1348" t="s">
        <v>153</v>
      </c>
    </row>
    <row r="1349" spans="1:19" x14ac:dyDescent="0.3">
      <c r="A1349" t="s">
        <v>3462</v>
      </c>
      <c r="B1349" s="2">
        <v>43083</v>
      </c>
      <c r="C1349" s="2">
        <v>43088</v>
      </c>
      <c r="D1349" t="s">
        <v>37</v>
      </c>
      <c r="E1349" t="s">
        <v>213</v>
      </c>
      <c r="F1349" t="s">
        <v>214</v>
      </c>
      <c r="G1349" t="s">
        <v>23</v>
      </c>
      <c r="H1349" t="s">
        <v>24</v>
      </c>
      <c r="I1349" t="s">
        <v>2469</v>
      </c>
      <c r="J1349" t="s">
        <v>86</v>
      </c>
      <c r="K1349" t="s">
        <v>87</v>
      </c>
      <c r="L1349" t="s">
        <v>42</v>
      </c>
      <c r="M1349" t="s">
        <v>29</v>
      </c>
      <c r="N1349" t="s">
        <v>43</v>
      </c>
      <c r="O1349" t="s">
        <v>44</v>
      </c>
      <c r="P1349" s="1">
        <v>974.98800000000006</v>
      </c>
      <c r="Q1349">
        <v>4</v>
      </c>
      <c r="R1349" s="1">
        <v>-97.498800000000003</v>
      </c>
      <c r="S1349" t="s">
        <v>90</v>
      </c>
    </row>
    <row r="1350" spans="1:19" hidden="1" x14ac:dyDescent="0.3">
      <c r="A1350" t="s">
        <v>3463</v>
      </c>
      <c r="B1350" s="2">
        <v>41916</v>
      </c>
      <c r="C1350" s="2">
        <v>41918</v>
      </c>
      <c r="D1350" t="s">
        <v>81</v>
      </c>
      <c r="E1350" t="s">
        <v>1143</v>
      </c>
      <c r="F1350" t="s">
        <v>1144</v>
      </c>
      <c r="G1350" t="s">
        <v>23</v>
      </c>
      <c r="H1350" t="s">
        <v>24</v>
      </c>
      <c r="I1350" t="s">
        <v>165</v>
      </c>
      <c r="J1350" t="s">
        <v>114</v>
      </c>
      <c r="K1350" t="s">
        <v>63</v>
      </c>
      <c r="L1350" t="s">
        <v>2569</v>
      </c>
      <c r="M1350" t="s">
        <v>29</v>
      </c>
      <c r="N1350" t="s">
        <v>34</v>
      </c>
      <c r="O1350" t="s">
        <v>2570</v>
      </c>
      <c r="P1350" s="1">
        <v>589.41</v>
      </c>
      <c r="Q1350">
        <v>5</v>
      </c>
      <c r="R1350" s="1">
        <v>-6.5490000000000004</v>
      </c>
      <c r="S1350" t="s">
        <v>45</v>
      </c>
    </row>
    <row r="1351" spans="1:19" hidden="1" x14ac:dyDescent="0.3">
      <c r="A1351" t="s">
        <v>3464</v>
      </c>
      <c r="B1351" s="2">
        <v>42656</v>
      </c>
      <c r="C1351" s="2">
        <v>42663</v>
      </c>
      <c r="D1351" t="s">
        <v>37</v>
      </c>
      <c r="E1351" t="s">
        <v>1951</v>
      </c>
      <c r="F1351" t="s">
        <v>1952</v>
      </c>
      <c r="G1351" t="s">
        <v>84</v>
      </c>
      <c r="H1351" t="s">
        <v>24</v>
      </c>
      <c r="I1351" t="s">
        <v>165</v>
      </c>
      <c r="J1351" t="s">
        <v>114</v>
      </c>
      <c r="K1351" t="s">
        <v>63</v>
      </c>
      <c r="L1351" t="s">
        <v>1140</v>
      </c>
      <c r="M1351" t="s">
        <v>29</v>
      </c>
      <c r="N1351" t="s">
        <v>53</v>
      </c>
      <c r="O1351" t="s">
        <v>1141</v>
      </c>
      <c r="P1351" s="1">
        <v>82.26</v>
      </c>
      <c r="Q1351">
        <v>3</v>
      </c>
      <c r="R1351" s="1">
        <v>33.726599999999998</v>
      </c>
      <c r="S1351" t="s">
        <v>45</v>
      </c>
    </row>
    <row r="1352" spans="1:19" x14ac:dyDescent="0.3">
      <c r="A1352" t="s">
        <v>3465</v>
      </c>
      <c r="B1352" s="2">
        <v>42798</v>
      </c>
      <c r="C1352" s="2">
        <v>42800</v>
      </c>
      <c r="D1352" t="s">
        <v>20</v>
      </c>
      <c r="E1352" t="s">
        <v>3466</v>
      </c>
      <c r="F1352" t="s">
        <v>3467</v>
      </c>
      <c r="G1352" t="s">
        <v>94</v>
      </c>
      <c r="H1352" t="s">
        <v>24</v>
      </c>
      <c r="I1352" t="s">
        <v>95</v>
      </c>
      <c r="J1352" t="s">
        <v>86</v>
      </c>
      <c r="K1352" t="s">
        <v>87</v>
      </c>
      <c r="L1352" t="s">
        <v>78</v>
      </c>
      <c r="M1352" t="s">
        <v>29</v>
      </c>
      <c r="N1352" t="s">
        <v>53</v>
      </c>
      <c r="O1352" t="s">
        <v>79</v>
      </c>
      <c r="P1352" s="1">
        <v>103.5</v>
      </c>
      <c r="Q1352">
        <v>5</v>
      </c>
      <c r="R1352" s="1">
        <v>-77.625</v>
      </c>
      <c r="S1352" t="s">
        <v>187</v>
      </c>
    </row>
    <row r="1353" spans="1:19" x14ac:dyDescent="0.3">
      <c r="A1353" t="s">
        <v>3468</v>
      </c>
      <c r="B1353" s="2">
        <v>42947</v>
      </c>
      <c r="C1353" s="2">
        <v>42950</v>
      </c>
      <c r="D1353" t="s">
        <v>81</v>
      </c>
      <c r="E1353" t="s">
        <v>3469</v>
      </c>
      <c r="F1353" t="s">
        <v>3470</v>
      </c>
      <c r="G1353" t="s">
        <v>23</v>
      </c>
      <c r="H1353" t="s">
        <v>24</v>
      </c>
      <c r="I1353" t="s">
        <v>320</v>
      </c>
      <c r="J1353" t="s">
        <v>50</v>
      </c>
      <c r="K1353" t="s">
        <v>51</v>
      </c>
      <c r="L1353" t="s">
        <v>1649</v>
      </c>
      <c r="M1353" t="s">
        <v>29</v>
      </c>
      <c r="N1353" t="s">
        <v>53</v>
      </c>
      <c r="O1353" t="s">
        <v>1650</v>
      </c>
      <c r="P1353" s="1">
        <v>36.96</v>
      </c>
      <c r="Q1353">
        <v>7</v>
      </c>
      <c r="R1353" s="1">
        <v>11.457599999999999</v>
      </c>
      <c r="S1353" t="s">
        <v>66</v>
      </c>
    </row>
    <row r="1354" spans="1:19" x14ac:dyDescent="0.3">
      <c r="A1354" t="s">
        <v>3471</v>
      </c>
      <c r="B1354" s="2">
        <v>42869</v>
      </c>
      <c r="C1354" s="2">
        <v>42872</v>
      </c>
      <c r="D1354" t="s">
        <v>81</v>
      </c>
      <c r="E1354" t="s">
        <v>867</v>
      </c>
      <c r="F1354" t="s">
        <v>868</v>
      </c>
      <c r="G1354" t="s">
        <v>84</v>
      </c>
      <c r="H1354" t="s">
        <v>24</v>
      </c>
      <c r="I1354" t="s">
        <v>2745</v>
      </c>
      <c r="J1354" t="s">
        <v>1080</v>
      </c>
      <c r="K1354" t="s">
        <v>63</v>
      </c>
      <c r="L1354" t="s">
        <v>2569</v>
      </c>
      <c r="M1354" t="s">
        <v>29</v>
      </c>
      <c r="N1354" t="s">
        <v>34</v>
      </c>
      <c r="O1354" t="s">
        <v>2570</v>
      </c>
      <c r="P1354" s="1">
        <v>261.95999999999998</v>
      </c>
      <c r="Q1354">
        <v>2</v>
      </c>
      <c r="R1354" s="1">
        <v>23.5764</v>
      </c>
      <c r="S1354" t="s">
        <v>153</v>
      </c>
    </row>
    <row r="1355" spans="1:19" hidden="1" x14ac:dyDescent="0.3">
      <c r="A1355" t="s">
        <v>3472</v>
      </c>
      <c r="B1355" s="2">
        <v>42635</v>
      </c>
      <c r="C1355" s="2">
        <v>42641</v>
      </c>
      <c r="D1355" t="s">
        <v>37</v>
      </c>
      <c r="E1355" t="s">
        <v>2815</v>
      </c>
      <c r="F1355" t="s">
        <v>2816</v>
      </c>
      <c r="G1355" t="s">
        <v>94</v>
      </c>
      <c r="H1355" t="s">
        <v>24</v>
      </c>
      <c r="I1355" t="s">
        <v>856</v>
      </c>
      <c r="J1355" t="s">
        <v>26</v>
      </c>
      <c r="K1355" t="s">
        <v>27</v>
      </c>
      <c r="L1355" t="s">
        <v>2317</v>
      </c>
      <c r="M1355" t="s">
        <v>29</v>
      </c>
      <c r="N1355" t="s">
        <v>53</v>
      </c>
      <c r="O1355" t="s">
        <v>2318</v>
      </c>
      <c r="P1355" s="1">
        <v>13.28</v>
      </c>
      <c r="Q1355">
        <v>2</v>
      </c>
      <c r="R1355" s="1">
        <v>6.3743999999999996</v>
      </c>
      <c r="S1355" t="s">
        <v>72</v>
      </c>
    </row>
    <row r="1356" spans="1:19" hidden="1" x14ac:dyDescent="0.3">
      <c r="A1356" t="s">
        <v>3473</v>
      </c>
      <c r="B1356" s="2">
        <v>42706</v>
      </c>
      <c r="C1356" s="2">
        <v>42712</v>
      </c>
      <c r="D1356" t="s">
        <v>37</v>
      </c>
      <c r="E1356" t="s">
        <v>3387</v>
      </c>
      <c r="F1356" t="s">
        <v>3388</v>
      </c>
      <c r="G1356" t="s">
        <v>94</v>
      </c>
      <c r="H1356" t="s">
        <v>24</v>
      </c>
      <c r="I1356" t="s">
        <v>1635</v>
      </c>
      <c r="J1356" t="s">
        <v>1636</v>
      </c>
      <c r="K1356" t="s">
        <v>63</v>
      </c>
      <c r="L1356" t="s">
        <v>542</v>
      </c>
      <c r="M1356" t="s">
        <v>29</v>
      </c>
      <c r="N1356" t="s">
        <v>53</v>
      </c>
      <c r="O1356" t="s">
        <v>3116</v>
      </c>
      <c r="P1356" s="1">
        <v>72.42</v>
      </c>
      <c r="Q1356">
        <v>6</v>
      </c>
      <c r="R1356" s="1">
        <v>23.898599999999998</v>
      </c>
      <c r="S1356" t="s">
        <v>90</v>
      </c>
    </row>
    <row r="1357" spans="1:19" hidden="1" x14ac:dyDescent="0.3">
      <c r="A1357" t="s">
        <v>3474</v>
      </c>
      <c r="B1357" s="2">
        <v>41653</v>
      </c>
      <c r="C1357" s="2">
        <v>41654</v>
      </c>
      <c r="D1357" t="s">
        <v>81</v>
      </c>
      <c r="E1357" t="s">
        <v>3475</v>
      </c>
      <c r="F1357" t="s">
        <v>3476</v>
      </c>
      <c r="G1357" t="s">
        <v>84</v>
      </c>
      <c r="H1357" t="s">
        <v>24</v>
      </c>
      <c r="I1357" t="s">
        <v>61</v>
      </c>
      <c r="J1357" t="s">
        <v>62</v>
      </c>
      <c r="K1357" t="s">
        <v>63</v>
      </c>
      <c r="L1357" t="s">
        <v>1166</v>
      </c>
      <c r="M1357" t="s">
        <v>29</v>
      </c>
      <c r="N1357" t="s">
        <v>30</v>
      </c>
      <c r="O1357" t="s">
        <v>1167</v>
      </c>
      <c r="P1357" s="1">
        <v>61.96</v>
      </c>
      <c r="Q1357">
        <v>4</v>
      </c>
      <c r="R1357" s="1">
        <v>-53.285600000000002</v>
      </c>
      <c r="S1357" t="s">
        <v>161</v>
      </c>
    </row>
    <row r="1358" spans="1:19" x14ac:dyDescent="0.3">
      <c r="A1358" t="s">
        <v>3477</v>
      </c>
      <c r="B1358" s="2">
        <v>42889</v>
      </c>
      <c r="C1358" s="2">
        <v>42896</v>
      </c>
      <c r="D1358" t="s">
        <v>37</v>
      </c>
      <c r="E1358" t="s">
        <v>2927</v>
      </c>
      <c r="F1358" t="s">
        <v>2928</v>
      </c>
      <c r="G1358" t="s">
        <v>23</v>
      </c>
      <c r="H1358" t="s">
        <v>24</v>
      </c>
      <c r="I1358" t="s">
        <v>431</v>
      </c>
      <c r="J1358" t="s">
        <v>41</v>
      </c>
      <c r="K1358" t="s">
        <v>27</v>
      </c>
      <c r="L1358" t="s">
        <v>520</v>
      </c>
      <c r="M1358" t="s">
        <v>29</v>
      </c>
      <c r="N1358" t="s">
        <v>30</v>
      </c>
      <c r="O1358" t="s">
        <v>521</v>
      </c>
      <c r="P1358" s="1">
        <v>241.56800000000001</v>
      </c>
      <c r="Q1358">
        <v>2</v>
      </c>
      <c r="R1358" s="1">
        <v>0</v>
      </c>
      <c r="S1358" t="s">
        <v>55</v>
      </c>
    </row>
    <row r="1359" spans="1:19" x14ac:dyDescent="0.3">
      <c r="A1359" t="s">
        <v>3478</v>
      </c>
      <c r="B1359" s="2">
        <v>42889</v>
      </c>
      <c r="C1359" s="2">
        <v>42895</v>
      </c>
      <c r="D1359" t="s">
        <v>37</v>
      </c>
      <c r="E1359" t="s">
        <v>3479</v>
      </c>
      <c r="F1359" t="s">
        <v>3480</v>
      </c>
      <c r="G1359" t="s">
        <v>84</v>
      </c>
      <c r="H1359" t="s">
        <v>24</v>
      </c>
      <c r="I1359" t="s">
        <v>165</v>
      </c>
      <c r="J1359" t="s">
        <v>114</v>
      </c>
      <c r="K1359" t="s">
        <v>63</v>
      </c>
      <c r="L1359" t="s">
        <v>1068</v>
      </c>
      <c r="M1359" t="s">
        <v>29</v>
      </c>
      <c r="N1359" t="s">
        <v>43</v>
      </c>
      <c r="O1359" t="s">
        <v>1069</v>
      </c>
      <c r="P1359" s="1">
        <v>384.76799999999997</v>
      </c>
      <c r="Q1359">
        <v>2</v>
      </c>
      <c r="R1359" s="1">
        <v>-115.43040000000001</v>
      </c>
      <c r="S1359" t="s">
        <v>55</v>
      </c>
    </row>
    <row r="1360" spans="1:19" hidden="1" x14ac:dyDescent="0.3">
      <c r="A1360" t="s">
        <v>3481</v>
      </c>
      <c r="B1360" s="2">
        <v>41897</v>
      </c>
      <c r="C1360" s="2">
        <v>41901</v>
      </c>
      <c r="D1360" t="s">
        <v>37</v>
      </c>
      <c r="E1360" t="s">
        <v>2949</v>
      </c>
      <c r="F1360" t="s">
        <v>2950</v>
      </c>
      <c r="G1360" t="s">
        <v>84</v>
      </c>
      <c r="H1360" t="s">
        <v>24</v>
      </c>
      <c r="I1360" t="s">
        <v>61</v>
      </c>
      <c r="J1360" t="s">
        <v>62</v>
      </c>
      <c r="K1360" t="s">
        <v>63</v>
      </c>
      <c r="L1360" t="s">
        <v>747</v>
      </c>
      <c r="M1360" t="s">
        <v>29</v>
      </c>
      <c r="N1360" t="s">
        <v>53</v>
      </c>
      <c r="O1360" t="s">
        <v>748</v>
      </c>
      <c r="P1360" s="1">
        <v>103.93600000000001</v>
      </c>
      <c r="Q1360">
        <v>4</v>
      </c>
      <c r="R1360" s="1">
        <v>16.889600000000002</v>
      </c>
      <c r="S1360" t="s">
        <v>72</v>
      </c>
    </row>
    <row r="1361" spans="1:19" hidden="1" x14ac:dyDescent="0.3">
      <c r="A1361" t="s">
        <v>3482</v>
      </c>
      <c r="B1361" s="2">
        <v>42694</v>
      </c>
      <c r="C1361" s="2">
        <v>42699</v>
      </c>
      <c r="D1361" t="s">
        <v>37</v>
      </c>
      <c r="E1361" t="s">
        <v>1526</v>
      </c>
      <c r="F1361" t="s">
        <v>1527</v>
      </c>
      <c r="G1361" t="s">
        <v>84</v>
      </c>
      <c r="H1361" t="s">
        <v>24</v>
      </c>
      <c r="I1361" t="s">
        <v>3483</v>
      </c>
      <c r="J1361" t="s">
        <v>41</v>
      </c>
      <c r="K1361" t="s">
        <v>27</v>
      </c>
      <c r="L1361" t="s">
        <v>269</v>
      </c>
      <c r="M1361" t="s">
        <v>29</v>
      </c>
      <c r="N1361" t="s">
        <v>30</v>
      </c>
      <c r="O1361" t="s">
        <v>270</v>
      </c>
      <c r="P1361" s="1">
        <v>289.56799999999998</v>
      </c>
      <c r="Q1361">
        <v>2</v>
      </c>
      <c r="R1361" s="1">
        <v>10.8588</v>
      </c>
      <c r="S1361" t="s">
        <v>32</v>
      </c>
    </row>
    <row r="1362" spans="1:19" hidden="1" x14ac:dyDescent="0.3">
      <c r="A1362" t="s">
        <v>3484</v>
      </c>
      <c r="B1362" s="2">
        <v>42209</v>
      </c>
      <c r="C1362" s="2">
        <v>42213</v>
      </c>
      <c r="D1362" t="s">
        <v>37</v>
      </c>
      <c r="E1362" t="s">
        <v>3485</v>
      </c>
      <c r="F1362" t="s">
        <v>3486</v>
      </c>
      <c r="G1362" t="s">
        <v>94</v>
      </c>
      <c r="H1362" t="s">
        <v>24</v>
      </c>
      <c r="I1362" t="s">
        <v>856</v>
      </c>
      <c r="J1362" t="s">
        <v>26</v>
      </c>
      <c r="K1362" t="s">
        <v>27</v>
      </c>
      <c r="L1362" t="s">
        <v>52</v>
      </c>
      <c r="M1362" t="s">
        <v>29</v>
      </c>
      <c r="N1362" t="s">
        <v>53</v>
      </c>
      <c r="O1362" t="s">
        <v>54</v>
      </c>
      <c r="P1362" s="1">
        <v>20.94</v>
      </c>
      <c r="Q1362">
        <v>3</v>
      </c>
      <c r="R1362" s="1">
        <v>6.0726000000000004</v>
      </c>
      <c r="S1362" t="s">
        <v>66</v>
      </c>
    </row>
    <row r="1363" spans="1:19" hidden="1" x14ac:dyDescent="0.3">
      <c r="A1363" t="s">
        <v>3487</v>
      </c>
      <c r="B1363" s="2">
        <v>42652</v>
      </c>
      <c r="C1363" s="2">
        <v>42654</v>
      </c>
      <c r="D1363" t="s">
        <v>20</v>
      </c>
      <c r="E1363" t="s">
        <v>3488</v>
      </c>
      <c r="F1363" t="s">
        <v>3489</v>
      </c>
      <c r="G1363" t="s">
        <v>84</v>
      </c>
      <c r="H1363" t="s">
        <v>24</v>
      </c>
      <c r="I1363" t="s">
        <v>61</v>
      </c>
      <c r="J1363" t="s">
        <v>62</v>
      </c>
      <c r="K1363" t="s">
        <v>63</v>
      </c>
      <c r="L1363" t="s">
        <v>708</v>
      </c>
      <c r="M1363" t="s">
        <v>29</v>
      </c>
      <c r="N1363" t="s">
        <v>53</v>
      </c>
      <c r="O1363" t="s">
        <v>709</v>
      </c>
      <c r="P1363" s="1">
        <v>332.83199999999999</v>
      </c>
      <c r="Q1363">
        <v>4</v>
      </c>
      <c r="R1363" s="1">
        <v>-24.962399999999999</v>
      </c>
      <c r="S1363" t="s">
        <v>45</v>
      </c>
    </row>
    <row r="1364" spans="1:19" x14ac:dyDescent="0.3">
      <c r="A1364" t="s">
        <v>3490</v>
      </c>
      <c r="B1364" s="2">
        <v>42993</v>
      </c>
      <c r="C1364" s="2">
        <v>42997</v>
      </c>
      <c r="D1364" t="s">
        <v>37</v>
      </c>
      <c r="E1364" t="s">
        <v>1652</v>
      </c>
      <c r="F1364" t="s">
        <v>1653</v>
      </c>
      <c r="G1364" t="s">
        <v>23</v>
      </c>
      <c r="H1364" t="s">
        <v>24</v>
      </c>
      <c r="I1364" t="s">
        <v>320</v>
      </c>
      <c r="J1364" t="s">
        <v>50</v>
      </c>
      <c r="K1364" t="s">
        <v>51</v>
      </c>
      <c r="L1364" t="s">
        <v>1208</v>
      </c>
      <c r="M1364" t="s">
        <v>29</v>
      </c>
      <c r="N1364" t="s">
        <v>34</v>
      </c>
      <c r="O1364" t="s">
        <v>1209</v>
      </c>
      <c r="P1364" s="1">
        <v>218.352</v>
      </c>
      <c r="Q1364">
        <v>3</v>
      </c>
      <c r="R1364" s="1">
        <v>0</v>
      </c>
      <c r="S1364" t="s">
        <v>72</v>
      </c>
    </row>
    <row r="1365" spans="1:19" x14ac:dyDescent="0.3">
      <c r="A1365" t="s">
        <v>3490</v>
      </c>
      <c r="B1365" s="2">
        <v>42993</v>
      </c>
      <c r="C1365" s="2">
        <v>42997</v>
      </c>
      <c r="D1365" t="s">
        <v>37</v>
      </c>
      <c r="E1365" t="s">
        <v>1652</v>
      </c>
      <c r="F1365" t="s">
        <v>1653</v>
      </c>
      <c r="G1365" t="s">
        <v>23</v>
      </c>
      <c r="H1365" t="s">
        <v>24</v>
      </c>
      <c r="I1365" t="s">
        <v>320</v>
      </c>
      <c r="J1365" t="s">
        <v>50</v>
      </c>
      <c r="K1365" t="s">
        <v>51</v>
      </c>
      <c r="L1365" t="s">
        <v>1382</v>
      </c>
      <c r="M1365" t="s">
        <v>29</v>
      </c>
      <c r="N1365" t="s">
        <v>53</v>
      </c>
      <c r="O1365" t="s">
        <v>1383</v>
      </c>
      <c r="P1365" s="1">
        <v>529.9</v>
      </c>
      <c r="Q1365">
        <v>5</v>
      </c>
      <c r="R1365" s="1">
        <v>105.98</v>
      </c>
      <c r="S1365" t="s">
        <v>72</v>
      </c>
    </row>
    <row r="1366" spans="1:19" x14ac:dyDescent="0.3">
      <c r="A1366" t="s">
        <v>3491</v>
      </c>
      <c r="B1366" s="2">
        <v>42751</v>
      </c>
      <c r="C1366" s="2">
        <v>42753</v>
      </c>
      <c r="D1366" t="s">
        <v>20</v>
      </c>
      <c r="E1366" t="s">
        <v>2666</v>
      </c>
      <c r="F1366" t="s">
        <v>2667</v>
      </c>
      <c r="G1366" t="s">
        <v>23</v>
      </c>
      <c r="H1366" t="s">
        <v>24</v>
      </c>
      <c r="I1366" t="s">
        <v>468</v>
      </c>
      <c r="J1366" t="s">
        <v>281</v>
      </c>
      <c r="K1366" t="s">
        <v>87</v>
      </c>
      <c r="L1366" t="s">
        <v>3008</v>
      </c>
      <c r="M1366" t="s">
        <v>29</v>
      </c>
      <c r="N1366" t="s">
        <v>34</v>
      </c>
      <c r="O1366" t="s">
        <v>3009</v>
      </c>
      <c r="P1366" s="1">
        <v>302.67</v>
      </c>
      <c r="Q1366">
        <v>3</v>
      </c>
      <c r="R1366" s="1">
        <v>72.640799999999999</v>
      </c>
      <c r="S1366" t="s">
        <v>161</v>
      </c>
    </row>
    <row r="1367" spans="1:19" hidden="1" x14ac:dyDescent="0.3">
      <c r="A1367" t="s">
        <v>3492</v>
      </c>
      <c r="B1367" s="2">
        <v>41960</v>
      </c>
      <c r="C1367" s="2">
        <v>41965</v>
      </c>
      <c r="D1367" t="s">
        <v>37</v>
      </c>
      <c r="E1367" t="s">
        <v>864</v>
      </c>
      <c r="F1367" t="s">
        <v>865</v>
      </c>
      <c r="G1367" t="s">
        <v>23</v>
      </c>
      <c r="H1367" t="s">
        <v>24</v>
      </c>
      <c r="I1367" t="s">
        <v>2945</v>
      </c>
      <c r="J1367" t="s">
        <v>114</v>
      </c>
      <c r="K1367" t="s">
        <v>63</v>
      </c>
      <c r="L1367" t="s">
        <v>1686</v>
      </c>
      <c r="M1367" t="s">
        <v>29</v>
      </c>
      <c r="N1367" t="s">
        <v>30</v>
      </c>
      <c r="O1367" t="s">
        <v>1687</v>
      </c>
      <c r="P1367" s="1">
        <v>4007.84</v>
      </c>
      <c r="Q1367">
        <v>10</v>
      </c>
      <c r="R1367" s="1">
        <v>-50.097999999999999</v>
      </c>
      <c r="S1367" t="s">
        <v>32</v>
      </c>
    </row>
    <row r="1368" spans="1:19" hidden="1" x14ac:dyDescent="0.3">
      <c r="A1368" t="s">
        <v>3493</v>
      </c>
      <c r="B1368" s="2">
        <v>41932</v>
      </c>
      <c r="C1368" s="2">
        <v>41935</v>
      </c>
      <c r="D1368" t="s">
        <v>81</v>
      </c>
      <c r="E1368" t="s">
        <v>3258</v>
      </c>
      <c r="F1368" t="s">
        <v>3259</v>
      </c>
      <c r="G1368" t="s">
        <v>84</v>
      </c>
      <c r="H1368" t="s">
        <v>24</v>
      </c>
      <c r="I1368" t="s">
        <v>3115</v>
      </c>
      <c r="J1368" t="s">
        <v>133</v>
      </c>
      <c r="K1368" t="s">
        <v>27</v>
      </c>
      <c r="L1368" t="s">
        <v>1225</v>
      </c>
      <c r="M1368" t="s">
        <v>29</v>
      </c>
      <c r="N1368" t="s">
        <v>43</v>
      </c>
      <c r="O1368" t="s">
        <v>1226</v>
      </c>
      <c r="P1368" s="1">
        <v>328.59</v>
      </c>
      <c r="Q1368">
        <v>3</v>
      </c>
      <c r="R1368" s="1">
        <v>-147.8655</v>
      </c>
      <c r="S1368" t="s">
        <v>45</v>
      </c>
    </row>
    <row r="1369" spans="1:19" hidden="1" x14ac:dyDescent="0.3">
      <c r="A1369" t="s">
        <v>3494</v>
      </c>
      <c r="B1369" s="2">
        <v>42302</v>
      </c>
      <c r="C1369" s="2">
        <v>42307</v>
      </c>
      <c r="D1369" t="s">
        <v>37</v>
      </c>
      <c r="E1369" t="s">
        <v>261</v>
      </c>
      <c r="F1369" t="s">
        <v>262</v>
      </c>
      <c r="G1369" t="s">
        <v>84</v>
      </c>
      <c r="H1369" t="s">
        <v>24</v>
      </c>
      <c r="I1369" t="s">
        <v>222</v>
      </c>
      <c r="J1369" t="s">
        <v>192</v>
      </c>
      <c r="K1369" t="s">
        <v>63</v>
      </c>
      <c r="L1369" t="s">
        <v>1883</v>
      </c>
      <c r="M1369" t="s">
        <v>29</v>
      </c>
      <c r="N1369" t="s">
        <v>34</v>
      </c>
      <c r="O1369" t="s">
        <v>1884</v>
      </c>
      <c r="P1369" s="1">
        <v>291.10000000000002</v>
      </c>
      <c r="Q1369">
        <v>5</v>
      </c>
      <c r="R1369" s="1">
        <v>75.686000000000007</v>
      </c>
      <c r="S1369" t="s">
        <v>45</v>
      </c>
    </row>
    <row r="1370" spans="1:19" x14ac:dyDescent="0.3">
      <c r="A1370" t="s">
        <v>3495</v>
      </c>
      <c r="B1370" s="2">
        <v>43055</v>
      </c>
      <c r="C1370" s="2">
        <v>43058</v>
      </c>
      <c r="D1370" t="s">
        <v>81</v>
      </c>
      <c r="E1370" t="s">
        <v>1143</v>
      </c>
      <c r="F1370" t="s">
        <v>1144</v>
      </c>
      <c r="G1370" t="s">
        <v>23</v>
      </c>
      <c r="H1370" t="s">
        <v>24</v>
      </c>
      <c r="I1370" t="s">
        <v>183</v>
      </c>
      <c r="J1370" t="s">
        <v>184</v>
      </c>
      <c r="K1370" t="s">
        <v>51</v>
      </c>
      <c r="L1370" t="s">
        <v>716</v>
      </c>
      <c r="M1370" t="s">
        <v>29</v>
      </c>
      <c r="N1370" t="s">
        <v>53</v>
      </c>
      <c r="O1370" t="s">
        <v>717</v>
      </c>
      <c r="P1370" s="1">
        <v>139.91999999999999</v>
      </c>
      <c r="Q1370">
        <v>2</v>
      </c>
      <c r="R1370" s="1">
        <v>23.7864</v>
      </c>
      <c r="S1370" t="s">
        <v>32</v>
      </c>
    </row>
    <row r="1371" spans="1:19" hidden="1" x14ac:dyDescent="0.3">
      <c r="A1371" t="s">
        <v>3496</v>
      </c>
      <c r="B1371" s="2">
        <v>41699</v>
      </c>
      <c r="C1371" s="2">
        <v>41703</v>
      </c>
      <c r="D1371" t="s">
        <v>37</v>
      </c>
      <c r="E1371" t="s">
        <v>2852</v>
      </c>
      <c r="F1371" t="s">
        <v>2853</v>
      </c>
      <c r="G1371" t="s">
        <v>94</v>
      </c>
      <c r="H1371" t="s">
        <v>24</v>
      </c>
      <c r="I1371" t="s">
        <v>3497</v>
      </c>
      <c r="J1371" t="s">
        <v>126</v>
      </c>
      <c r="K1371" t="s">
        <v>87</v>
      </c>
      <c r="L1371" t="s">
        <v>151</v>
      </c>
      <c r="M1371" t="s">
        <v>29</v>
      </c>
      <c r="N1371" t="s">
        <v>34</v>
      </c>
      <c r="O1371" t="s">
        <v>152</v>
      </c>
      <c r="P1371" s="1">
        <v>634.11599999999999</v>
      </c>
      <c r="Q1371">
        <v>6</v>
      </c>
      <c r="R1371" s="1">
        <v>-172.1172</v>
      </c>
      <c r="S1371" t="s">
        <v>187</v>
      </c>
    </row>
    <row r="1372" spans="1:19" hidden="1" x14ac:dyDescent="0.3">
      <c r="A1372" t="s">
        <v>3498</v>
      </c>
      <c r="B1372" s="2">
        <v>42215</v>
      </c>
      <c r="C1372" s="2">
        <v>42217</v>
      </c>
      <c r="D1372" t="s">
        <v>81</v>
      </c>
      <c r="E1372" t="s">
        <v>2590</v>
      </c>
      <c r="F1372" t="s">
        <v>2591</v>
      </c>
      <c r="G1372" t="s">
        <v>94</v>
      </c>
      <c r="H1372" t="s">
        <v>24</v>
      </c>
      <c r="I1372" t="s">
        <v>316</v>
      </c>
      <c r="J1372" t="s">
        <v>158</v>
      </c>
      <c r="K1372" t="s">
        <v>87</v>
      </c>
      <c r="L1372" t="s">
        <v>994</v>
      </c>
      <c r="M1372" t="s">
        <v>29</v>
      </c>
      <c r="N1372" t="s">
        <v>34</v>
      </c>
      <c r="O1372" t="s">
        <v>995</v>
      </c>
      <c r="P1372" s="1">
        <v>155.88</v>
      </c>
      <c r="Q1372">
        <v>6</v>
      </c>
      <c r="R1372" s="1">
        <v>38.97</v>
      </c>
      <c r="S1372" t="s">
        <v>66</v>
      </c>
    </row>
    <row r="1373" spans="1:19" hidden="1" x14ac:dyDescent="0.3">
      <c r="A1373" t="s">
        <v>3499</v>
      </c>
      <c r="B1373" s="2">
        <v>42309</v>
      </c>
      <c r="C1373" s="2">
        <v>42311</v>
      </c>
      <c r="D1373" t="s">
        <v>20</v>
      </c>
      <c r="E1373" t="s">
        <v>2248</v>
      </c>
      <c r="F1373" t="s">
        <v>2249</v>
      </c>
      <c r="G1373" t="s">
        <v>23</v>
      </c>
      <c r="H1373" t="s">
        <v>24</v>
      </c>
      <c r="I1373" t="s">
        <v>165</v>
      </c>
      <c r="J1373" t="s">
        <v>114</v>
      </c>
      <c r="K1373" t="s">
        <v>63</v>
      </c>
      <c r="L1373" t="s">
        <v>2171</v>
      </c>
      <c r="M1373" t="s">
        <v>29</v>
      </c>
      <c r="N1373" t="s">
        <v>34</v>
      </c>
      <c r="O1373" t="s">
        <v>2172</v>
      </c>
      <c r="P1373" s="1">
        <v>327.56400000000002</v>
      </c>
      <c r="Q1373">
        <v>4</v>
      </c>
      <c r="R1373" s="1">
        <v>21.837599999999998</v>
      </c>
      <c r="S1373" t="s">
        <v>32</v>
      </c>
    </row>
    <row r="1374" spans="1:19" hidden="1" x14ac:dyDescent="0.3">
      <c r="A1374" t="s">
        <v>3500</v>
      </c>
      <c r="B1374" s="2">
        <v>42160</v>
      </c>
      <c r="C1374" s="2">
        <v>42165</v>
      </c>
      <c r="D1374" t="s">
        <v>37</v>
      </c>
      <c r="E1374" t="s">
        <v>2372</v>
      </c>
      <c r="F1374" t="s">
        <v>2373</v>
      </c>
      <c r="G1374" t="s">
        <v>84</v>
      </c>
      <c r="H1374" t="s">
        <v>24</v>
      </c>
      <c r="I1374" t="s">
        <v>2945</v>
      </c>
      <c r="J1374" t="s">
        <v>114</v>
      </c>
      <c r="K1374" t="s">
        <v>63</v>
      </c>
      <c r="L1374" t="s">
        <v>616</v>
      </c>
      <c r="M1374" t="s">
        <v>29</v>
      </c>
      <c r="N1374" t="s">
        <v>34</v>
      </c>
      <c r="O1374" t="s">
        <v>617</v>
      </c>
      <c r="P1374" s="1">
        <v>1522.6379999999999</v>
      </c>
      <c r="Q1374">
        <v>9</v>
      </c>
      <c r="R1374" s="1">
        <v>169.18199999999999</v>
      </c>
      <c r="S1374" t="s">
        <v>55</v>
      </c>
    </row>
    <row r="1375" spans="1:19" hidden="1" x14ac:dyDescent="0.3">
      <c r="A1375" t="s">
        <v>3501</v>
      </c>
      <c r="B1375" s="2">
        <v>41766</v>
      </c>
      <c r="C1375" s="2">
        <v>41771</v>
      </c>
      <c r="D1375" t="s">
        <v>37</v>
      </c>
      <c r="E1375" t="s">
        <v>1639</v>
      </c>
      <c r="F1375" t="s">
        <v>1640</v>
      </c>
      <c r="G1375" t="s">
        <v>23</v>
      </c>
      <c r="H1375" t="s">
        <v>24</v>
      </c>
      <c r="I1375" t="s">
        <v>462</v>
      </c>
      <c r="J1375" t="s">
        <v>425</v>
      </c>
      <c r="K1375" t="s">
        <v>63</v>
      </c>
      <c r="L1375" t="s">
        <v>2557</v>
      </c>
      <c r="M1375" t="s">
        <v>29</v>
      </c>
      <c r="N1375" t="s">
        <v>43</v>
      </c>
      <c r="O1375" t="s">
        <v>2558</v>
      </c>
      <c r="P1375" s="1">
        <v>194.25</v>
      </c>
      <c r="Q1375">
        <v>2</v>
      </c>
      <c r="R1375" s="1">
        <v>-38.85</v>
      </c>
      <c r="S1375" t="s">
        <v>153</v>
      </c>
    </row>
    <row r="1376" spans="1:19" hidden="1" x14ac:dyDescent="0.3">
      <c r="A1376" t="s">
        <v>3501</v>
      </c>
      <c r="B1376" s="2">
        <v>41766</v>
      </c>
      <c r="C1376" s="2">
        <v>41771</v>
      </c>
      <c r="D1376" t="s">
        <v>37</v>
      </c>
      <c r="E1376" t="s">
        <v>1639</v>
      </c>
      <c r="F1376" t="s">
        <v>1640</v>
      </c>
      <c r="G1376" t="s">
        <v>23</v>
      </c>
      <c r="H1376" t="s">
        <v>24</v>
      </c>
      <c r="I1376" t="s">
        <v>462</v>
      </c>
      <c r="J1376" t="s">
        <v>425</v>
      </c>
      <c r="K1376" t="s">
        <v>63</v>
      </c>
      <c r="L1376" t="s">
        <v>807</v>
      </c>
      <c r="M1376" t="s">
        <v>29</v>
      </c>
      <c r="N1376" t="s">
        <v>34</v>
      </c>
      <c r="O1376" t="s">
        <v>808</v>
      </c>
      <c r="P1376" s="1">
        <v>872.32</v>
      </c>
      <c r="Q1376">
        <v>4</v>
      </c>
      <c r="R1376" s="1">
        <v>244.24959999999999</v>
      </c>
      <c r="S1376" t="s">
        <v>153</v>
      </c>
    </row>
    <row r="1377" spans="1:19" hidden="1" x14ac:dyDescent="0.3">
      <c r="A1377" t="s">
        <v>3502</v>
      </c>
      <c r="B1377" s="2">
        <v>41747</v>
      </c>
      <c r="C1377" s="2">
        <v>41751</v>
      </c>
      <c r="D1377" t="s">
        <v>37</v>
      </c>
      <c r="E1377" t="s">
        <v>118</v>
      </c>
      <c r="F1377" t="s">
        <v>119</v>
      </c>
      <c r="G1377" t="s">
        <v>23</v>
      </c>
      <c r="H1377" t="s">
        <v>24</v>
      </c>
      <c r="I1377" t="s">
        <v>95</v>
      </c>
      <c r="J1377" t="s">
        <v>86</v>
      </c>
      <c r="K1377" t="s">
        <v>87</v>
      </c>
      <c r="L1377" t="s">
        <v>386</v>
      </c>
      <c r="M1377" t="s">
        <v>29</v>
      </c>
      <c r="N1377" t="s">
        <v>34</v>
      </c>
      <c r="O1377" t="s">
        <v>387</v>
      </c>
      <c r="P1377" s="1">
        <v>317.05799999999999</v>
      </c>
      <c r="Q1377">
        <v>3</v>
      </c>
      <c r="R1377" s="1">
        <v>-18.117599999999999</v>
      </c>
      <c r="S1377" t="s">
        <v>107</v>
      </c>
    </row>
    <row r="1378" spans="1:19" x14ac:dyDescent="0.3">
      <c r="A1378" t="s">
        <v>3503</v>
      </c>
      <c r="B1378" s="2">
        <v>42797</v>
      </c>
      <c r="C1378" s="2">
        <v>42802</v>
      </c>
      <c r="D1378" t="s">
        <v>37</v>
      </c>
      <c r="E1378" t="s">
        <v>2555</v>
      </c>
      <c r="F1378" t="s">
        <v>2556</v>
      </c>
      <c r="G1378" t="s">
        <v>23</v>
      </c>
      <c r="H1378" t="s">
        <v>24</v>
      </c>
      <c r="I1378" t="s">
        <v>49</v>
      </c>
      <c r="J1378" t="s">
        <v>50</v>
      </c>
      <c r="K1378" t="s">
        <v>51</v>
      </c>
      <c r="L1378" t="s">
        <v>115</v>
      </c>
      <c r="M1378" t="s">
        <v>29</v>
      </c>
      <c r="N1378" t="s">
        <v>34</v>
      </c>
      <c r="O1378" t="s">
        <v>116</v>
      </c>
      <c r="P1378" s="1">
        <v>170.352</v>
      </c>
      <c r="Q1378">
        <v>3</v>
      </c>
      <c r="R1378" s="1">
        <v>-17.0352</v>
      </c>
      <c r="S1378" t="s">
        <v>187</v>
      </c>
    </row>
    <row r="1379" spans="1:19" hidden="1" x14ac:dyDescent="0.3">
      <c r="A1379" t="s">
        <v>3504</v>
      </c>
      <c r="B1379" s="2">
        <v>42665</v>
      </c>
      <c r="C1379" s="2">
        <v>42665</v>
      </c>
      <c r="D1379" t="s">
        <v>417</v>
      </c>
      <c r="E1379" t="s">
        <v>2061</v>
      </c>
      <c r="F1379" t="s">
        <v>2062</v>
      </c>
      <c r="G1379" t="s">
        <v>23</v>
      </c>
      <c r="H1379" t="s">
        <v>24</v>
      </c>
      <c r="I1379" t="s">
        <v>183</v>
      </c>
      <c r="J1379" t="s">
        <v>184</v>
      </c>
      <c r="K1379" t="s">
        <v>51</v>
      </c>
      <c r="L1379" t="s">
        <v>3505</v>
      </c>
      <c r="M1379" t="s">
        <v>29</v>
      </c>
      <c r="N1379" t="s">
        <v>53</v>
      </c>
      <c r="O1379" t="s">
        <v>3506</v>
      </c>
      <c r="P1379" s="1">
        <v>101.94</v>
      </c>
      <c r="Q1379">
        <v>3</v>
      </c>
      <c r="R1379" s="1">
        <v>30.582000000000001</v>
      </c>
      <c r="S1379" t="s">
        <v>45</v>
      </c>
    </row>
    <row r="1380" spans="1:19" x14ac:dyDescent="0.3">
      <c r="A1380" t="s">
        <v>3507</v>
      </c>
      <c r="B1380" s="2">
        <v>42937</v>
      </c>
      <c r="C1380" s="2">
        <v>42943</v>
      </c>
      <c r="D1380" t="s">
        <v>37</v>
      </c>
      <c r="E1380" t="s">
        <v>1630</v>
      </c>
      <c r="F1380" t="s">
        <v>1631</v>
      </c>
      <c r="G1380" t="s">
        <v>23</v>
      </c>
      <c r="H1380" t="s">
        <v>24</v>
      </c>
      <c r="I1380" t="s">
        <v>3224</v>
      </c>
      <c r="J1380" t="s">
        <v>707</v>
      </c>
      <c r="K1380" t="s">
        <v>27</v>
      </c>
      <c r="L1380" t="s">
        <v>329</v>
      </c>
      <c r="M1380" t="s">
        <v>29</v>
      </c>
      <c r="N1380" t="s">
        <v>53</v>
      </c>
      <c r="O1380" t="s">
        <v>330</v>
      </c>
      <c r="P1380" s="1">
        <v>8.8000000000000007</v>
      </c>
      <c r="Q1380">
        <v>5</v>
      </c>
      <c r="R1380" s="1">
        <v>3.8719999999999999</v>
      </c>
      <c r="S1380" t="s">
        <v>66</v>
      </c>
    </row>
    <row r="1381" spans="1:19" x14ac:dyDescent="0.3">
      <c r="A1381" t="s">
        <v>3507</v>
      </c>
      <c r="B1381" s="2">
        <v>42937</v>
      </c>
      <c r="C1381" s="2">
        <v>42943</v>
      </c>
      <c r="D1381" t="s">
        <v>37</v>
      </c>
      <c r="E1381" t="s">
        <v>1630</v>
      </c>
      <c r="F1381" t="s">
        <v>1631</v>
      </c>
      <c r="G1381" t="s">
        <v>23</v>
      </c>
      <c r="H1381" t="s">
        <v>24</v>
      </c>
      <c r="I1381" t="s">
        <v>3224</v>
      </c>
      <c r="J1381" t="s">
        <v>707</v>
      </c>
      <c r="K1381" t="s">
        <v>27</v>
      </c>
      <c r="L1381" t="s">
        <v>889</v>
      </c>
      <c r="M1381" t="s">
        <v>29</v>
      </c>
      <c r="N1381" t="s">
        <v>30</v>
      </c>
      <c r="O1381" t="s">
        <v>890</v>
      </c>
      <c r="P1381" s="1">
        <v>302.94</v>
      </c>
      <c r="Q1381">
        <v>3</v>
      </c>
      <c r="R1381" s="1">
        <v>69.676199999999994</v>
      </c>
      <c r="S1381" t="s">
        <v>66</v>
      </c>
    </row>
    <row r="1382" spans="1:19" hidden="1" x14ac:dyDescent="0.3">
      <c r="A1382" t="s">
        <v>3508</v>
      </c>
      <c r="B1382" s="2">
        <v>41975</v>
      </c>
      <c r="C1382" s="2">
        <v>41980</v>
      </c>
      <c r="D1382" t="s">
        <v>37</v>
      </c>
      <c r="E1382" t="s">
        <v>3509</v>
      </c>
      <c r="F1382" t="s">
        <v>3510</v>
      </c>
      <c r="G1382" t="s">
        <v>84</v>
      </c>
      <c r="H1382" t="s">
        <v>24</v>
      </c>
      <c r="I1382" t="s">
        <v>2513</v>
      </c>
      <c r="J1382" t="s">
        <v>1080</v>
      </c>
      <c r="K1382" t="s">
        <v>63</v>
      </c>
      <c r="L1382" t="s">
        <v>639</v>
      </c>
      <c r="M1382" t="s">
        <v>29</v>
      </c>
      <c r="N1382" t="s">
        <v>53</v>
      </c>
      <c r="O1382" t="s">
        <v>640</v>
      </c>
      <c r="P1382" s="1">
        <v>60.72</v>
      </c>
      <c r="Q1382">
        <v>3</v>
      </c>
      <c r="R1382" s="1">
        <v>23.680800000000001</v>
      </c>
      <c r="S1382" t="s">
        <v>90</v>
      </c>
    </row>
    <row r="1383" spans="1:19" hidden="1" x14ac:dyDescent="0.3">
      <c r="A1383" t="s">
        <v>3508</v>
      </c>
      <c r="B1383" s="2">
        <v>41975</v>
      </c>
      <c r="C1383" s="2">
        <v>41980</v>
      </c>
      <c r="D1383" t="s">
        <v>37</v>
      </c>
      <c r="E1383" t="s">
        <v>3509</v>
      </c>
      <c r="F1383" t="s">
        <v>3510</v>
      </c>
      <c r="G1383" t="s">
        <v>84</v>
      </c>
      <c r="H1383" t="s">
        <v>24</v>
      </c>
      <c r="I1383" t="s">
        <v>2513</v>
      </c>
      <c r="J1383" t="s">
        <v>1080</v>
      </c>
      <c r="K1383" t="s">
        <v>63</v>
      </c>
      <c r="L1383" t="s">
        <v>1504</v>
      </c>
      <c r="M1383" t="s">
        <v>29</v>
      </c>
      <c r="N1383" t="s">
        <v>34</v>
      </c>
      <c r="O1383" t="s">
        <v>1505</v>
      </c>
      <c r="P1383" s="1">
        <v>239.84</v>
      </c>
      <c r="Q1383">
        <v>8</v>
      </c>
      <c r="R1383" s="1">
        <v>64.756799999999998</v>
      </c>
      <c r="S1383" t="s">
        <v>90</v>
      </c>
    </row>
    <row r="1384" spans="1:19" hidden="1" x14ac:dyDescent="0.3">
      <c r="A1384" t="s">
        <v>3511</v>
      </c>
      <c r="B1384" s="2">
        <v>42516</v>
      </c>
      <c r="C1384" s="2">
        <v>42521</v>
      </c>
      <c r="D1384" t="s">
        <v>37</v>
      </c>
      <c r="E1384" t="s">
        <v>2908</v>
      </c>
      <c r="F1384" t="s">
        <v>2909</v>
      </c>
      <c r="G1384" t="s">
        <v>23</v>
      </c>
      <c r="H1384" t="s">
        <v>24</v>
      </c>
      <c r="I1384" t="s">
        <v>840</v>
      </c>
      <c r="J1384" t="s">
        <v>50</v>
      </c>
      <c r="K1384" t="s">
        <v>51</v>
      </c>
      <c r="L1384" t="s">
        <v>287</v>
      </c>
      <c r="M1384" t="s">
        <v>29</v>
      </c>
      <c r="N1384" t="s">
        <v>34</v>
      </c>
      <c r="O1384" t="s">
        <v>288</v>
      </c>
      <c r="P1384" s="1">
        <v>484.70400000000001</v>
      </c>
      <c r="Q1384">
        <v>6</v>
      </c>
      <c r="R1384" s="1">
        <v>-84.8232</v>
      </c>
      <c r="S1384" t="s">
        <v>153</v>
      </c>
    </row>
    <row r="1385" spans="1:19" hidden="1" x14ac:dyDescent="0.3">
      <c r="A1385" t="s">
        <v>3512</v>
      </c>
      <c r="B1385" s="2">
        <v>42115</v>
      </c>
      <c r="C1385" s="2">
        <v>42122</v>
      </c>
      <c r="D1385" t="s">
        <v>37</v>
      </c>
      <c r="E1385" t="s">
        <v>3266</v>
      </c>
      <c r="F1385" t="s">
        <v>3267</v>
      </c>
      <c r="G1385" t="s">
        <v>23</v>
      </c>
      <c r="H1385" t="s">
        <v>24</v>
      </c>
      <c r="I1385" t="s">
        <v>856</v>
      </c>
      <c r="J1385" t="s">
        <v>26</v>
      </c>
      <c r="K1385" t="s">
        <v>27</v>
      </c>
      <c r="L1385" t="s">
        <v>348</v>
      </c>
      <c r="M1385" t="s">
        <v>29</v>
      </c>
      <c r="N1385" t="s">
        <v>34</v>
      </c>
      <c r="O1385" t="s">
        <v>349</v>
      </c>
      <c r="P1385" s="1">
        <v>191.96</v>
      </c>
      <c r="Q1385">
        <v>2</v>
      </c>
      <c r="R1385" s="1">
        <v>51.8292</v>
      </c>
      <c r="S1385" t="s">
        <v>107</v>
      </c>
    </row>
    <row r="1386" spans="1:19" hidden="1" x14ac:dyDescent="0.3">
      <c r="A1386" t="s">
        <v>3512</v>
      </c>
      <c r="B1386" s="2">
        <v>42115</v>
      </c>
      <c r="C1386" s="2">
        <v>42122</v>
      </c>
      <c r="D1386" t="s">
        <v>37</v>
      </c>
      <c r="E1386" t="s">
        <v>3266</v>
      </c>
      <c r="F1386" t="s">
        <v>3267</v>
      </c>
      <c r="G1386" t="s">
        <v>23</v>
      </c>
      <c r="H1386" t="s">
        <v>24</v>
      </c>
      <c r="I1386" t="s">
        <v>856</v>
      </c>
      <c r="J1386" t="s">
        <v>26</v>
      </c>
      <c r="K1386" t="s">
        <v>27</v>
      </c>
      <c r="L1386" t="s">
        <v>716</v>
      </c>
      <c r="M1386" t="s">
        <v>29</v>
      </c>
      <c r="N1386" t="s">
        <v>53</v>
      </c>
      <c r="O1386" t="s">
        <v>717</v>
      </c>
      <c r="P1386" s="1">
        <v>209.88</v>
      </c>
      <c r="Q1386">
        <v>3</v>
      </c>
      <c r="R1386" s="1">
        <v>35.679600000000001</v>
      </c>
      <c r="S1386" t="s">
        <v>107</v>
      </c>
    </row>
    <row r="1387" spans="1:19" hidden="1" x14ac:dyDescent="0.3">
      <c r="A1387" t="s">
        <v>3513</v>
      </c>
      <c r="B1387" s="2">
        <v>42538</v>
      </c>
      <c r="C1387" s="2">
        <v>42540</v>
      </c>
      <c r="D1387" t="s">
        <v>81</v>
      </c>
      <c r="E1387" t="s">
        <v>3514</v>
      </c>
      <c r="F1387" t="s">
        <v>3515</v>
      </c>
      <c r="G1387" t="s">
        <v>23</v>
      </c>
      <c r="H1387" t="s">
        <v>24</v>
      </c>
      <c r="I1387" t="s">
        <v>49</v>
      </c>
      <c r="J1387" t="s">
        <v>50</v>
      </c>
      <c r="K1387" t="s">
        <v>51</v>
      </c>
      <c r="L1387" t="s">
        <v>2613</v>
      </c>
      <c r="M1387" t="s">
        <v>29</v>
      </c>
      <c r="N1387" t="s">
        <v>30</v>
      </c>
      <c r="O1387" t="s">
        <v>2614</v>
      </c>
      <c r="P1387" s="1">
        <v>239.666</v>
      </c>
      <c r="Q1387">
        <v>2</v>
      </c>
      <c r="R1387" s="1">
        <v>14.098000000000001</v>
      </c>
      <c r="S1387" t="s">
        <v>55</v>
      </c>
    </row>
    <row r="1388" spans="1:19" x14ac:dyDescent="0.3">
      <c r="A1388" t="s">
        <v>3516</v>
      </c>
      <c r="B1388" s="2">
        <v>42748</v>
      </c>
      <c r="C1388" s="2">
        <v>42753</v>
      </c>
      <c r="D1388" t="s">
        <v>20</v>
      </c>
      <c r="E1388" t="s">
        <v>2049</v>
      </c>
      <c r="F1388" t="s">
        <v>2050</v>
      </c>
      <c r="G1388" t="s">
        <v>84</v>
      </c>
      <c r="H1388" t="s">
        <v>24</v>
      </c>
      <c r="I1388" t="s">
        <v>869</v>
      </c>
      <c r="J1388" t="s">
        <v>556</v>
      </c>
      <c r="K1388" t="s">
        <v>87</v>
      </c>
      <c r="L1388" t="s">
        <v>2470</v>
      </c>
      <c r="M1388" t="s">
        <v>29</v>
      </c>
      <c r="N1388" t="s">
        <v>30</v>
      </c>
      <c r="O1388" t="s">
        <v>2471</v>
      </c>
      <c r="P1388" s="1">
        <v>212.94</v>
      </c>
      <c r="Q1388">
        <v>3</v>
      </c>
      <c r="R1388" s="1">
        <v>53.234999999999999</v>
      </c>
      <c r="S1388" t="s">
        <v>161</v>
      </c>
    </row>
    <row r="1389" spans="1:19" hidden="1" x14ac:dyDescent="0.3">
      <c r="A1389" t="s">
        <v>3517</v>
      </c>
      <c r="B1389" s="2">
        <v>41888</v>
      </c>
      <c r="C1389" s="2">
        <v>41891</v>
      </c>
      <c r="D1389" t="s">
        <v>81</v>
      </c>
      <c r="E1389" t="s">
        <v>3518</v>
      </c>
      <c r="F1389" t="s">
        <v>3519</v>
      </c>
      <c r="G1389" t="s">
        <v>84</v>
      </c>
      <c r="H1389" t="s">
        <v>24</v>
      </c>
      <c r="I1389" t="s">
        <v>320</v>
      </c>
      <c r="J1389" t="s">
        <v>50</v>
      </c>
      <c r="K1389" t="s">
        <v>51</v>
      </c>
      <c r="L1389" t="s">
        <v>52</v>
      </c>
      <c r="M1389" t="s">
        <v>29</v>
      </c>
      <c r="N1389" t="s">
        <v>53</v>
      </c>
      <c r="O1389" t="s">
        <v>54</v>
      </c>
      <c r="P1389" s="1">
        <v>41.88</v>
      </c>
      <c r="Q1389">
        <v>6</v>
      </c>
      <c r="R1389" s="1">
        <v>12.145200000000001</v>
      </c>
      <c r="S1389" t="s">
        <v>72</v>
      </c>
    </row>
    <row r="1390" spans="1:19" hidden="1" x14ac:dyDescent="0.3">
      <c r="A1390" t="s">
        <v>3520</v>
      </c>
      <c r="B1390" s="2">
        <v>42023</v>
      </c>
      <c r="C1390" s="2">
        <v>42027</v>
      </c>
      <c r="D1390" t="s">
        <v>37</v>
      </c>
      <c r="E1390" t="s">
        <v>3521</v>
      </c>
      <c r="F1390" t="s">
        <v>3522</v>
      </c>
      <c r="G1390" t="s">
        <v>23</v>
      </c>
      <c r="H1390" t="s">
        <v>24</v>
      </c>
      <c r="I1390" t="s">
        <v>3523</v>
      </c>
      <c r="J1390" t="s">
        <v>86</v>
      </c>
      <c r="K1390" t="s">
        <v>87</v>
      </c>
      <c r="L1390" t="s">
        <v>1618</v>
      </c>
      <c r="M1390" t="s">
        <v>29</v>
      </c>
      <c r="N1390" t="s">
        <v>43</v>
      </c>
      <c r="O1390" t="s">
        <v>1619</v>
      </c>
      <c r="P1390" s="1">
        <v>102.438</v>
      </c>
      <c r="Q1390">
        <v>1</v>
      </c>
      <c r="R1390" s="1">
        <v>-13.1706</v>
      </c>
      <c r="S1390" t="s">
        <v>161</v>
      </c>
    </row>
    <row r="1391" spans="1:19" hidden="1" x14ac:dyDescent="0.3">
      <c r="A1391" t="s">
        <v>3520</v>
      </c>
      <c r="B1391" s="2">
        <v>42023</v>
      </c>
      <c r="C1391" s="2">
        <v>42027</v>
      </c>
      <c r="D1391" t="s">
        <v>37</v>
      </c>
      <c r="E1391" t="s">
        <v>3521</v>
      </c>
      <c r="F1391" t="s">
        <v>3522</v>
      </c>
      <c r="G1391" t="s">
        <v>23</v>
      </c>
      <c r="H1391" t="s">
        <v>24</v>
      </c>
      <c r="I1391" t="s">
        <v>3523</v>
      </c>
      <c r="J1391" t="s">
        <v>86</v>
      </c>
      <c r="K1391" t="s">
        <v>87</v>
      </c>
      <c r="L1391" t="s">
        <v>2185</v>
      </c>
      <c r="M1391" t="s">
        <v>29</v>
      </c>
      <c r="N1391" t="s">
        <v>34</v>
      </c>
      <c r="O1391" t="s">
        <v>2186</v>
      </c>
      <c r="P1391" s="1">
        <v>199.304</v>
      </c>
      <c r="Q1391">
        <v>4</v>
      </c>
      <c r="R1391" s="1">
        <v>-8.5416000000000007</v>
      </c>
      <c r="S1391" t="s">
        <v>161</v>
      </c>
    </row>
    <row r="1392" spans="1:19" hidden="1" x14ac:dyDescent="0.3">
      <c r="A1392" t="s">
        <v>3524</v>
      </c>
      <c r="B1392" s="2">
        <v>42729</v>
      </c>
      <c r="C1392" s="2">
        <v>42734</v>
      </c>
      <c r="D1392" t="s">
        <v>37</v>
      </c>
      <c r="E1392" t="s">
        <v>1600</v>
      </c>
      <c r="F1392" t="s">
        <v>1601</v>
      </c>
      <c r="G1392" t="s">
        <v>23</v>
      </c>
      <c r="H1392" t="s">
        <v>24</v>
      </c>
      <c r="I1392" t="s">
        <v>183</v>
      </c>
      <c r="J1392" t="s">
        <v>184</v>
      </c>
      <c r="K1392" t="s">
        <v>51</v>
      </c>
      <c r="L1392" t="s">
        <v>1297</v>
      </c>
      <c r="M1392" t="s">
        <v>29</v>
      </c>
      <c r="N1392" t="s">
        <v>34</v>
      </c>
      <c r="O1392" t="s">
        <v>1298</v>
      </c>
      <c r="P1392" s="1">
        <v>698.35199999999998</v>
      </c>
      <c r="Q1392">
        <v>3</v>
      </c>
      <c r="R1392" s="1">
        <v>52.376399999999997</v>
      </c>
      <c r="S1392" t="s">
        <v>90</v>
      </c>
    </row>
    <row r="1393" spans="1:19" hidden="1" x14ac:dyDescent="0.3">
      <c r="A1393" t="s">
        <v>3524</v>
      </c>
      <c r="B1393" s="2">
        <v>42729</v>
      </c>
      <c r="C1393" s="2">
        <v>42734</v>
      </c>
      <c r="D1393" t="s">
        <v>37</v>
      </c>
      <c r="E1393" t="s">
        <v>1600</v>
      </c>
      <c r="F1393" t="s">
        <v>1601</v>
      </c>
      <c r="G1393" t="s">
        <v>23</v>
      </c>
      <c r="H1393" t="s">
        <v>24</v>
      </c>
      <c r="I1393" t="s">
        <v>183</v>
      </c>
      <c r="J1393" t="s">
        <v>184</v>
      </c>
      <c r="K1393" t="s">
        <v>51</v>
      </c>
      <c r="L1393" t="s">
        <v>1452</v>
      </c>
      <c r="M1393" t="s">
        <v>29</v>
      </c>
      <c r="N1393" t="s">
        <v>43</v>
      </c>
      <c r="O1393" t="s">
        <v>1453</v>
      </c>
      <c r="P1393" s="1">
        <v>1747.25</v>
      </c>
      <c r="Q1393">
        <v>5</v>
      </c>
      <c r="R1393" s="1">
        <v>629.01</v>
      </c>
      <c r="S1393" t="s">
        <v>90</v>
      </c>
    </row>
    <row r="1394" spans="1:19" hidden="1" x14ac:dyDescent="0.3">
      <c r="A1394" t="s">
        <v>3525</v>
      </c>
      <c r="B1394" s="2">
        <v>41943</v>
      </c>
      <c r="C1394" s="2">
        <v>41945</v>
      </c>
      <c r="D1394" t="s">
        <v>20</v>
      </c>
      <c r="E1394" t="s">
        <v>867</v>
      </c>
      <c r="F1394" t="s">
        <v>868</v>
      </c>
      <c r="G1394" t="s">
        <v>84</v>
      </c>
      <c r="H1394" t="s">
        <v>24</v>
      </c>
      <c r="I1394" t="s">
        <v>860</v>
      </c>
      <c r="J1394" t="s">
        <v>223</v>
      </c>
      <c r="K1394" t="s">
        <v>63</v>
      </c>
      <c r="L1394" t="s">
        <v>1662</v>
      </c>
      <c r="M1394" t="s">
        <v>29</v>
      </c>
      <c r="N1394" t="s">
        <v>43</v>
      </c>
      <c r="O1394" t="s">
        <v>1663</v>
      </c>
      <c r="P1394" s="1">
        <v>1421.664</v>
      </c>
      <c r="Q1394">
        <v>8</v>
      </c>
      <c r="R1394" s="1">
        <v>-734.52639999999997</v>
      </c>
      <c r="S1394" t="s">
        <v>45</v>
      </c>
    </row>
    <row r="1395" spans="1:19" hidden="1" x14ac:dyDescent="0.3">
      <c r="A1395" t="s">
        <v>3526</v>
      </c>
      <c r="B1395" s="2">
        <v>42719</v>
      </c>
      <c r="C1395" s="2">
        <v>42725</v>
      </c>
      <c r="D1395" t="s">
        <v>37</v>
      </c>
      <c r="E1395" t="s">
        <v>1342</v>
      </c>
      <c r="F1395" t="s">
        <v>1343</v>
      </c>
      <c r="G1395" t="s">
        <v>94</v>
      </c>
      <c r="H1395" t="s">
        <v>24</v>
      </c>
      <c r="I1395" t="s">
        <v>869</v>
      </c>
      <c r="J1395" t="s">
        <v>1508</v>
      </c>
      <c r="K1395" t="s">
        <v>51</v>
      </c>
      <c r="L1395" t="s">
        <v>298</v>
      </c>
      <c r="M1395" t="s">
        <v>29</v>
      </c>
      <c r="N1395" t="s">
        <v>43</v>
      </c>
      <c r="O1395" t="s">
        <v>299</v>
      </c>
      <c r="P1395" s="1">
        <v>564.19500000000005</v>
      </c>
      <c r="Q1395">
        <v>3</v>
      </c>
      <c r="R1395" s="1">
        <v>-304.6653</v>
      </c>
      <c r="S1395" t="s">
        <v>90</v>
      </c>
    </row>
    <row r="1396" spans="1:19" x14ac:dyDescent="0.3">
      <c r="A1396" t="s">
        <v>3527</v>
      </c>
      <c r="B1396" s="2">
        <v>42986</v>
      </c>
      <c r="C1396" s="2">
        <v>42989</v>
      </c>
      <c r="D1396" t="s">
        <v>81</v>
      </c>
      <c r="E1396" t="s">
        <v>1847</v>
      </c>
      <c r="F1396" t="s">
        <v>1848</v>
      </c>
      <c r="G1396" t="s">
        <v>84</v>
      </c>
      <c r="H1396" t="s">
        <v>24</v>
      </c>
      <c r="I1396" t="s">
        <v>680</v>
      </c>
      <c r="J1396" t="s">
        <v>86</v>
      </c>
      <c r="K1396" t="s">
        <v>87</v>
      </c>
      <c r="L1396" t="s">
        <v>934</v>
      </c>
      <c r="M1396" t="s">
        <v>29</v>
      </c>
      <c r="N1396" t="s">
        <v>53</v>
      </c>
      <c r="O1396" t="s">
        <v>935</v>
      </c>
      <c r="P1396" s="1">
        <v>21.184000000000001</v>
      </c>
      <c r="Q1396">
        <v>2</v>
      </c>
      <c r="R1396" s="1">
        <v>-11.651199999999999</v>
      </c>
      <c r="S1396" t="s">
        <v>72</v>
      </c>
    </row>
    <row r="1397" spans="1:19" x14ac:dyDescent="0.3">
      <c r="A1397" t="s">
        <v>3527</v>
      </c>
      <c r="B1397" s="2">
        <v>42986</v>
      </c>
      <c r="C1397" s="2">
        <v>42989</v>
      </c>
      <c r="D1397" t="s">
        <v>81</v>
      </c>
      <c r="E1397" t="s">
        <v>1847</v>
      </c>
      <c r="F1397" t="s">
        <v>1848</v>
      </c>
      <c r="G1397" t="s">
        <v>84</v>
      </c>
      <c r="H1397" t="s">
        <v>24</v>
      </c>
      <c r="I1397" t="s">
        <v>680</v>
      </c>
      <c r="J1397" t="s">
        <v>86</v>
      </c>
      <c r="K1397" t="s">
        <v>87</v>
      </c>
      <c r="L1397" t="s">
        <v>2419</v>
      </c>
      <c r="M1397" t="s">
        <v>29</v>
      </c>
      <c r="N1397" t="s">
        <v>34</v>
      </c>
      <c r="O1397" t="s">
        <v>2420</v>
      </c>
      <c r="P1397" s="1">
        <v>213.43</v>
      </c>
      <c r="Q1397">
        <v>5</v>
      </c>
      <c r="R1397" s="1">
        <v>-39.637</v>
      </c>
      <c r="S1397" t="s">
        <v>72</v>
      </c>
    </row>
    <row r="1398" spans="1:19" x14ac:dyDescent="0.3">
      <c r="A1398" t="s">
        <v>3528</v>
      </c>
      <c r="B1398" s="2">
        <v>42786</v>
      </c>
      <c r="C1398" s="2">
        <v>42793</v>
      </c>
      <c r="D1398" t="s">
        <v>37</v>
      </c>
      <c r="E1398" t="s">
        <v>2286</v>
      </c>
      <c r="F1398" t="s">
        <v>2287</v>
      </c>
      <c r="G1398" t="s">
        <v>94</v>
      </c>
      <c r="H1398" t="s">
        <v>24</v>
      </c>
      <c r="I1398" t="s">
        <v>2024</v>
      </c>
      <c r="J1398" t="s">
        <v>511</v>
      </c>
      <c r="K1398" t="s">
        <v>51</v>
      </c>
      <c r="L1398" t="s">
        <v>736</v>
      </c>
      <c r="M1398" t="s">
        <v>29</v>
      </c>
      <c r="N1398" t="s">
        <v>53</v>
      </c>
      <c r="O1398" t="s">
        <v>737</v>
      </c>
      <c r="P1398" s="1">
        <v>68.703999999999994</v>
      </c>
      <c r="Q1398">
        <v>2</v>
      </c>
      <c r="R1398" s="1">
        <v>16.3172</v>
      </c>
      <c r="S1398" t="s">
        <v>289</v>
      </c>
    </row>
    <row r="1399" spans="1:19" x14ac:dyDescent="0.3">
      <c r="A1399" t="s">
        <v>3528</v>
      </c>
      <c r="B1399" s="2">
        <v>42786</v>
      </c>
      <c r="C1399" s="2">
        <v>42793</v>
      </c>
      <c r="D1399" t="s">
        <v>37</v>
      </c>
      <c r="E1399" t="s">
        <v>2286</v>
      </c>
      <c r="F1399" t="s">
        <v>2287</v>
      </c>
      <c r="G1399" t="s">
        <v>94</v>
      </c>
      <c r="H1399" t="s">
        <v>24</v>
      </c>
      <c r="I1399" t="s">
        <v>2024</v>
      </c>
      <c r="J1399" t="s">
        <v>511</v>
      </c>
      <c r="K1399" t="s">
        <v>51</v>
      </c>
      <c r="L1399" t="s">
        <v>1250</v>
      </c>
      <c r="M1399" t="s">
        <v>29</v>
      </c>
      <c r="N1399" t="s">
        <v>43</v>
      </c>
      <c r="O1399" t="s">
        <v>1054</v>
      </c>
      <c r="P1399" s="1">
        <v>386.91</v>
      </c>
      <c r="Q1399">
        <v>9</v>
      </c>
      <c r="R1399" s="1">
        <v>-185.71680000000001</v>
      </c>
      <c r="S1399" t="s">
        <v>289</v>
      </c>
    </row>
    <row r="1400" spans="1:19" x14ac:dyDescent="0.3">
      <c r="A1400" t="s">
        <v>3529</v>
      </c>
      <c r="B1400" s="2">
        <v>43034</v>
      </c>
      <c r="C1400" s="2">
        <v>43040</v>
      </c>
      <c r="D1400" t="s">
        <v>37</v>
      </c>
      <c r="E1400" t="s">
        <v>601</v>
      </c>
      <c r="F1400" t="s">
        <v>602</v>
      </c>
      <c r="G1400" t="s">
        <v>23</v>
      </c>
      <c r="H1400" t="s">
        <v>24</v>
      </c>
      <c r="I1400" t="s">
        <v>3530</v>
      </c>
      <c r="J1400" t="s">
        <v>707</v>
      </c>
      <c r="K1400" t="s">
        <v>27</v>
      </c>
      <c r="L1400" t="s">
        <v>898</v>
      </c>
      <c r="M1400" t="s">
        <v>29</v>
      </c>
      <c r="N1400" t="s">
        <v>43</v>
      </c>
      <c r="O1400" t="s">
        <v>899</v>
      </c>
      <c r="P1400" s="1">
        <v>356.85</v>
      </c>
      <c r="Q1400">
        <v>5</v>
      </c>
      <c r="R1400" s="1">
        <v>60.664499999999997</v>
      </c>
      <c r="S1400" t="s">
        <v>45</v>
      </c>
    </row>
    <row r="1401" spans="1:19" x14ac:dyDescent="0.3">
      <c r="A1401" t="s">
        <v>3531</v>
      </c>
      <c r="B1401" s="2">
        <v>42867</v>
      </c>
      <c r="C1401" s="2">
        <v>42869</v>
      </c>
      <c r="D1401" t="s">
        <v>20</v>
      </c>
      <c r="E1401" t="s">
        <v>609</v>
      </c>
      <c r="F1401" t="s">
        <v>610</v>
      </c>
      <c r="G1401" t="s">
        <v>23</v>
      </c>
      <c r="H1401" t="s">
        <v>24</v>
      </c>
      <c r="I1401" t="s">
        <v>1286</v>
      </c>
      <c r="J1401" t="s">
        <v>354</v>
      </c>
      <c r="K1401" t="s">
        <v>63</v>
      </c>
      <c r="L1401" t="s">
        <v>2892</v>
      </c>
      <c r="M1401" t="s">
        <v>29</v>
      </c>
      <c r="N1401" t="s">
        <v>53</v>
      </c>
      <c r="O1401" t="s">
        <v>2893</v>
      </c>
      <c r="P1401" s="1">
        <v>42.85</v>
      </c>
      <c r="Q1401">
        <v>5</v>
      </c>
      <c r="R1401" s="1">
        <v>15.426</v>
      </c>
      <c r="S1401" t="s">
        <v>153</v>
      </c>
    </row>
    <row r="1402" spans="1:19" hidden="1" x14ac:dyDescent="0.3">
      <c r="A1402" t="s">
        <v>3532</v>
      </c>
      <c r="B1402" s="2">
        <v>42252</v>
      </c>
      <c r="C1402" s="2">
        <v>42259</v>
      </c>
      <c r="D1402" t="s">
        <v>37</v>
      </c>
      <c r="E1402" t="s">
        <v>3533</v>
      </c>
      <c r="F1402" t="s">
        <v>3534</v>
      </c>
      <c r="G1402" t="s">
        <v>94</v>
      </c>
      <c r="H1402" t="s">
        <v>24</v>
      </c>
      <c r="I1402" t="s">
        <v>3535</v>
      </c>
      <c r="J1402" t="s">
        <v>707</v>
      </c>
      <c r="K1402" t="s">
        <v>27</v>
      </c>
      <c r="L1402" t="s">
        <v>3536</v>
      </c>
      <c r="M1402" t="s">
        <v>29</v>
      </c>
      <c r="N1402" t="s">
        <v>53</v>
      </c>
      <c r="O1402" t="s">
        <v>3537</v>
      </c>
      <c r="P1402" s="1">
        <v>67.959999999999994</v>
      </c>
      <c r="Q1402">
        <v>4</v>
      </c>
      <c r="R1402" s="1">
        <v>12.232799999999999</v>
      </c>
      <c r="S1402" t="s">
        <v>72</v>
      </c>
    </row>
    <row r="1403" spans="1:19" hidden="1" x14ac:dyDescent="0.3">
      <c r="A1403" t="s">
        <v>3538</v>
      </c>
      <c r="B1403" s="2">
        <v>41922</v>
      </c>
      <c r="C1403" s="2">
        <v>41926</v>
      </c>
      <c r="D1403" t="s">
        <v>37</v>
      </c>
      <c r="E1403" t="s">
        <v>1248</v>
      </c>
      <c r="F1403" t="s">
        <v>1249</v>
      </c>
      <c r="G1403" t="s">
        <v>94</v>
      </c>
      <c r="H1403" t="s">
        <v>24</v>
      </c>
      <c r="I1403" t="s">
        <v>510</v>
      </c>
      <c r="J1403" t="s">
        <v>511</v>
      </c>
      <c r="K1403" t="s">
        <v>51</v>
      </c>
      <c r="L1403" t="s">
        <v>1138</v>
      </c>
      <c r="M1403" t="s">
        <v>29</v>
      </c>
      <c r="N1403" t="s">
        <v>53</v>
      </c>
      <c r="O1403" t="s">
        <v>1139</v>
      </c>
      <c r="P1403" s="1">
        <v>46.872</v>
      </c>
      <c r="Q1403">
        <v>7</v>
      </c>
      <c r="R1403" s="1">
        <v>3.5154000000000001</v>
      </c>
      <c r="S1403" t="s">
        <v>45</v>
      </c>
    </row>
    <row r="1404" spans="1:19" hidden="1" x14ac:dyDescent="0.3">
      <c r="A1404" t="s">
        <v>3539</v>
      </c>
      <c r="B1404" s="2">
        <v>41948</v>
      </c>
      <c r="C1404" s="2">
        <v>41953</v>
      </c>
      <c r="D1404" t="s">
        <v>37</v>
      </c>
      <c r="E1404" t="s">
        <v>2434</v>
      </c>
      <c r="F1404" t="s">
        <v>2435</v>
      </c>
      <c r="G1404" t="s">
        <v>94</v>
      </c>
      <c r="H1404" t="s">
        <v>24</v>
      </c>
      <c r="I1404" t="s">
        <v>49</v>
      </c>
      <c r="J1404" t="s">
        <v>50</v>
      </c>
      <c r="K1404" t="s">
        <v>51</v>
      </c>
      <c r="L1404" t="s">
        <v>2416</v>
      </c>
      <c r="M1404" t="s">
        <v>29</v>
      </c>
      <c r="N1404" t="s">
        <v>53</v>
      </c>
      <c r="O1404" t="s">
        <v>2417</v>
      </c>
      <c r="P1404" s="1">
        <v>20.04</v>
      </c>
      <c r="Q1404">
        <v>6</v>
      </c>
      <c r="R1404" s="1">
        <v>8.8176000000000005</v>
      </c>
      <c r="S1404" t="s">
        <v>32</v>
      </c>
    </row>
    <row r="1405" spans="1:19" hidden="1" x14ac:dyDescent="0.3">
      <c r="A1405" t="s">
        <v>3540</v>
      </c>
      <c r="B1405" s="2">
        <v>42355</v>
      </c>
      <c r="C1405" s="2">
        <v>42360</v>
      </c>
      <c r="D1405" t="s">
        <v>37</v>
      </c>
      <c r="E1405" t="s">
        <v>1363</v>
      </c>
      <c r="F1405" t="s">
        <v>1364</v>
      </c>
      <c r="G1405" t="s">
        <v>23</v>
      </c>
      <c r="H1405" t="s">
        <v>24</v>
      </c>
      <c r="I1405" t="s">
        <v>203</v>
      </c>
      <c r="J1405" t="s">
        <v>126</v>
      </c>
      <c r="K1405" t="s">
        <v>87</v>
      </c>
      <c r="L1405" t="s">
        <v>870</v>
      </c>
      <c r="M1405" t="s">
        <v>29</v>
      </c>
      <c r="N1405" t="s">
        <v>53</v>
      </c>
      <c r="O1405" t="s">
        <v>871</v>
      </c>
      <c r="P1405" s="1">
        <v>41.552</v>
      </c>
      <c r="Q1405">
        <v>2</v>
      </c>
      <c r="R1405" s="1">
        <v>-19.737200000000001</v>
      </c>
      <c r="S1405" t="s">
        <v>90</v>
      </c>
    </row>
    <row r="1406" spans="1:19" x14ac:dyDescent="0.3">
      <c r="A1406" t="s">
        <v>3541</v>
      </c>
      <c r="B1406" s="2">
        <v>42937</v>
      </c>
      <c r="C1406" s="2">
        <v>42941</v>
      </c>
      <c r="D1406" t="s">
        <v>37</v>
      </c>
      <c r="E1406" t="s">
        <v>1894</v>
      </c>
      <c r="F1406" t="s">
        <v>1895</v>
      </c>
      <c r="G1406" t="s">
        <v>23</v>
      </c>
      <c r="H1406" t="s">
        <v>24</v>
      </c>
      <c r="I1406" t="s">
        <v>630</v>
      </c>
      <c r="J1406" t="s">
        <v>50</v>
      </c>
      <c r="K1406" t="s">
        <v>51</v>
      </c>
      <c r="L1406" t="s">
        <v>1523</v>
      </c>
      <c r="M1406" t="s">
        <v>29</v>
      </c>
      <c r="N1406" t="s">
        <v>34</v>
      </c>
      <c r="O1406" t="s">
        <v>1524</v>
      </c>
      <c r="P1406" s="1">
        <v>225.29599999999999</v>
      </c>
      <c r="Q1406">
        <v>2</v>
      </c>
      <c r="R1406" s="1">
        <v>22.529599999999999</v>
      </c>
      <c r="S1406" t="s">
        <v>66</v>
      </c>
    </row>
    <row r="1407" spans="1:19" hidden="1" x14ac:dyDescent="0.3">
      <c r="A1407" t="s">
        <v>3542</v>
      </c>
      <c r="B1407" s="2">
        <v>42144</v>
      </c>
      <c r="C1407" s="2">
        <v>42148</v>
      </c>
      <c r="D1407" t="s">
        <v>37</v>
      </c>
      <c r="E1407" t="s">
        <v>1359</v>
      </c>
      <c r="F1407" t="s">
        <v>1360</v>
      </c>
      <c r="G1407" t="s">
        <v>23</v>
      </c>
      <c r="H1407" t="s">
        <v>24</v>
      </c>
      <c r="I1407" t="s">
        <v>3543</v>
      </c>
      <c r="J1407" t="s">
        <v>1027</v>
      </c>
      <c r="K1407" t="s">
        <v>27</v>
      </c>
      <c r="L1407" t="s">
        <v>1528</v>
      </c>
      <c r="M1407" t="s">
        <v>29</v>
      </c>
      <c r="N1407" t="s">
        <v>53</v>
      </c>
      <c r="O1407" t="s">
        <v>1529</v>
      </c>
      <c r="P1407" s="1">
        <v>163.136</v>
      </c>
      <c r="Q1407">
        <v>4</v>
      </c>
      <c r="R1407" s="1">
        <v>20.391999999999999</v>
      </c>
      <c r="S1407" t="s">
        <v>153</v>
      </c>
    </row>
    <row r="1408" spans="1:19" hidden="1" x14ac:dyDescent="0.3">
      <c r="A1408" t="s">
        <v>3544</v>
      </c>
      <c r="B1408" s="2">
        <v>42322</v>
      </c>
      <c r="C1408" s="2">
        <v>42327</v>
      </c>
      <c r="D1408" t="s">
        <v>37</v>
      </c>
      <c r="E1408" t="s">
        <v>2781</v>
      </c>
      <c r="F1408" t="s">
        <v>2782</v>
      </c>
      <c r="G1408" t="s">
        <v>23</v>
      </c>
      <c r="H1408" t="s">
        <v>24</v>
      </c>
      <c r="I1408" t="s">
        <v>3545</v>
      </c>
      <c r="J1408" t="s">
        <v>1887</v>
      </c>
      <c r="K1408" t="s">
        <v>51</v>
      </c>
      <c r="L1408" t="s">
        <v>238</v>
      </c>
      <c r="M1408" t="s">
        <v>29</v>
      </c>
      <c r="N1408" t="s">
        <v>34</v>
      </c>
      <c r="O1408" t="s">
        <v>239</v>
      </c>
      <c r="P1408" s="1">
        <v>883.84</v>
      </c>
      <c r="Q1408">
        <v>4</v>
      </c>
      <c r="R1408" s="1">
        <v>99.432000000000002</v>
      </c>
      <c r="S1408" t="s">
        <v>32</v>
      </c>
    </row>
    <row r="1409" spans="1:19" hidden="1" x14ac:dyDescent="0.3">
      <c r="A1409" t="s">
        <v>3544</v>
      </c>
      <c r="B1409" s="2">
        <v>42322</v>
      </c>
      <c r="C1409" s="2">
        <v>42327</v>
      </c>
      <c r="D1409" t="s">
        <v>37</v>
      </c>
      <c r="E1409" t="s">
        <v>2781</v>
      </c>
      <c r="F1409" t="s">
        <v>2782</v>
      </c>
      <c r="G1409" t="s">
        <v>23</v>
      </c>
      <c r="H1409" t="s">
        <v>24</v>
      </c>
      <c r="I1409" t="s">
        <v>3545</v>
      </c>
      <c r="J1409" t="s">
        <v>1887</v>
      </c>
      <c r="K1409" t="s">
        <v>51</v>
      </c>
      <c r="L1409" t="s">
        <v>348</v>
      </c>
      <c r="M1409" t="s">
        <v>29</v>
      </c>
      <c r="N1409" t="s">
        <v>34</v>
      </c>
      <c r="O1409" t="s">
        <v>349</v>
      </c>
      <c r="P1409" s="1">
        <v>230.352</v>
      </c>
      <c r="Q1409">
        <v>3</v>
      </c>
      <c r="R1409" s="1">
        <v>20.155799999999999</v>
      </c>
      <c r="S1409" t="s">
        <v>32</v>
      </c>
    </row>
    <row r="1410" spans="1:19" x14ac:dyDescent="0.3">
      <c r="A1410" t="s">
        <v>3546</v>
      </c>
      <c r="B1410" s="2">
        <v>43083</v>
      </c>
      <c r="C1410" s="2">
        <v>43083</v>
      </c>
      <c r="D1410" t="s">
        <v>417</v>
      </c>
      <c r="E1410" t="s">
        <v>232</v>
      </c>
      <c r="F1410" t="s">
        <v>233</v>
      </c>
      <c r="G1410" t="s">
        <v>23</v>
      </c>
      <c r="H1410" t="s">
        <v>24</v>
      </c>
      <c r="I1410" t="s">
        <v>2200</v>
      </c>
      <c r="J1410" t="s">
        <v>126</v>
      </c>
      <c r="K1410" t="s">
        <v>87</v>
      </c>
      <c r="L1410" t="s">
        <v>1844</v>
      </c>
      <c r="M1410" t="s">
        <v>29</v>
      </c>
      <c r="N1410" t="s">
        <v>53</v>
      </c>
      <c r="O1410" t="s">
        <v>1845</v>
      </c>
      <c r="P1410" s="1">
        <v>266.35199999999998</v>
      </c>
      <c r="Q1410">
        <v>6</v>
      </c>
      <c r="R1410" s="1">
        <v>-292.98719999999997</v>
      </c>
      <c r="S1410" t="s">
        <v>90</v>
      </c>
    </row>
    <row r="1411" spans="1:19" x14ac:dyDescent="0.3">
      <c r="A1411" t="s">
        <v>3546</v>
      </c>
      <c r="B1411" s="2">
        <v>43083</v>
      </c>
      <c r="C1411" s="2">
        <v>43083</v>
      </c>
      <c r="D1411" t="s">
        <v>417</v>
      </c>
      <c r="E1411" t="s">
        <v>232</v>
      </c>
      <c r="F1411" t="s">
        <v>233</v>
      </c>
      <c r="G1411" t="s">
        <v>23</v>
      </c>
      <c r="H1411" t="s">
        <v>24</v>
      </c>
      <c r="I1411" t="s">
        <v>2200</v>
      </c>
      <c r="J1411" t="s">
        <v>126</v>
      </c>
      <c r="K1411" t="s">
        <v>87</v>
      </c>
      <c r="L1411" t="s">
        <v>346</v>
      </c>
      <c r="M1411" t="s">
        <v>29</v>
      </c>
      <c r="N1411" t="s">
        <v>53</v>
      </c>
      <c r="O1411" t="s">
        <v>347</v>
      </c>
      <c r="P1411" s="1">
        <v>56.328000000000003</v>
      </c>
      <c r="Q1411">
        <v>3</v>
      </c>
      <c r="R1411" s="1">
        <v>-26.755800000000001</v>
      </c>
      <c r="S1411" t="s">
        <v>90</v>
      </c>
    </row>
    <row r="1412" spans="1:19" hidden="1" x14ac:dyDescent="0.3">
      <c r="A1412" t="s">
        <v>3547</v>
      </c>
      <c r="B1412" s="2">
        <v>42468</v>
      </c>
      <c r="C1412" s="2">
        <v>42475</v>
      </c>
      <c r="D1412" t="s">
        <v>37</v>
      </c>
      <c r="E1412" t="s">
        <v>739</v>
      </c>
      <c r="F1412" t="s">
        <v>740</v>
      </c>
      <c r="G1412" t="s">
        <v>94</v>
      </c>
      <c r="H1412" t="s">
        <v>24</v>
      </c>
      <c r="I1412" t="s">
        <v>3548</v>
      </c>
      <c r="J1412" t="s">
        <v>1049</v>
      </c>
      <c r="K1412" t="s">
        <v>27</v>
      </c>
      <c r="L1412" t="s">
        <v>1114</v>
      </c>
      <c r="M1412" t="s">
        <v>29</v>
      </c>
      <c r="N1412" t="s">
        <v>53</v>
      </c>
      <c r="O1412" t="s">
        <v>1115</v>
      </c>
      <c r="P1412" s="1">
        <v>159.91999999999999</v>
      </c>
      <c r="Q1412">
        <v>4</v>
      </c>
      <c r="R1412" s="1">
        <v>31.984000000000002</v>
      </c>
      <c r="S1412" t="s">
        <v>107</v>
      </c>
    </row>
    <row r="1413" spans="1:19" hidden="1" x14ac:dyDescent="0.3">
      <c r="A1413" t="s">
        <v>3549</v>
      </c>
      <c r="B1413" s="2">
        <v>42678</v>
      </c>
      <c r="C1413" s="2">
        <v>42683</v>
      </c>
      <c r="D1413" t="s">
        <v>37</v>
      </c>
      <c r="E1413" t="s">
        <v>2520</v>
      </c>
      <c r="F1413" t="s">
        <v>2521</v>
      </c>
      <c r="G1413" t="s">
        <v>84</v>
      </c>
      <c r="H1413" t="s">
        <v>24</v>
      </c>
      <c r="I1413" t="s">
        <v>997</v>
      </c>
      <c r="J1413" t="s">
        <v>41</v>
      </c>
      <c r="K1413" t="s">
        <v>27</v>
      </c>
      <c r="L1413" t="s">
        <v>1568</v>
      </c>
      <c r="M1413" t="s">
        <v>29</v>
      </c>
      <c r="N1413" t="s">
        <v>53</v>
      </c>
      <c r="O1413" t="s">
        <v>1569</v>
      </c>
      <c r="P1413" s="1">
        <v>50.496000000000002</v>
      </c>
      <c r="Q1413">
        <v>6</v>
      </c>
      <c r="R1413" s="1">
        <v>8.2056000000000004</v>
      </c>
      <c r="S1413" t="s">
        <v>32</v>
      </c>
    </row>
    <row r="1414" spans="1:19" hidden="1" x14ac:dyDescent="0.3">
      <c r="A1414" t="s">
        <v>3550</v>
      </c>
      <c r="B1414" s="2">
        <v>42173</v>
      </c>
      <c r="C1414" s="2">
        <v>42175</v>
      </c>
      <c r="D1414" t="s">
        <v>81</v>
      </c>
      <c r="E1414" t="s">
        <v>789</v>
      </c>
      <c r="F1414" t="s">
        <v>790</v>
      </c>
      <c r="G1414" t="s">
        <v>84</v>
      </c>
      <c r="H1414" t="s">
        <v>24</v>
      </c>
      <c r="I1414" t="s">
        <v>1233</v>
      </c>
      <c r="J1414" t="s">
        <v>133</v>
      </c>
      <c r="K1414" t="s">
        <v>27</v>
      </c>
      <c r="L1414" t="s">
        <v>321</v>
      </c>
      <c r="M1414" t="s">
        <v>29</v>
      </c>
      <c r="N1414" t="s">
        <v>34</v>
      </c>
      <c r="O1414" t="s">
        <v>322</v>
      </c>
      <c r="P1414" s="1">
        <v>643.13599999999997</v>
      </c>
      <c r="Q1414">
        <v>4</v>
      </c>
      <c r="R1414" s="1">
        <v>56.2744</v>
      </c>
      <c r="S1414" t="s">
        <v>55</v>
      </c>
    </row>
    <row r="1415" spans="1:19" hidden="1" x14ac:dyDescent="0.3">
      <c r="A1415" t="s">
        <v>3551</v>
      </c>
      <c r="B1415" s="2">
        <v>41785</v>
      </c>
      <c r="C1415" s="2">
        <v>41790</v>
      </c>
      <c r="D1415" t="s">
        <v>37</v>
      </c>
      <c r="E1415" t="s">
        <v>1432</v>
      </c>
      <c r="F1415" t="s">
        <v>1433</v>
      </c>
      <c r="G1415" t="s">
        <v>23</v>
      </c>
      <c r="H1415" t="s">
        <v>24</v>
      </c>
      <c r="I1415" t="s">
        <v>125</v>
      </c>
      <c r="J1415" t="s">
        <v>126</v>
      </c>
      <c r="K1415" t="s">
        <v>87</v>
      </c>
      <c r="L1415" t="s">
        <v>1591</v>
      </c>
      <c r="M1415" t="s">
        <v>29</v>
      </c>
      <c r="N1415" t="s">
        <v>34</v>
      </c>
      <c r="O1415" t="s">
        <v>1592</v>
      </c>
      <c r="P1415" s="1">
        <v>359.77199999999999</v>
      </c>
      <c r="Q1415">
        <v>2</v>
      </c>
      <c r="R1415" s="1">
        <v>-5.1395999999999997</v>
      </c>
      <c r="S1415" t="s">
        <v>153</v>
      </c>
    </row>
    <row r="1416" spans="1:19" x14ac:dyDescent="0.3">
      <c r="A1416" t="s">
        <v>3552</v>
      </c>
      <c r="B1416" s="2">
        <v>42922</v>
      </c>
      <c r="C1416" s="2">
        <v>42927</v>
      </c>
      <c r="D1416" t="s">
        <v>37</v>
      </c>
      <c r="E1416" t="s">
        <v>395</v>
      </c>
      <c r="F1416" t="s">
        <v>396</v>
      </c>
      <c r="G1416" t="s">
        <v>23</v>
      </c>
      <c r="H1416" t="s">
        <v>24</v>
      </c>
      <c r="I1416" t="s">
        <v>49</v>
      </c>
      <c r="J1416" t="s">
        <v>50</v>
      </c>
      <c r="K1416" t="s">
        <v>51</v>
      </c>
      <c r="L1416" t="s">
        <v>127</v>
      </c>
      <c r="M1416" t="s">
        <v>29</v>
      </c>
      <c r="N1416" t="s">
        <v>34</v>
      </c>
      <c r="O1416" t="s">
        <v>209</v>
      </c>
      <c r="P1416" s="1">
        <v>122.136</v>
      </c>
      <c r="Q1416">
        <v>3</v>
      </c>
      <c r="R1416" s="1">
        <v>-13.7403</v>
      </c>
      <c r="S1416" t="s">
        <v>66</v>
      </c>
    </row>
    <row r="1417" spans="1:19" hidden="1" x14ac:dyDescent="0.3">
      <c r="A1417" t="s">
        <v>3553</v>
      </c>
      <c r="B1417" s="2">
        <v>42549</v>
      </c>
      <c r="C1417" s="2">
        <v>42551</v>
      </c>
      <c r="D1417" t="s">
        <v>20</v>
      </c>
      <c r="E1417" t="s">
        <v>2163</v>
      </c>
      <c r="F1417" t="s">
        <v>2164</v>
      </c>
      <c r="G1417" t="s">
        <v>23</v>
      </c>
      <c r="H1417" t="s">
        <v>24</v>
      </c>
      <c r="I1417" t="s">
        <v>3554</v>
      </c>
      <c r="J1417" t="s">
        <v>354</v>
      </c>
      <c r="K1417" t="s">
        <v>63</v>
      </c>
      <c r="L1417" t="s">
        <v>2419</v>
      </c>
      <c r="M1417" t="s">
        <v>29</v>
      </c>
      <c r="N1417" t="s">
        <v>34</v>
      </c>
      <c r="O1417" t="s">
        <v>2420</v>
      </c>
      <c r="P1417" s="1">
        <v>121.96</v>
      </c>
      <c r="Q1417">
        <v>2</v>
      </c>
      <c r="R1417" s="1">
        <v>20.7332</v>
      </c>
      <c r="S1417" t="s">
        <v>55</v>
      </c>
    </row>
    <row r="1418" spans="1:19" x14ac:dyDescent="0.3">
      <c r="A1418" t="s">
        <v>3555</v>
      </c>
      <c r="B1418" s="2">
        <v>42993</v>
      </c>
      <c r="C1418" s="2">
        <v>42997</v>
      </c>
      <c r="D1418" t="s">
        <v>37</v>
      </c>
      <c r="E1418" t="s">
        <v>3556</v>
      </c>
      <c r="F1418" t="s">
        <v>3557</v>
      </c>
      <c r="G1418" t="s">
        <v>84</v>
      </c>
      <c r="H1418" t="s">
        <v>24</v>
      </c>
      <c r="I1418" t="s">
        <v>2051</v>
      </c>
      <c r="J1418" t="s">
        <v>354</v>
      </c>
      <c r="K1418" t="s">
        <v>63</v>
      </c>
      <c r="L1418" t="s">
        <v>2195</v>
      </c>
      <c r="M1418" t="s">
        <v>29</v>
      </c>
      <c r="N1418" t="s">
        <v>53</v>
      </c>
      <c r="O1418" t="s">
        <v>2196</v>
      </c>
      <c r="P1418" s="1">
        <v>47.4</v>
      </c>
      <c r="Q1418">
        <v>5</v>
      </c>
      <c r="R1418" s="1">
        <v>18.96</v>
      </c>
      <c r="S1418" t="s">
        <v>72</v>
      </c>
    </row>
    <row r="1419" spans="1:19" x14ac:dyDescent="0.3">
      <c r="A1419" t="s">
        <v>3555</v>
      </c>
      <c r="B1419" s="2">
        <v>42993</v>
      </c>
      <c r="C1419" s="2">
        <v>42997</v>
      </c>
      <c r="D1419" t="s">
        <v>37</v>
      </c>
      <c r="E1419" t="s">
        <v>3556</v>
      </c>
      <c r="F1419" t="s">
        <v>3557</v>
      </c>
      <c r="G1419" t="s">
        <v>84</v>
      </c>
      <c r="H1419" t="s">
        <v>24</v>
      </c>
      <c r="I1419" t="s">
        <v>2051</v>
      </c>
      <c r="J1419" t="s">
        <v>354</v>
      </c>
      <c r="K1419" t="s">
        <v>63</v>
      </c>
      <c r="L1419" t="s">
        <v>2564</v>
      </c>
      <c r="M1419" t="s">
        <v>29</v>
      </c>
      <c r="N1419" t="s">
        <v>34</v>
      </c>
      <c r="O1419" t="s">
        <v>2565</v>
      </c>
      <c r="P1419" s="1">
        <v>512.96</v>
      </c>
      <c r="Q1419">
        <v>4</v>
      </c>
      <c r="R1419" s="1">
        <v>143.62880000000001</v>
      </c>
      <c r="S1419" t="s">
        <v>72</v>
      </c>
    </row>
    <row r="1420" spans="1:19" hidden="1" x14ac:dyDescent="0.3">
      <c r="A1420" t="s">
        <v>3558</v>
      </c>
      <c r="B1420" s="2">
        <v>42575</v>
      </c>
      <c r="C1420" s="2">
        <v>42577</v>
      </c>
      <c r="D1420" t="s">
        <v>20</v>
      </c>
      <c r="E1420" t="s">
        <v>3185</v>
      </c>
      <c r="F1420" t="s">
        <v>3186</v>
      </c>
      <c r="G1420" t="s">
        <v>84</v>
      </c>
      <c r="H1420" t="s">
        <v>24</v>
      </c>
      <c r="I1420" t="s">
        <v>165</v>
      </c>
      <c r="J1420" t="s">
        <v>114</v>
      </c>
      <c r="K1420" t="s">
        <v>63</v>
      </c>
      <c r="L1420" t="s">
        <v>1132</v>
      </c>
      <c r="M1420" t="s">
        <v>29</v>
      </c>
      <c r="N1420" t="s">
        <v>34</v>
      </c>
      <c r="O1420" t="s">
        <v>1133</v>
      </c>
      <c r="P1420" s="1">
        <v>253.76400000000001</v>
      </c>
      <c r="Q1420">
        <v>2</v>
      </c>
      <c r="R1420" s="1">
        <v>31.015599999999999</v>
      </c>
      <c r="S1420" t="s">
        <v>66</v>
      </c>
    </row>
    <row r="1421" spans="1:19" x14ac:dyDescent="0.3">
      <c r="A1421" t="s">
        <v>3559</v>
      </c>
      <c r="B1421" s="2">
        <v>42845</v>
      </c>
      <c r="C1421" s="2">
        <v>42849</v>
      </c>
      <c r="D1421" t="s">
        <v>37</v>
      </c>
      <c r="E1421" t="s">
        <v>2350</v>
      </c>
      <c r="F1421" t="s">
        <v>2351</v>
      </c>
      <c r="G1421" t="s">
        <v>23</v>
      </c>
      <c r="H1421" t="s">
        <v>24</v>
      </c>
      <c r="I1421" t="s">
        <v>125</v>
      </c>
      <c r="J1421" t="s">
        <v>126</v>
      </c>
      <c r="K1421" t="s">
        <v>87</v>
      </c>
      <c r="L1421" t="s">
        <v>386</v>
      </c>
      <c r="M1421" t="s">
        <v>29</v>
      </c>
      <c r="N1421" t="s">
        <v>34</v>
      </c>
      <c r="O1421" t="s">
        <v>387</v>
      </c>
      <c r="P1421" s="1">
        <v>317.05799999999999</v>
      </c>
      <c r="Q1421">
        <v>3</v>
      </c>
      <c r="R1421" s="1">
        <v>-18.117599999999999</v>
      </c>
      <c r="S1421" t="s">
        <v>107</v>
      </c>
    </row>
    <row r="1422" spans="1:19" x14ac:dyDescent="0.3">
      <c r="A1422" t="s">
        <v>3559</v>
      </c>
      <c r="B1422" s="2">
        <v>42845</v>
      </c>
      <c r="C1422" s="2">
        <v>42849</v>
      </c>
      <c r="D1422" t="s">
        <v>37</v>
      </c>
      <c r="E1422" t="s">
        <v>2350</v>
      </c>
      <c r="F1422" t="s">
        <v>2351</v>
      </c>
      <c r="G1422" t="s">
        <v>23</v>
      </c>
      <c r="H1422" t="s">
        <v>24</v>
      </c>
      <c r="I1422" t="s">
        <v>125</v>
      </c>
      <c r="J1422" t="s">
        <v>126</v>
      </c>
      <c r="K1422" t="s">
        <v>87</v>
      </c>
      <c r="L1422" t="s">
        <v>1339</v>
      </c>
      <c r="M1422" t="s">
        <v>29</v>
      </c>
      <c r="N1422" t="s">
        <v>53</v>
      </c>
      <c r="O1422" t="s">
        <v>1340</v>
      </c>
      <c r="P1422" s="1">
        <v>14.56</v>
      </c>
      <c r="Q1422">
        <v>5</v>
      </c>
      <c r="R1422" s="1">
        <v>-6.1879999999999997</v>
      </c>
      <c r="S1422" t="s">
        <v>107</v>
      </c>
    </row>
    <row r="1423" spans="1:19" hidden="1" x14ac:dyDescent="0.3">
      <c r="A1423" t="s">
        <v>3560</v>
      </c>
      <c r="B1423" s="2">
        <v>42616</v>
      </c>
      <c r="C1423" s="2">
        <v>42621</v>
      </c>
      <c r="D1423" t="s">
        <v>20</v>
      </c>
      <c r="E1423" t="s">
        <v>2026</v>
      </c>
      <c r="F1423" t="s">
        <v>2027</v>
      </c>
      <c r="G1423" t="s">
        <v>23</v>
      </c>
      <c r="H1423" t="s">
        <v>24</v>
      </c>
      <c r="I1423" t="s">
        <v>2745</v>
      </c>
      <c r="J1423" t="s">
        <v>1080</v>
      </c>
      <c r="K1423" t="s">
        <v>63</v>
      </c>
      <c r="L1423" t="s">
        <v>1467</v>
      </c>
      <c r="M1423" t="s">
        <v>29</v>
      </c>
      <c r="N1423" t="s">
        <v>30</v>
      </c>
      <c r="O1423" t="s">
        <v>1468</v>
      </c>
      <c r="P1423" s="1">
        <v>344.94</v>
      </c>
      <c r="Q1423">
        <v>3</v>
      </c>
      <c r="R1423" s="1">
        <v>31.044599999999999</v>
      </c>
      <c r="S1423" t="s">
        <v>72</v>
      </c>
    </row>
    <row r="1424" spans="1:19" hidden="1" x14ac:dyDescent="0.3">
      <c r="A1424" t="s">
        <v>3560</v>
      </c>
      <c r="B1424" s="2">
        <v>42616</v>
      </c>
      <c r="C1424" s="2">
        <v>42621</v>
      </c>
      <c r="D1424" t="s">
        <v>20</v>
      </c>
      <c r="E1424" t="s">
        <v>2026</v>
      </c>
      <c r="F1424" t="s">
        <v>2027</v>
      </c>
      <c r="G1424" t="s">
        <v>23</v>
      </c>
      <c r="H1424" t="s">
        <v>24</v>
      </c>
      <c r="I1424" t="s">
        <v>2745</v>
      </c>
      <c r="J1424" t="s">
        <v>1080</v>
      </c>
      <c r="K1424" t="s">
        <v>63</v>
      </c>
      <c r="L1424" t="s">
        <v>1709</v>
      </c>
      <c r="M1424" t="s">
        <v>29</v>
      </c>
      <c r="N1424" t="s">
        <v>53</v>
      </c>
      <c r="O1424" t="s">
        <v>1710</v>
      </c>
      <c r="P1424" s="1">
        <v>14.76</v>
      </c>
      <c r="Q1424">
        <v>2</v>
      </c>
      <c r="R1424" s="1">
        <v>4.2804000000000002</v>
      </c>
      <c r="S1424" t="s">
        <v>72</v>
      </c>
    </row>
    <row r="1425" spans="1:19" x14ac:dyDescent="0.3">
      <c r="A1425" t="s">
        <v>3561</v>
      </c>
      <c r="B1425" s="2">
        <v>42941</v>
      </c>
      <c r="C1425" s="2">
        <v>42944</v>
      </c>
      <c r="D1425" t="s">
        <v>20</v>
      </c>
      <c r="E1425" t="s">
        <v>2497</v>
      </c>
      <c r="F1425" t="s">
        <v>2498</v>
      </c>
      <c r="G1425" t="s">
        <v>23</v>
      </c>
      <c r="H1425" t="s">
        <v>24</v>
      </c>
      <c r="I1425" t="s">
        <v>61</v>
      </c>
      <c r="J1425" t="s">
        <v>62</v>
      </c>
      <c r="K1425" t="s">
        <v>63</v>
      </c>
      <c r="L1425" t="s">
        <v>668</v>
      </c>
      <c r="M1425" t="s">
        <v>29</v>
      </c>
      <c r="N1425" t="s">
        <v>53</v>
      </c>
      <c r="O1425" t="s">
        <v>669</v>
      </c>
      <c r="P1425" s="1">
        <v>20.096</v>
      </c>
      <c r="Q1425">
        <v>4</v>
      </c>
      <c r="R1425" s="1">
        <v>3.0144000000000002</v>
      </c>
      <c r="S1425" t="s">
        <v>66</v>
      </c>
    </row>
    <row r="1426" spans="1:19" x14ac:dyDescent="0.3">
      <c r="A1426" t="s">
        <v>3561</v>
      </c>
      <c r="B1426" s="2">
        <v>42941</v>
      </c>
      <c r="C1426" s="2">
        <v>42944</v>
      </c>
      <c r="D1426" t="s">
        <v>20</v>
      </c>
      <c r="E1426" t="s">
        <v>2497</v>
      </c>
      <c r="F1426" t="s">
        <v>2498</v>
      </c>
      <c r="G1426" t="s">
        <v>23</v>
      </c>
      <c r="H1426" t="s">
        <v>24</v>
      </c>
      <c r="I1426" t="s">
        <v>61</v>
      </c>
      <c r="J1426" t="s">
        <v>62</v>
      </c>
      <c r="K1426" t="s">
        <v>63</v>
      </c>
      <c r="L1426" t="s">
        <v>3156</v>
      </c>
      <c r="M1426" t="s">
        <v>29</v>
      </c>
      <c r="N1426" t="s">
        <v>43</v>
      </c>
      <c r="O1426" t="s">
        <v>3157</v>
      </c>
      <c r="P1426" s="1">
        <v>138.58799999999999</v>
      </c>
      <c r="Q1426">
        <v>1</v>
      </c>
      <c r="R1426" s="1">
        <v>-34.646999999999998</v>
      </c>
      <c r="S1426" t="s">
        <v>66</v>
      </c>
    </row>
    <row r="1427" spans="1:19" hidden="1" x14ac:dyDescent="0.3">
      <c r="A1427" t="s">
        <v>3562</v>
      </c>
      <c r="B1427" s="2">
        <v>42260</v>
      </c>
      <c r="C1427" s="2">
        <v>42267</v>
      </c>
      <c r="D1427" t="s">
        <v>37</v>
      </c>
      <c r="E1427" t="s">
        <v>358</v>
      </c>
      <c r="F1427" t="s">
        <v>359</v>
      </c>
      <c r="G1427" t="s">
        <v>23</v>
      </c>
      <c r="H1427" t="s">
        <v>24</v>
      </c>
      <c r="I1427" t="s">
        <v>2129</v>
      </c>
      <c r="J1427" t="s">
        <v>658</v>
      </c>
      <c r="K1427" t="s">
        <v>27</v>
      </c>
      <c r="L1427" t="s">
        <v>981</v>
      </c>
      <c r="M1427" t="s">
        <v>29</v>
      </c>
      <c r="N1427" t="s">
        <v>53</v>
      </c>
      <c r="O1427" t="s">
        <v>982</v>
      </c>
      <c r="P1427" s="1">
        <v>129.93</v>
      </c>
      <c r="Q1427">
        <v>3</v>
      </c>
      <c r="R1427" s="1">
        <v>12.993</v>
      </c>
      <c r="S1427" t="s">
        <v>72</v>
      </c>
    </row>
    <row r="1428" spans="1:19" hidden="1" x14ac:dyDescent="0.3">
      <c r="A1428" t="s">
        <v>3563</v>
      </c>
      <c r="B1428" s="2">
        <v>42684</v>
      </c>
      <c r="C1428" s="2">
        <v>42689</v>
      </c>
      <c r="D1428" t="s">
        <v>37</v>
      </c>
      <c r="E1428" t="s">
        <v>1728</v>
      </c>
      <c r="F1428" t="s">
        <v>1729</v>
      </c>
      <c r="G1428" t="s">
        <v>94</v>
      </c>
      <c r="H1428" t="s">
        <v>24</v>
      </c>
      <c r="I1428" t="s">
        <v>1840</v>
      </c>
      <c r="J1428" t="s">
        <v>50</v>
      </c>
      <c r="K1428" t="s">
        <v>51</v>
      </c>
      <c r="L1428" t="s">
        <v>2650</v>
      </c>
      <c r="M1428" t="s">
        <v>29</v>
      </c>
      <c r="N1428" t="s">
        <v>53</v>
      </c>
      <c r="O1428" t="s">
        <v>2651</v>
      </c>
      <c r="P1428" s="1">
        <v>9.98</v>
      </c>
      <c r="Q1428">
        <v>1</v>
      </c>
      <c r="R1428" s="1">
        <v>2.7944</v>
      </c>
      <c r="S1428" t="s">
        <v>32</v>
      </c>
    </row>
    <row r="1429" spans="1:19" hidden="1" x14ac:dyDescent="0.3">
      <c r="A1429" t="s">
        <v>3564</v>
      </c>
      <c r="B1429" s="2">
        <v>42324</v>
      </c>
      <c r="C1429" s="2">
        <v>42328</v>
      </c>
      <c r="D1429" t="s">
        <v>37</v>
      </c>
      <c r="E1429" t="s">
        <v>560</v>
      </c>
      <c r="F1429" t="s">
        <v>561</v>
      </c>
      <c r="G1429" t="s">
        <v>84</v>
      </c>
      <c r="H1429" t="s">
        <v>24</v>
      </c>
      <c r="I1429" t="s">
        <v>125</v>
      </c>
      <c r="J1429" t="s">
        <v>126</v>
      </c>
      <c r="K1429" t="s">
        <v>87</v>
      </c>
      <c r="L1429" t="s">
        <v>2681</v>
      </c>
      <c r="M1429" t="s">
        <v>29</v>
      </c>
      <c r="N1429" t="s">
        <v>53</v>
      </c>
      <c r="O1429" t="s">
        <v>2682</v>
      </c>
      <c r="P1429" s="1">
        <v>34.503999999999998</v>
      </c>
      <c r="Q1429">
        <v>2</v>
      </c>
      <c r="R1429" s="1">
        <v>-15.5268</v>
      </c>
      <c r="S1429" t="s">
        <v>32</v>
      </c>
    </row>
    <row r="1430" spans="1:19" hidden="1" x14ac:dyDescent="0.3">
      <c r="A1430" t="s">
        <v>3565</v>
      </c>
      <c r="B1430" s="2">
        <v>42241</v>
      </c>
      <c r="C1430" s="2">
        <v>42241</v>
      </c>
      <c r="D1430" t="s">
        <v>417</v>
      </c>
      <c r="E1430" t="s">
        <v>1363</v>
      </c>
      <c r="F1430" t="s">
        <v>1364</v>
      </c>
      <c r="G1430" t="s">
        <v>23</v>
      </c>
      <c r="H1430" t="s">
        <v>24</v>
      </c>
      <c r="I1430" t="s">
        <v>95</v>
      </c>
      <c r="J1430" t="s">
        <v>86</v>
      </c>
      <c r="K1430" t="s">
        <v>87</v>
      </c>
      <c r="L1430" t="s">
        <v>1281</v>
      </c>
      <c r="M1430" t="s">
        <v>29</v>
      </c>
      <c r="N1430" t="s">
        <v>53</v>
      </c>
      <c r="O1430" t="s">
        <v>1749</v>
      </c>
      <c r="P1430" s="1">
        <v>20.103999999999999</v>
      </c>
      <c r="Q1430">
        <v>2</v>
      </c>
      <c r="R1430" s="1">
        <v>-16.585799999999999</v>
      </c>
      <c r="S1430" t="s">
        <v>245</v>
      </c>
    </row>
    <row r="1431" spans="1:19" hidden="1" x14ac:dyDescent="0.3">
      <c r="A1431" t="s">
        <v>3565</v>
      </c>
      <c r="B1431" s="2">
        <v>42241</v>
      </c>
      <c r="C1431" s="2">
        <v>42241</v>
      </c>
      <c r="D1431" t="s">
        <v>417</v>
      </c>
      <c r="E1431" t="s">
        <v>1363</v>
      </c>
      <c r="F1431" t="s">
        <v>1364</v>
      </c>
      <c r="G1431" t="s">
        <v>23</v>
      </c>
      <c r="H1431" t="s">
        <v>24</v>
      </c>
      <c r="I1431" t="s">
        <v>95</v>
      </c>
      <c r="J1431" t="s">
        <v>86</v>
      </c>
      <c r="K1431" t="s">
        <v>87</v>
      </c>
      <c r="L1431" t="s">
        <v>3566</v>
      </c>
      <c r="M1431" t="s">
        <v>29</v>
      </c>
      <c r="N1431" t="s">
        <v>53</v>
      </c>
      <c r="O1431" t="s">
        <v>3567</v>
      </c>
      <c r="P1431" s="1">
        <v>7.88</v>
      </c>
      <c r="Q1431">
        <v>5</v>
      </c>
      <c r="R1431" s="1">
        <v>-3.94</v>
      </c>
      <c r="S1431" t="s">
        <v>245</v>
      </c>
    </row>
    <row r="1432" spans="1:19" hidden="1" x14ac:dyDescent="0.3">
      <c r="A1432" t="s">
        <v>3568</v>
      </c>
      <c r="B1432" s="2">
        <v>42729</v>
      </c>
      <c r="C1432" s="2">
        <v>42736</v>
      </c>
      <c r="D1432" t="s">
        <v>37</v>
      </c>
      <c r="E1432" t="s">
        <v>1612</v>
      </c>
      <c r="F1432" t="s">
        <v>1613</v>
      </c>
      <c r="G1432" t="s">
        <v>84</v>
      </c>
      <c r="H1432" t="s">
        <v>24</v>
      </c>
      <c r="I1432" t="s">
        <v>510</v>
      </c>
      <c r="J1432" t="s">
        <v>511</v>
      </c>
      <c r="K1432" t="s">
        <v>51</v>
      </c>
      <c r="L1432" t="s">
        <v>309</v>
      </c>
      <c r="M1432" t="s">
        <v>29</v>
      </c>
      <c r="N1432" t="s">
        <v>43</v>
      </c>
      <c r="O1432" t="s">
        <v>310</v>
      </c>
      <c r="P1432" s="1">
        <v>35.445</v>
      </c>
      <c r="Q1432">
        <v>1</v>
      </c>
      <c r="R1432" s="1">
        <v>-24.102599999999999</v>
      </c>
      <c r="S1432" t="s">
        <v>90</v>
      </c>
    </row>
    <row r="1433" spans="1:19" hidden="1" x14ac:dyDescent="0.3">
      <c r="A1433" t="s">
        <v>3568</v>
      </c>
      <c r="B1433" s="2">
        <v>42729</v>
      </c>
      <c r="C1433" s="2">
        <v>42736</v>
      </c>
      <c r="D1433" t="s">
        <v>37</v>
      </c>
      <c r="E1433" t="s">
        <v>1612</v>
      </c>
      <c r="F1433" t="s">
        <v>1613</v>
      </c>
      <c r="G1433" t="s">
        <v>84</v>
      </c>
      <c r="H1433" t="s">
        <v>24</v>
      </c>
      <c r="I1433" t="s">
        <v>510</v>
      </c>
      <c r="J1433" t="s">
        <v>511</v>
      </c>
      <c r="K1433" t="s">
        <v>51</v>
      </c>
      <c r="L1433" t="s">
        <v>1504</v>
      </c>
      <c r="M1433" t="s">
        <v>29</v>
      </c>
      <c r="N1433" t="s">
        <v>34</v>
      </c>
      <c r="O1433" t="s">
        <v>1505</v>
      </c>
      <c r="P1433" s="1">
        <v>47.968000000000004</v>
      </c>
      <c r="Q1433">
        <v>2</v>
      </c>
      <c r="R1433" s="1">
        <v>4.1971999999999996</v>
      </c>
      <c r="S1433" t="s">
        <v>90</v>
      </c>
    </row>
    <row r="1434" spans="1:19" hidden="1" x14ac:dyDescent="0.3">
      <c r="A1434" t="s">
        <v>3569</v>
      </c>
      <c r="B1434" s="2">
        <v>42094</v>
      </c>
      <c r="C1434" s="2">
        <v>42099</v>
      </c>
      <c r="D1434" t="s">
        <v>37</v>
      </c>
      <c r="E1434" t="s">
        <v>494</v>
      </c>
      <c r="F1434" t="s">
        <v>495</v>
      </c>
      <c r="G1434" t="s">
        <v>84</v>
      </c>
      <c r="H1434" t="s">
        <v>24</v>
      </c>
      <c r="I1434" t="s">
        <v>95</v>
      </c>
      <c r="J1434" t="s">
        <v>86</v>
      </c>
      <c r="K1434" t="s">
        <v>87</v>
      </c>
      <c r="L1434" t="s">
        <v>2639</v>
      </c>
      <c r="M1434" t="s">
        <v>29</v>
      </c>
      <c r="N1434" t="s">
        <v>53</v>
      </c>
      <c r="O1434" t="s">
        <v>2640</v>
      </c>
      <c r="P1434" s="1">
        <v>22.38</v>
      </c>
      <c r="Q1434">
        <v>3</v>
      </c>
      <c r="R1434" s="1">
        <v>-7.8330000000000002</v>
      </c>
      <c r="S1434" t="s">
        <v>187</v>
      </c>
    </row>
    <row r="1435" spans="1:19" x14ac:dyDescent="0.3">
      <c r="A1435" t="s">
        <v>3570</v>
      </c>
      <c r="B1435" s="2">
        <v>42992</v>
      </c>
      <c r="C1435" s="2">
        <v>42993</v>
      </c>
      <c r="D1435" t="s">
        <v>81</v>
      </c>
      <c r="E1435" t="s">
        <v>3571</v>
      </c>
      <c r="F1435" t="s">
        <v>3572</v>
      </c>
      <c r="G1435" t="s">
        <v>23</v>
      </c>
      <c r="H1435" t="s">
        <v>24</v>
      </c>
      <c r="I1435" t="s">
        <v>61</v>
      </c>
      <c r="J1435" t="s">
        <v>62</v>
      </c>
      <c r="K1435" t="s">
        <v>63</v>
      </c>
      <c r="L1435" t="s">
        <v>486</v>
      </c>
      <c r="M1435" t="s">
        <v>29</v>
      </c>
      <c r="N1435" t="s">
        <v>34</v>
      </c>
      <c r="O1435" t="s">
        <v>487</v>
      </c>
      <c r="P1435" s="1">
        <v>113.372</v>
      </c>
      <c r="Q1435">
        <v>2</v>
      </c>
      <c r="R1435" s="1">
        <v>-29.152799999999999</v>
      </c>
      <c r="S1435" t="s">
        <v>72</v>
      </c>
    </row>
    <row r="1436" spans="1:19" x14ac:dyDescent="0.3">
      <c r="A1436" t="s">
        <v>3570</v>
      </c>
      <c r="B1436" s="2">
        <v>42992</v>
      </c>
      <c r="C1436" s="2">
        <v>42993</v>
      </c>
      <c r="D1436" t="s">
        <v>81</v>
      </c>
      <c r="E1436" t="s">
        <v>3571</v>
      </c>
      <c r="F1436" t="s">
        <v>3572</v>
      </c>
      <c r="G1436" t="s">
        <v>23</v>
      </c>
      <c r="H1436" t="s">
        <v>24</v>
      </c>
      <c r="I1436" t="s">
        <v>61</v>
      </c>
      <c r="J1436" t="s">
        <v>62</v>
      </c>
      <c r="K1436" t="s">
        <v>63</v>
      </c>
      <c r="L1436" t="s">
        <v>3573</v>
      </c>
      <c r="M1436" t="s">
        <v>29</v>
      </c>
      <c r="N1436" t="s">
        <v>53</v>
      </c>
      <c r="O1436" t="s">
        <v>3574</v>
      </c>
      <c r="P1436" s="1">
        <v>127.93600000000001</v>
      </c>
      <c r="Q1436">
        <v>8</v>
      </c>
      <c r="R1436" s="1">
        <v>4.7976000000000001</v>
      </c>
      <c r="S1436" t="s">
        <v>72</v>
      </c>
    </row>
    <row r="1437" spans="1:19" hidden="1" x14ac:dyDescent="0.3">
      <c r="A1437" t="s">
        <v>3575</v>
      </c>
      <c r="B1437" s="2">
        <v>41807</v>
      </c>
      <c r="C1437" s="2">
        <v>41811</v>
      </c>
      <c r="D1437" t="s">
        <v>37</v>
      </c>
      <c r="E1437" t="s">
        <v>1333</v>
      </c>
      <c r="F1437" t="s">
        <v>1334</v>
      </c>
      <c r="G1437" t="s">
        <v>23</v>
      </c>
      <c r="H1437" t="s">
        <v>24</v>
      </c>
      <c r="I1437" t="s">
        <v>183</v>
      </c>
      <c r="J1437" t="s">
        <v>184</v>
      </c>
      <c r="K1437" t="s">
        <v>51</v>
      </c>
      <c r="L1437" t="s">
        <v>1352</v>
      </c>
      <c r="M1437" t="s">
        <v>29</v>
      </c>
      <c r="N1437" t="s">
        <v>53</v>
      </c>
      <c r="O1437" t="s">
        <v>415</v>
      </c>
      <c r="P1437" s="1">
        <v>6.24</v>
      </c>
      <c r="Q1437">
        <v>3</v>
      </c>
      <c r="R1437" s="1">
        <v>2.6208</v>
      </c>
      <c r="S1437" t="s">
        <v>55</v>
      </c>
    </row>
    <row r="1438" spans="1:19" x14ac:dyDescent="0.3">
      <c r="A1438" t="s">
        <v>3576</v>
      </c>
      <c r="B1438" s="2">
        <v>43097</v>
      </c>
      <c r="C1438" s="2">
        <v>43101</v>
      </c>
      <c r="D1438" t="s">
        <v>37</v>
      </c>
      <c r="E1438" t="s">
        <v>3408</v>
      </c>
      <c r="F1438" t="s">
        <v>3409</v>
      </c>
      <c r="G1438" t="s">
        <v>84</v>
      </c>
      <c r="H1438" t="s">
        <v>24</v>
      </c>
      <c r="I1438" t="s">
        <v>1370</v>
      </c>
      <c r="J1438" t="s">
        <v>126</v>
      </c>
      <c r="K1438" t="s">
        <v>87</v>
      </c>
      <c r="L1438" t="s">
        <v>2317</v>
      </c>
      <c r="M1438" t="s">
        <v>29</v>
      </c>
      <c r="N1438" t="s">
        <v>53</v>
      </c>
      <c r="O1438" t="s">
        <v>2318</v>
      </c>
      <c r="P1438" s="1">
        <v>7.968</v>
      </c>
      <c r="Q1438">
        <v>3</v>
      </c>
      <c r="R1438" s="1">
        <v>-2.3904000000000001</v>
      </c>
      <c r="S1438" t="s">
        <v>90</v>
      </c>
    </row>
    <row r="1439" spans="1:19" x14ac:dyDescent="0.3">
      <c r="A1439" t="s">
        <v>3576</v>
      </c>
      <c r="B1439" s="2">
        <v>43097</v>
      </c>
      <c r="C1439" s="2">
        <v>43101</v>
      </c>
      <c r="D1439" t="s">
        <v>37</v>
      </c>
      <c r="E1439" t="s">
        <v>3408</v>
      </c>
      <c r="F1439" t="s">
        <v>3409</v>
      </c>
      <c r="G1439" t="s">
        <v>84</v>
      </c>
      <c r="H1439" t="s">
        <v>24</v>
      </c>
      <c r="I1439" t="s">
        <v>1370</v>
      </c>
      <c r="J1439" t="s">
        <v>126</v>
      </c>
      <c r="K1439" t="s">
        <v>87</v>
      </c>
      <c r="L1439" t="s">
        <v>247</v>
      </c>
      <c r="M1439" t="s">
        <v>29</v>
      </c>
      <c r="N1439" t="s">
        <v>34</v>
      </c>
      <c r="O1439" t="s">
        <v>248</v>
      </c>
      <c r="P1439" s="1">
        <v>113.372</v>
      </c>
      <c r="Q1439">
        <v>2</v>
      </c>
      <c r="R1439" s="1">
        <v>-3.2391999999999999</v>
      </c>
      <c r="S1439" t="s">
        <v>90</v>
      </c>
    </row>
    <row r="1440" spans="1:19" x14ac:dyDescent="0.3">
      <c r="A1440" t="s">
        <v>3576</v>
      </c>
      <c r="B1440" s="2">
        <v>43097</v>
      </c>
      <c r="C1440" s="2">
        <v>43101</v>
      </c>
      <c r="D1440" t="s">
        <v>37</v>
      </c>
      <c r="E1440" t="s">
        <v>3408</v>
      </c>
      <c r="F1440" t="s">
        <v>3409</v>
      </c>
      <c r="G1440" t="s">
        <v>84</v>
      </c>
      <c r="H1440" t="s">
        <v>24</v>
      </c>
      <c r="I1440" t="s">
        <v>1370</v>
      </c>
      <c r="J1440" t="s">
        <v>126</v>
      </c>
      <c r="K1440" t="s">
        <v>87</v>
      </c>
      <c r="L1440" t="s">
        <v>437</v>
      </c>
      <c r="M1440" t="s">
        <v>29</v>
      </c>
      <c r="N1440" t="s">
        <v>53</v>
      </c>
      <c r="O1440" t="s">
        <v>438</v>
      </c>
      <c r="P1440" s="1">
        <v>2.96</v>
      </c>
      <c r="Q1440">
        <v>2</v>
      </c>
      <c r="R1440" s="1">
        <v>-1.4059999999999999</v>
      </c>
      <c r="S1440" t="s">
        <v>90</v>
      </c>
    </row>
    <row r="1441" spans="1:19" hidden="1" x14ac:dyDescent="0.3">
      <c r="A1441" t="s">
        <v>3577</v>
      </c>
      <c r="B1441" s="2">
        <v>42210</v>
      </c>
      <c r="C1441" s="2">
        <v>42214</v>
      </c>
      <c r="D1441" t="s">
        <v>37</v>
      </c>
      <c r="E1441" t="s">
        <v>3397</v>
      </c>
      <c r="F1441" t="s">
        <v>3398</v>
      </c>
      <c r="G1441" t="s">
        <v>84</v>
      </c>
      <c r="H1441" t="s">
        <v>24</v>
      </c>
      <c r="I1441" t="s">
        <v>1607</v>
      </c>
      <c r="J1441" t="s">
        <v>1267</v>
      </c>
      <c r="K1441" t="s">
        <v>27</v>
      </c>
      <c r="L1441" t="s">
        <v>445</v>
      </c>
      <c r="M1441" t="s">
        <v>29</v>
      </c>
      <c r="N1441" t="s">
        <v>43</v>
      </c>
      <c r="O1441" t="s">
        <v>446</v>
      </c>
      <c r="P1441" s="1">
        <v>358.58</v>
      </c>
      <c r="Q1441">
        <v>2</v>
      </c>
      <c r="R1441" s="1">
        <v>39.443800000000003</v>
      </c>
      <c r="S1441" t="s">
        <v>66</v>
      </c>
    </row>
    <row r="1442" spans="1:19" hidden="1" x14ac:dyDescent="0.3">
      <c r="A1442" t="s">
        <v>3578</v>
      </c>
      <c r="B1442" s="2">
        <v>42621</v>
      </c>
      <c r="C1442" s="2">
        <v>42621</v>
      </c>
      <c r="D1442" t="s">
        <v>417</v>
      </c>
      <c r="E1442" t="s">
        <v>838</v>
      </c>
      <c r="F1442" t="s">
        <v>839</v>
      </c>
      <c r="G1442" t="s">
        <v>23</v>
      </c>
      <c r="H1442" t="s">
        <v>24</v>
      </c>
      <c r="I1442" t="s">
        <v>840</v>
      </c>
      <c r="J1442" t="s">
        <v>50</v>
      </c>
      <c r="K1442" t="s">
        <v>51</v>
      </c>
      <c r="L1442" t="s">
        <v>1225</v>
      </c>
      <c r="M1442" t="s">
        <v>29</v>
      </c>
      <c r="N1442" t="s">
        <v>43</v>
      </c>
      <c r="O1442" t="s">
        <v>1226</v>
      </c>
      <c r="P1442" s="1">
        <v>146.04</v>
      </c>
      <c r="Q1442">
        <v>1</v>
      </c>
      <c r="R1442" s="1">
        <v>-12.778499999999999</v>
      </c>
      <c r="S1442" t="s">
        <v>72</v>
      </c>
    </row>
    <row r="1443" spans="1:19" x14ac:dyDescent="0.3">
      <c r="A1443" t="s">
        <v>3579</v>
      </c>
      <c r="B1443" s="2">
        <v>43023</v>
      </c>
      <c r="C1443" s="2">
        <v>43028</v>
      </c>
      <c r="D1443" t="s">
        <v>37</v>
      </c>
      <c r="E1443" t="s">
        <v>2709</v>
      </c>
      <c r="F1443" t="s">
        <v>2710</v>
      </c>
      <c r="G1443" t="s">
        <v>84</v>
      </c>
      <c r="H1443" t="s">
        <v>24</v>
      </c>
      <c r="I1443" t="s">
        <v>3580</v>
      </c>
      <c r="J1443" t="s">
        <v>50</v>
      </c>
      <c r="K1443" t="s">
        <v>51</v>
      </c>
      <c r="L1443" t="s">
        <v>275</v>
      </c>
      <c r="M1443" t="s">
        <v>29</v>
      </c>
      <c r="N1443" t="s">
        <v>53</v>
      </c>
      <c r="O1443" t="s">
        <v>276</v>
      </c>
      <c r="P1443" s="1">
        <v>22.72</v>
      </c>
      <c r="Q1443">
        <v>1</v>
      </c>
      <c r="R1443" s="1">
        <v>9.3152000000000008</v>
      </c>
      <c r="S1443" t="s">
        <v>45</v>
      </c>
    </row>
    <row r="1444" spans="1:19" hidden="1" x14ac:dyDescent="0.3">
      <c r="A1444" t="s">
        <v>3581</v>
      </c>
      <c r="B1444" s="2">
        <v>42625</v>
      </c>
      <c r="C1444" s="2">
        <v>42630</v>
      </c>
      <c r="D1444" t="s">
        <v>37</v>
      </c>
      <c r="E1444" t="s">
        <v>778</v>
      </c>
      <c r="F1444" t="s">
        <v>779</v>
      </c>
      <c r="G1444" t="s">
        <v>84</v>
      </c>
      <c r="H1444" t="s">
        <v>24</v>
      </c>
      <c r="I1444" t="s">
        <v>869</v>
      </c>
      <c r="J1444" t="s">
        <v>707</v>
      </c>
      <c r="K1444" t="s">
        <v>27</v>
      </c>
      <c r="L1444" t="s">
        <v>3582</v>
      </c>
      <c r="M1444" t="s">
        <v>29</v>
      </c>
      <c r="N1444" t="s">
        <v>34</v>
      </c>
      <c r="O1444" t="s">
        <v>3583</v>
      </c>
      <c r="P1444" s="1">
        <v>1059.1199999999999</v>
      </c>
      <c r="Q1444">
        <v>4</v>
      </c>
      <c r="R1444" s="1">
        <v>307.14479999999998</v>
      </c>
      <c r="S1444" t="s">
        <v>72</v>
      </c>
    </row>
    <row r="1445" spans="1:19" hidden="1" x14ac:dyDescent="0.3">
      <c r="A1445" t="s">
        <v>3584</v>
      </c>
      <c r="B1445" s="2">
        <v>41826</v>
      </c>
      <c r="C1445" s="2">
        <v>41832</v>
      </c>
      <c r="D1445" t="s">
        <v>37</v>
      </c>
      <c r="E1445" t="s">
        <v>1811</v>
      </c>
      <c r="F1445" t="s">
        <v>1812</v>
      </c>
      <c r="G1445" t="s">
        <v>94</v>
      </c>
      <c r="H1445" t="s">
        <v>24</v>
      </c>
      <c r="I1445" t="s">
        <v>3585</v>
      </c>
      <c r="J1445" t="s">
        <v>50</v>
      </c>
      <c r="K1445" t="s">
        <v>51</v>
      </c>
      <c r="L1445" t="s">
        <v>1576</v>
      </c>
      <c r="M1445" t="s">
        <v>29</v>
      </c>
      <c r="N1445" t="s">
        <v>34</v>
      </c>
      <c r="O1445" t="s">
        <v>1577</v>
      </c>
      <c r="P1445" s="1">
        <v>478.48</v>
      </c>
      <c r="Q1445">
        <v>2</v>
      </c>
      <c r="R1445" s="1">
        <v>47.847999999999999</v>
      </c>
      <c r="S1445" t="s">
        <v>66</v>
      </c>
    </row>
    <row r="1446" spans="1:19" hidden="1" x14ac:dyDescent="0.3">
      <c r="A1446" t="s">
        <v>3586</v>
      </c>
      <c r="B1446" s="2">
        <v>41749</v>
      </c>
      <c r="C1446" s="2">
        <v>41754</v>
      </c>
      <c r="D1446" t="s">
        <v>37</v>
      </c>
      <c r="E1446" t="s">
        <v>1555</v>
      </c>
      <c r="F1446" t="s">
        <v>1556</v>
      </c>
      <c r="G1446" t="s">
        <v>23</v>
      </c>
      <c r="H1446" t="s">
        <v>24</v>
      </c>
      <c r="I1446" t="s">
        <v>49</v>
      </c>
      <c r="J1446" t="s">
        <v>50</v>
      </c>
      <c r="K1446" t="s">
        <v>51</v>
      </c>
      <c r="L1446" t="s">
        <v>2120</v>
      </c>
      <c r="M1446" t="s">
        <v>29</v>
      </c>
      <c r="N1446" t="s">
        <v>53</v>
      </c>
      <c r="O1446" t="s">
        <v>2121</v>
      </c>
      <c r="P1446" s="1">
        <v>59.92</v>
      </c>
      <c r="Q1446">
        <v>4</v>
      </c>
      <c r="R1446" s="1">
        <v>27.563199999999998</v>
      </c>
      <c r="S1446" t="s">
        <v>107</v>
      </c>
    </row>
    <row r="1447" spans="1:19" hidden="1" x14ac:dyDescent="0.3">
      <c r="A1447" t="s">
        <v>3587</v>
      </c>
      <c r="B1447" s="2">
        <v>42377</v>
      </c>
      <c r="C1447" s="2">
        <v>42381</v>
      </c>
      <c r="D1447" t="s">
        <v>37</v>
      </c>
      <c r="E1447" t="s">
        <v>2687</v>
      </c>
      <c r="F1447" t="s">
        <v>2688</v>
      </c>
      <c r="G1447" t="s">
        <v>84</v>
      </c>
      <c r="H1447" t="s">
        <v>24</v>
      </c>
      <c r="I1447" t="s">
        <v>229</v>
      </c>
      <c r="J1447" t="s">
        <v>230</v>
      </c>
      <c r="K1447" t="s">
        <v>87</v>
      </c>
      <c r="L1447" t="s">
        <v>96</v>
      </c>
      <c r="M1447" t="s">
        <v>29</v>
      </c>
      <c r="N1447" t="s">
        <v>30</v>
      </c>
      <c r="O1447" t="s">
        <v>97</v>
      </c>
      <c r="P1447" s="1">
        <v>1565.88</v>
      </c>
      <c r="Q1447">
        <v>6</v>
      </c>
      <c r="R1447" s="1">
        <v>407.12880000000001</v>
      </c>
      <c r="S1447" t="s">
        <v>161</v>
      </c>
    </row>
    <row r="1448" spans="1:19" x14ac:dyDescent="0.3">
      <c r="A1448" t="s">
        <v>3588</v>
      </c>
      <c r="B1448" s="2">
        <v>42842</v>
      </c>
      <c r="C1448" s="2">
        <v>42847</v>
      </c>
      <c r="D1448" t="s">
        <v>37</v>
      </c>
      <c r="E1448" t="s">
        <v>3571</v>
      </c>
      <c r="F1448" t="s">
        <v>3572</v>
      </c>
      <c r="G1448" t="s">
        <v>23</v>
      </c>
      <c r="H1448" t="s">
        <v>24</v>
      </c>
      <c r="I1448" t="s">
        <v>49</v>
      </c>
      <c r="J1448" t="s">
        <v>50</v>
      </c>
      <c r="K1448" t="s">
        <v>51</v>
      </c>
      <c r="L1448" t="s">
        <v>1608</v>
      </c>
      <c r="M1448" t="s">
        <v>29</v>
      </c>
      <c r="N1448" t="s">
        <v>34</v>
      </c>
      <c r="O1448" t="s">
        <v>1609</v>
      </c>
      <c r="P1448" s="1">
        <v>218.352</v>
      </c>
      <c r="Q1448">
        <v>3</v>
      </c>
      <c r="R1448" s="1">
        <v>-19.105799999999999</v>
      </c>
      <c r="S1448" t="s">
        <v>107</v>
      </c>
    </row>
    <row r="1449" spans="1:19" hidden="1" x14ac:dyDescent="0.3">
      <c r="A1449" t="s">
        <v>3589</v>
      </c>
      <c r="B1449" s="2">
        <v>42603</v>
      </c>
      <c r="C1449" s="2">
        <v>42610</v>
      </c>
      <c r="D1449" t="s">
        <v>37</v>
      </c>
      <c r="E1449" t="s">
        <v>3590</v>
      </c>
      <c r="F1449" t="s">
        <v>3591</v>
      </c>
      <c r="G1449" t="s">
        <v>84</v>
      </c>
      <c r="H1449" t="s">
        <v>24</v>
      </c>
      <c r="I1449" t="s">
        <v>49</v>
      </c>
      <c r="J1449" t="s">
        <v>50</v>
      </c>
      <c r="K1449" t="s">
        <v>51</v>
      </c>
      <c r="L1449" t="s">
        <v>1982</v>
      </c>
      <c r="M1449" t="s">
        <v>29</v>
      </c>
      <c r="N1449" t="s">
        <v>43</v>
      </c>
      <c r="O1449" t="s">
        <v>1983</v>
      </c>
      <c r="P1449" s="1">
        <v>2887.056</v>
      </c>
      <c r="Q1449">
        <v>9</v>
      </c>
      <c r="R1449" s="1">
        <v>180.441</v>
      </c>
      <c r="S1449" t="s">
        <v>245</v>
      </c>
    </row>
    <row r="1450" spans="1:19" hidden="1" x14ac:dyDescent="0.3">
      <c r="A1450" t="s">
        <v>3592</v>
      </c>
      <c r="B1450" s="2">
        <v>42618</v>
      </c>
      <c r="C1450" s="2">
        <v>42623</v>
      </c>
      <c r="D1450" t="s">
        <v>37</v>
      </c>
      <c r="E1450" t="s">
        <v>1406</v>
      </c>
      <c r="F1450" t="s">
        <v>1407</v>
      </c>
      <c r="G1450" t="s">
        <v>23</v>
      </c>
      <c r="H1450" t="s">
        <v>24</v>
      </c>
      <c r="I1450" t="s">
        <v>2111</v>
      </c>
      <c r="J1450" t="s">
        <v>707</v>
      </c>
      <c r="K1450" t="s">
        <v>27</v>
      </c>
      <c r="L1450" t="s">
        <v>1714</v>
      </c>
      <c r="M1450" t="s">
        <v>29</v>
      </c>
      <c r="N1450" t="s">
        <v>43</v>
      </c>
      <c r="O1450" t="s">
        <v>1715</v>
      </c>
      <c r="P1450" s="1">
        <v>1652.94</v>
      </c>
      <c r="Q1450">
        <v>3</v>
      </c>
      <c r="R1450" s="1">
        <v>314.05860000000001</v>
      </c>
      <c r="S1450" t="s">
        <v>72</v>
      </c>
    </row>
    <row r="1451" spans="1:19" hidden="1" x14ac:dyDescent="0.3">
      <c r="A1451" t="s">
        <v>3593</v>
      </c>
      <c r="B1451" s="2">
        <v>42292</v>
      </c>
      <c r="C1451" s="2">
        <v>42292</v>
      </c>
      <c r="D1451" t="s">
        <v>417</v>
      </c>
      <c r="E1451" t="s">
        <v>21</v>
      </c>
      <c r="F1451" t="s">
        <v>22</v>
      </c>
      <c r="G1451" t="s">
        <v>23</v>
      </c>
      <c r="H1451" t="s">
        <v>24</v>
      </c>
      <c r="I1451" t="s">
        <v>1730</v>
      </c>
      <c r="J1451" t="s">
        <v>86</v>
      </c>
      <c r="K1451" t="s">
        <v>87</v>
      </c>
      <c r="L1451" t="s">
        <v>1076</v>
      </c>
      <c r="M1451" t="s">
        <v>29</v>
      </c>
      <c r="N1451" t="s">
        <v>53</v>
      </c>
      <c r="O1451" t="s">
        <v>1077</v>
      </c>
      <c r="P1451" s="1">
        <v>131.376</v>
      </c>
      <c r="Q1451">
        <v>6</v>
      </c>
      <c r="R1451" s="1">
        <v>-95.247600000000006</v>
      </c>
      <c r="S1451" t="s">
        <v>45</v>
      </c>
    </row>
    <row r="1452" spans="1:19" hidden="1" x14ac:dyDescent="0.3">
      <c r="A1452" t="s">
        <v>3594</v>
      </c>
      <c r="B1452" s="2">
        <v>42339</v>
      </c>
      <c r="C1452" s="2">
        <v>42343</v>
      </c>
      <c r="D1452" t="s">
        <v>20</v>
      </c>
      <c r="E1452" t="s">
        <v>3533</v>
      </c>
      <c r="F1452" t="s">
        <v>3534</v>
      </c>
      <c r="G1452" t="s">
        <v>94</v>
      </c>
      <c r="H1452" t="s">
        <v>24</v>
      </c>
      <c r="I1452" t="s">
        <v>183</v>
      </c>
      <c r="J1452" t="s">
        <v>184</v>
      </c>
      <c r="K1452" t="s">
        <v>51</v>
      </c>
      <c r="L1452" t="s">
        <v>550</v>
      </c>
      <c r="M1452" t="s">
        <v>29</v>
      </c>
      <c r="N1452" t="s">
        <v>34</v>
      </c>
      <c r="O1452" t="s">
        <v>551</v>
      </c>
      <c r="P1452" s="1">
        <v>2003.92</v>
      </c>
      <c r="Q1452">
        <v>5</v>
      </c>
      <c r="R1452" s="1">
        <v>125.245</v>
      </c>
      <c r="S1452" t="s">
        <v>90</v>
      </c>
    </row>
    <row r="1453" spans="1:19" hidden="1" x14ac:dyDescent="0.3">
      <c r="A1453" t="s">
        <v>3594</v>
      </c>
      <c r="B1453" s="2">
        <v>42339</v>
      </c>
      <c r="C1453" s="2">
        <v>42343</v>
      </c>
      <c r="D1453" t="s">
        <v>20</v>
      </c>
      <c r="E1453" t="s">
        <v>3533</v>
      </c>
      <c r="F1453" t="s">
        <v>3534</v>
      </c>
      <c r="G1453" t="s">
        <v>94</v>
      </c>
      <c r="H1453" t="s">
        <v>24</v>
      </c>
      <c r="I1453" t="s">
        <v>183</v>
      </c>
      <c r="J1453" t="s">
        <v>184</v>
      </c>
      <c r="K1453" t="s">
        <v>51</v>
      </c>
      <c r="L1453" t="s">
        <v>296</v>
      </c>
      <c r="M1453" t="s">
        <v>29</v>
      </c>
      <c r="N1453" t="s">
        <v>43</v>
      </c>
      <c r="O1453" t="s">
        <v>297</v>
      </c>
      <c r="P1453" s="1">
        <v>1913.4</v>
      </c>
      <c r="Q1453">
        <v>9</v>
      </c>
      <c r="R1453" s="1">
        <v>401.81400000000002</v>
      </c>
      <c r="S1453" t="s">
        <v>90</v>
      </c>
    </row>
    <row r="1454" spans="1:19" hidden="1" x14ac:dyDescent="0.3">
      <c r="A1454" t="s">
        <v>3595</v>
      </c>
      <c r="B1454" s="2">
        <v>42155</v>
      </c>
      <c r="C1454" s="2">
        <v>42159</v>
      </c>
      <c r="D1454" t="s">
        <v>37</v>
      </c>
      <c r="E1454" t="s">
        <v>590</v>
      </c>
      <c r="F1454" t="s">
        <v>591</v>
      </c>
      <c r="G1454" t="s">
        <v>23</v>
      </c>
      <c r="H1454" t="s">
        <v>24</v>
      </c>
      <c r="I1454" t="s">
        <v>157</v>
      </c>
      <c r="J1454" t="s">
        <v>158</v>
      </c>
      <c r="K1454" t="s">
        <v>87</v>
      </c>
      <c r="L1454" t="s">
        <v>2264</v>
      </c>
      <c r="M1454" t="s">
        <v>29</v>
      </c>
      <c r="N1454" t="s">
        <v>34</v>
      </c>
      <c r="O1454" t="s">
        <v>2265</v>
      </c>
      <c r="P1454" s="1">
        <v>2567.84</v>
      </c>
      <c r="Q1454">
        <v>8</v>
      </c>
      <c r="R1454" s="1">
        <v>770.35199999999998</v>
      </c>
      <c r="S1454" t="s">
        <v>153</v>
      </c>
    </row>
    <row r="1455" spans="1:19" x14ac:dyDescent="0.3">
      <c r="A1455" t="s">
        <v>3596</v>
      </c>
      <c r="B1455" s="2">
        <v>42996</v>
      </c>
      <c r="C1455" s="2">
        <v>43000</v>
      </c>
      <c r="D1455" t="s">
        <v>37</v>
      </c>
      <c r="E1455" t="s">
        <v>2078</v>
      </c>
      <c r="F1455" t="s">
        <v>2079</v>
      </c>
      <c r="G1455" t="s">
        <v>84</v>
      </c>
      <c r="H1455" t="s">
        <v>24</v>
      </c>
      <c r="I1455" t="s">
        <v>339</v>
      </c>
      <c r="J1455" t="s">
        <v>658</v>
      </c>
      <c r="K1455" t="s">
        <v>27</v>
      </c>
      <c r="L1455" t="s">
        <v>2381</v>
      </c>
      <c r="M1455" t="s">
        <v>29</v>
      </c>
      <c r="N1455" t="s">
        <v>53</v>
      </c>
      <c r="O1455" t="s">
        <v>2382</v>
      </c>
      <c r="P1455" s="1">
        <v>20.32</v>
      </c>
      <c r="Q1455">
        <v>4</v>
      </c>
      <c r="R1455" s="1">
        <v>6.9088000000000003</v>
      </c>
      <c r="S1455" t="s">
        <v>72</v>
      </c>
    </row>
    <row r="1456" spans="1:19" hidden="1" x14ac:dyDescent="0.3">
      <c r="A1456" t="s">
        <v>3597</v>
      </c>
      <c r="B1456" s="2">
        <v>42148</v>
      </c>
      <c r="C1456" s="2">
        <v>42150</v>
      </c>
      <c r="D1456" t="s">
        <v>20</v>
      </c>
      <c r="E1456" t="s">
        <v>2835</v>
      </c>
      <c r="F1456" t="s">
        <v>2836</v>
      </c>
      <c r="G1456" t="s">
        <v>23</v>
      </c>
      <c r="H1456" t="s">
        <v>24</v>
      </c>
      <c r="I1456" t="s">
        <v>3598</v>
      </c>
      <c r="J1456" t="s">
        <v>126</v>
      </c>
      <c r="K1456" t="s">
        <v>87</v>
      </c>
      <c r="L1456" t="s">
        <v>1019</v>
      </c>
      <c r="M1456" t="s">
        <v>29</v>
      </c>
      <c r="N1456" t="s">
        <v>34</v>
      </c>
      <c r="O1456" t="s">
        <v>1020</v>
      </c>
      <c r="P1456" s="1">
        <v>602.65099999999995</v>
      </c>
      <c r="Q1456">
        <v>7</v>
      </c>
      <c r="R1456" s="1">
        <v>-163.57669999999999</v>
      </c>
      <c r="S1456" t="s">
        <v>153</v>
      </c>
    </row>
    <row r="1457" spans="1:19" x14ac:dyDescent="0.3">
      <c r="A1457" t="s">
        <v>3599</v>
      </c>
      <c r="B1457" s="2">
        <v>43079</v>
      </c>
      <c r="C1457" s="2">
        <v>43084</v>
      </c>
      <c r="D1457" t="s">
        <v>37</v>
      </c>
      <c r="E1457" t="s">
        <v>227</v>
      </c>
      <c r="F1457" t="s">
        <v>228</v>
      </c>
      <c r="G1457" t="s">
        <v>84</v>
      </c>
      <c r="H1457" t="s">
        <v>24</v>
      </c>
      <c r="I1457" t="s">
        <v>3600</v>
      </c>
      <c r="J1457" t="s">
        <v>150</v>
      </c>
      <c r="K1457" t="s">
        <v>27</v>
      </c>
      <c r="L1457" t="s">
        <v>1709</v>
      </c>
      <c r="M1457" t="s">
        <v>29</v>
      </c>
      <c r="N1457" t="s">
        <v>53</v>
      </c>
      <c r="O1457" t="s">
        <v>1710</v>
      </c>
      <c r="P1457" s="1">
        <v>14.76</v>
      </c>
      <c r="Q1457">
        <v>2</v>
      </c>
      <c r="R1457" s="1">
        <v>4.2804000000000002</v>
      </c>
      <c r="S1457" t="s">
        <v>90</v>
      </c>
    </row>
    <row r="1458" spans="1:19" x14ac:dyDescent="0.3">
      <c r="A1458" t="s">
        <v>3601</v>
      </c>
      <c r="B1458" s="2">
        <v>42945</v>
      </c>
      <c r="C1458" s="2">
        <v>42949</v>
      </c>
      <c r="D1458" t="s">
        <v>37</v>
      </c>
      <c r="E1458" t="s">
        <v>956</v>
      </c>
      <c r="F1458" t="s">
        <v>957</v>
      </c>
      <c r="G1458" t="s">
        <v>23</v>
      </c>
      <c r="H1458" t="s">
        <v>24</v>
      </c>
      <c r="I1458" t="s">
        <v>183</v>
      </c>
      <c r="J1458" t="s">
        <v>184</v>
      </c>
      <c r="K1458" t="s">
        <v>51</v>
      </c>
      <c r="L1458" t="s">
        <v>340</v>
      </c>
      <c r="M1458" t="s">
        <v>29</v>
      </c>
      <c r="N1458" t="s">
        <v>30</v>
      </c>
      <c r="O1458" t="s">
        <v>341</v>
      </c>
      <c r="P1458" s="1">
        <v>115.96</v>
      </c>
      <c r="Q1458">
        <v>2</v>
      </c>
      <c r="R1458" s="1">
        <v>25.511199999999999</v>
      </c>
      <c r="S1458" t="s">
        <v>66</v>
      </c>
    </row>
    <row r="1459" spans="1:19" hidden="1" x14ac:dyDescent="0.3">
      <c r="A1459" t="s">
        <v>3602</v>
      </c>
      <c r="B1459" s="2">
        <v>41989</v>
      </c>
      <c r="C1459" s="2">
        <v>41994</v>
      </c>
      <c r="D1459" t="s">
        <v>37</v>
      </c>
      <c r="E1459" t="s">
        <v>2757</v>
      </c>
      <c r="F1459" t="s">
        <v>2758</v>
      </c>
      <c r="G1459" t="s">
        <v>84</v>
      </c>
      <c r="H1459" t="s">
        <v>24</v>
      </c>
      <c r="I1459" t="s">
        <v>1840</v>
      </c>
      <c r="J1459" t="s">
        <v>50</v>
      </c>
      <c r="K1459" t="s">
        <v>51</v>
      </c>
      <c r="L1459" t="s">
        <v>1477</v>
      </c>
      <c r="M1459" t="s">
        <v>29</v>
      </c>
      <c r="N1459" t="s">
        <v>34</v>
      </c>
      <c r="O1459" t="s">
        <v>1478</v>
      </c>
      <c r="P1459" s="1">
        <v>1403.92</v>
      </c>
      <c r="Q1459">
        <v>5</v>
      </c>
      <c r="R1459" s="1">
        <v>70.195999999999998</v>
      </c>
      <c r="S1459" t="s">
        <v>90</v>
      </c>
    </row>
    <row r="1460" spans="1:19" hidden="1" x14ac:dyDescent="0.3">
      <c r="A1460" t="s">
        <v>3603</v>
      </c>
      <c r="B1460" s="2">
        <v>42338</v>
      </c>
      <c r="C1460" s="2">
        <v>42342</v>
      </c>
      <c r="D1460" t="s">
        <v>37</v>
      </c>
      <c r="E1460" t="s">
        <v>1497</v>
      </c>
      <c r="F1460" t="s">
        <v>1498</v>
      </c>
      <c r="G1460" t="s">
        <v>23</v>
      </c>
      <c r="H1460" t="s">
        <v>24</v>
      </c>
      <c r="I1460" t="s">
        <v>165</v>
      </c>
      <c r="J1460" t="s">
        <v>114</v>
      </c>
      <c r="K1460" t="s">
        <v>63</v>
      </c>
      <c r="L1460" t="s">
        <v>2470</v>
      </c>
      <c r="M1460" t="s">
        <v>29</v>
      </c>
      <c r="N1460" t="s">
        <v>30</v>
      </c>
      <c r="O1460" t="s">
        <v>2471</v>
      </c>
      <c r="P1460" s="1">
        <v>681.40800000000002</v>
      </c>
      <c r="Q1460">
        <v>12</v>
      </c>
      <c r="R1460" s="1">
        <v>42.588000000000001</v>
      </c>
      <c r="S1460" t="s">
        <v>32</v>
      </c>
    </row>
    <row r="1461" spans="1:19" hidden="1" x14ac:dyDescent="0.3">
      <c r="A1461" t="s">
        <v>3604</v>
      </c>
      <c r="B1461" s="2">
        <v>41834</v>
      </c>
      <c r="C1461" s="2">
        <v>41838</v>
      </c>
      <c r="D1461" t="s">
        <v>37</v>
      </c>
      <c r="E1461" t="s">
        <v>3605</v>
      </c>
      <c r="F1461" t="s">
        <v>3606</v>
      </c>
      <c r="G1461" t="s">
        <v>23</v>
      </c>
      <c r="H1461" t="s">
        <v>24</v>
      </c>
      <c r="I1461" t="s">
        <v>61</v>
      </c>
      <c r="J1461" t="s">
        <v>62</v>
      </c>
      <c r="K1461" t="s">
        <v>63</v>
      </c>
      <c r="L1461" t="s">
        <v>3573</v>
      </c>
      <c r="M1461" t="s">
        <v>29</v>
      </c>
      <c r="N1461" t="s">
        <v>53</v>
      </c>
      <c r="O1461" t="s">
        <v>3574</v>
      </c>
      <c r="P1461" s="1">
        <v>31.984000000000002</v>
      </c>
      <c r="Q1461">
        <v>2</v>
      </c>
      <c r="R1461" s="1">
        <v>1.1994</v>
      </c>
      <c r="S1461" t="s">
        <v>66</v>
      </c>
    </row>
    <row r="1462" spans="1:19" hidden="1" x14ac:dyDescent="0.3">
      <c r="A1462" t="s">
        <v>3607</v>
      </c>
      <c r="B1462" s="2">
        <v>42615</v>
      </c>
      <c r="C1462" s="2">
        <v>42617</v>
      </c>
      <c r="D1462" t="s">
        <v>81</v>
      </c>
      <c r="E1462" t="s">
        <v>3151</v>
      </c>
      <c r="F1462" t="s">
        <v>3152</v>
      </c>
      <c r="G1462" t="s">
        <v>94</v>
      </c>
      <c r="H1462" t="s">
        <v>24</v>
      </c>
      <c r="I1462" t="s">
        <v>125</v>
      </c>
      <c r="J1462" t="s">
        <v>126</v>
      </c>
      <c r="K1462" t="s">
        <v>87</v>
      </c>
      <c r="L1462" t="s">
        <v>3608</v>
      </c>
      <c r="M1462" t="s">
        <v>29</v>
      </c>
      <c r="N1462" t="s">
        <v>53</v>
      </c>
      <c r="O1462" t="s">
        <v>3609</v>
      </c>
      <c r="P1462" s="1">
        <v>84.272000000000006</v>
      </c>
      <c r="Q1462">
        <v>2</v>
      </c>
      <c r="R1462" s="1">
        <v>-75.844800000000006</v>
      </c>
      <c r="S1462" t="s">
        <v>72</v>
      </c>
    </row>
    <row r="1463" spans="1:19" hidden="1" x14ac:dyDescent="0.3">
      <c r="A1463" t="s">
        <v>3610</v>
      </c>
      <c r="B1463" s="2">
        <v>42643</v>
      </c>
      <c r="C1463" s="2">
        <v>42647</v>
      </c>
      <c r="D1463" t="s">
        <v>37</v>
      </c>
      <c r="E1463" t="s">
        <v>1117</v>
      </c>
      <c r="F1463" t="s">
        <v>1118</v>
      </c>
      <c r="G1463" t="s">
        <v>23</v>
      </c>
      <c r="H1463" t="s">
        <v>24</v>
      </c>
      <c r="I1463" t="s">
        <v>165</v>
      </c>
      <c r="J1463" t="s">
        <v>114</v>
      </c>
      <c r="K1463" t="s">
        <v>63</v>
      </c>
      <c r="L1463" t="s">
        <v>1627</v>
      </c>
      <c r="M1463" t="s">
        <v>29</v>
      </c>
      <c r="N1463" t="s">
        <v>30</v>
      </c>
      <c r="O1463" t="s">
        <v>1628</v>
      </c>
      <c r="P1463" s="1">
        <v>523.91999999999996</v>
      </c>
      <c r="Q1463">
        <v>5</v>
      </c>
      <c r="R1463" s="1">
        <v>-26.196000000000002</v>
      </c>
      <c r="S1463" t="s">
        <v>72</v>
      </c>
    </row>
    <row r="1464" spans="1:19" hidden="1" x14ac:dyDescent="0.3">
      <c r="A1464" t="s">
        <v>3611</v>
      </c>
      <c r="B1464" s="2">
        <v>42119</v>
      </c>
      <c r="C1464" s="2">
        <v>42123</v>
      </c>
      <c r="D1464" t="s">
        <v>37</v>
      </c>
      <c r="E1464" t="s">
        <v>834</v>
      </c>
      <c r="F1464" t="s">
        <v>835</v>
      </c>
      <c r="G1464" t="s">
        <v>23</v>
      </c>
      <c r="H1464" t="s">
        <v>24</v>
      </c>
      <c r="I1464" t="s">
        <v>171</v>
      </c>
      <c r="J1464" t="s">
        <v>126</v>
      </c>
      <c r="K1464" t="s">
        <v>87</v>
      </c>
      <c r="L1464" t="s">
        <v>2419</v>
      </c>
      <c r="M1464" t="s">
        <v>29</v>
      </c>
      <c r="N1464" t="s">
        <v>34</v>
      </c>
      <c r="O1464" t="s">
        <v>2420</v>
      </c>
      <c r="P1464" s="1">
        <v>128.05799999999999</v>
      </c>
      <c r="Q1464">
        <v>3</v>
      </c>
      <c r="R1464" s="1">
        <v>-23.7822</v>
      </c>
      <c r="S1464" t="s">
        <v>107</v>
      </c>
    </row>
    <row r="1465" spans="1:19" x14ac:dyDescent="0.3">
      <c r="A1465" t="s">
        <v>3612</v>
      </c>
      <c r="B1465" s="2">
        <v>43058</v>
      </c>
      <c r="C1465" s="2">
        <v>43058</v>
      </c>
      <c r="D1465" t="s">
        <v>417</v>
      </c>
      <c r="E1465" t="s">
        <v>1941</v>
      </c>
      <c r="F1465" t="s">
        <v>1942</v>
      </c>
      <c r="G1465" t="s">
        <v>94</v>
      </c>
      <c r="H1465" t="s">
        <v>24</v>
      </c>
      <c r="I1465" t="s">
        <v>165</v>
      </c>
      <c r="J1465" t="s">
        <v>114</v>
      </c>
      <c r="K1465" t="s">
        <v>63</v>
      </c>
      <c r="L1465" t="s">
        <v>1240</v>
      </c>
      <c r="M1465" t="s">
        <v>29</v>
      </c>
      <c r="N1465" t="s">
        <v>43</v>
      </c>
      <c r="O1465" t="s">
        <v>1241</v>
      </c>
      <c r="P1465" s="1">
        <v>79.974000000000004</v>
      </c>
      <c r="Q1465">
        <v>3</v>
      </c>
      <c r="R1465" s="1">
        <v>-29.323799999999999</v>
      </c>
      <c r="S1465" t="s">
        <v>32</v>
      </c>
    </row>
    <row r="1466" spans="1:19" hidden="1" x14ac:dyDescent="0.3">
      <c r="A1466" t="s">
        <v>3613</v>
      </c>
      <c r="B1466" s="2">
        <v>42565</v>
      </c>
      <c r="C1466" s="2">
        <v>42570</v>
      </c>
      <c r="D1466" t="s">
        <v>37</v>
      </c>
      <c r="E1466" t="s">
        <v>3614</v>
      </c>
      <c r="F1466" t="s">
        <v>3615</v>
      </c>
      <c r="G1466" t="s">
        <v>23</v>
      </c>
      <c r="H1466" t="s">
        <v>24</v>
      </c>
      <c r="I1466" t="s">
        <v>339</v>
      </c>
      <c r="J1466" t="s">
        <v>658</v>
      </c>
      <c r="K1466" t="s">
        <v>27</v>
      </c>
      <c r="L1466" t="s">
        <v>78</v>
      </c>
      <c r="M1466" t="s">
        <v>29</v>
      </c>
      <c r="N1466" t="s">
        <v>53</v>
      </c>
      <c r="O1466" t="s">
        <v>79</v>
      </c>
      <c r="P1466" s="1">
        <v>51.75</v>
      </c>
      <c r="Q1466">
        <v>1</v>
      </c>
      <c r="R1466" s="1">
        <v>15.525</v>
      </c>
      <c r="S1466" t="s">
        <v>66</v>
      </c>
    </row>
    <row r="1467" spans="1:19" hidden="1" x14ac:dyDescent="0.3">
      <c r="A1467" t="s">
        <v>3616</v>
      </c>
      <c r="B1467" s="2">
        <v>42379</v>
      </c>
      <c r="C1467" s="2">
        <v>42382</v>
      </c>
      <c r="D1467" t="s">
        <v>20</v>
      </c>
      <c r="E1467" t="s">
        <v>2238</v>
      </c>
      <c r="F1467" t="s">
        <v>2239</v>
      </c>
      <c r="G1467" t="s">
        <v>23</v>
      </c>
      <c r="H1467" t="s">
        <v>24</v>
      </c>
      <c r="I1467" t="s">
        <v>3617</v>
      </c>
      <c r="J1467" t="s">
        <v>184</v>
      </c>
      <c r="K1467" t="s">
        <v>51</v>
      </c>
      <c r="L1467" t="s">
        <v>641</v>
      </c>
      <c r="M1467" t="s">
        <v>29</v>
      </c>
      <c r="N1467" t="s">
        <v>53</v>
      </c>
      <c r="O1467" t="s">
        <v>642</v>
      </c>
      <c r="P1467" s="1">
        <v>24.85</v>
      </c>
      <c r="Q1467">
        <v>5</v>
      </c>
      <c r="R1467" s="1">
        <v>7.7035</v>
      </c>
      <c r="S1467" t="s">
        <v>161</v>
      </c>
    </row>
    <row r="1468" spans="1:19" hidden="1" x14ac:dyDescent="0.3">
      <c r="A1468" t="s">
        <v>3618</v>
      </c>
      <c r="B1468" s="2">
        <v>42183</v>
      </c>
      <c r="C1468" s="2">
        <v>42187</v>
      </c>
      <c r="D1468" t="s">
        <v>37</v>
      </c>
      <c r="E1468" t="s">
        <v>3619</v>
      </c>
      <c r="F1468" t="s">
        <v>3620</v>
      </c>
      <c r="G1468" t="s">
        <v>84</v>
      </c>
      <c r="H1468" t="s">
        <v>24</v>
      </c>
      <c r="I1468" t="s">
        <v>2024</v>
      </c>
      <c r="J1468" t="s">
        <v>511</v>
      </c>
      <c r="K1468" t="s">
        <v>51</v>
      </c>
      <c r="L1468" t="s">
        <v>781</v>
      </c>
      <c r="M1468" t="s">
        <v>29</v>
      </c>
      <c r="N1468" t="s">
        <v>53</v>
      </c>
      <c r="O1468" t="s">
        <v>782</v>
      </c>
      <c r="P1468" s="1">
        <v>621.76</v>
      </c>
      <c r="Q1468">
        <v>4</v>
      </c>
      <c r="R1468" s="1">
        <v>46.631999999999998</v>
      </c>
      <c r="S1468" t="s">
        <v>55</v>
      </c>
    </row>
    <row r="1469" spans="1:19" hidden="1" x14ac:dyDescent="0.3">
      <c r="A1469" t="s">
        <v>3621</v>
      </c>
      <c r="B1469" s="2">
        <v>42316</v>
      </c>
      <c r="C1469" s="2">
        <v>42321</v>
      </c>
      <c r="D1469" t="s">
        <v>20</v>
      </c>
      <c r="E1469" t="s">
        <v>2458</v>
      </c>
      <c r="F1469" t="s">
        <v>2459</v>
      </c>
      <c r="G1469" t="s">
        <v>23</v>
      </c>
      <c r="H1469" t="s">
        <v>24</v>
      </c>
      <c r="I1469" t="s">
        <v>2841</v>
      </c>
      <c r="J1469" t="s">
        <v>707</v>
      </c>
      <c r="K1469" t="s">
        <v>27</v>
      </c>
      <c r="L1469" t="s">
        <v>1787</v>
      </c>
      <c r="M1469" t="s">
        <v>29</v>
      </c>
      <c r="N1469" t="s">
        <v>53</v>
      </c>
      <c r="O1469" t="s">
        <v>1788</v>
      </c>
      <c r="P1469" s="1">
        <v>186.54</v>
      </c>
      <c r="Q1469">
        <v>3</v>
      </c>
      <c r="R1469" s="1">
        <v>41.038800000000002</v>
      </c>
      <c r="S1469" t="s">
        <v>32</v>
      </c>
    </row>
    <row r="1470" spans="1:19" hidden="1" x14ac:dyDescent="0.3">
      <c r="A1470" t="s">
        <v>3622</v>
      </c>
      <c r="B1470" s="2">
        <v>42093</v>
      </c>
      <c r="C1470" s="2">
        <v>42097</v>
      </c>
      <c r="D1470" t="s">
        <v>37</v>
      </c>
      <c r="E1470" t="s">
        <v>2104</v>
      </c>
      <c r="F1470" t="s">
        <v>2105</v>
      </c>
      <c r="G1470" t="s">
        <v>94</v>
      </c>
      <c r="H1470" t="s">
        <v>24</v>
      </c>
      <c r="I1470" t="s">
        <v>3623</v>
      </c>
      <c r="J1470" t="s">
        <v>126</v>
      </c>
      <c r="K1470" t="s">
        <v>87</v>
      </c>
      <c r="L1470" t="s">
        <v>2569</v>
      </c>
      <c r="M1470" t="s">
        <v>29</v>
      </c>
      <c r="N1470" t="s">
        <v>34</v>
      </c>
      <c r="O1470" t="s">
        <v>2570</v>
      </c>
      <c r="P1470" s="1">
        <v>366.74400000000003</v>
      </c>
      <c r="Q1470">
        <v>4</v>
      </c>
      <c r="R1470" s="1">
        <v>-110.0232</v>
      </c>
      <c r="S1470" t="s">
        <v>187</v>
      </c>
    </row>
    <row r="1471" spans="1:19" hidden="1" x14ac:dyDescent="0.3">
      <c r="A1471" t="s">
        <v>3624</v>
      </c>
      <c r="B1471" s="2">
        <v>41870</v>
      </c>
      <c r="C1471" s="2">
        <v>41872</v>
      </c>
      <c r="D1471" t="s">
        <v>20</v>
      </c>
      <c r="E1471" t="s">
        <v>2347</v>
      </c>
      <c r="F1471" t="s">
        <v>2348</v>
      </c>
      <c r="G1471" t="s">
        <v>84</v>
      </c>
      <c r="H1471" t="s">
        <v>24</v>
      </c>
      <c r="I1471" t="s">
        <v>49</v>
      </c>
      <c r="J1471" t="s">
        <v>50</v>
      </c>
      <c r="K1471" t="s">
        <v>51</v>
      </c>
      <c r="L1471" t="s">
        <v>587</v>
      </c>
      <c r="M1471" t="s">
        <v>29</v>
      </c>
      <c r="N1471" t="s">
        <v>53</v>
      </c>
      <c r="O1471" t="s">
        <v>588</v>
      </c>
      <c r="P1471" s="1">
        <v>289.24</v>
      </c>
      <c r="Q1471">
        <v>7</v>
      </c>
      <c r="R1471" s="1">
        <v>26.031600000000001</v>
      </c>
      <c r="S1471" t="s">
        <v>245</v>
      </c>
    </row>
    <row r="1472" spans="1:19" hidden="1" x14ac:dyDescent="0.3">
      <c r="A1472" t="s">
        <v>3625</v>
      </c>
      <c r="B1472" s="2">
        <v>42309</v>
      </c>
      <c r="C1472" s="2">
        <v>42313</v>
      </c>
      <c r="D1472" t="s">
        <v>37</v>
      </c>
      <c r="E1472" t="s">
        <v>2864</v>
      </c>
      <c r="F1472" t="s">
        <v>2865</v>
      </c>
      <c r="G1472" t="s">
        <v>23</v>
      </c>
      <c r="H1472" t="s">
        <v>24</v>
      </c>
      <c r="I1472" t="s">
        <v>165</v>
      </c>
      <c r="J1472" t="s">
        <v>114</v>
      </c>
      <c r="K1472" t="s">
        <v>63</v>
      </c>
      <c r="L1472" t="s">
        <v>3207</v>
      </c>
      <c r="M1472" t="s">
        <v>29</v>
      </c>
      <c r="N1472" t="s">
        <v>34</v>
      </c>
      <c r="O1472" t="s">
        <v>3208</v>
      </c>
      <c r="P1472" s="1">
        <v>205.16399999999999</v>
      </c>
      <c r="Q1472">
        <v>2</v>
      </c>
      <c r="R1472" s="1">
        <v>13.6776</v>
      </c>
      <c r="S1472" t="s">
        <v>32</v>
      </c>
    </row>
    <row r="1473" spans="1:19" hidden="1" x14ac:dyDescent="0.3">
      <c r="A1473" t="s">
        <v>3626</v>
      </c>
      <c r="B1473" s="2">
        <v>41988</v>
      </c>
      <c r="C1473" s="2">
        <v>41994</v>
      </c>
      <c r="D1473" t="s">
        <v>37</v>
      </c>
      <c r="E1473" t="s">
        <v>2608</v>
      </c>
      <c r="F1473" t="s">
        <v>2609</v>
      </c>
      <c r="G1473" t="s">
        <v>84</v>
      </c>
      <c r="H1473" t="s">
        <v>24</v>
      </c>
      <c r="I1473" t="s">
        <v>125</v>
      </c>
      <c r="J1473" t="s">
        <v>126</v>
      </c>
      <c r="K1473" t="s">
        <v>87</v>
      </c>
      <c r="L1473" t="s">
        <v>2131</v>
      </c>
      <c r="M1473" t="s">
        <v>29</v>
      </c>
      <c r="N1473" t="s">
        <v>53</v>
      </c>
      <c r="O1473" t="s">
        <v>2132</v>
      </c>
      <c r="P1473" s="1">
        <v>8.5440000000000005</v>
      </c>
      <c r="Q1473">
        <v>2</v>
      </c>
      <c r="R1473" s="1">
        <v>-7.476</v>
      </c>
      <c r="S1473" t="s">
        <v>90</v>
      </c>
    </row>
    <row r="1474" spans="1:19" hidden="1" x14ac:dyDescent="0.3">
      <c r="A1474" t="s">
        <v>3627</v>
      </c>
      <c r="B1474" s="2">
        <v>42237</v>
      </c>
      <c r="C1474" s="2">
        <v>42241</v>
      </c>
      <c r="D1474" t="s">
        <v>37</v>
      </c>
      <c r="E1474" t="s">
        <v>3479</v>
      </c>
      <c r="F1474" t="s">
        <v>3480</v>
      </c>
      <c r="G1474" t="s">
        <v>84</v>
      </c>
      <c r="H1474" t="s">
        <v>24</v>
      </c>
      <c r="I1474" t="s">
        <v>869</v>
      </c>
      <c r="J1474" t="s">
        <v>223</v>
      </c>
      <c r="K1474" t="s">
        <v>63</v>
      </c>
      <c r="L1474" t="s">
        <v>566</v>
      </c>
      <c r="M1474" t="s">
        <v>29</v>
      </c>
      <c r="N1474" t="s">
        <v>34</v>
      </c>
      <c r="O1474" t="s">
        <v>567</v>
      </c>
      <c r="P1474" s="1">
        <v>598.45799999999997</v>
      </c>
      <c r="Q1474">
        <v>3</v>
      </c>
      <c r="R1474" s="1">
        <v>-42.747</v>
      </c>
      <c r="S1474" t="s">
        <v>245</v>
      </c>
    </row>
    <row r="1475" spans="1:19" hidden="1" x14ac:dyDescent="0.3">
      <c r="A1475" t="s">
        <v>3627</v>
      </c>
      <c r="B1475" s="2">
        <v>42237</v>
      </c>
      <c r="C1475" s="2">
        <v>42241</v>
      </c>
      <c r="D1475" t="s">
        <v>37</v>
      </c>
      <c r="E1475" t="s">
        <v>3479</v>
      </c>
      <c r="F1475" t="s">
        <v>3480</v>
      </c>
      <c r="G1475" t="s">
        <v>84</v>
      </c>
      <c r="H1475" t="s">
        <v>24</v>
      </c>
      <c r="I1475" t="s">
        <v>869</v>
      </c>
      <c r="J1475" t="s">
        <v>223</v>
      </c>
      <c r="K1475" t="s">
        <v>63</v>
      </c>
      <c r="L1475" t="s">
        <v>2386</v>
      </c>
      <c r="M1475" t="s">
        <v>29</v>
      </c>
      <c r="N1475" t="s">
        <v>53</v>
      </c>
      <c r="O1475" t="s">
        <v>2387</v>
      </c>
      <c r="P1475" s="1">
        <v>25.984000000000002</v>
      </c>
      <c r="Q1475">
        <v>1</v>
      </c>
      <c r="R1475" s="1">
        <v>-3.8976000000000002</v>
      </c>
      <c r="S1475" t="s">
        <v>245</v>
      </c>
    </row>
    <row r="1476" spans="1:19" x14ac:dyDescent="0.3">
      <c r="A1476" t="s">
        <v>3628</v>
      </c>
      <c r="B1476" s="2">
        <v>43078</v>
      </c>
      <c r="C1476" s="2">
        <v>43080</v>
      </c>
      <c r="D1476" t="s">
        <v>20</v>
      </c>
      <c r="E1476" t="s">
        <v>2292</v>
      </c>
      <c r="F1476" t="s">
        <v>2293</v>
      </c>
      <c r="G1476" t="s">
        <v>94</v>
      </c>
      <c r="H1476" t="s">
        <v>24</v>
      </c>
      <c r="I1476" t="s">
        <v>3629</v>
      </c>
      <c r="J1476" t="s">
        <v>50</v>
      </c>
      <c r="K1476" t="s">
        <v>51</v>
      </c>
      <c r="L1476" t="s">
        <v>851</v>
      </c>
      <c r="M1476" t="s">
        <v>29</v>
      </c>
      <c r="N1476" t="s">
        <v>30</v>
      </c>
      <c r="O1476" t="s">
        <v>852</v>
      </c>
      <c r="P1476" s="1">
        <v>148.25700000000001</v>
      </c>
      <c r="Q1476">
        <v>3</v>
      </c>
      <c r="R1476" s="1">
        <v>15.697800000000001</v>
      </c>
      <c r="S1476" t="s">
        <v>90</v>
      </c>
    </row>
    <row r="1477" spans="1:19" hidden="1" x14ac:dyDescent="0.3">
      <c r="A1477" t="s">
        <v>3630</v>
      </c>
      <c r="B1477" s="2">
        <v>41874</v>
      </c>
      <c r="C1477" s="2">
        <v>41878</v>
      </c>
      <c r="D1477" t="s">
        <v>37</v>
      </c>
      <c r="E1477" t="s">
        <v>1056</v>
      </c>
      <c r="F1477" t="s">
        <v>1057</v>
      </c>
      <c r="G1477" t="s">
        <v>23</v>
      </c>
      <c r="H1477" t="s">
        <v>24</v>
      </c>
      <c r="I1477" t="s">
        <v>257</v>
      </c>
      <c r="J1477" t="s">
        <v>172</v>
      </c>
      <c r="K1477" t="s">
        <v>51</v>
      </c>
      <c r="L1477" t="s">
        <v>329</v>
      </c>
      <c r="M1477" t="s">
        <v>29</v>
      </c>
      <c r="N1477" t="s">
        <v>53</v>
      </c>
      <c r="O1477" t="s">
        <v>330</v>
      </c>
      <c r="P1477" s="1">
        <v>4.2240000000000002</v>
      </c>
      <c r="Q1477">
        <v>3</v>
      </c>
      <c r="R1477" s="1">
        <v>1.2672000000000001</v>
      </c>
      <c r="S1477" t="s">
        <v>245</v>
      </c>
    </row>
    <row r="1478" spans="1:19" hidden="1" x14ac:dyDescent="0.3">
      <c r="A1478" t="s">
        <v>3631</v>
      </c>
      <c r="B1478" s="2">
        <v>42685</v>
      </c>
      <c r="C1478" s="2">
        <v>42690</v>
      </c>
      <c r="D1478" t="s">
        <v>37</v>
      </c>
      <c r="E1478" t="s">
        <v>2372</v>
      </c>
      <c r="F1478" t="s">
        <v>2373</v>
      </c>
      <c r="G1478" t="s">
        <v>84</v>
      </c>
      <c r="H1478" t="s">
        <v>24</v>
      </c>
      <c r="I1478" t="s">
        <v>165</v>
      </c>
      <c r="J1478" t="s">
        <v>114</v>
      </c>
      <c r="K1478" t="s">
        <v>63</v>
      </c>
      <c r="L1478" t="s">
        <v>1608</v>
      </c>
      <c r="M1478" t="s">
        <v>29</v>
      </c>
      <c r="N1478" t="s">
        <v>34</v>
      </c>
      <c r="O1478" t="s">
        <v>1609</v>
      </c>
      <c r="P1478" s="1">
        <v>245.64599999999999</v>
      </c>
      <c r="Q1478">
        <v>3</v>
      </c>
      <c r="R1478" s="1">
        <v>8.1882000000000001</v>
      </c>
      <c r="S1478" t="s">
        <v>32</v>
      </c>
    </row>
    <row r="1479" spans="1:19" x14ac:dyDescent="0.3">
      <c r="A1479" t="s">
        <v>3632</v>
      </c>
      <c r="B1479" s="2">
        <v>43048</v>
      </c>
      <c r="C1479" s="2">
        <v>43052</v>
      </c>
      <c r="D1479" t="s">
        <v>37</v>
      </c>
      <c r="E1479" t="s">
        <v>2307</v>
      </c>
      <c r="F1479" t="s">
        <v>2308</v>
      </c>
      <c r="G1479" t="s">
        <v>84</v>
      </c>
      <c r="H1479" t="s">
        <v>24</v>
      </c>
      <c r="I1479" t="s">
        <v>630</v>
      </c>
      <c r="J1479" t="s">
        <v>50</v>
      </c>
      <c r="K1479" t="s">
        <v>51</v>
      </c>
      <c r="L1479" t="s">
        <v>807</v>
      </c>
      <c r="M1479" t="s">
        <v>29</v>
      </c>
      <c r="N1479" t="s">
        <v>34</v>
      </c>
      <c r="O1479" t="s">
        <v>808</v>
      </c>
      <c r="P1479" s="1">
        <v>523.39200000000005</v>
      </c>
      <c r="Q1479">
        <v>3</v>
      </c>
      <c r="R1479" s="1">
        <v>52.339199999999998</v>
      </c>
      <c r="S1479" t="s">
        <v>32</v>
      </c>
    </row>
    <row r="1480" spans="1:19" x14ac:dyDescent="0.3">
      <c r="A1480" t="s">
        <v>3633</v>
      </c>
      <c r="B1480" s="2">
        <v>43086</v>
      </c>
      <c r="C1480" s="2">
        <v>43092</v>
      </c>
      <c r="D1480" t="s">
        <v>37</v>
      </c>
      <c r="E1480" t="s">
        <v>3634</v>
      </c>
      <c r="F1480" t="s">
        <v>3635</v>
      </c>
      <c r="G1480" t="s">
        <v>23</v>
      </c>
      <c r="H1480" t="s">
        <v>24</v>
      </c>
      <c r="I1480" t="s">
        <v>165</v>
      </c>
      <c r="J1480" t="s">
        <v>114</v>
      </c>
      <c r="K1480" t="s">
        <v>63</v>
      </c>
      <c r="L1480" t="s">
        <v>1787</v>
      </c>
      <c r="M1480" t="s">
        <v>29</v>
      </c>
      <c r="N1480" t="s">
        <v>53</v>
      </c>
      <c r="O1480" t="s">
        <v>1788</v>
      </c>
      <c r="P1480" s="1">
        <v>124.36</v>
      </c>
      <c r="Q1480">
        <v>2</v>
      </c>
      <c r="R1480" s="1">
        <v>27.359200000000001</v>
      </c>
      <c r="S1480" t="s">
        <v>90</v>
      </c>
    </row>
    <row r="1481" spans="1:19" x14ac:dyDescent="0.3">
      <c r="A1481" t="s">
        <v>3636</v>
      </c>
      <c r="B1481" s="2">
        <v>42934</v>
      </c>
      <c r="C1481" s="2">
        <v>42939</v>
      </c>
      <c r="D1481" t="s">
        <v>37</v>
      </c>
      <c r="E1481" t="s">
        <v>730</v>
      </c>
      <c r="F1481" t="s">
        <v>731</v>
      </c>
      <c r="G1481" t="s">
        <v>23</v>
      </c>
      <c r="H1481" t="s">
        <v>24</v>
      </c>
      <c r="I1481" t="s">
        <v>61</v>
      </c>
      <c r="J1481" t="s">
        <v>62</v>
      </c>
      <c r="K1481" t="s">
        <v>63</v>
      </c>
      <c r="L1481" t="s">
        <v>581</v>
      </c>
      <c r="M1481" t="s">
        <v>29</v>
      </c>
      <c r="N1481" t="s">
        <v>34</v>
      </c>
      <c r="O1481" t="s">
        <v>582</v>
      </c>
      <c r="P1481" s="1">
        <v>198.744</v>
      </c>
      <c r="Q1481">
        <v>4</v>
      </c>
      <c r="R1481" s="1">
        <v>-14.196</v>
      </c>
      <c r="S1481" t="s">
        <v>66</v>
      </c>
    </row>
    <row r="1482" spans="1:19" hidden="1" x14ac:dyDescent="0.3">
      <c r="A1482" t="s">
        <v>3637</v>
      </c>
      <c r="B1482" s="2">
        <v>41737</v>
      </c>
      <c r="C1482" s="2">
        <v>41741</v>
      </c>
      <c r="D1482" t="s">
        <v>37</v>
      </c>
      <c r="E1482" t="s">
        <v>384</v>
      </c>
      <c r="F1482" t="s">
        <v>385</v>
      </c>
      <c r="G1482" t="s">
        <v>94</v>
      </c>
      <c r="H1482" t="s">
        <v>24</v>
      </c>
      <c r="I1482" t="s">
        <v>500</v>
      </c>
      <c r="J1482" t="s">
        <v>50</v>
      </c>
      <c r="K1482" t="s">
        <v>51</v>
      </c>
      <c r="L1482" t="s">
        <v>282</v>
      </c>
      <c r="M1482" t="s">
        <v>29</v>
      </c>
      <c r="N1482" t="s">
        <v>43</v>
      </c>
      <c r="O1482" t="s">
        <v>283</v>
      </c>
      <c r="P1482" s="1">
        <v>99.591999999999999</v>
      </c>
      <c r="Q1482">
        <v>1</v>
      </c>
      <c r="R1482" s="1">
        <v>2.4897999999999998</v>
      </c>
      <c r="S1482" t="s">
        <v>107</v>
      </c>
    </row>
    <row r="1483" spans="1:19" hidden="1" x14ac:dyDescent="0.3">
      <c r="A1483" t="s">
        <v>3638</v>
      </c>
      <c r="B1483" s="2">
        <v>42715</v>
      </c>
      <c r="C1483" s="2">
        <v>42715</v>
      </c>
      <c r="D1483" t="s">
        <v>417</v>
      </c>
      <c r="E1483" t="s">
        <v>1721</v>
      </c>
      <c r="F1483" t="s">
        <v>1722</v>
      </c>
      <c r="G1483" t="s">
        <v>23</v>
      </c>
      <c r="H1483" t="s">
        <v>24</v>
      </c>
      <c r="I1483" t="s">
        <v>3038</v>
      </c>
      <c r="J1483" t="s">
        <v>50</v>
      </c>
      <c r="K1483" t="s">
        <v>51</v>
      </c>
      <c r="L1483" t="s">
        <v>1608</v>
      </c>
      <c r="M1483" t="s">
        <v>29</v>
      </c>
      <c r="N1483" t="s">
        <v>34</v>
      </c>
      <c r="O1483" t="s">
        <v>1609</v>
      </c>
      <c r="P1483" s="1">
        <v>363.92</v>
      </c>
      <c r="Q1483">
        <v>5</v>
      </c>
      <c r="R1483" s="1">
        <v>-31.843</v>
      </c>
      <c r="S1483" t="s">
        <v>90</v>
      </c>
    </row>
    <row r="1484" spans="1:19" hidden="1" x14ac:dyDescent="0.3">
      <c r="A1484" t="s">
        <v>3638</v>
      </c>
      <c r="B1484" s="2">
        <v>42715</v>
      </c>
      <c r="C1484" s="2">
        <v>42715</v>
      </c>
      <c r="D1484" t="s">
        <v>417</v>
      </c>
      <c r="E1484" t="s">
        <v>1721</v>
      </c>
      <c r="F1484" t="s">
        <v>1722</v>
      </c>
      <c r="G1484" t="s">
        <v>23</v>
      </c>
      <c r="H1484" t="s">
        <v>24</v>
      </c>
      <c r="I1484" t="s">
        <v>3038</v>
      </c>
      <c r="J1484" t="s">
        <v>50</v>
      </c>
      <c r="K1484" t="s">
        <v>51</v>
      </c>
      <c r="L1484" t="s">
        <v>1125</v>
      </c>
      <c r="M1484" t="s">
        <v>29</v>
      </c>
      <c r="N1484" t="s">
        <v>43</v>
      </c>
      <c r="O1484" t="s">
        <v>1126</v>
      </c>
      <c r="P1484" s="1">
        <v>892.13599999999997</v>
      </c>
      <c r="Q1484">
        <v>7</v>
      </c>
      <c r="R1484" s="1">
        <v>111.517</v>
      </c>
      <c r="S1484" t="s">
        <v>90</v>
      </c>
    </row>
    <row r="1485" spans="1:19" hidden="1" x14ac:dyDescent="0.3">
      <c r="A1485" t="s">
        <v>3639</v>
      </c>
      <c r="B1485" s="2">
        <v>42615</v>
      </c>
      <c r="C1485" s="2">
        <v>42619</v>
      </c>
      <c r="D1485" t="s">
        <v>37</v>
      </c>
      <c r="E1485" t="s">
        <v>1600</v>
      </c>
      <c r="F1485" t="s">
        <v>1601</v>
      </c>
      <c r="G1485" t="s">
        <v>23</v>
      </c>
      <c r="H1485" t="s">
        <v>24</v>
      </c>
      <c r="I1485" t="s">
        <v>1518</v>
      </c>
      <c r="J1485" t="s">
        <v>1027</v>
      </c>
      <c r="K1485" t="s">
        <v>27</v>
      </c>
      <c r="L1485" t="s">
        <v>185</v>
      </c>
      <c r="M1485" t="s">
        <v>29</v>
      </c>
      <c r="N1485" t="s">
        <v>43</v>
      </c>
      <c r="O1485" t="s">
        <v>186</v>
      </c>
      <c r="P1485" s="1">
        <v>472.51799999999997</v>
      </c>
      <c r="Q1485">
        <v>3</v>
      </c>
      <c r="R1485" s="1">
        <v>-149.63069999999999</v>
      </c>
      <c r="S1485" t="s">
        <v>72</v>
      </c>
    </row>
    <row r="1486" spans="1:19" x14ac:dyDescent="0.3">
      <c r="A1486" t="s">
        <v>3640</v>
      </c>
      <c r="B1486" s="2">
        <v>42905</v>
      </c>
      <c r="C1486" s="2">
        <v>42907</v>
      </c>
      <c r="D1486" t="s">
        <v>20</v>
      </c>
      <c r="E1486" t="s">
        <v>1520</v>
      </c>
      <c r="F1486" t="s">
        <v>1521</v>
      </c>
      <c r="G1486" t="s">
        <v>84</v>
      </c>
      <c r="H1486" t="s">
        <v>24</v>
      </c>
      <c r="I1486" t="s">
        <v>222</v>
      </c>
      <c r="J1486" t="s">
        <v>223</v>
      </c>
      <c r="K1486" t="s">
        <v>63</v>
      </c>
      <c r="L1486" t="s">
        <v>412</v>
      </c>
      <c r="M1486" t="s">
        <v>29</v>
      </c>
      <c r="N1486" t="s">
        <v>34</v>
      </c>
      <c r="O1486" t="s">
        <v>413</v>
      </c>
      <c r="P1486" s="1">
        <v>760.11599999999999</v>
      </c>
      <c r="Q1486">
        <v>6</v>
      </c>
      <c r="R1486" s="1">
        <v>-43.435200000000002</v>
      </c>
      <c r="S1486" t="s">
        <v>55</v>
      </c>
    </row>
    <row r="1487" spans="1:19" x14ac:dyDescent="0.3">
      <c r="A1487" t="s">
        <v>3640</v>
      </c>
      <c r="B1487" s="2">
        <v>42905</v>
      </c>
      <c r="C1487" s="2">
        <v>42907</v>
      </c>
      <c r="D1487" t="s">
        <v>20</v>
      </c>
      <c r="E1487" t="s">
        <v>1520</v>
      </c>
      <c r="F1487" t="s">
        <v>1521</v>
      </c>
      <c r="G1487" t="s">
        <v>84</v>
      </c>
      <c r="H1487" t="s">
        <v>24</v>
      </c>
      <c r="I1487" t="s">
        <v>222</v>
      </c>
      <c r="J1487" t="s">
        <v>223</v>
      </c>
      <c r="K1487" t="s">
        <v>63</v>
      </c>
      <c r="L1487" t="s">
        <v>1953</v>
      </c>
      <c r="M1487" t="s">
        <v>29</v>
      </c>
      <c r="N1487" t="s">
        <v>53</v>
      </c>
      <c r="O1487" t="s">
        <v>1954</v>
      </c>
      <c r="P1487" s="1">
        <v>38.783999999999999</v>
      </c>
      <c r="Q1487">
        <v>3</v>
      </c>
      <c r="R1487" s="1">
        <v>7.2720000000000002</v>
      </c>
      <c r="S1487" t="s">
        <v>55</v>
      </c>
    </row>
    <row r="1488" spans="1:19" hidden="1" x14ac:dyDescent="0.3">
      <c r="A1488" t="s">
        <v>3641</v>
      </c>
      <c r="B1488" s="2">
        <v>42495</v>
      </c>
      <c r="C1488" s="2">
        <v>42496</v>
      </c>
      <c r="D1488" t="s">
        <v>81</v>
      </c>
      <c r="E1488" t="s">
        <v>929</v>
      </c>
      <c r="F1488" t="s">
        <v>930</v>
      </c>
      <c r="G1488" t="s">
        <v>84</v>
      </c>
      <c r="H1488" t="s">
        <v>24</v>
      </c>
      <c r="I1488" t="s">
        <v>25</v>
      </c>
      <c r="J1488" t="s">
        <v>1331</v>
      </c>
      <c r="K1488" t="s">
        <v>51</v>
      </c>
      <c r="L1488" t="s">
        <v>2810</v>
      </c>
      <c r="M1488" t="s">
        <v>29</v>
      </c>
      <c r="N1488" t="s">
        <v>43</v>
      </c>
      <c r="O1488" t="s">
        <v>2811</v>
      </c>
      <c r="P1488" s="1">
        <v>1685.88</v>
      </c>
      <c r="Q1488">
        <v>6</v>
      </c>
      <c r="R1488" s="1">
        <v>320.31720000000001</v>
      </c>
      <c r="S1488" t="s">
        <v>153</v>
      </c>
    </row>
    <row r="1489" spans="1:19" x14ac:dyDescent="0.3">
      <c r="A1489" t="s">
        <v>3642</v>
      </c>
      <c r="B1489" s="2">
        <v>43070</v>
      </c>
      <c r="C1489" s="2">
        <v>43077</v>
      </c>
      <c r="D1489" t="s">
        <v>37</v>
      </c>
      <c r="E1489" t="s">
        <v>38</v>
      </c>
      <c r="F1489" t="s">
        <v>39</v>
      </c>
      <c r="G1489" t="s">
        <v>23</v>
      </c>
      <c r="H1489" t="s">
        <v>24</v>
      </c>
      <c r="I1489" t="s">
        <v>183</v>
      </c>
      <c r="J1489" t="s">
        <v>184</v>
      </c>
      <c r="K1489" t="s">
        <v>51</v>
      </c>
      <c r="L1489" t="s">
        <v>2411</v>
      </c>
      <c r="M1489" t="s">
        <v>29</v>
      </c>
      <c r="N1489" t="s">
        <v>30</v>
      </c>
      <c r="O1489" t="s">
        <v>2412</v>
      </c>
      <c r="P1489" s="1">
        <v>141.96</v>
      </c>
      <c r="Q1489">
        <v>2</v>
      </c>
      <c r="R1489" s="1">
        <v>41.168399999999998</v>
      </c>
      <c r="S1489" t="s">
        <v>90</v>
      </c>
    </row>
    <row r="1490" spans="1:19" hidden="1" x14ac:dyDescent="0.3">
      <c r="A1490" t="s">
        <v>3643</v>
      </c>
      <c r="B1490" s="2">
        <v>42225</v>
      </c>
      <c r="C1490" s="2">
        <v>42232</v>
      </c>
      <c r="D1490" t="s">
        <v>37</v>
      </c>
      <c r="E1490" t="s">
        <v>2949</v>
      </c>
      <c r="F1490" t="s">
        <v>2950</v>
      </c>
      <c r="G1490" t="s">
        <v>84</v>
      </c>
      <c r="H1490" t="s">
        <v>24</v>
      </c>
      <c r="I1490" t="s">
        <v>165</v>
      </c>
      <c r="J1490" t="s">
        <v>114</v>
      </c>
      <c r="K1490" t="s">
        <v>63</v>
      </c>
      <c r="L1490" t="s">
        <v>2416</v>
      </c>
      <c r="M1490" t="s">
        <v>29</v>
      </c>
      <c r="N1490" t="s">
        <v>53</v>
      </c>
      <c r="O1490" t="s">
        <v>2417</v>
      </c>
      <c r="P1490" s="1">
        <v>10.02</v>
      </c>
      <c r="Q1490">
        <v>3</v>
      </c>
      <c r="R1490" s="1">
        <v>4.4088000000000003</v>
      </c>
      <c r="S1490" t="s">
        <v>245</v>
      </c>
    </row>
    <row r="1491" spans="1:19" hidden="1" x14ac:dyDescent="0.3">
      <c r="A1491" t="s">
        <v>3644</v>
      </c>
      <c r="B1491" s="2">
        <v>42688</v>
      </c>
      <c r="C1491" s="2">
        <v>42694</v>
      </c>
      <c r="D1491" t="s">
        <v>37</v>
      </c>
      <c r="E1491" t="s">
        <v>2158</v>
      </c>
      <c r="F1491" t="s">
        <v>2159</v>
      </c>
      <c r="G1491" t="s">
        <v>23</v>
      </c>
      <c r="H1491" t="s">
        <v>24</v>
      </c>
      <c r="I1491" t="s">
        <v>222</v>
      </c>
      <c r="J1491" t="s">
        <v>192</v>
      </c>
      <c r="K1491" t="s">
        <v>63</v>
      </c>
      <c r="L1491" t="s">
        <v>2228</v>
      </c>
      <c r="M1491" t="s">
        <v>29</v>
      </c>
      <c r="N1491" t="s">
        <v>53</v>
      </c>
      <c r="O1491" t="s">
        <v>2229</v>
      </c>
      <c r="P1491" s="1">
        <v>19.920000000000002</v>
      </c>
      <c r="Q1491">
        <v>4</v>
      </c>
      <c r="R1491" s="1">
        <v>6.5735999999999999</v>
      </c>
      <c r="S1491" t="s">
        <v>32</v>
      </c>
    </row>
    <row r="1492" spans="1:19" x14ac:dyDescent="0.3">
      <c r="A1492" t="s">
        <v>3645</v>
      </c>
      <c r="B1492" s="2">
        <v>43065</v>
      </c>
      <c r="C1492" s="2">
        <v>43070</v>
      </c>
      <c r="D1492" t="s">
        <v>37</v>
      </c>
      <c r="E1492" t="s">
        <v>3466</v>
      </c>
      <c r="F1492" t="s">
        <v>3467</v>
      </c>
      <c r="G1492" t="s">
        <v>94</v>
      </c>
      <c r="H1492" t="s">
        <v>24</v>
      </c>
      <c r="I1492" t="s">
        <v>626</v>
      </c>
      <c r="J1492" t="s">
        <v>104</v>
      </c>
      <c r="K1492" t="s">
        <v>87</v>
      </c>
      <c r="L1492" t="s">
        <v>1250</v>
      </c>
      <c r="M1492" t="s">
        <v>29</v>
      </c>
      <c r="N1492" t="s">
        <v>43</v>
      </c>
      <c r="O1492" t="s">
        <v>1054</v>
      </c>
      <c r="P1492" s="1">
        <v>257.94</v>
      </c>
      <c r="Q1492">
        <v>3</v>
      </c>
      <c r="R1492" s="1">
        <v>67.064400000000006</v>
      </c>
      <c r="S1492" t="s">
        <v>32</v>
      </c>
    </row>
    <row r="1493" spans="1:19" x14ac:dyDescent="0.3">
      <c r="A1493" t="s">
        <v>3645</v>
      </c>
      <c r="B1493" s="2">
        <v>43065</v>
      </c>
      <c r="C1493" s="2">
        <v>43070</v>
      </c>
      <c r="D1493" t="s">
        <v>37</v>
      </c>
      <c r="E1493" t="s">
        <v>3466</v>
      </c>
      <c r="F1493" t="s">
        <v>3467</v>
      </c>
      <c r="G1493" t="s">
        <v>94</v>
      </c>
      <c r="H1493" t="s">
        <v>24</v>
      </c>
      <c r="I1493" t="s">
        <v>626</v>
      </c>
      <c r="J1493" t="s">
        <v>104</v>
      </c>
      <c r="K1493" t="s">
        <v>87</v>
      </c>
      <c r="L1493" t="s">
        <v>1281</v>
      </c>
      <c r="M1493" t="s">
        <v>29</v>
      </c>
      <c r="N1493" t="s">
        <v>53</v>
      </c>
      <c r="O1493" t="s">
        <v>1282</v>
      </c>
      <c r="P1493" s="1">
        <v>27.46</v>
      </c>
      <c r="Q1493">
        <v>2</v>
      </c>
      <c r="R1493" s="1">
        <v>9.8856000000000002</v>
      </c>
      <c r="S1493" t="s">
        <v>32</v>
      </c>
    </row>
    <row r="1494" spans="1:19" x14ac:dyDescent="0.3">
      <c r="A1494" t="s">
        <v>3645</v>
      </c>
      <c r="B1494" s="2">
        <v>43065</v>
      </c>
      <c r="C1494" s="2">
        <v>43070</v>
      </c>
      <c r="D1494" t="s">
        <v>37</v>
      </c>
      <c r="E1494" t="s">
        <v>3466</v>
      </c>
      <c r="F1494" t="s">
        <v>3467</v>
      </c>
      <c r="G1494" t="s">
        <v>94</v>
      </c>
      <c r="H1494" t="s">
        <v>24</v>
      </c>
      <c r="I1494" t="s">
        <v>626</v>
      </c>
      <c r="J1494" t="s">
        <v>104</v>
      </c>
      <c r="K1494" t="s">
        <v>87</v>
      </c>
      <c r="L1494" t="s">
        <v>238</v>
      </c>
      <c r="M1494" t="s">
        <v>29</v>
      </c>
      <c r="N1494" t="s">
        <v>34</v>
      </c>
      <c r="O1494" t="s">
        <v>239</v>
      </c>
      <c r="P1494" s="1">
        <v>828.6</v>
      </c>
      <c r="Q1494">
        <v>3</v>
      </c>
      <c r="R1494" s="1">
        <v>240.29400000000001</v>
      </c>
      <c r="S1494" t="s">
        <v>32</v>
      </c>
    </row>
    <row r="1495" spans="1:19" hidden="1" x14ac:dyDescent="0.3">
      <c r="A1495" t="s">
        <v>3646</v>
      </c>
      <c r="B1495" s="2">
        <v>42328</v>
      </c>
      <c r="C1495" s="2">
        <v>42335</v>
      </c>
      <c r="D1495" t="s">
        <v>37</v>
      </c>
      <c r="E1495" t="s">
        <v>3239</v>
      </c>
      <c r="F1495" t="s">
        <v>3240</v>
      </c>
      <c r="G1495" t="s">
        <v>23</v>
      </c>
      <c r="H1495" t="s">
        <v>24</v>
      </c>
      <c r="I1495" t="s">
        <v>997</v>
      </c>
      <c r="J1495" t="s">
        <v>41</v>
      </c>
      <c r="K1495" t="s">
        <v>27</v>
      </c>
      <c r="L1495" t="s">
        <v>533</v>
      </c>
      <c r="M1495" t="s">
        <v>29</v>
      </c>
      <c r="N1495" t="s">
        <v>30</v>
      </c>
      <c r="O1495" t="s">
        <v>534</v>
      </c>
      <c r="P1495" s="1">
        <v>290.35199999999998</v>
      </c>
      <c r="Q1495">
        <v>3</v>
      </c>
      <c r="R1495" s="1">
        <v>-36.293999999999997</v>
      </c>
      <c r="S1495" t="s">
        <v>32</v>
      </c>
    </row>
    <row r="1496" spans="1:19" x14ac:dyDescent="0.3">
      <c r="A1496" t="s">
        <v>3647</v>
      </c>
      <c r="B1496" s="2">
        <v>42985</v>
      </c>
      <c r="C1496" s="2">
        <v>42985</v>
      </c>
      <c r="D1496" t="s">
        <v>417</v>
      </c>
      <c r="E1496" t="s">
        <v>3227</v>
      </c>
      <c r="F1496" t="s">
        <v>3228</v>
      </c>
      <c r="G1496" t="s">
        <v>23</v>
      </c>
      <c r="H1496" t="s">
        <v>24</v>
      </c>
      <c r="I1496" t="s">
        <v>3648</v>
      </c>
      <c r="J1496" t="s">
        <v>556</v>
      </c>
      <c r="K1496" t="s">
        <v>87</v>
      </c>
      <c r="L1496" t="s">
        <v>1700</v>
      </c>
      <c r="M1496" t="s">
        <v>29</v>
      </c>
      <c r="N1496" t="s">
        <v>53</v>
      </c>
      <c r="O1496" t="s">
        <v>1701</v>
      </c>
      <c r="P1496" s="1">
        <v>135.30000000000001</v>
      </c>
      <c r="Q1496">
        <v>5</v>
      </c>
      <c r="R1496" s="1">
        <v>37.884</v>
      </c>
      <c r="S1496" t="s">
        <v>72</v>
      </c>
    </row>
    <row r="1497" spans="1:19" hidden="1" x14ac:dyDescent="0.3">
      <c r="A1497" t="s">
        <v>3649</v>
      </c>
      <c r="B1497" s="2">
        <v>41967</v>
      </c>
      <c r="C1497" s="2">
        <v>41972</v>
      </c>
      <c r="D1497" t="s">
        <v>37</v>
      </c>
      <c r="E1497" t="s">
        <v>877</v>
      </c>
      <c r="F1497" t="s">
        <v>878</v>
      </c>
      <c r="G1497" t="s">
        <v>94</v>
      </c>
      <c r="H1497" t="s">
        <v>24</v>
      </c>
      <c r="I1497" t="s">
        <v>3530</v>
      </c>
      <c r="J1497" t="s">
        <v>707</v>
      </c>
      <c r="K1497" t="s">
        <v>27</v>
      </c>
      <c r="L1497" t="s">
        <v>1974</v>
      </c>
      <c r="M1497" t="s">
        <v>29</v>
      </c>
      <c r="N1497" t="s">
        <v>53</v>
      </c>
      <c r="O1497" t="s">
        <v>1975</v>
      </c>
      <c r="P1497" s="1">
        <v>111.15</v>
      </c>
      <c r="Q1497">
        <v>5</v>
      </c>
      <c r="R1497" s="1">
        <v>48.905999999999999</v>
      </c>
      <c r="S1497" t="s">
        <v>32</v>
      </c>
    </row>
    <row r="1498" spans="1:19" x14ac:dyDescent="0.3">
      <c r="A1498" t="s">
        <v>3650</v>
      </c>
      <c r="B1498" s="2">
        <v>42805</v>
      </c>
      <c r="C1498" s="2">
        <v>42810</v>
      </c>
      <c r="D1498" t="s">
        <v>37</v>
      </c>
      <c r="E1498" t="s">
        <v>3141</v>
      </c>
      <c r="F1498" t="s">
        <v>3142</v>
      </c>
      <c r="G1498" t="s">
        <v>94</v>
      </c>
      <c r="H1498" t="s">
        <v>24</v>
      </c>
      <c r="I1498" t="s">
        <v>61</v>
      </c>
      <c r="J1498" t="s">
        <v>62</v>
      </c>
      <c r="K1498" t="s">
        <v>63</v>
      </c>
      <c r="L1498" t="s">
        <v>1053</v>
      </c>
      <c r="M1498" t="s">
        <v>29</v>
      </c>
      <c r="N1498" t="s">
        <v>43</v>
      </c>
      <c r="O1498" t="s">
        <v>1054</v>
      </c>
      <c r="P1498" s="1">
        <v>154.76400000000001</v>
      </c>
      <c r="Q1498">
        <v>3</v>
      </c>
      <c r="R1498" s="1">
        <v>-46.429200000000002</v>
      </c>
      <c r="S1498" t="s">
        <v>187</v>
      </c>
    </row>
    <row r="1499" spans="1:19" x14ac:dyDescent="0.3">
      <c r="A1499" t="s">
        <v>3651</v>
      </c>
      <c r="B1499" s="2">
        <v>43091</v>
      </c>
      <c r="C1499" s="2">
        <v>43095</v>
      </c>
      <c r="D1499" t="s">
        <v>37</v>
      </c>
      <c r="E1499" t="s">
        <v>3076</v>
      </c>
      <c r="F1499" t="s">
        <v>3077</v>
      </c>
      <c r="G1499" t="s">
        <v>94</v>
      </c>
      <c r="H1499" t="s">
        <v>24</v>
      </c>
      <c r="I1499" t="s">
        <v>3652</v>
      </c>
      <c r="J1499" t="s">
        <v>1267</v>
      </c>
      <c r="K1499" t="s">
        <v>27</v>
      </c>
      <c r="L1499" t="s">
        <v>581</v>
      </c>
      <c r="M1499" t="s">
        <v>29</v>
      </c>
      <c r="N1499" t="s">
        <v>34</v>
      </c>
      <c r="O1499" t="s">
        <v>582</v>
      </c>
      <c r="P1499" s="1">
        <v>141.96</v>
      </c>
      <c r="Q1499">
        <v>2</v>
      </c>
      <c r="R1499" s="1">
        <v>35.49</v>
      </c>
      <c r="S1499" t="s">
        <v>90</v>
      </c>
    </row>
    <row r="1500" spans="1:19" x14ac:dyDescent="0.3">
      <c r="A1500" t="s">
        <v>3653</v>
      </c>
      <c r="B1500" s="2">
        <v>43091</v>
      </c>
      <c r="C1500" s="2">
        <v>43094</v>
      </c>
      <c r="D1500" t="s">
        <v>20</v>
      </c>
      <c r="E1500" t="s">
        <v>3654</v>
      </c>
      <c r="F1500" t="s">
        <v>3655</v>
      </c>
      <c r="G1500" t="s">
        <v>23</v>
      </c>
      <c r="H1500" t="s">
        <v>24</v>
      </c>
      <c r="I1500" t="s">
        <v>905</v>
      </c>
      <c r="J1500" t="s">
        <v>511</v>
      </c>
      <c r="K1500" t="s">
        <v>51</v>
      </c>
      <c r="L1500" t="s">
        <v>1225</v>
      </c>
      <c r="M1500" t="s">
        <v>29</v>
      </c>
      <c r="N1500" t="s">
        <v>43</v>
      </c>
      <c r="O1500" t="s">
        <v>1226</v>
      </c>
      <c r="P1500" s="1">
        <v>182.55</v>
      </c>
      <c r="Q1500">
        <v>2</v>
      </c>
      <c r="R1500" s="1">
        <v>-135.08699999999999</v>
      </c>
      <c r="S1500" t="s">
        <v>90</v>
      </c>
    </row>
    <row r="1501" spans="1:19" hidden="1" x14ac:dyDescent="0.3">
      <c r="A1501" t="s">
        <v>3656</v>
      </c>
      <c r="B1501" s="2">
        <v>42363</v>
      </c>
      <c r="C1501" s="2">
        <v>42365</v>
      </c>
      <c r="D1501" t="s">
        <v>20</v>
      </c>
      <c r="E1501" t="s">
        <v>2701</v>
      </c>
      <c r="F1501" t="s">
        <v>2702</v>
      </c>
      <c r="G1501" t="s">
        <v>23</v>
      </c>
      <c r="H1501" t="s">
        <v>24</v>
      </c>
      <c r="I1501" t="s">
        <v>339</v>
      </c>
      <c r="J1501" t="s">
        <v>658</v>
      </c>
      <c r="K1501" t="s">
        <v>27</v>
      </c>
      <c r="L1501" t="s">
        <v>3279</v>
      </c>
      <c r="M1501" t="s">
        <v>29</v>
      </c>
      <c r="N1501" t="s">
        <v>53</v>
      </c>
      <c r="O1501" t="s">
        <v>3280</v>
      </c>
      <c r="P1501" s="1">
        <v>275.88</v>
      </c>
      <c r="Q1501">
        <v>6</v>
      </c>
      <c r="R1501" s="1">
        <v>46.8996</v>
      </c>
      <c r="S1501" t="s">
        <v>90</v>
      </c>
    </row>
    <row r="1502" spans="1:19" hidden="1" x14ac:dyDescent="0.3">
      <c r="A1502" t="s">
        <v>3657</v>
      </c>
      <c r="B1502" s="2">
        <v>41842</v>
      </c>
      <c r="C1502" s="2">
        <v>41844</v>
      </c>
      <c r="D1502" t="s">
        <v>20</v>
      </c>
      <c r="E1502" t="s">
        <v>704</v>
      </c>
      <c r="F1502" t="s">
        <v>705</v>
      </c>
      <c r="G1502" t="s">
        <v>23</v>
      </c>
      <c r="H1502" t="s">
        <v>24</v>
      </c>
      <c r="I1502" t="s">
        <v>320</v>
      </c>
      <c r="J1502" t="s">
        <v>50</v>
      </c>
      <c r="K1502" t="s">
        <v>51</v>
      </c>
      <c r="L1502" t="s">
        <v>1576</v>
      </c>
      <c r="M1502" t="s">
        <v>29</v>
      </c>
      <c r="N1502" t="s">
        <v>34</v>
      </c>
      <c r="O1502" t="s">
        <v>1577</v>
      </c>
      <c r="P1502" s="1">
        <v>717.72</v>
      </c>
      <c r="Q1502">
        <v>3</v>
      </c>
      <c r="R1502" s="1">
        <v>71.772000000000006</v>
      </c>
      <c r="S1502" t="s">
        <v>66</v>
      </c>
    </row>
    <row r="1503" spans="1:19" hidden="1" x14ac:dyDescent="0.3">
      <c r="A1503" t="s">
        <v>3657</v>
      </c>
      <c r="B1503" s="2">
        <v>41842</v>
      </c>
      <c r="C1503" s="2">
        <v>41844</v>
      </c>
      <c r="D1503" t="s">
        <v>20</v>
      </c>
      <c r="E1503" t="s">
        <v>704</v>
      </c>
      <c r="F1503" t="s">
        <v>705</v>
      </c>
      <c r="G1503" t="s">
        <v>23</v>
      </c>
      <c r="H1503" t="s">
        <v>24</v>
      </c>
      <c r="I1503" t="s">
        <v>320</v>
      </c>
      <c r="J1503" t="s">
        <v>50</v>
      </c>
      <c r="K1503" t="s">
        <v>51</v>
      </c>
      <c r="L1503" t="s">
        <v>1558</v>
      </c>
      <c r="M1503" t="s">
        <v>29</v>
      </c>
      <c r="N1503" t="s">
        <v>43</v>
      </c>
      <c r="O1503" t="s">
        <v>1559</v>
      </c>
      <c r="P1503" s="1">
        <v>170.352</v>
      </c>
      <c r="Q1503">
        <v>3</v>
      </c>
      <c r="R1503" s="1">
        <v>19.1646</v>
      </c>
      <c r="S1503" t="s">
        <v>66</v>
      </c>
    </row>
    <row r="1504" spans="1:19" x14ac:dyDescent="0.3">
      <c r="A1504" t="s">
        <v>3658</v>
      </c>
      <c r="B1504" s="2">
        <v>43016</v>
      </c>
      <c r="C1504" s="2">
        <v>43022</v>
      </c>
      <c r="D1504" t="s">
        <v>37</v>
      </c>
      <c r="E1504" t="s">
        <v>824</v>
      </c>
      <c r="F1504" t="s">
        <v>825</v>
      </c>
      <c r="G1504" t="s">
        <v>23</v>
      </c>
      <c r="H1504" t="s">
        <v>24</v>
      </c>
      <c r="I1504" t="s">
        <v>165</v>
      </c>
      <c r="J1504" t="s">
        <v>114</v>
      </c>
      <c r="K1504" t="s">
        <v>63</v>
      </c>
      <c r="L1504" t="s">
        <v>486</v>
      </c>
      <c r="M1504" t="s">
        <v>29</v>
      </c>
      <c r="N1504" t="s">
        <v>34</v>
      </c>
      <c r="O1504" t="s">
        <v>487</v>
      </c>
      <c r="P1504" s="1">
        <v>145.76400000000001</v>
      </c>
      <c r="Q1504">
        <v>2</v>
      </c>
      <c r="R1504" s="1">
        <v>3.2391999999999999</v>
      </c>
      <c r="S1504" t="s">
        <v>45</v>
      </c>
    </row>
    <row r="1505" spans="1:19" x14ac:dyDescent="0.3">
      <c r="A1505" t="s">
        <v>3659</v>
      </c>
      <c r="B1505" s="2">
        <v>42846</v>
      </c>
      <c r="C1505" s="2">
        <v>42848</v>
      </c>
      <c r="D1505" t="s">
        <v>81</v>
      </c>
      <c r="E1505" t="s">
        <v>2645</v>
      </c>
      <c r="F1505" t="s">
        <v>2646</v>
      </c>
      <c r="G1505" t="s">
        <v>23</v>
      </c>
      <c r="H1505" t="s">
        <v>24</v>
      </c>
      <c r="I1505" t="s">
        <v>2745</v>
      </c>
      <c r="J1505" t="s">
        <v>1080</v>
      </c>
      <c r="K1505" t="s">
        <v>63</v>
      </c>
      <c r="L1505" t="s">
        <v>98</v>
      </c>
      <c r="M1505" t="s">
        <v>29</v>
      </c>
      <c r="N1505" t="s">
        <v>34</v>
      </c>
      <c r="O1505" t="s">
        <v>99</v>
      </c>
      <c r="P1505" s="1">
        <v>908.82</v>
      </c>
      <c r="Q1505">
        <v>9</v>
      </c>
      <c r="R1505" s="1">
        <v>227.20500000000001</v>
      </c>
      <c r="S1505" t="s">
        <v>107</v>
      </c>
    </row>
    <row r="1506" spans="1:19" x14ac:dyDescent="0.3">
      <c r="A1506" t="s">
        <v>3660</v>
      </c>
      <c r="B1506" s="2">
        <v>42964</v>
      </c>
      <c r="C1506" s="2">
        <v>42971</v>
      </c>
      <c r="D1506" t="s">
        <v>37</v>
      </c>
      <c r="E1506" t="s">
        <v>2642</v>
      </c>
      <c r="F1506" t="s">
        <v>2643</v>
      </c>
      <c r="G1506" t="s">
        <v>94</v>
      </c>
      <c r="H1506" t="s">
        <v>24</v>
      </c>
      <c r="I1506" t="s">
        <v>95</v>
      </c>
      <c r="J1506" t="s">
        <v>86</v>
      </c>
      <c r="K1506" t="s">
        <v>87</v>
      </c>
      <c r="L1506" t="s">
        <v>1999</v>
      </c>
      <c r="M1506" t="s">
        <v>29</v>
      </c>
      <c r="N1506" t="s">
        <v>34</v>
      </c>
      <c r="O1506" t="s">
        <v>2000</v>
      </c>
      <c r="P1506" s="1">
        <v>74.591999999999999</v>
      </c>
      <c r="Q1506">
        <v>4</v>
      </c>
      <c r="R1506" s="1">
        <v>-2.1312000000000002</v>
      </c>
      <c r="S1506" t="s">
        <v>245</v>
      </c>
    </row>
    <row r="1507" spans="1:19" x14ac:dyDescent="0.3">
      <c r="A1507" t="s">
        <v>3660</v>
      </c>
      <c r="B1507" s="2">
        <v>42964</v>
      </c>
      <c r="C1507" s="2">
        <v>42971</v>
      </c>
      <c r="D1507" t="s">
        <v>37</v>
      </c>
      <c r="E1507" t="s">
        <v>2642</v>
      </c>
      <c r="F1507" t="s">
        <v>2643</v>
      </c>
      <c r="G1507" t="s">
        <v>94</v>
      </c>
      <c r="H1507" t="s">
        <v>24</v>
      </c>
      <c r="I1507" t="s">
        <v>95</v>
      </c>
      <c r="J1507" t="s">
        <v>86</v>
      </c>
      <c r="K1507" t="s">
        <v>87</v>
      </c>
      <c r="L1507" t="s">
        <v>2272</v>
      </c>
      <c r="M1507" t="s">
        <v>29</v>
      </c>
      <c r="N1507" t="s">
        <v>53</v>
      </c>
      <c r="O1507" t="s">
        <v>2273</v>
      </c>
      <c r="P1507" s="1">
        <v>16.783999999999999</v>
      </c>
      <c r="Q1507">
        <v>2</v>
      </c>
      <c r="R1507" s="1">
        <v>-22.238800000000001</v>
      </c>
      <c r="S1507" t="s">
        <v>245</v>
      </c>
    </row>
    <row r="1508" spans="1:19" hidden="1" x14ac:dyDescent="0.3">
      <c r="A1508" t="s">
        <v>3661</v>
      </c>
      <c r="B1508" s="2">
        <v>42686</v>
      </c>
      <c r="C1508" s="2">
        <v>42689</v>
      </c>
      <c r="D1508" t="s">
        <v>81</v>
      </c>
      <c r="E1508" t="s">
        <v>314</v>
      </c>
      <c r="F1508" t="s">
        <v>315</v>
      </c>
      <c r="G1508" t="s">
        <v>94</v>
      </c>
      <c r="H1508" t="s">
        <v>24</v>
      </c>
      <c r="I1508" t="s">
        <v>630</v>
      </c>
      <c r="J1508" t="s">
        <v>50</v>
      </c>
      <c r="K1508" t="s">
        <v>51</v>
      </c>
      <c r="L1508" t="s">
        <v>2810</v>
      </c>
      <c r="M1508" t="s">
        <v>29</v>
      </c>
      <c r="N1508" t="s">
        <v>43</v>
      </c>
      <c r="O1508" t="s">
        <v>2811</v>
      </c>
      <c r="P1508" s="1">
        <v>674.35199999999998</v>
      </c>
      <c r="Q1508">
        <v>3</v>
      </c>
      <c r="R1508" s="1">
        <v>-8.4293999999999993</v>
      </c>
      <c r="S1508" t="s">
        <v>32</v>
      </c>
    </row>
    <row r="1509" spans="1:19" hidden="1" x14ac:dyDescent="0.3">
      <c r="A1509" t="s">
        <v>3662</v>
      </c>
      <c r="B1509" s="2">
        <v>42687</v>
      </c>
      <c r="C1509" s="2">
        <v>42691</v>
      </c>
      <c r="D1509" t="s">
        <v>37</v>
      </c>
      <c r="E1509" t="s">
        <v>3292</v>
      </c>
      <c r="F1509" t="s">
        <v>3293</v>
      </c>
      <c r="G1509" t="s">
        <v>94</v>
      </c>
      <c r="H1509" t="s">
        <v>24</v>
      </c>
      <c r="I1509" t="s">
        <v>183</v>
      </c>
      <c r="J1509" t="s">
        <v>184</v>
      </c>
      <c r="K1509" t="s">
        <v>51</v>
      </c>
      <c r="L1509" t="s">
        <v>78</v>
      </c>
      <c r="M1509" t="s">
        <v>29</v>
      </c>
      <c r="N1509" t="s">
        <v>53</v>
      </c>
      <c r="O1509" t="s">
        <v>1852</v>
      </c>
      <c r="P1509" s="1">
        <v>19.54</v>
      </c>
      <c r="Q1509">
        <v>2</v>
      </c>
      <c r="R1509" s="1">
        <v>7.2298</v>
      </c>
      <c r="S1509" t="s">
        <v>32</v>
      </c>
    </row>
    <row r="1510" spans="1:19" hidden="1" x14ac:dyDescent="0.3">
      <c r="A1510" t="s">
        <v>3663</v>
      </c>
      <c r="B1510" s="2">
        <v>42701</v>
      </c>
      <c r="C1510" s="2">
        <v>42707</v>
      </c>
      <c r="D1510" t="s">
        <v>37</v>
      </c>
      <c r="E1510" t="s">
        <v>2026</v>
      </c>
      <c r="F1510" t="s">
        <v>2027</v>
      </c>
      <c r="G1510" t="s">
        <v>23</v>
      </c>
      <c r="H1510" t="s">
        <v>24</v>
      </c>
      <c r="I1510" t="s">
        <v>40</v>
      </c>
      <c r="J1510" t="s">
        <v>41</v>
      </c>
      <c r="K1510" t="s">
        <v>27</v>
      </c>
      <c r="L1510" t="s">
        <v>1250</v>
      </c>
      <c r="M1510" t="s">
        <v>29</v>
      </c>
      <c r="N1510" t="s">
        <v>43</v>
      </c>
      <c r="O1510" t="s">
        <v>1054</v>
      </c>
      <c r="P1510" s="1">
        <v>331.02300000000002</v>
      </c>
      <c r="Q1510">
        <v>7</v>
      </c>
      <c r="R1510" s="1">
        <v>-114.35339999999999</v>
      </c>
      <c r="S1510" t="s">
        <v>32</v>
      </c>
    </row>
    <row r="1511" spans="1:19" hidden="1" x14ac:dyDescent="0.3">
      <c r="A1511" t="s">
        <v>3664</v>
      </c>
      <c r="B1511" s="2">
        <v>42671</v>
      </c>
      <c r="C1511" s="2">
        <v>42671</v>
      </c>
      <c r="D1511" t="s">
        <v>417</v>
      </c>
      <c r="E1511" t="s">
        <v>3665</v>
      </c>
      <c r="F1511" t="s">
        <v>3666</v>
      </c>
      <c r="G1511" t="s">
        <v>84</v>
      </c>
      <c r="H1511" t="s">
        <v>24</v>
      </c>
      <c r="I1511" t="s">
        <v>885</v>
      </c>
      <c r="J1511" t="s">
        <v>114</v>
      </c>
      <c r="K1511" t="s">
        <v>63</v>
      </c>
      <c r="L1511" t="s">
        <v>3667</v>
      </c>
      <c r="M1511" t="s">
        <v>29</v>
      </c>
      <c r="N1511" t="s">
        <v>53</v>
      </c>
      <c r="O1511" t="s">
        <v>3668</v>
      </c>
      <c r="P1511" s="1">
        <v>756.8</v>
      </c>
      <c r="Q1511">
        <v>5</v>
      </c>
      <c r="R1511" s="1">
        <v>75.680000000000007</v>
      </c>
      <c r="S1511" t="s">
        <v>45</v>
      </c>
    </row>
    <row r="1512" spans="1:19" hidden="1" x14ac:dyDescent="0.3">
      <c r="A1512" t="s">
        <v>3669</v>
      </c>
      <c r="B1512" s="2">
        <v>42002</v>
      </c>
      <c r="C1512" s="2">
        <v>42006</v>
      </c>
      <c r="D1512" t="s">
        <v>37</v>
      </c>
      <c r="E1512" t="s">
        <v>2886</v>
      </c>
      <c r="F1512" t="s">
        <v>2887</v>
      </c>
      <c r="G1512" t="s">
        <v>94</v>
      </c>
      <c r="H1512" t="s">
        <v>24</v>
      </c>
      <c r="I1512" t="s">
        <v>3648</v>
      </c>
      <c r="J1512" t="s">
        <v>126</v>
      </c>
      <c r="K1512" t="s">
        <v>87</v>
      </c>
      <c r="L1512" t="s">
        <v>2868</v>
      </c>
      <c r="M1512" t="s">
        <v>29</v>
      </c>
      <c r="N1512" t="s">
        <v>53</v>
      </c>
      <c r="O1512" t="s">
        <v>2869</v>
      </c>
      <c r="P1512" s="1">
        <v>8.7360000000000007</v>
      </c>
      <c r="Q1512">
        <v>3</v>
      </c>
      <c r="R1512" s="1">
        <v>-4.8048000000000002</v>
      </c>
      <c r="S1512" t="s">
        <v>90</v>
      </c>
    </row>
    <row r="1513" spans="1:19" x14ac:dyDescent="0.3">
      <c r="A1513" t="s">
        <v>3670</v>
      </c>
      <c r="B1513" s="2">
        <v>43010</v>
      </c>
      <c r="C1513" s="2">
        <v>43014</v>
      </c>
      <c r="D1513" t="s">
        <v>37</v>
      </c>
      <c r="E1513" t="s">
        <v>1193</v>
      </c>
      <c r="F1513" t="s">
        <v>1194</v>
      </c>
      <c r="G1513" t="s">
        <v>23</v>
      </c>
      <c r="H1513" t="s">
        <v>24</v>
      </c>
      <c r="I1513" t="s">
        <v>320</v>
      </c>
      <c r="J1513" t="s">
        <v>50</v>
      </c>
      <c r="K1513" t="s">
        <v>51</v>
      </c>
      <c r="L1513" t="s">
        <v>886</v>
      </c>
      <c r="M1513" t="s">
        <v>29</v>
      </c>
      <c r="N1513" t="s">
        <v>53</v>
      </c>
      <c r="O1513" t="s">
        <v>887</v>
      </c>
      <c r="P1513" s="1">
        <v>17.46</v>
      </c>
      <c r="Q1513">
        <v>2</v>
      </c>
      <c r="R1513" s="1">
        <v>5.9363999999999999</v>
      </c>
      <c r="S1513" t="s">
        <v>45</v>
      </c>
    </row>
    <row r="1514" spans="1:19" hidden="1" x14ac:dyDescent="0.3">
      <c r="A1514" t="s">
        <v>3671</v>
      </c>
      <c r="B1514" s="2">
        <v>42565</v>
      </c>
      <c r="C1514" s="2">
        <v>42569</v>
      </c>
      <c r="D1514" t="s">
        <v>37</v>
      </c>
      <c r="E1514" t="s">
        <v>2636</v>
      </c>
      <c r="F1514" t="s">
        <v>2637</v>
      </c>
      <c r="G1514" t="s">
        <v>23</v>
      </c>
      <c r="H1514" t="s">
        <v>24</v>
      </c>
      <c r="I1514" t="s">
        <v>320</v>
      </c>
      <c r="J1514" t="s">
        <v>50</v>
      </c>
      <c r="K1514" t="s">
        <v>51</v>
      </c>
      <c r="L1514" t="s">
        <v>544</v>
      </c>
      <c r="M1514" t="s">
        <v>29</v>
      </c>
      <c r="N1514" t="s">
        <v>53</v>
      </c>
      <c r="O1514" t="s">
        <v>545</v>
      </c>
      <c r="P1514" s="1">
        <v>30.8</v>
      </c>
      <c r="Q1514">
        <v>4</v>
      </c>
      <c r="R1514" s="1">
        <v>10.164</v>
      </c>
      <c r="S1514" t="s">
        <v>66</v>
      </c>
    </row>
    <row r="1515" spans="1:19" hidden="1" x14ac:dyDescent="0.3">
      <c r="A1515" t="s">
        <v>3672</v>
      </c>
      <c r="B1515" s="2">
        <v>42437</v>
      </c>
      <c r="C1515" s="2">
        <v>42441</v>
      </c>
      <c r="D1515" t="s">
        <v>37</v>
      </c>
      <c r="E1515" t="s">
        <v>2214</v>
      </c>
      <c r="F1515" t="s">
        <v>2215</v>
      </c>
      <c r="G1515" t="s">
        <v>23</v>
      </c>
      <c r="H1515" t="s">
        <v>24</v>
      </c>
      <c r="I1515" t="s">
        <v>165</v>
      </c>
      <c r="J1515" t="s">
        <v>114</v>
      </c>
      <c r="K1515" t="s">
        <v>63</v>
      </c>
      <c r="L1515" t="s">
        <v>476</v>
      </c>
      <c r="M1515" t="s">
        <v>29</v>
      </c>
      <c r="N1515" t="s">
        <v>53</v>
      </c>
      <c r="O1515" t="s">
        <v>477</v>
      </c>
      <c r="P1515" s="1">
        <v>113.6</v>
      </c>
      <c r="Q1515">
        <v>8</v>
      </c>
      <c r="R1515" s="1">
        <v>44.304000000000002</v>
      </c>
      <c r="S1515" t="s">
        <v>187</v>
      </c>
    </row>
    <row r="1516" spans="1:19" hidden="1" x14ac:dyDescent="0.3">
      <c r="A1516" t="s">
        <v>3673</v>
      </c>
      <c r="B1516" s="2">
        <v>42728</v>
      </c>
      <c r="C1516" s="2">
        <v>42734</v>
      </c>
      <c r="D1516" t="s">
        <v>37</v>
      </c>
      <c r="E1516" t="s">
        <v>3674</v>
      </c>
      <c r="F1516" t="s">
        <v>3675</v>
      </c>
      <c r="G1516" t="s">
        <v>23</v>
      </c>
      <c r="H1516" t="s">
        <v>24</v>
      </c>
      <c r="I1516" t="s">
        <v>1482</v>
      </c>
      <c r="J1516" t="s">
        <v>50</v>
      </c>
      <c r="K1516" t="s">
        <v>51</v>
      </c>
      <c r="L1516" t="s">
        <v>2149</v>
      </c>
      <c r="M1516" t="s">
        <v>29</v>
      </c>
      <c r="N1516" t="s">
        <v>53</v>
      </c>
      <c r="O1516" t="s">
        <v>2150</v>
      </c>
      <c r="P1516" s="1">
        <v>43.96</v>
      </c>
      <c r="Q1516">
        <v>7</v>
      </c>
      <c r="R1516" s="1">
        <v>18.463200000000001</v>
      </c>
      <c r="S1516" t="s">
        <v>90</v>
      </c>
    </row>
    <row r="1517" spans="1:19" x14ac:dyDescent="0.3">
      <c r="A1517" t="s">
        <v>3676</v>
      </c>
      <c r="B1517" s="2">
        <v>42848</v>
      </c>
      <c r="C1517" s="2">
        <v>42850</v>
      </c>
      <c r="D1517" t="s">
        <v>20</v>
      </c>
      <c r="E1517" t="s">
        <v>2600</v>
      </c>
      <c r="F1517" t="s">
        <v>2601</v>
      </c>
      <c r="G1517" t="s">
        <v>23</v>
      </c>
      <c r="H1517" t="s">
        <v>24</v>
      </c>
      <c r="I1517" t="s">
        <v>1176</v>
      </c>
      <c r="J1517" t="s">
        <v>50</v>
      </c>
      <c r="K1517" t="s">
        <v>51</v>
      </c>
      <c r="L1517" t="s">
        <v>2195</v>
      </c>
      <c r="M1517" t="s">
        <v>29</v>
      </c>
      <c r="N1517" t="s">
        <v>53</v>
      </c>
      <c r="O1517" t="s">
        <v>2196</v>
      </c>
      <c r="P1517" s="1">
        <v>66.36</v>
      </c>
      <c r="Q1517">
        <v>7</v>
      </c>
      <c r="R1517" s="1">
        <v>26.544</v>
      </c>
      <c r="S1517" t="s">
        <v>107</v>
      </c>
    </row>
    <row r="1518" spans="1:19" x14ac:dyDescent="0.3">
      <c r="A1518" t="s">
        <v>3676</v>
      </c>
      <c r="B1518" s="2">
        <v>42848</v>
      </c>
      <c r="C1518" s="2">
        <v>42850</v>
      </c>
      <c r="D1518" t="s">
        <v>20</v>
      </c>
      <c r="E1518" t="s">
        <v>2600</v>
      </c>
      <c r="F1518" t="s">
        <v>2601</v>
      </c>
      <c r="G1518" t="s">
        <v>23</v>
      </c>
      <c r="H1518" t="s">
        <v>24</v>
      </c>
      <c r="I1518" t="s">
        <v>1176</v>
      </c>
      <c r="J1518" t="s">
        <v>50</v>
      </c>
      <c r="K1518" t="s">
        <v>51</v>
      </c>
      <c r="L1518" t="s">
        <v>542</v>
      </c>
      <c r="M1518" t="s">
        <v>29</v>
      </c>
      <c r="N1518" t="s">
        <v>53</v>
      </c>
      <c r="O1518" t="s">
        <v>3116</v>
      </c>
      <c r="P1518" s="1">
        <v>24.14</v>
      </c>
      <c r="Q1518">
        <v>2</v>
      </c>
      <c r="R1518" s="1">
        <v>7.9661999999999997</v>
      </c>
      <c r="S1518" t="s">
        <v>107</v>
      </c>
    </row>
    <row r="1519" spans="1:19" x14ac:dyDescent="0.3">
      <c r="A1519" t="s">
        <v>3677</v>
      </c>
      <c r="B1519" s="2">
        <v>42964</v>
      </c>
      <c r="C1519" s="2">
        <v>42969</v>
      </c>
      <c r="D1519" t="s">
        <v>20</v>
      </c>
      <c r="E1519" t="s">
        <v>2289</v>
      </c>
      <c r="F1519" t="s">
        <v>2290</v>
      </c>
      <c r="G1519" t="s">
        <v>23</v>
      </c>
      <c r="H1519" t="s">
        <v>24</v>
      </c>
      <c r="I1519" t="s">
        <v>61</v>
      </c>
      <c r="J1519" t="s">
        <v>62</v>
      </c>
      <c r="K1519" t="s">
        <v>63</v>
      </c>
      <c r="L1519" t="s">
        <v>592</v>
      </c>
      <c r="M1519" t="s">
        <v>29</v>
      </c>
      <c r="N1519" t="s">
        <v>34</v>
      </c>
      <c r="O1519" t="s">
        <v>593</v>
      </c>
      <c r="P1519" s="1">
        <v>4416.174</v>
      </c>
      <c r="Q1519">
        <v>9</v>
      </c>
      <c r="R1519" s="1">
        <v>-630.88199999999995</v>
      </c>
      <c r="S1519" t="s">
        <v>245</v>
      </c>
    </row>
    <row r="1520" spans="1:19" hidden="1" x14ac:dyDescent="0.3">
      <c r="A1520" t="s">
        <v>3678</v>
      </c>
      <c r="B1520" s="2">
        <v>41701</v>
      </c>
      <c r="C1520" s="2">
        <v>41706</v>
      </c>
      <c r="D1520" t="s">
        <v>37</v>
      </c>
      <c r="E1520" t="s">
        <v>3679</v>
      </c>
      <c r="F1520" t="s">
        <v>3680</v>
      </c>
      <c r="G1520" t="s">
        <v>84</v>
      </c>
      <c r="H1520" t="s">
        <v>24</v>
      </c>
      <c r="I1520" t="s">
        <v>339</v>
      </c>
      <c r="J1520" t="s">
        <v>223</v>
      </c>
      <c r="K1520" t="s">
        <v>63</v>
      </c>
      <c r="L1520" t="s">
        <v>447</v>
      </c>
      <c r="M1520" t="s">
        <v>29</v>
      </c>
      <c r="N1520" t="s">
        <v>30</v>
      </c>
      <c r="O1520" t="s">
        <v>448</v>
      </c>
      <c r="P1520" s="1">
        <v>302.45</v>
      </c>
      <c r="Q1520">
        <v>5</v>
      </c>
      <c r="R1520" s="1">
        <v>-199.61699999999999</v>
      </c>
      <c r="S1520" t="s">
        <v>187</v>
      </c>
    </row>
    <row r="1521" spans="1:19" hidden="1" x14ac:dyDescent="0.3">
      <c r="A1521" t="s">
        <v>3681</v>
      </c>
      <c r="B1521" s="2">
        <v>42520</v>
      </c>
      <c r="C1521" s="2">
        <v>42525</v>
      </c>
      <c r="D1521" t="s">
        <v>37</v>
      </c>
      <c r="E1521" t="s">
        <v>2183</v>
      </c>
      <c r="F1521" t="s">
        <v>2184</v>
      </c>
      <c r="G1521" t="s">
        <v>94</v>
      </c>
      <c r="H1521" t="s">
        <v>24</v>
      </c>
      <c r="I1521" t="s">
        <v>3682</v>
      </c>
      <c r="J1521" t="s">
        <v>230</v>
      </c>
      <c r="K1521" t="s">
        <v>87</v>
      </c>
      <c r="L1521" t="s">
        <v>1586</v>
      </c>
      <c r="M1521" t="s">
        <v>29</v>
      </c>
      <c r="N1521" t="s">
        <v>53</v>
      </c>
      <c r="O1521" t="s">
        <v>1587</v>
      </c>
      <c r="P1521" s="1">
        <v>47.4</v>
      </c>
      <c r="Q1521">
        <v>5</v>
      </c>
      <c r="R1521" s="1">
        <v>21.33</v>
      </c>
      <c r="S1521" t="s">
        <v>153</v>
      </c>
    </row>
    <row r="1522" spans="1:19" hidden="1" x14ac:dyDescent="0.3">
      <c r="A1522" t="s">
        <v>3683</v>
      </c>
      <c r="B1522" s="2">
        <v>41966</v>
      </c>
      <c r="C1522" s="2">
        <v>41969</v>
      </c>
      <c r="D1522" t="s">
        <v>20</v>
      </c>
      <c r="E1522" t="s">
        <v>1295</v>
      </c>
      <c r="F1522" t="s">
        <v>1296</v>
      </c>
      <c r="G1522" t="s">
        <v>84</v>
      </c>
      <c r="H1522" t="s">
        <v>24</v>
      </c>
      <c r="I1522" t="s">
        <v>95</v>
      </c>
      <c r="J1522" t="s">
        <v>86</v>
      </c>
      <c r="K1522" t="s">
        <v>87</v>
      </c>
      <c r="L1522" t="s">
        <v>1155</v>
      </c>
      <c r="M1522" t="s">
        <v>29</v>
      </c>
      <c r="N1522" t="s">
        <v>34</v>
      </c>
      <c r="O1522" t="s">
        <v>1156</v>
      </c>
      <c r="P1522" s="1">
        <v>155.37200000000001</v>
      </c>
      <c r="Q1522">
        <v>2</v>
      </c>
      <c r="R1522" s="1">
        <v>-35.513599999999997</v>
      </c>
      <c r="S1522" t="s">
        <v>32</v>
      </c>
    </row>
    <row r="1523" spans="1:19" hidden="1" x14ac:dyDescent="0.3">
      <c r="A1523" t="s">
        <v>3684</v>
      </c>
      <c r="B1523" s="2">
        <v>42383</v>
      </c>
      <c r="C1523" s="2">
        <v>42389</v>
      </c>
      <c r="D1523" t="s">
        <v>37</v>
      </c>
      <c r="E1523" t="s">
        <v>440</v>
      </c>
      <c r="F1523" t="s">
        <v>441</v>
      </c>
      <c r="G1523" t="s">
        <v>23</v>
      </c>
      <c r="H1523" t="s">
        <v>24</v>
      </c>
      <c r="I1523" t="s">
        <v>500</v>
      </c>
      <c r="J1523" t="s">
        <v>1027</v>
      </c>
      <c r="K1523" t="s">
        <v>27</v>
      </c>
      <c r="L1523" t="s">
        <v>3685</v>
      </c>
      <c r="M1523" t="s">
        <v>29</v>
      </c>
      <c r="N1523" t="s">
        <v>53</v>
      </c>
      <c r="O1523" t="s">
        <v>3686</v>
      </c>
      <c r="P1523" s="1">
        <v>315.77600000000001</v>
      </c>
      <c r="Q1523">
        <v>8</v>
      </c>
      <c r="R1523" s="1">
        <v>31.5776</v>
      </c>
      <c r="S1523" t="s">
        <v>161</v>
      </c>
    </row>
    <row r="1524" spans="1:19" hidden="1" x14ac:dyDescent="0.3">
      <c r="A1524" t="s">
        <v>3687</v>
      </c>
      <c r="B1524" s="2">
        <v>42629</v>
      </c>
      <c r="C1524" s="2">
        <v>42635</v>
      </c>
      <c r="D1524" t="s">
        <v>37</v>
      </c>
      <c r="E1524" t="s">
        <v>2488</v>
      </c>
      <c r="F1524" t="s">
        <v>2489</v>
      </c>
      <c r="G1524" t="s">
        <v>84</v>
      </c>
      <c r="H1524" t="s">
        <v>24</v>
      </c>
      <c r="I1524" t="s">
        <v>1482</v>
      </c>
      <c r="J1524" t="s">
        <v>50</v>
      </c>
      <c r="K1524" t="s">
        <v>51</v>
      </c>
      <c r="L1524" t="s">
        <v>1539</v>
      </c>
      <c r="M1524" t="s">
        <v>29</v>
      </c>
      <c r="N1524" t="s">
        <v>30</v>
      </c>
      <c r="O1524" t="s">
        <v>1540</v>
      </c>
      <c r="P1524" s="1">
        <v>273.666</v>
      </c>
      <c r="Q1524">
        <v>2</v>
      </c>
      <c r="R1524" s="1">
        <v>-12.878399999999999</v>
      </c>
      <c r="S1524" t="s">
        <v>72</v>
      </c>
    </row>
    <row r="1525" spans="1:19" hidden="1" x14ac:dyDescent="0.3">
      <c r="A1525" t="s">
        <v>3688</v>
      </c>
      <c r="B1525" s="2">
        <v>42321</v>
      </c>
      <c r="C1525" s="2">
        <v>42325</v>
      </c>
      <c r="D1525" t="s">
        <v>37</v>
      </c>
      <c r="E1525" t="s">
        <v>3689</v>
      </c>
      <c r="F1525" t="s">
        <v>3690</v>
      </c>
      <c r="G1525" t="s">
        <v>94</v>
      </c>
      <c r="H1525" t="s">
        <v>24</v>
      </c>
      <c r="I1525" t="s">
        <v>3691</v>
      </c>
      <c r="J1525" t="s">
        <v>3692</v>
      </c>
      <c r="K1525" t="s">
        <v>51</v>
      </c>
      <c r="L1525" t="s">
        <v>826</v>
      </c>
      <c r="M1525" t="s">
        <v>29</v>
      </c>
      <c r="N1525" t="s">
        <v>53</v>
      </c>
      <c r="O1525" t="s">
        <v>827</v>
      </c>
      <c r="P1525" s="1">
        <v>63.98</v>
      </c>
      <c r="Q1525">
        <v>7</v>
      </c>
      <c r="R1525" s="1">
        <v>21.7532</v>
      </c>
      <c r="S1525" t="s">
        <v>32</v>
      </c>
    </row>
    <row r="1526" spans="1:19" x14ac:dyDescent="0.3">
      <c r="A1526" t="s">
        <v>3693</v>
      </c>
      <c r="B1526" s="2">
        <v>42987</v>
      </c>
      <c r="C1526" s="2">
        <v>42991</v>
      </c>
      <c r="D1526" t="s">
        <v>37</v>
      </c>
      <c r="E1526" t="s">
        <v>1161</v>
      </c>
      <c r="F1526" t="s">
        <v>1162</v>
      </c>
      <c r="G1526" t="s">
        <v>23</v>
      </c>
      <c r="H1526" t="s">
        <v>24</v>
      </c>
      <c r="I1526" t="s">
        <v>684</v>
      </c>
      <c r="J1526" t="s">
        <v>223</v>
      </c>
      <c r="K1526" t="s">
        <v>63</v>
      </c>
      <c r="L1526" t="s">
        <v>587</v>
      </c>
      <c r="M1526" t="s">
        <v>29</v>
      </c>
      <c r="N1526" t="s">
        <v>53</v>
      </c>
      <c r="O1526" t="s">
        <v>588</v>
      </c>
      <c r="P1526" s="1">
        <v>66.111999999999995</v>
      </c>
      <c r="Q1526">
        <v>2</v>
      </c>
      <c r="R1526" s="1">
        <v>-9.0904000000000007</v>
      </c>
      <c r="S1526" t="s">
        <v>72</v>
      </c>
    </row>
    <row r="1527" spans="1:19" hidden="1" x14ac:dyDescent="0.3">
      <c r="A1527" t="s">
        <v>3694</v>
      </c>
      <c r="B1527" s="2">
        <v>42541</v>
      </c>
      <c r="C1527" s="2">
        <v>42546</v>
      </c>
      <c r="D1527" t="s">
        <v>37</v>
      </c>
      <c r="E1527" t="s">
        <v>2750</v>
      </c>
      <c r="F1527" t="s">
        <v>2751</v>
      </c>
      <c r="G1527" t="s">
        <v>84</v>
      </c>
      <c r="H1527" t="s">
        <v>24</v>
      </c>
      <c r="I1527" t="s">
        <v>3007</v>
      </c>
      <c r="J1527" t="s">
        <v>1513</v>
      </c>
      <c r="K1527" t="s">
        <v>87</v>
      </c>
      <c r="L1527" t="s">
        <v>1302</v>
      </c>
      <c r="M1527" t="s">
        <v>29</v>
      </c>
      <c r="N1527" t="s">
        <v>53</v>
      </c>
      <c r="O1527" t="s">
        <v>2013</v>
      </c>
      <c r="P1527" s="1">
        <v>57.69</v>
      </c>
      <c r="Q1527">
        <v>3</v>
      </c>
      <c r="R1527" s="1">
        <v>23.652899999999999</v>
      </c>
      <c r="S1527" t="s">
        <v>55</v>
      </c>
    </row>
    <row r="1528" spans="1:19" hidden="1" x14ac:dyDescent="0.3">
      <c r="A1528" t="s">
        <v>3695</v>
      </c>
      <c r="B1528" s="2">
        <v>42392</v>
      </c>
      <c r="C1528" s="2">
        <v>42398</v>
      </c>
      <c r="D1528" t="s">
        <v>37</v>
      </c>
      <c r="E1528" t="s">
        <v>3696</v>
      </c>
      <c r="F1528" t="s">
        <v>3697</v>
      </c>
      <c r="G1528" t="s">
        <v>23</v>
      </c>
      <c r="H1528" t="s">
        <v>24</v>
      </c>
      <c r="I1528" t="s">
        <v>49</v>
      </c>
      <c r="J1528" t="s">
        <v>50</v>
      </c>
      <c r="K1528" t="s">
        <v>51</v>
      </c>
      <c r="L1528" t="s">
        <v>2892</v>
      </c>
      <c r="M1528" t="s">
        <v>29</v>
      </c>
      <c r="N1528" t="s">
        <v>53</v>
      </c>
      <c r="O1528" t="s">
        <v>2893</v>
      </c>
      <c r="P1528" s="1">
        <v>59.99</v>
      </c>
      <c r="Q1528">
        <v>7</v>
      </c>
      <c r="R1528" s="1">
        <v>21.596399999999999</v>
      </c>
      <c r="S1528" t="s">
        <v>161</v>
      </c>
    </row>
    <row r="1529" spans="1:19" hidden="1" x14ac:dyDescent="0.3">
      <c r="A1529" t="s">
        <v>3698</v>
      </c>
      <c r="B1529" s="2">
        <v>42150</v>
      </c>
      <c r="C1529" s="2">
        <v>42155</v>
      </c>
      <c r="D1529" t="s">
        <v>37</v>
      </c>
      <c r="E1529" t="s">
        <v>2342</v>
      </c>
      <c r="F1529" t="s">
        <v>2343</v>
      </c>
      <c r="G1529" t="s">
        <v>23</v>
      </c>
      <c r="H1529" t="s">
        <v>24</v>
      </c>
      <c r="I1529" t="s">
        <v>3699</v>
      </c>
      <c r="J1529" t="s">
        <v>184</v>
      </c>
      <c r="K1529" t="s">
        <v>51</v>
      </c>
      <c r="L1529" t="s">
        <v>639</v>
      </c>
      <c r="M1529" t="s">
        <v>29</v>
      </c>
      <c r="N1529" t="s">
        <v>53</v>
      </c>
      <c r="O1529" t="s">
        <v>640</v>
      </c>
      <c r="P1529" s="1">
        <v>20.239999999999998</v>
      </c>
      <c r="Q1529">
        <v>1</v>
      </c>
      <c r="R1529" s="1">
        <v>7.8936000000000002</v>
      </c>
      <c r="S1529" t="s">
        <v>153</v>
      </c>
    </row>
    <row r="1530" spans="1:19" hidden="1" x14ac:dyDescent="0.3">
      <c r="A1530" t="s">
        <v>3700</v>
      </c>
      <c r="B1530" s="2">
        <v>41961</v>
      </c>
      <c r="C1530" s="2">
        <v>41964</v>
      </c>
      <c r="D1530" t="s">
        <v>81</v>
      </c>
      <c r="E1530" t="s">
        <v>2828</v>
      </c>
      <c r="F1530" t="s">
        <v>2829</v>
      </c>
      <c r="G1530" t="s">
        <v>23</v>
      </c>
      <c r="H1530" t="s">
        <v>24</v>
      </c>
      <c r="I1530" t="s">
        <v>3701</v>
      </c>
      <c r="J1530" t="s">
        <v>126</v>
      </c>
      <c r="K1530" t="s">
        <v>87</v>
      </c>
      <c r="L1530" t="s">
        <v>360</v>
      </c>
      <c r="M1530" t="s">
        <v>29</v>
      </c>
      <c r="N1530" t="s">
        <v>43</v>
      </c>
      <c r="O1530" t="s">
        <v>361</v>
      </c>
      <c r="P1530" s="1">
        <v>292.10000000000002</v>
      </c>
      <c r="Q1530">
        <v>4</v>
      </c>
      <c r="R1530" s="1">
        <v>-175.26</v>
      </c>
      <c r="S1530" t="s">
        <v>32</v>
      </c>
    </row>
    <row r="1531" spans="1:19" hidden="1" x14ac:dyDescent="0.3">
      <c r="A1531" t="s">
        <v>3700</v>
      </c>
      <c r="B1531" s="2">
        <v>41961</v>
      </c>
      <c r="C1531" s="2">
        <v>41964</v>
      </c>
      <c r="D1531" t="s">
        <v>81</v>
      </c>
      <c r="E1531" t="s">
        <v>2828</v>
      </c>
      <c r="F1531" t="s">
        <v>2829</v>
      </c>
      <c r="G1531" t="s">
        <v>23</v>
      </c>
      <c r="H1531" t="s">
        <v>24</v>
      </c>
      <c r="I1531" t="s">
        <v>3701</v>
      </c>
      <c r="J1531" t="s">
        <v>126</v>
      </c>
      <c r="K1531" t="s">
        <v>87</v>
      </c>
      <c r="L1531" t="s">
        <v>2131</v>
      </c>
      <c r="M1531" t="s">
        <v>29</v>
      </c>
      <c r="N1531" t="s">
        <v>53</v>
      </c>
      <c r="O1531" t="s">
        <v>2132</v>
      </c>
      <c r="P1531" s="1">
        <v>8.5440000000000005</v>
      </c>
      <c r="Q1531">
        <v>2</v>
      </c>
      <c r="R1531" s="1">
        <v>-7.476</v>
      </c>
      <c r="S1531" t="s">
        <v>32</v>
      </c>
    </row>
    <row r="1532" spans="1:19" hidden="1" x14ac:dyDescent="0.3">
      <c r="A1532" t="s">
        <v>3700</v>
      </c>
      <c r="B1532" s="2">
        <v>41961</v>
      </c>
      <c r="C1532" s="2">
        <v>41964</v>
      </c>
      <c r="D1532" t="s">
        <v>81</v>
      </c>
      <c r="E1532" t="s">
        <v>2828</v>
      </c>
      <c r="F1532" t="s">
        <v>2829</v>
      </c>
      <c r="G1532" t="s">
        <v>23</v>
      </c>
      <c r="H1532" t="s">
        <v>24</v>
      </c>
      <c r="I1532" t="s">
        <v>3701</v>
      </c>
      <c r="J1532" t="s">
        <v>126</v>
      </c>
      <c r="K1532" t="s">
        <v>87</v>
      </c>
      <c r="L1532" t="s">
        <v>2806</v>
      </c>
      <c r="M1532" t="s">
        <v>29</v>
      </c>
      <c r="N1532" t="s">
        <v>30</v>
      </c>
      <c r="O1532" t="s">
        <v>2807</v>
      </c>
      <c r="P1532" s="1">
        <v>424.11599999999999</v>
      </c>
      <c r="Q1532">
        <v>6</v>
      </c>
      <c r="R1532" s="1">
        <v>-30.294</v>
      </c>
      <c r="S1532" t="s">
        <v>32</v>
      </c>
    </row>
    <row r="1533" spans="1:19" x14ac:dyDescent="0.3">
      <c r="A1533" t="s">
        <v>3702</v>
      </c>
      <c r="B1533" s="2">
        <v>42982</v>
      </c>
      <c r="C1533" s="2">
        <v>42986</v>
      </c>
      <c r="D1533" t="s">
        <v>37</v>
      </c>
      <c r="E1533" t="s">
        <v>3703</v>
      </c>
      <c r="F1533" t="s">
        <v>3704</v>
      </c>
      <c r="G1533" t="s">
        <v>23</v>
      </c>
      <c r="H1533" t="s">
        <v>24</v>
      </c>
      <c r="I1533" t="s">
        <v>1111</v>
      </c>
      <c r="J1533" t="s">
        <v>41</v>
      </c>
      <c r="K1533" t="s">
        <v>27</v>
      </c>
      <c r="L1533" t="s">
        <v>243</v>
      </c>
      <c r="M1533" t="s">
        <v>29</v>
      </c>
      <c r="N1533" t="s">
        <v>34</v>
      </c>
      <c r="O1533" t="s">
        <v>244</v>
      </c>
      <c r="P1533" s="1">
        <v>97.183999999999997</v>
      </c>
      <c r="Q1533">
        <v>2</v>
      </c>
      <c r="R1533" s="1">
        <v>6.0739999999999998</v>
      </c>
      <c r="S1533" t="s">
        <v>72</v>
      </c>
    </row>
    <row r="1534" spans="1:19" hidden="1" x14ac:dyDescent="0.3">
      <c r="A1534" t="s">
        <v>3705</v>
      </c>
      <c r="B1534" s="2">
        <v>41727</v>
      </c>
      <c r="C1534" s="2">
        <v>41731</v>
      </c>
      <c r="D1534" t="s">
        <v>37</v>
      </c>
      <c r="E1534" t="s">
        <v>2714</v>
      </c>
      <c r="F1534" t="s">
        <v>2715</v>
      </c>
      <c r="G1534" t="s">
        <v>23</v>
      </c>
      <c r="H1534" t="s">
        <v>24</v>
      </c>
      <c r="I1534" t="s">
        <v>2469</v>
      </c>
      <c r="J1534" t="s">
        <v>86</v>
      </c>
      <c r="K1534" t="s">
        <v>87</v>
      </c>
      <c r="L1534" t="s">
        <v>512</v>
      </c>
      <c r="M1534" t="s">
        <v>29</v>
      </c>
      <c r="N1534" t="s">
        <v>43</v>
      </c>
      <c r="O1534" t="s">
        <v>513</v>
      </c>
      <c r="P1534" s="1">
        <v>890.84100000000001</v>
      </c>
      <c r="Q1534">
        <v>3</v>
      </c>
      <c r="R1534" s="1">
        <v>-152.71559999999999</v>
      </c>
      <c r="S1534" t="s">
        <v>187</v>
      </c>
    </row>
    <row r="1535" spans="1:19" hidden="1" x14ac:dyDescent="0.3">
      <c r="A1535" t="s">
        <v>3706</v>
      </c>
      <c r="B1535" s="2">
        <v>42679</v>
      </c>
      <c r="C1535" s="2">
        <v>42681</v>
      </c>
      <c r="D1535" t="s">
        <v>20</v>
      </c>
      <c r="E1535" t="s">
        <v>318</v>
      </c>
      <c r="F1535" t="s">
        <v>319</v>
      </c>
      <c r="G1535" t="s">
        <v>23</v>
      </c>
      <c r="H1535" t="s">
        <v>24</v>
      </c>
      <c r="I1535" t="s">
        <v>1482</v>
      </c>
      <c r="J1535" t="s">
        <v>50</v>
      </c>
      <c r="K1535" t="s">
        <v>51</v>
      </c>
      <c r="L1535" t="s">
        <v>2185</v>
      </c>
      <c r="M1535" t="s">
        <v>29</v>
      </c>
      <c r="N1535" t="s">
        <v>34</v>
      </c>
      <c r="O1535" t="s">
        <v>2186</v>
      </c>
      <c r="P1535" s="1">
        <v>113.88800000000001</v>
      </c>
      <c r="Q1535">
        <v>2</v>
      </c>
      <c r="R1535" s="1">
        <v>9.9651999999999994</v>
      </c>
      <c r="S1535" t="s">
        <v>32</v>
      </c>
    </row>
    <row r="1536" spans="1:19" hidden="1" x14ac:dyDescent="0.3">
      <c r="A1536" t="s">
        <v>3707</v>
      </c>
      <c r="B1536" s="2">
        <v>42659</v>
      </c>
      <c r="C1536" s="2">
        <v>42663</v>
      </c>
      <c r="D1536" t="s">
        <v>37</v>
      </c>
      <c r="E1536" t="s">
        <v>773</v>
      </c>
      <c r="F1536" t="s">
        <v>774</v>
      </c>
      <c r="G1536" t="s">
        <v>84</v>
      </c>
      <c r="H1536" t="s">
        <v>24</v>
      </c>
      <c r="I1536" t="s">
        <v>165</v>
      </c>
      <c r="J1536" t="s">
        <v>114</v>
      </c>
      <c r="K1536" t="s">
        <v>63</v>
      </c>
      <c r="L1536" t="s">
        <v>56</v>
      </c>
      <c r="M1536" t="s">
        <v>29</v>
      </c>
      <c r="N1536" t="s">
        <v>43</v>
      </c>
      <c r="O1536" t="s">
        <v>57</v>
      </c>
      <c r="P1536" s="1">
        <v>142.18199999999999</v>
      </c>
      <c r="Q1536">
        <v>1</v>
      </c>
      <c r="R1536" s="1">
        <v>-37.915199999999999</v>
      </c>
      <c r="S1536" t="s">
        <v>45</v>
      </c>
    </row>
    <row r="1537" spans="1:19" x14ac:dyDescent="0.3">
      <c r="A1537" t="s">
        <v>3708</v>
      </c>
      <c r="B1537" s="2">
        <v>43065</v>
      </c>
      <c r="C1537" s="2">
        <v>43068</v>
      </c>
      <c r="D1537" t="s">
        <v>20</v>
      </c>
      <c r="E1537" t="s">
        <v>3709</v>
      </c>
      <c r="F1537" t="s">
        <v>3710</v>
      </c>
      <c r="G1537" t="s">
        <v>23</v>
      </c>
      <c r="H1537" t="s">
        <v>24</v>
      </c>
      <c r="I1537" t="s">
        <v>165</v>
      </c>
      <c r="J1537" t="s">
        <v>114</v>
      </c>
      <c r="K1537" t="s">
        <v>63</v>
      </c>
      <c r="L1537" t="s">
        <v>1700</v>
      </c>
      <c r="M1537" t="s">
        <v>29</v>
      </c>
      <c r="N1537" t="s">
        <v>53</v>
      </c>
      <c r="O1537" t="s">
        <v>1701</v>
      </c>
      <c r="P1537" s="1">
        <v>135.30000000000001</v>
      </c>
      <c r="Q1537">
        <v>5</v>
      </c>
      <c r="R1537" s="1">
        <v>37.884</v>
      </c>
      <c r="S1537" t="s">
        <v>32</v>
      </c>
    </row>
    <row r="1538" spans="1:19" x14ac:dyDescent="0.3">
      <c r="A1538" t="s">
        <v>3711</v>
      </c>
      <c r="B1538" s="2">
        <v>43074</v>
      </c>
      <c r="C1538" s="2">
        <v>43077</v>
      </c>
      <c r="D1538" t="s">
        <v>81</v>
      </c>
      <c r="E1538" t="s">
        <v>619</v>
      </c>
      <c r="F1538" t="s">
        <v>620</v>
      </c>
      <c r="G1538" t="s">
        <v>23</v>
      </c>
      <c r="H1538" t="s">
        <v>24</v>
      </c>
      <c r="I1538" t="s">
        <v>165</v>
      </c>
      <c r="J1538" t="s">
        <v>114</v>
      </c>
      <c r="K1538" t="s">
        <v>63</v>
      </c>
      <c r="L1538" t="s">
        <v>178</v>
      </c>
      <c r="M1538" t="s">
        <v>29</v>
      </c>
      <c r="N1538" t="s">
        <v>53</v>
      </c>
      <c r="O1538" t="s">
        <v>179</v>
      </c>
      <c r="P1538" s="1">
        <v>41.96</v>
      </c>
      <c r="Q1538">
        <v>2</v>
      </c>
      <c r="R1538" s="1">
        <v>10.909599999999999</v>
      </c>
      <c r="S1538" t="s">
        <v>90</v>
      </c>
    </row>
    <row r="1539" spans="1:19" hidden="1" x14ac:dyDescent="0.3">
      <c r="A1539" t="s">
        <v>3712</v>
      </c>
      <c r="B1539" s="2">
        <v>41716</v>
      </c>
      <c r="C1539" s="2">
        <v>41722</v>
      </c>
      <c r="D1539" t="s">
        <v>37</v>
      </c>
      <c r="E1539" t="s">
        <v>892</v>
      </c>
      <c r="F1539" t="s">
        <v>893</v>
      </c>
      <c r="G1539" t="s">
        <v>94</v>
      </c>
      <c r="H1539" t="s">
        <v>24</v>
      </c>
      <c r="I1539" t="s">
        <v>3713</v>
      </c>
      <c r="J1539" t="s">
        <v>50</v>
      </c>
      <c r="K1539" t="s">
        <v>51</v>
      </c>
      <c r="L1539" t="s">
        <v>1775</v>
      </c>
      <c r="M1539" t="s">
        <v>29</v>
      </c>
      <c r="N1539" t="s">
        <v>53</v>
      </c>
      <c r="O1539" t="s">
        <v>1776</v>
      </c>
      <c r="P1539" s="1">
        <v>111</v>
      </c>
      <c r="Q1539">
        <v>2</v>
      </c>
      <c r="R1539" s="1">
        <v>14.43</v>
      </c>
      <c r="S1539" t="s">
        <v>187</v>
      </c>
    </row>
    <row r="1540" spans="1:19" hidden="1" x14ac:dyDescent="0.3">
      <c r="A1540" t="s">
        <v>3714</v>
      </c>
      <c r="B1540" s="2">
        <v>42686</v>
      </c>
      <c r="C1540" s="2">
        <v>42687</v>
      </c>
      <c r="D1540" t="s">
        <v>81</v>
      </c>
      <c r="E1540" t="s">
        <v>3715</v>
      </c>
      <c r="F1540" t="s">
        <v>3716</v>
      </c>
      <c r="G1540" t="s">
        <v>84</v>
      </c>
      <c r="H1540" t="s">
        <v>24</v>
      </c>
      <c r="I1540" t="s">
        <v>125</v>
      </c>
      <c r="J1540" t="s">
        <v>126</v>
      </c>
      <c r="K1540" t="s">
        <v>87</v>
      </c>
      <c r="L1540" t="s">
        <v>1586</v>
      </c>
      <c r="M1540" t="s">
        <v>29</v>
      </c>
      <c r="N1540" t="s">
        <v>53</v>
      </c>
      <c r="O1540" t="s">
        <v>1587</v>
      </c>
      <c r="P1540" s="1">
        <v>22.751999999999999</v>
      </c>
      <c r="Q1540">
        <v>6</v>
      </c>
      <c r="R1540" s="1">
        <v>-8.532</v>
      </c>
      <c r="S1540" t="s">
        <v>32</v>
      </c>
    </row>
    <row r="1541" spans="1:19" hidden="1" x14ac:dyDescent="0.3">
      <c r="A1541" t="s">
        <v>3717</v>
      </c>
      <c r="B1541" s="2">
        <v>42105</v>
      </c>
      <c r="C1541" s="2">
        <v>42111</v>
      </c>
      <c r="D1541" t="s">
        <v>37</v>
      </c>
      <c r="E1541" t="s">
        <v>2384</v>
      </c>
      <c r="F1541" t="s">
        <v>2385</v>
      </c>
      <c r="G1541" t="s">
        <v>23</v>
      </c>
      <c r="H1541" t="s">
        <v>24</v>
      </c>
      <c r="I1541" t="s">
        <v>295</v>
      </c>
      <c r="J1541" t="s">
        <v>41</v>
      </c>
      <c r="K1541" t="s">
        <v>27</v>
      </c>
      <c r="L1541" t="s">
        <v>557</v>
      </c>
      <c r="M1541" t="s">
        <v>29</v>
      </c>
      <c r="N1541" t="s">
        <v>53</v>
      </c>
      <c r="O1541" t="s">
        <v>558</v>
      </c>
      <c r="P1541" s="1">
        <v>67.36</v>
      </c>
      <c r="Q1541">
        <v>2</v>
      </c>
      <c r="R1541" s="1">
        <v>10.103999999999999</v>
      </c>
      <c r="S1541" t="s">
        <v>107</v>
      </c>
    </row>
    <row r="1542" spans="1:19" hidden="1" x14ac:dyDescent="0.3">
      <c r="A1542" t="s">
        <v>3717</v>
      </c>
      <c r="B1542" s="2">
        <v>42105</v>
      </c>
      <c r="C1542" s="2">
        <v>42111</v>
      </c>
      <c r="D1542" t="s">
        <v>37</v>
      </c>
      <c r="E1542" t="s">
        <v>2384</v>
      </c>
      <c r="F1542" t="s">
        <v>2385</v>
      </c>
      <c r="G1542" t="s">
        <v>23</v>
      </c>
      <c r="H1542" t="s">
        <v>24</v>
      </c>
      <c r="I1542" t="s">
        <v>295</v>
      </c>
      <c r="J1542" t="s">
        <v>41</v>
      </c>
      <c r="K1542" t="s">
        <v>27</v>
      </c>
      <c r="L1542" t="s">
        <v>275</v>
      </c>
      <c r="M1542" t="s">
        <v>29</v>
      </c>
      <c r="N1542" t="s">
        <v>53</v>
      </c>
      <c r="O1542" t="s">
        <v>276</v>
      </c>
      <c r="P1542" s="1">
        <v>54.527999999999999</v>
      </c>
      <c r="Q1542">
        <v>3</v>
      </c>
      <c r="R1542" s="1">
        <v>14.313599999999999</v>
      </c>
      <c r="S1542" t="s">
        <v>107</v>
      </c>
    </row>
    <row r="1543" spans="1:19" hidden="1" x14ac:dyDescent="0.3">
      <c r="A1543" t="s">
        <v>3718</v>
      </c>
      <c r="B1543" s="2">
        <v>42363</v>
      </c>
      <c r="C1543" s="2">
        <v>42368</v>
      </c>
      <c r="D1543" t="s">
        <v>37</v>
      </c>
      <c r="E1543" t="s">
        <v>1797</v>
      </c>
      <c r="F1543" t="s">
        <v>1798</v>
      </c>
      <c r="G1543" t="s">
        <v>23</v>
      </c>
      <c r="H1543" t="s">
        <v>24</v>
      </c>
      <c r="I1543" t="s">
        <v>165</v>
      </c>
      <c r="J1543" t="s">
        <v>114</v>
      </c>
      <c r="K1543" t="s">
        <v>63</v>
      </c>
      <c r="L1543" t="s">
        <v>252</v>
      </c>
      <c r="M1543" t="s">
        <v>29</v>
      </c>
      <c r="N1543" t="s">
        <v>30</v>
      </c>
      <c r="O1543" t="s">
        <v>253</v>
      </c>
      <c r="P1543" s="1">
        <v>449.56799999999998</v>
      </c>
      <c r="Q1543">
        <v>2</v>
      </c>
      <c r="R1543" s="1">
        <v>56.195999999999998</v>
      </c>
      <c r="S1543" t="s">
        <v>90</v>
      </c>
    </row>
    <row r="1544" spans="1:19" hidden="1" x14ac:dyDescent="0.3">
      <c r="A1544" t="s">
        <v>3719</v>
      </c>
      <c r="B1544" s="2">
        <v>41993</v>
      </c>
      <c r="C1544" s="2">
        <v>41996</v>
      </c>
      <c r="D1544" t="s">
        <v>20</v>
      </c>
      <c r="E1544" t="s">
        <v>2336</v>
      </c>
      <c r="F1544" t="s">
        <v>2337</v>
      </c>
      <c r="G1544" t="s">
        <v>84</v>
      </c>
      <c r="H1544" t="s">
        <v>24</v>
      </c>
      <c r="I1544" t="s">
        <v>165</v>
      </c>
      <c r="J1544" t="s">
        <v>114</v>
      </c>
      <c r="K1544" t="s">
        <v>63</v>
      </c>
      <c r="L1544" t="s">
        <v>2185</v>
      </c>
      <c r="M1544" t="s">
        <v>29</v>
      </c>
      <c r="N1544" t="s">
        <v>34</v>
      </c>
      <c r="O1544" t="s">
        <v>2186</v>
      </c>
      <c r="P1544" s="1">
        <v>192.18600000000001</v>
      </c>
      <c r="Q1544">
        <v>3</v>
      </c>
      <c r="R1544" s="1">
        <v>36.3018</v>
      </c>
      <c r="S1544" t="s">
        <v>90</v>
      </c>
    </row>
    <row r="1545" spans="1:19" hidden="1" x14ac:dyDescent="0.3">
      <c r="A1545" t="s">
        <v>3720</v>
      </c>
      <c r="B1545" s="2">
        <v>41846</v>
      </c>
      <c r="C1545" s="2">
        <v>41852</v>
      </c>
      <c r="D1545" t="s">
        <v>37</v>
      </c>
      <c r="E1545" t="s">
        <v>1359</v>
      </c>
      <c r="F1545" t="s">
        <v>1360</v>
      </c>
      <c r="G1545" t="s">
        <v>23</v>
      </c>
      <c r="H1545" t="s">
        <v>24</v>
      </c>
      <c r="I1545" t="s">
        <v>2129</v>
      </c>
      <c r="J1545" t="s">
        <v>658</v>
      </c>
      <c r="K1545" t="s">
        <v>27</v>
      </c>
      <c r="L1545" t="s">
        <v>1756</v>
      </c>
      <c r="M1545" t="s">
        <v>29</v>
      </c>
      <c r="N1545" t="s">
        <v>34</v>
      </c>
      <c r="O1545" t="s">
        <v>1757</v>
      </c>
      <c r="P1545" s="1">
        <v>67.88</v>
      </c>
      <c r="Q1545">
        <v>2</v>
      </c>
      <c r="R1545" s="1">
        <v>18.3276</v>
      </c>
      <c r="S1545" t="s">
        <v>66</v>
      </c>
    </row>
    <row r="1546" spans="1:19" hidden="1" x14ac:dyDescent="0.3">
      <c r="A1546" t="s">
        <v>3720</v>
      </c>
      <c r="B1546" s="2">
        <v>41846</v>
      </c>
      <c r="C1546" s="2">
        <v>41852</v>
      </c>
      <c r="D1546" t="s">
        <v>37</v>
      </c>
      <c r="E1546" t="s">
        <v>1359</v>
      </c>
      <c r="F1546" t="s">
        <v>1360</v>
      </c>
      <c r="G1546" t="s">
        <v>23</v>
      </c>
      <c r="H1546" t="s">
        <v>24</v>
      </c>
      <c r="I1546" t="s">
        <v>2129</v>
      </c>
      <c r="J1546" t="s">
        <v>658</v>
      </c>
      <c r="K1546" t="s">
        <v>27</v>
      </c>
      <c r="L1546" t="s">
        <v>2892</v>
      </c>
      <c r="M1546" t="s">
        <v>29</v>
      </c>
      <c r="N1546" t="s">
        <v>53</v>
      </c>
      <c r="O1546" t="s">
        <v>2893</v>
      </c>
      <c r="P1546" s="1">
        <v>25.71</v>
      </c>
      <c r="Q1546">
        <v>3</v>
      </c>
      <c r="R1546" s="1">
        <v>9.2555999999999994</v>
      </c>
      <c r="S1546" t="s">
        <v>66</v>
      </c>
    </row>
    <row r="1547" spans="1:19" x14ac:dyDescent="0.3">
      <c r="A1547" t="s">
        <v>3721</v>
      </c>
      <c r="B1547" s="2">
        <v>43080</v>
      </c>
      <c r="C1547" s="2">
        <v>43086</v>
      </c>
      <c r="D1547" t="s">
        <v>37</v>
      </c>
      <c r="E1547" t="s">
        <v>2207</v>
      </c>
      <c r="F1547" t="s">
        <v>2208</v>
      </c>
      <c r="G1547" t="s">
        <v>84</v>
      </c>
      <c r="H1547" t="s">
        <v>24</v>
      </c>
      <c r="I1547" t="s">
        <v>597</v>
      </c>
      <c r="J1547" t="s">
        <v>41</v>
      </c>
      <c r="K1547" t="s">
        <v>27</v>
      </c>
      <c r="L1547" t="s">
        <v>258</v>
      </c>
      <c r="M1547" t="s">
        <v>29</v>
      </c>
      <c r="N1547" t="s">
        <v>43</v>
      </c>
      <c r="O1547" t="s">
        <v>259</v>
      </c>
      <c r="P1547" s="1">
        <v>721.875</v>
      </c>
      <c r="Q1547">
        <v>6</v>
      </c>
      <c r="R1547" s="1">
        <v>-420</v>
      </c>
      <c r="S1547" t="s">
        <v>90</v>
      </c>
    </row>
    <row r="1548" spans="1:19" x14ac:dyDescent="0.3">
      <c r="A1548" t="s">
        <v>3721</v>
      </c>
      <c r="B1548" s="2">
        <v>43080</v>
      </c>
      <c r="C1548" s="2">
        <v>43086</v>
      </c>
      <c r="D1548" t="s">
        <v>37</v>
      </c>
      <c r="E1548" t="s">
        <v>2207</v>
      </c>
      <c r="F1548" t="s">
        <v>2208</v>
      </c>
      <c r="G1548" t="s">
        <v>84</v>
      </c>
      <c r="H1548" t="s">
        <v>24</v>
      </c>
      <c r="I1548" t="s">
        <v>597</v>
      </c>
      <c r="J1548" t="s">
        <v>41</v>
      </c>
      <c r="K1548" t="s">
        <v>27</v>
      </c>
      <c r="L1548" t="s">
        <v>501</v>
      </c>
      <c r="M1548" t="s">
        <v>29</v>
      </c>
      <c r="N1548" t="s">
        <v>34</v>
      </c>
      <c r="O1548" t="s">
        <v>502</v>
      </c>
      <c r="P1548" s="1">
        <v>64.784000000000006</v>
      </c>
      <c r="Q1548">
        <v>1</v>
      </c>
      <c r="R1548" s="1">
        <v>-12.147</v>
      </c>
      <c r="S1548" t="s">
        <v>90</v>
      </c>
    </row>
    <row r="1549" spans="1:19" hidden="1" x14ac:dyDescent="0.3">
      <c r="A1549" t="s">
        <v>3722</v>
      </c>
      <c r="B1549" s="2">
        <v>42652</v>
      </c>
      <c r="C1549" s="2">
        <v>42657</v>
      </c>
      <c r="D1549" t="s">
        <v>37</v>
      </c>
      <c r="E1549" t="s">
        <v>3427</v>
      </c>
      <c r="F1549" t="s">
        <v>3428</v>
      </c>
      <c r="G1549" t="s">
        <v>94</v>
      </c>
      <c r="H1549" t="s">
        <v>24</v>
      </c>
      <c r="I1549" t="s">
        <v>510</v>
      </c>
      <c r="J1549" t="s">
        <v>511</v>
      </c>
      <c r="K1549" t="s">
        <v>51</v>
      </c>
      <c r="L1549" t="s">
        <v>1382</v>
      </c>
      <c r="M1549" t="s">
        <v>29</v>
      </c>
      <c r="N1549" t="s">
        <v>53</v>
      </c>
      <c r="O1549" t="s">
        <v>1383</v>
      </c>
      <c r="P1549" s="1">
        <v>169.56800000000001</v>
      </c>
      <c r="Q1549">
        <v>2</v>
      </c>
      <c r="R1549" s="1">
        <v>0</v>
      </c>
      <c r="S1549" t="s">
        <v>45</v>
      </c>
    </row>
    <row r="1550" spans="1:19" hidden="1" x14ac:dyDescent="0.3">
      <c r="A1550" t="s">
        <v>3723</v>
      </c>
      <c r="B1550" s="2">
        <v>42003</v>
      </c>
      <c r="C1550" s="2">
        <v>42007</v>
      </c>
      <c r="D1550" t="s">
        <v>20</v>
      </c>
      <c r="E1550" t="s">
        <v>3724</v>
      </c>
      <c r="F1550" t="s">
        <v>3725</v>
      </c>
      <c r="G1550" t="s">
        <v>84</v>
      </c>
      <c r="H1550" t="s">
        <v>24</v>
      </c>
      <c r="I1550" t="s">
        <v>61</v>
      </c>
      <c r="J1550" t="s">
        <v>62</v>
      </c>
      <c r="K1550" t="s">
        <v>63</v>
      </c>
      <c r="L1550" t="s">
        <v>402</v>
      </c>
      <c r="M1550" t="s">
        <v>29</v>
      </c>
      <c r="N1550" t="s">
        <v>43</v>
      </c>
      <c r="O1550" t="s">
        <v>403</v>
      </c>
      <c r="P1550" s="1">
        <v>523.76400000000001</v>
      </c>
      <c r="Q1550">
        <v>3</v>
      </c>
      <c r="R1550" s="1">
        <v>-192.04679999999999</v>
      </c>
      <c r="S1550" t="s">
        <v>90</v>
      </c>
    </row>
    <row r="1551" spans="1:19" hidden="1" x14ac:dyDescent="0.3">
      <c r="A1551" t="s">
        <v>3726</v>
      </c>
      <c r="B1551" s="2">
        <v>42472</v>
      </c>
      <c r="C1551" s="2">
        <v>42474</v>
      </c>
      <c r="D1551" t="s">
        <v>81</v>
      </c>
      <c r="E1551" t="s">
        <v>1997</v>
      </c>
      <c r="F1551" t="s">
        <v>1998</v>
      </c>
      <c r="G1551" t="s">
        <v>23</v>
      </c>
      <c r="H1551" t="s">
        <v>24</v>
      </c>
      <c r="I1551" t="s">
        <v>49</v>
      </c>
      <c r="J1551" t="s">
        <v>50</v>
      </c>
      <c r="K1551" t="s">
        <v>51</v>
      </c>
      <c r="L1551" t="s">
        <v>501</v>
      </c>
      <c r="M1551" t="s">
        <v>29</v>
      </c>
      <c r="N1551" t="s">
        <v>34</v>
      </c>
      <c r="O1551" t="s">
        <v>502</v>
      </c>
      <c r="P1551" s="1">
        <v>194.352</v>
      </c>
      <c r="Q1551">
        <v>3</v>
      </c>
      <c r="R1551" s="1">
        <v>-36.441000000000003</v>
      </c>
      <c r="S1551" t="s">
        <v>107</v>
      </c>
    </row>
    <row r="1552" spans="1:19" hidden="1" x14ac:dyDescent="0.3">
      <c r="A1552" t="s">
        <v>3727</v>
      </c>
      <c r="B1552" s="2">
        <v>42702</v>
      </c>
      <c r="C1552" s="2">
        <v>42708</v>
      </c>
      <c r="D1552" t="s">
        <v>37</v>
      </c>
      <c r="E1552" t="s">
        <v>278</v>
      </c>
      <c r="F1552" t="s">
        <v>279</v>
      </c>
      <c r="G1552" t="s">
        <v>84</v>
      </c>
      <c r="H1552" t="s">
        <v>24</v>
      </c>
      <c r="I1552" t="s">
        <v>61</v>
      </c>
      <c r="J1552" t="s">
        <v>62</v>
      </c>
      <c r="K1552" t="s">
        <v>63</v>
      </c>
      <c r="L1552" t="s">
        <v>581</v>
      </c>
      <c r="M1552" t="s">
        <v>29</v>
      </c>
      <c r="N1552" t="s">
        <v>34</v>
      </c>
      <c r="O1552" t="s">
        <v>582</v>
      </c>
      <c r="P1552" s="1">
        <v>347.80200000000002</v>
      </c>
      <c r="Q1552">
        <v>7</v>
      </c>
      <c r="R1552" s="1">
        <v>-24.843</v>
      </c>
      <c r="S1552" t="s">
        <v>32</v>
      </c>
    </row>
    <row r="1553" spans="1:19" hidden="1" x14ac:dyDescent="0.3">
      <c r="A1553" t="s">
        <v>3728</v>
      </c>
      <c r="B1553" s="2">
        <v>42626</v>
      </c>
      <c r="C1553" s="2">
        <v>42631</v>
      </c>
      <c r="D1553" t="s">
        <v>37</v>
      </c>
      <c r="E1553" t="s">
        <v>2916</v>
      </c>
      <c r="F1553" t="s">
        <v>2917</v>
      </c>
      <c r="G1553" t="s">
        <v>23</v>
      </c>
      <c r="H1553" t="s">
        <v>24</v>
      </c>
      <c r="I1553" t="s">
        <v>831</v>
      </c>
      <c r="J1553" t="s">
        <v>832</v>
      </c>
      <c r="K1553" t="s">
        <v>87</v>
      </c>
      <c r="L1553" t="s">
        <v>88</v>
      </c>
      <c r="M1553" t="s">
        <v>29</v>
      </c>
      <c r="N1553" t="s">
        <v>53</v>
      </c>
      <c r="O1553" t="s">
        <v>89</v>
      </c>
      <c r="P1553" s="1">
        <v>1336.44</v>
      </c>
      <c r="Q1553">
        <v>14</v>
      </c>
      <c r="R1553" s="1">
        <v>387.56760000000003</v>
      </c>
      <c r="S1553" t="s">
        <v>72</v>
      </c>
    </row>
    <row r="1554" spans="1:19" x14ac:dyDescent="0.3">
      <c r="A1554" t="s">
        <v>3729</v>
      </c>
      <c r="B1554" s="2">
        <v>43068</v>
      </c>
      <c r="C1554" s="2">
        <v>43072</v>
      </c>
      <c r="D1554" t="s">
        <v>37</v>
      </c>
      <c r="E1554" t="s">
        <v>2339</v>
      </c>
      <c r="F1554" t="s">
        <v>2340</v>
      </c>
      <c r="G1554" t="s">
        <v>23</v>
      </c>
      <c r="H1554" t="s">
        <v>24</v>
      </c>
      <c r="I1554" t="s">
        <v>2260</v>
      </c>
      <c r="J1554" t="s">
        <v>133</v>
      </c>
      <c r="K1554" t="s">
        <v>27</v>
      </c>
      <c r="L1554" t="s">
        <v>33</v>
      </c>
      <c r="M1554" t="s">
        <v>29</v>
      </c>
      <c r="N1554" t="s">
        <v>34</v>
      </c>
      <c r="O1554" t="s">
        <v>35</v>
      </c>
      <c r="P1554" s="1">
        <v>390.36799999999999</v>
      </c>
      <c r="Q1554">
        <v>2</v>
      </c>
      <c r="R1554" s="1">
        <v>48.795999999999999</v>
      </c>
      <c r="S1554" t="s">
        <v>32</v>
      </c>
    </row>
    <row r="1555" spans="1:19" x14ac:dyDescent="0.3">
      <c r="A1555" t="s">
        <v>3729</v>
      </c>
      <c r="B1555" s="2">
        <v>43068</v>
      </c>
      <c r="C1555" s="2">
        <v>43072</v>
      </c>
      <c r="D1555" t="s">
        <v>37</v>
      </c>
      <c r="E1555" t="s">
        <v>2339</v>
      </c>
      <c r="F1555" t="s">
        <v>2340</v>
      </c>
      <c r="G1555" t="s">
        <v>23</v>
      </c>
      <c r="H1555" t="s">
        <v>24</v>
      </c>
      <c r="I1555" t="s">
        <v>2260</v>
      </c>
      <c r="J1555" t="s">
        <v>133</v>
      </c>
      <c r="K1555" t="s">
        <v>27</v>
      </c>
      <c r="L1555" t="s">
        <v>300</v>
      </c>
      <c r="M1555" t="s">
        <v>29</v>
      </c>
      <c r="N1555" t="s">
        <v>53</v>
      </c>
      <c r="O1555" t="s">
        <v>2577</v>
      </c>
      <c r="P1555" s="1">
        <v>101.52</v>
      </c>
      <c r="Q1555">
        <v>5</v>
      </c>
      <c r="R1555" s="1">
        <v>19.035</v>
      </c>
      <c r="S1555" t="s">
        <v>32</v>
      </c>
    </row>
    <row r="1556" spans="1:19" hidden="1" x14ac:dyDescent="0.3">
      <c r="A1556" t="s">
        <v>3730</v>
      </c>
      <c r="B1556" s="2">
        <v>42729</v>
      </c>
      <c r="C1556" s="2">
        <v>42734</v>
      </c>
      <c r="D1556" t="s">
        <v>37</v>
      </c>
      <c r="E1556" t="s">
        <v>3185</v>
      </c>
      <c r="F1556" t="s">
        <v>3186</v>
      </c>
      <c r="G1556" t="s">
        <v>84</v>
      </c>
      <c r="H1556" t="s">
        <v>24</v>
      </c>
      <c r="I1556" t="s">
        <v>165</v>
      </c>
      <c r="J1556" t="s">
        <v>114</v>
      </c>
      <c r="K1556" t="s">
        <v>63</v>
      </c>
      <c r="L1556" t="s">
        <v>1238</v>
      </c>
      <c r="M1556" t="s">
        <v>29</v>
      </c>
      <c r="N1556" t="s">
        <v>43</v>
      </c>
      <c r="O1556" t="s">
        <v>1239</v>
      </c>
      <c r="P1556" s="1">
        <v>313.17599999999999</v>
      </c>
      <c r="Q1556">
        <v>2</v>
      </c>
      <c r="R1556" s="1">
        <v>-120.0508</v>
      </c>
      <c r="S1556" t="s">
        <v>90</v>
      </c>
    </row>
    <row r="1557" spans="1:19" hidden="1" x14ac:dyDescent="0.3">
      <c r="A1557" t="s">
        <v>3730</v>
      </c>
      <c r="B1557" s="2">
        <v>42729</v>
      </c>
      <c r="C1557" s="2">
        <v>42734</v>
      </c>
      <c r="D1557" t="s">
        <v>37</v>
      </c>
      <c r="E1557" t="s">
        <v>3185</v>
      </c>
      <c r="F1557" t="s">
        <v>3186</v>
      </c>
      <c r="G1557" t="s">
        <v>84</v>
      </c>
      <c r="H1557" t="s">
        <v>24</v>
      </c>
      <c r="I1557" t="s">
        <v>165</v>
      </c>
      <c r="J1557" t="s">
        <v>114</v>
      </c>
      <c r="K1557" t="s">
        <v>63</v>
      </c>
      <c r="L1557" t="s">
        <v>786</v>
      </c>
      <c r="M1557" t="s">
        <v>29</v>
      </c>
      <c r="N1557" t="s">
        <v>34</v>
      </c>
      <c r="O1557" t="s">
        <v>787</v>
      </c>
      <c r="P1557" s="1">
        <v>866.64599999999996</v>
      </c>
      <c r="Q1557">
        <v>3</v>
      </c>
      <c r="R1557" s="1">
        <v>173.32919999999999</v>
      </c>
      <c r="S1557" t="s">
        <v>90</v>
      </c>
    </row>
    <row r="1558" spans="1:19" hidden="1" x14ac:dyDescent="0.3">
      <c r="A1558" t="s">
        <v>3731</v>
      </c>
      <c r="B1558" s="2">
        <v>42621</v>
      </c>
      <c r="C1558" s="2">
        <v>42626</v>
      </c>
      <c r="D1558" t="s">
        <v>37</v>
      </c>
      <c r="E1558" t="s">
        <v>1669</v>
      </c>
      <c r="F1558" t="s">
        <v>1670</v>
      </c>
      <c r="G1558" t="s">
        <v>23</v>
      </c>
      <c r="H1558" t="s">
        <v>24</v>
      </c>
      <c r="I1558" t="s">
        <v>183</v>
      </c>
      <c r="J1558" t="s">
        <v>184</v>
      </c>
      <c r="K1558" t="s">
        <v>51</v>
      </c>
      <c r="L1558" t="s">
        <v>598</v>
      </c>
      <c r="M1558" t="s">
        <v>29</v>
      </c>
      <c r="N1558" t="s">
        <v>53</v>
      </c>
      <c r="O1558" t="s">
        <v>599</v>
      </c>
      <c r="P1558" s="1">
        <v>43.13</v>
      </c>
      <c r="Q1558">
        <v>1</v>
      </c>
      <c r="R1558" s="1">
        <v>14.664199999999999</v>
      </c>
      <c r="S1558" t="s">
        <v>72</v>
      </c>
    </row>
    <row r="1559" spans="1:19" hidden="1" x14ac:dyDescent="0.3">
      <c r="A1559" t="s">
        <v>3732</v>
      </c>
      <c r="B1559" s="2">
        <v>42138</v>
      </c>
      <c r="C1559" s="2">
        <v>42143</v>
      </c>
      <c r="D1559" t="s">
        <v>37</v>
      </c>
      <c r="E1559" t="s">
        <v>1059</v>
      </c>
      <c r="F1559" t="s">
        <v>1060</v>
      </c>
      <c r="G1559" t="s">
        <v>84</v>
      </c>
      <c r="H1559" t="s">
        <v>24</v>
      </c>
      <c r="I1559" t="s">
        <v>3733</v>
      </c>
      <c r="J1559" t="s">
        <v>50</v>
      </c>
      <c r="K1559" t="s">
        <v>51</v>
      </c>
      <c r="L1559" t="s">
        <v>701</v>
      </c>
      <c r="M1559" t="s">
        <v>29</v>
      </c>
      <c r="N1559" t="s">
        <v>30</v>
      </c>
      <c r="O1559" t="s">
        <v>702</v>
      </c>
      <c r="P1559" s="1">
        <v>509.95749999999998</v>
      </c>
      <c r="Q1559">
        <v>5</v>
      </c>
      <c r="R1559" s="1">
        <v>41.996499999999997</v>
      </c>
      <c r="S1559" t="s">
        <v>153</v>
      </c>
    </row>
    <row r="1560" spans="1:19" hidden="1" x14ac:dyDescent="0.3">
      <c r="A1560" t="s">
        <v>3732</v>
      </c>
      <c r="B1560" s="2">
        <v>42138</v>
      </c>
      <c r="C1560" s="2">
        <v>42143</v>
      </c>
      <c r="D1560" t="s">
        <v>37</v>
      </c>
      <c r="E1560" t="s">
        <v>1059</v>
      </c>
      <c r="F1560" t="s">
        <v>1060</v>
      </c>
      <c r="G1560" t="s">
        <v>84</v>
      </c>
      <c r="H1560" t="s">
        <v>24</v>
      </c>
      <c r="I1560" t="s">
        <v>3733</v>
      </c>
      <c r="J1560" t="s">
        <v>50</v>
      </c>
      <c r="K1560" t="s">
        <v>51</v>
      </c>
      <c r="L1560" t="s">
        <v>631</v>
      </c>
      <c r="M1560" t="s">
        <v>29</v>
      </c>
      <c r="N1560" t="s">
        <v>53</v>
      </c>
      <c r="O1560" t="s">
        <v>632</v>
      </c>
      <c r="P1560" s="1">
        <v>122.91</v>
      </c>
      <c r="Q1560">
        <v>3</v>
      </c>
      <c r="R1560" s="1">
        <v>34.4148</v>
      </c>
      <c r="S1560" t="s">
        <v>153</v>
      </c>
    </row>
    <row r="1561" spans="1:19" hidden="1" x14ac:dyDescent="0.3">
      <c r="A1561" t="s">
        <v>3732</v>
      </c>
      <c r="B1561" s="2">
        <v>42138</v>
      </c>
      <c r="C1561" s="2">
        <v>42143</v>
      </c>
      <c r="D1561" t="s">
        <v>37</v>
      </c>
      <c r="E1561" t="s">
        <v>1059</v>
      </c>
      <c r="F1561" t="s">
        <v>1060</v>
      </c>
      <c r="G1561" t="s">
        <v>84</v>
      </c>
      <c r="H1561" t="s">
        <v>24</v>
      </c>
      <c r="I1561" t="s">
        <v>3733</v>
      </c>
      <c r="J1561" t="s">
        <v>50</v>
      </c>
      <c r="K1561" t="s">
        <v>51</v>
      </c>
      <c r="L1561" t="s">
        <v>1647</v>
      </c>
      <c r="M1561" t="s">
        <v>29</v>
      </c>
      <c r="N1561" t="s">
        <v>34</v>
      </c>
      <c r="O1561" t="s">
        <v>1648</v>
      </c>
      <c r="P1561" s="1">
        <v>97.567999999999998</v>
      </c>
      <c r="Q1561">
        <v>2</v>
      </c>
      <c r="R1561" s="1">
        <v>-6.0979999999999999</v>
      </c>
      <c r="S1561" t="s">
        <v>153</v>
      </c>
    </row>
    <row r="1562" spans="1:19" hidden="1" x14ac:dyDescent="0.3">
      <c r="A1562" t="s">
        <v>3732</v>
      </c>
      <c r="B1562" s="2">
        <v>42138</v>
      </c>
      <c r="C1562" s="2">
        <v>42143</v>
      </c>
      <c r="D1562" t="s">
        <v>37</v>
      </c>
      <c r="E1562" t="s">
        <v>1059</v>
      </c>
      <c r="F1562" t="s">
        <v>1060</v>
      </c>
      <c r="G1562" t="s">
        <v>84</v>
      </c>
      <c r="H1562" t="s">
        <v>24</v>
      </c>
      <c r="I1562" t="s">
        <v>3733</v>
      </c>
      <c r="J1562" t="s">
        <v>50</v>
      </c>
      <c r="K1562" t="s">
        <v>51</v>
      </c>
      <c r="L1562" t="s">
        <v>2325</v>
      </c>
      <c r="M1562" t="s">
        <v>29</v>
      </c>
      <c r="N1562" t="s">
        <v>34</v>
      </c>
      <c r="O1562" t="s">
        <v>2326</v>
      </c>
      <c r="P1562" s="1">
        <v>722.35199999999998</v>
      </c>
      <c r="Q1562">
        <v>3</v>
      </c>
      <c r="R1562" s="1">
        <v>81.264600000000002</v>
      </c>
      <c r="S1562" t="s">
        <v>153</v>
      </c>
    </row>
    <row r="1563" spans="1:19" hidden="1" x14ac:dyDescent="0.3">
      <c r="A1563" t="s">
        <v>3734</v>
      </c>
      <c r="B1563" s="2">
        <v>42520</v>
      </c>
      <c r="C1563" s="2">
        <v>42527</v>
      </c>
      <c r="D1563" t="s">
        <v>37</v>
      </c>
      <c r="E1563" t="s">
        <v>2299</v>
      </c>
      <c r="F1563" t="s">
        <v>2300</v>
      </c>
      <c r="G1563" t="s">
        <v>84</v>
      </c>
      <c r="H1563" t="s">
        <v>24</v>
      </c>
      <c r="I1563" t="s">
        <v>49</v>
      </c>
      <c r="J1563" t="s">
        <v>50</v>
      </c>
      <c r="K1563" t="s">
        <v>51</v>
      </c>
      <c r="L1563" t="s">
        <v>2272</v>
      </c>
      <c r="M1563" t="s">
        <v>29</v>
      </c>
      <c r="N1563" t="s">
        <v>53</v>
      </c>
      <c r="O1563" t="s">
        <v>2273</v>
      </c>
      <c r="P1563" s="1">
        <v>167.84</v>
      </c>
      <c r="Q1563">
        <v>8</v>
      </c>
      <c r="R1563" s="1">
        <v>11.748799999999999</v>
      </c>
      <c r="S1563" t="s">
        <v>153</v>
      </c>
    </row>
    <row r="1564" spans="1:19" hidden="1" x14ac:dyDescent="0.3">
      <c r="A1564" t="s">
        <v>3735</v>
      </c>
      <c r="B1564" s="2">
        <v>41737</v>
      </c>
      <c r="C1564" s="2">
        <v>41741</v>
      </c>
      <c r="D1564" t="s">
        <v>37</v>
      </c>
      <c r="E1564" t="s">
        <v>963</v>
      </c>
      <c r="F1564" t="s">
        <v>964</v>
      </c>
      <c r="G1564" t="s">
        <v>23</v>
      </c>
      <c r="H1564" t="s">
        <v>24</v>
      </c>
      <c r="I1564" t="s">
        <v>2522</v>
      </c>
      <c r="J1564" t="s">
        <v>223</v>
      </c>
      <c r="K1564" t="s">
        <v>63</v>
      </c>
      <c r="L1564" t="s">
        <v>2822</v>
      </c>
      <c r="M1564" t="s">
        <v>29</v>
      </c>
      <c r="N1564" t="s">
        <v>43</v>
      </c>
      <c r="O1564" t="s">
        <v>2823</v>
      </c>
      <c r="P1564" s="1">
        <v>172.11</v>
      </c>
      <c r="Q1564">
        <v>1</v>
      </c>
      <c r="R1564" s="1">
        <v>-94.660499999999999</v>
      </c>
      <c r="S1564" t="s">
        <v>107</v>
      </c>
    </row>
    <row r="1565" spans="1:19" x14ac:dyDescent="0.3">
      <c r="A1565" t="s">
        <v>3736</v>
      </c>
      <c r="B1565" s="2">
        <v>42885</v>
      </c>
      <c r="C1565" s="2">
        <v>42889</v>
      </c>
      <c r="D1565" t="s">
        <v>37</v>
      </c>
      <c r="E1565" t="s">
        <v>2886</v>
      </c>
      <c r="F1565" t="s">
        <v>2887</v>
      </c>
      <c r="G1565" t="s">
        <v>94</v>
      </c>
      <c r="H1565" t="s">
        <v>24</v>
      </c>
      <c r="I1565" t="s">
        <v>3737</v>
      </c>
      <c r="J1565" t="s">
        <v>1508</v>
      </c>
      <c r="K1565" t="s">
        <v>51</v>
      </c>
      <c r="L1565" t="s">
        <v>3536</v>
      </c>
      <c r="M1565" t="s">
        <v>29</v>
      </c>
      <c r="N1565" t="s">
        <v>53</v>
      </c>
      <c r="O1565" t="s">
        <v>3537</v>
      </c>
      <c r="P1565" s="1">
        <v>13.592000000000001</v>
      </c>
      <c r="Q1565">
        <v>1</v>
      </c>
      <c r="R1565" s="1">
        <v>-0.33979999999999999</v>
      </c>
      <c r="S1565" t="s">
        <v>153</v>
      </c>
    </row>
    <row r="1566" spans="1:19" hidden="1" x14ac:dyDescent="0.3">
      <c r="A1566" t="s">
        <v>3738</v>
      </c>
      <c r="B1566" s="2">
        <v>42442</v>
      </c>
      <c r="C1566" s="2">
        <v>42444</v>
      </c>
      <c r="D1566" t="s">
        <v>20</v>
      </c>
      <c r="E1566" t="s">
        <v>2064</v>
      </c>
      <c r="F1566" t="s">
        <v>2065</v>
      </c>
      <c r="G1566" t="s">
        <v>84</v>
      </c>
      <c r="H1566" t="s">
        <v>24</v>
      </c>
      <c r="I1566" t="s">
        <v>61</v>
      </c>
      <c r="J1566" t="s">
        <v>62</v>
      </c>
      <c r="K1566" t="s">
        <v>63</v>
      </c>
      <c r="L1566" t="s">
        <v>238</v>
      </c>
      <c r="M1566" t="s">
        <v>29</v>
      </c>
      <c r="N1566" t="s">
        <v>34</v>
      </c>
      <c r="O1566" t="s">
        <v>239</v>
      </c>
      <c r="P1566" s="1">
        <v>386.68</v>
      </c>
      <c r="Q1566">
        <v>2</v>
      </c>
      <c r="R1566" s="1">
        <v>-5.524</v>
      </c>
      <c r="S1566" t="s">
        <v>187</v>
      </c>
    </row>
    <row r="1567" spans="1:19" x14ac:dyDescent="0.3">
      <c r="A1567" t="s">
        <v>3739</v>
      </c>
      <c r="B1567" s="2">
        <v>42835</v>
      </c>
      <c r="C1567" s="2">
        <v>42839</v>
      </c>
      <c r="D1567" t="s">
        <v>37</v>
      </c>
      <c r="E1567" t="s">
        <v>255</v>
      </c>
      <c r="F1567" t="s">
        <v>256</v>
      </c>
      <c r="G1567" t="s">
        <v>23</v>
      </c>
      <c r="H1567" t="s">
        <v>24</v>
      </c>
      <c r="I1567" t="s">
        <v>61</v>
      </c>
      <c r="J1567" t="s">
        <v>62</v>
      </c>
      <c r="K1567" t="s">
        <v>63</v>
      </c>
      <c r="L1567" t="s">
        <v>861</v>
      </c>
      <c r="M1567" t="s">
        <v>29</v>
      </c>
      <c r="N1567" t="s">
        <v>53</v>
      </c>
      <c r="O1567" t="s">
        <v>862</v>
      </c>
      <c r="P1567" s="1">
        <v>36.671999999999997</v>
      </c>
      <c r="Q1567">
        <v>3</v>
      </c>
      <c r="R1567" s="1">
        <v>6.4176000000000002</v>
      </c>
      <c r="S1567" t="s">
        <v>107</v>
      </c>
    </row>
    <row r="1568" spans="1:19" hidden="1" x14ac:dyDescent="0.3">
      <c r="A1568" t="s">
        <v>3740</v>
      </c>
      <c r="B1568" s="2">
        <v>42546</v>
      </c>
      <c r="C1568" s="2">
        <v>42548</v>
      </c>
      <c r="D1568" t="s">
        <v>20</v>
      </c>
      <c r="E1568" t="s">
        <v>1161</v>
      </c>
      <c r="F1568" t="s">
        <v>1162</v>
      </c>
      <c r="G1568" t="s">
        <v>23</v>
      </c>
      <c r="H1568" t="s">
        <v>24</v>
      </c>
      <c r="I1568" t="s">
        <v>95</v>
      </c>
      <c r="J1568" t="s">
        <v>86</v>
      </c>
      <c r="K1568" t="s">
        <v>87</v>
      </c>
      <c r="L1568" t="s">
        <v>127</v>
      </c>
      <c r="M1568" t="s">
        <v>29</v>
      </c>
      <c r="N1568" t="s">
        <v>34</v>
      </c>
      <c r="O1568" t="s">
        <v>128</v>
      </c>
      <c r="P1568" s="1">
        <v>85.245999999999995</v>
      </c>
      <c r="Q1568">
        <v>2</v>
      </c>
      <c r="R1568" s="1">
        <v>-6.0890000000000004</v>
      </c>
      <c r="S1568" t="s">
        <v>55</v>
      </c>
    </row>
    <row r="1569" spans="1:19" hidden="1" x14ac:dyDescent="0.3">
      <c r="A1569" t="s">
        <v>3740</v>
      </c>
      <c r="B1569" s="2">
        <v>42546</v>
      </c>
      <c r="C1569" s="2">
        <v>42548</v>
      </c>
      <c r="D1569" t="s">
        <v>20</v>
      </c>
      <c r="E1569" t="s">
        <v>1161</v>
      </c>
      <c r="F1569" t="s">
        <v>1162</v>
      </c>
      <c r="G1569" t="s">
        <v>23</v>
      </c>
      <c r="H1569" t="s">
        <v>24</v>
      </c>
      <c r="I1569" t="s">
        <v>95</v>
      </c>
      <c r="J1569" t="s">
        <v>86</v>
      </c>
      <c r="K1569" t="s">
        <v>87</v>
      </c>
      <c r="L1569" t="s">
        <v>2427</v>
      </c>
      <c r="M1569" t="s">
        <v>29</v>
      </c>
      <c r="N1569" t="s">
        <v>53</v>
      </c>
      <c r="O1569" t="s">
        <v>2428</v>
      </c>
      <c r="P1569" s="1">
        <v>32.712000000000003</v>
      </c>
      <c r="Q1569">
        <v>2</v>
      </c>
      <c r="R1569" s="1">
        <v>-26.169599999999999</v>
      </c>
      <c r="S1569" t="s">
        <v>55</v>
      </c>
    </row>
    <row r="1570" spans="1:19" hidden="1" x14ac:dyDescent="0.3">
      <c r="A1570" t="s">
        <v>3741</v>
      </c>
      <c r="B1570" s="2">
        <v>42087</v>
      </c>
      <c r="C1570" s="2">
        <v>42090</v>
      </c>
      <c r="D1570" t="s">
        <v>20</v>
      </c>
      <c r="E1570" t="s">
        <v>2049</v>
      </c>
      <c r="F1570" t="s">
        <v>2050</v>
      </c>
      <c r="G1570" t="s">
        <v>84</v>
      </c>
      <c r="H1570" t="s">
        <v>24</v>
      </c>
      <c r="I1570" t="s">
        <v>3742</v>
      </c>
      <c r="J1570" t="s">
        <v>184</v>
      </c>
      <c r="K1570" t="s">
        <v>51</v>
      </c>
      <c r="L1570" t="s">
        <v>2117</v>
      </c>
      <c r="M1570" t="s">
        <v>29</v>
      </c>
      <c r="N1570" t="s">
        <v>53</v>
      </c>
      <c r="O1570" t="s">
        <v>2118</v>
      </c>
      <c r="P1570" s="1">
        <v>46.9</v>
      </c>
      <c r="Q1570">
        <v>5</v>
      </c>
      <c r="R1570" s="1">
        <v>13.132</v>
      </c>
      <c r="S1570" t="s">
        <v>187</v>
      </c>
    </row>
    <row r="1571" spans="1:19" x14ac:dyDescent="0.3">
      <c r="A1571" t="s">
        <v>3743</v>
      </c>
      <c r="B1571" s="2">
        <v>42980</v>
      </c>
      <c r="C1571" s="2">
        <v>42984</v>
      </c>
      <c r="D1571" t="s">
        <v>37</v>
      </c>
      <c r="E1571" t="s">
        <v>1497</v>
      </c>
      <c r="F1571" t="s">
        <v>1498</v>
      </c>
      <c r="G1571" t="s">
        <v>23</v>
      </c>
      <c r="H1571" t="s">
        <v>24</v>
      </c>
      <c r="I1571" t="s">
        <v>49</v>
      </c>
      <c r="J1571" t="s">
        <v>50</v>
      </c>
      <c r="K1571" t="s">
        <v>51</v>
      </c>
      <c r="L1571" t="s">
        <v>1456</v>
      </c>
      <c r="M1571" t="s">
        <v>29</v>
      </c>
      <c r="N1571" t="s">
        <v>43</v>
      </c>
      <c r="O1571" t="s">
        <v>1457</v>
      </c>
      <c r="P1571" s="1">
        <v>236.52799999999999</v>
      </c>
      <c r="Q1571">
        <v>2</v>
      </c>
      <c r="R1571" s="1">
        <v>-2.9565999999999999</v>
      </c>
      <c r="S1571" t="s">
        <v>72</v>
      </c>
    </row>
    <row r="1572" spans="1:19" x14ac:dyDescent="0.3">
      <c r="A1572" t="s">
        <v>3744</v>
      </c>
      <c r="B1572" s="2">
        <v>42769</v>
      </c>
      <c r="C1572" s="2">
        <v>42773</v>
      </c>
      <c r="D1572" t="s">
        <v>20</v>
      </c>
      <c r="E1572" t="s">
        <v>2480</v>
      </c>
      <c r="F1572" t="s">
        <v>2481</v>
      </c>
      <c r="G1572" t="s">
        <v>94</v>
      </c>
      <c r="H1572" t="s">
        <v>24</v>
      </c>
      <c r="I1572" t="s">
        <v>125</v>
      </c>
      <c r="J1572" t="s">
        <v>126</v>
      </c>
      <c r="K1572" t="s">
        <v>87</v>
      </c>
      <c r="L1572" t="s">
        <v>1775</v>
      </c>
      <c r="M1572" t="s">
        <v>29</v>
      </c>
      <c r="N1572" t="s">
        <v>53</v>
      </c>
      <c r="O1572" t="s">
        <v>1776</v>
      </c>
      <c r="P1572" s="1">
        <v>22.2</v>
      </c>
      <c r="Q1572">
        <v>1</v>
      </c>
      <c r="R1572" s="1">
        <v>-26.085000000000001</v>
      </c>
      <c r="S1572" t="s">
        <v>289</v>
      </c>
    </row>
    <row r="1573" spans="1:19" x14ac:dyDescent="0.3">
      <c r="A1573" t="s">
        <v>3745</v>
      </c>
      <c r="B1573" s="2">
        <v>43050</v>
      </c>
      <c r="C1573" s="2">
        <v>43053</v>
      </c>
      <c r="D1573" t="s">
        <v>81</v>
      </c>
      <c r="E1573" t="s">
        <v>2098</v>
      </c>
      <c r="F1573" t="s">
        <v>2099</v>
      </c>
      <c r="G1573" t="s">
        <v>23</v>
      </c>
      <c r="H1573" t="s">
        <v>24</v>
      </c>
      <c r="I1573" t="s">
        <v>3115</v>
      </c>
      <c r="J1573" t="s">
        <v>133</v>
      </c>
      <c r="K1573" t="s">
        <v>27</v>
      </c>
      <c r="L1573" t="s">
        <v>821</v>
      </c>
      <c r="M1573" t="s">
        <v>29</v>
      </c>
      <c r="N1573" t="s">
        <v>53</v>
      </c>
      <c r="O1573" t="s">
        <v>822</v>
      </c>
      <c r="P1573" s="1">
        <v>88.92</v>
      </c>
      <c r="Q1573">
        <v>5</v>
      </c>
      <c r="R1573" s="1">
        <v>14.4495</v>
      </c>
      <c r="S1573" t="s">
        <v>32</v>
      </c>
    </row>
    <row r="1574" spans="1:19" x14ac:dyDescent="0.3">
      <c r="A1574" t="s">
        <v>3746</v>
      </c>
      <c r="B1574" s="2">
        <v>42995</v>
      </c>
      <c r="C1574" s="2">
        <v>43000</v>
      </c>
      <c r="D1574" t="s">
        <v>20</v>
      </c>
      <c r="E1574" t="s">
        <v>1773</v>
      </c>
      <c r="F1574" t="s">
        <v>1774</v>
      </c>
      <c r="G1574" t="s">
        <v>94</v>
      </c>
      <c r="H1574" t="s">
        <v>24</v>
      </c>
      <c r="I1574" t="s">
        <v>95</v>
      </c>
      <c r="J1574" t="s">
        <v>86</v>
      </c>
      <c r="K1574" t="s">
        <v>87</v>
      </c>
      <c r="L1574" t="s">
        <v>1608</v>
      </c>
      <c r="M1574" t="s">
        <v>29</v>
      </c>
      <c r="N1574" t="s">
        <v>34</v>
      </c>
      <c r="O1574" t="s">
        <v>1609</v>
      </c>
      <c r="P1574" s="1">
        <v>318.43</v>
      </c>
      <c r="Q1574">
        <v>5</v>
      </c>
      <c r="R1574" s="1">
        <v>-77.332999999999998</v>
      </c>
      <c r="S1574" t="s">
        <v>72</v>
      </c>
    </row>
    <row r="1575" spans="1:19" hidden="1" x14ac:dyDescent="0.3">
      <c r="A1575" t="s">
        <v>3747</v>
      </c>
      <c r="B1575" s="2">
        <v>42110</v>
      </c>
      <c r="C1575" s="2">
        <v>42112</v>
      </c>
      <c r="D1575" t="s">
        <v>81</v>
      </c>
      <c r="E1575" t="s">
        <v>883</v>
      </c>
      <c r="F1575" t="s">
        <v>884</v>
      </c>
      <c r="G1575" t="s">
        <v>23</v>
      </c>
      <c r="H1575" t="s">
        <v>24</v>
      </c>
      <c r="I1575" t="s">
        <v>706</v>
      </c>
      <c r="J1575" t="s">
        <v>707</v>
      </c>
      <c r="K1575" t="s">
        <v>27</v>
      </c>
      <c r="L1575" t="s">
        <v>1822</v>
      </c>
      <c r="M1575" t="s">
        <v>29</v>
      </c>
      <c r="N1575" t="s">
        <v>53</v>
      </c>
      <c r="O1575" t="s">
        <v>1823</v>
      </c>
      <c r="P1575" s="1">
        <v>1196.8599999999999</v>
      </c>
      <c r="Q1575">
        <v>7</v>
      </c>
      <c r="R1575" s="1">
        <v>119.68600000000001</v>
      </c>
      <c r="S1575" t="s">
        <v>107</v>
      </c>
    </row>
    <row r="1576" spans="1:19" hidden="1" x14ac:dyDescent="0.3">
      <c r="A1576" t="s">
        <v>3747</v>
      </c>
      <c r="B1576" s="2">
        <v>42110</v>
      </c>
      <c r="C1576" s="2">
        <v>42112</v>
      </c>
      <c r="D1576" t="s">
        <v>81</v>
      </c>
      <c r="E1576" t="s">
        <v>883</v>
      </c>
      <c r="F1576" t="s">
        <v>884</v>
      </c>
      <c r="G1576" t="s">
        <v>23</v>
      </c>
      <c r="H1576" t="s">
        <v>24</v>
      </c>
      <c r="I1576" t="s">
        <v>706</v>
      </c>
      <c r="J1576" t="s">
        <v>707</v>
      </c>
      <c r="K1576" t="s">
        <v>27</v>
      </c>
      <c r="L1576" t="s">
        <v>851</v>
      </c>
      <c r="M1576" t="s">
        <v>29</v>
      </c>
      <c r="N1576" t="s">
        <v>30</v>
      </c>
      <c r="O1576" t="s">
        <v>852</v>
      </c>
      <c r="P1576" s="1">
        <v>523.26</v>
      </c>
      <c r="Q1576">
        <v>9</v>
      </c>
      <c r="R1576" s="1">
        <v>125.58240000000001</v>
      </c>
      <c r="S1576" t="s">
        <v>107</v>
      </c>
    </row>
    <row r="1577" spans="1:19" x14ac:dyDescent="0.3">
      <c r="A1577" t="s">
        <v>3748</v>
      </c>
      <c r="B1577" s="2">
        <v>43050</v>
      </c>
      <c r="C1577" s="2">
        <v>43054</v>
      </c>
      <c r="D1577" t="s">
        <v>20</v>
      </c>
      <c r="E1577" t="s">
        <v>3372</v>
      </c>
      <c r="F1577" t="s">
        <v>3373</v>
      </c>
      <c r="G1577" t="s">
        <v>94</v>
      </c>
      <c r="H1577" t="s">
        <v>24</v>
      </c>
      <c r="I1577" t="s">
        <v>49</v>
      </c>
      <c r="J1577" t="s">
        <v>50</v>
      </c>
      <c r="K1577" t="s">
        <v>51</v>
      </c>
      <c r="L1577" t="s">
        <v>886</v>
      </c>
      <c r="M1577" t="s">
        <v>29</v>
      </c>
      <c r="N1577" t="s">
        <v>53</v>
      </c>
      <c r="O1577" t="s">
        <v>887</v>
      </c>
      <c r="P1577" s="1">
        <v>34.92</v>
      </c>
      <c r="Q1577">
        <v>4</v>
      </c>
      <c r="R1577" s="1">
        <v>11.8728</v>
      </c>
      <c r="S1577" t="s">
        <v>32</v>
      </c>
    </row>
    <row r="1578" spans="1:19" hidden="1" x14ac:dyDescent="0.3">
      <c r="A1578" t="s">
        <v>3749</v>
      </c>
      <c r="B1578" s="2">
        <v>41897</v>
      </c>
      <c r="C1578" s="2">
        <v>41902</v>
      </c>
      <c r="D1578" t="s">
        <v>37</v>
      </c>
      <c r="E1578" t="s">
        <v>3750</v>
      </c>
      <c r="F1578" t="s">
        <v>3751</v>
      </c>
      <c r="G1578" t="s">
        <v>23</v>
      </c>
      <c r="H1578" t="s">
        <v>24</v>
      </c>
      <c r="I1578" t="s">
        <v>165</v>
      </c>
      <c r="J1578" t="s">
        <v>114</v>
      </c>
      <c r="K1578" t="s">
        <v>63</v>
      </c>
      <c r="L1578" t="s">
        <v>1339</v>
      </c>
      <c r="M1578" t="s">
        <v>29</v>
      </c>
      <c r="N1578" t="s">
        <v>53</v>
      </c>
      <c r="O1578" t="s">
        <v>1340</v>
      </c>
      <c r="P1578" s="1">
        <v>14.56</v>
      </c>
      <c r="Q1578">
        <v>2</v>
      </c>
      <c r="R1578" s="1">
        <v>6.2607999999999997</v>
      </c>
      <c r="S1578" t="s">
        <v>72</v>
      </c>
    </row>
    <row r="1579" spans="1:19" hidden="1" x14ac:dyDescent="0.3">
      <c r="A1579" t="s">
        <v>3752</v>
      </c>
      <c r="B1579" s="2">
        <v>41645</v>
      </c>
      <c r="C1579" s="2">
        <v>41649</v>
      </c>
      <c r="D1579" t="s">
        <v>37</v>
      </c>
      <c r="E1579" t="s">
        <v>1273</v>
      </c>
      <c r="F1579" t="s">
        <v>1274</v>
      </c>
      <c r="G1579" t="s">
        <v>94</v>
      </c>
      <c r="H1579" t="s">
        <v>24</v>
      </c>
      <c r="I1579" t="s">
        <v>25</v>
      </c>
      <c r="J1579" t="s">
        <v>26</v>
      </c>
      <c r="K1579" t="s">
        <v>27</v>
      </c>
      <c r="L1579" t="s">
        <v>198</v>
      </c>
      <c r="M1579" t="s">
        <v>29</v>
      </c>
      <c r="N1579" t="s">
        <v>34</v>
      </c>
      <c r="O1579" t="s">
        <v>199</v>
      </c>
      <c r="P1579" s="1">
        <v>2573.8200000000002</v>
      </c>
      <c r="Q1579">
        <v>9</v>
      </c>
      <c r="R1579" s="1">
        <v>746.40779999999995</v>
      </c>
      <c r="S1579" t="s">
        <v>161</v>
      </c>
    </row>
    <row r="1580" spans="1:19" hidden="1" x14ac:dyDescent="0.3">
      <c r="A1580" t="s">
        <v>3753</v>
      </c>
      <c r="B1580" s="2">
        <v>41988</v>
      </c>
      <c r="C1580" s="2">
        <v>41990</v>
      </c>
      <c r="D1580" t="s">
        <v>20</v>
      </c>
      <c r="E1580" t="s">
        <v>494</v>
      </c>
      <c r="F1580" t="s">
        <v>495</v>
      </c>
      <c r="G1580" t="s">
        <v>84</v>
      </c>
      <c r="H1580" t="s">
        <v>24</v>
      </c>
      <c r="I1580" t="s">
        <v>61</v>
      </c>
      <c r="J1580" t="s">
        <v>62</v>
      </c>
      <c r="K1580" t="s">
        <v>63</v>
      </c>
      <c r="L1580" t="s">
        <v>1608</v>
      </c>
      <c r="M1580" t="s">
        <v>29</v>
      </c>
      <c r="N1580" t="s">
        <v>34</v>
      </c>
      <c r="O1580" t="s">
        <v>1609</v>
      </c>
      <c r="P1580" s="1">
        <v>445.80200000000002</v>
      </c>
      <c r="Q1580">
        <v>7</v>
      </c>
      <c r="R1580" s="1">
        <v>-108.2662</v>
      </c>
      <c r="S1580" t="s">
        <v>90</v>
      </c>
    </row>
    <row r="1581" spans="1:19" hidden="1" x14ac:dyDescent="0.3">
      <c r="A1581" t="s">
        <v>3754</v>
      </c>
      <c r="B1581" s="2">
        <v>42357</v>
      </c>
      <c r="C1581" s="2">
        <v>42362</v>
      </c>
      <c r="D1581" t="s">
        <v>20</v>
      </c>
      <c r="E1581" t="s">
        <v>880</v>
      </c>
      <c r="F1581" t="s">
        <v>881</v>
      </c>
      <c r="G1581" t="s">
        <v>94</v>
      </c>
      <c r="H1581" t="s">
        <v>24</v>
      </c>
      <c r="I1581" t="s">
        <v>732</v>
      </c>
      <c r="J1581" t="s">
        <v>875</v>
      </c>
      <c r="K1581" t="s">
        <v>63</v>
      </c>
      <c r="L1581" t="s">
        <v>298</v>
      </c>
      <c r="M1581" t="s">
        <v>29</v>
      </c>
      <c r="N1581" t="s">
        <v>43</v>
      </c>
      <c r="O1581" t="s">
        <v>299</v>
      </c>
      <c r="P1581" s="1">
        <v>1053.164</v>
      </c>
      <c r="Q1581">
        <v>4</v>
      </c>
      <c r="R1581" s="1">
        <v>-105.3164</v>
      </c>
      <c r="S1581" t="s">
        <v>90</v>
      </c>
    </row>
    <row r="1582" spans="1:19" hidden="1" x14ac:dyDescent="0.3">
      <c r="A1582" t="s">
        <v>3755</v>
      </c>
      <c r="B1582" s="2">
        <v>42257</v>
      </c>
      <c r="C1582" s="2">
        <v>42263</v>
      </c>
      <c r="D1582" t="s">
        <v>37</v>
      </c>
      <c r="E1582" t="s">
        <v>1526</v>
      </c>
      <c r="F1582" t="s">
        <v>1527</v>
      </c>
      <c r="G1582" t="s">
        <v>84</v>
      </c>
      <c r="H1582" t="s">
        <v>24</v>
      </c>
      <c r="I1582" t="s">
        <v>49</v>
      </c>
      <c r="J1582" t="s">
        <v>50</v>
      </c>
      <c r="K1582" t="s">
        <v>51</v>
      </c>
      <c r="L1582" t="s">
        <v>159</v>
      </c>
      <c r="M1582" t="s">
        <v>29</v>
      </c>
      <c r="N1582" t="s">
        <v>53</v>
      </c>
      <c r="O1582" t="s">
        <v>160</v>
      </c>
      <c r="P1582" s="1">
        <v>106.68</v>
      </c>
      <c r="Q1582">
        <v>6</v>
      </c>
      <c r="R1582" s="1">
        <v>33.070799999999998</v>
      </c>
      <c r="S1582" t="s">
        <v>72</v>
      </c>
    </row>
    <row r="1583" spans="1:19" x14ac:dyDescent="0.3">
      <c r="A1583" t="s">
        <v>3756</v>
      </c>
      <c r="B1583" s="2">
        <v>42989</v>
      </c>
      <c r="C1583" s="2">
        <v>42994</v>
      </c>
      <c r="D1583" t="s">
        <v>37</v>
      </c>
      <c r="E1583" t="s">
        <v>3757</v>
      </c>
      <c r="F1583" t="s">
        <v>3758</v>
      </c>
      <c r="G1583" t="s">
        <v>23</v>
      </c>
      <c r="H1583" t="s">
        <v>24</v>
      </c>
      <c r="I1583" t="s">
        <v>95</v>
      </c>
      <c r="J1583" t="s">
        <v>86</v>
      </c>
      <c r="K1583" t="s">
        <v>87</v>
      </c>
      <c r="L1583" t="s">
        <v>1618</v>
      </c>
      <c r="M1583" t="s">
        <v>29</v>
      </c>
      <c r="N1583" t="s">
        <v>43</v>
      </c>
      <c r="O1583" t="s">
        <v>1619</v>
      </c>
      <c r="P1583" s="1">
        <v>512.19000000000005</v>
      </c>
      <c r="Q1583">
        <v>5</v>
      </c>
      <c r="R1583" s="1">
        <v>-65.852999999999994</v>
      </c>
      <c r="S1583" t="s">
        <v>72</v>
      </c>
    </row>
    <row r="1584" spans="1:19" x14ac:dyDescent="0.3">
      <c r="A1584" t="s">
        <v>3759</v>
      </c>
      <c r="B1584" s="2">
        <v>42930</v>
      </c>
      <c r="C1584" s="2">
        <v>42934</v>
      </c>
      <c r="D1584" t="s">
        <v>37</v>
      </c>
      <c r="E1584" t="s">
        <v>3760</v>
      </c>
      <c r="F1584" t="s">
        <v>3761</v>
      </c>
      <c r="G1584" t="s">
        <v>23</v>
      </c>
      <c r="H1584" t="s">
        <v>24</v>
      </c>
      <c r="I1584" t="s">
        <v>3762</v>
      </c>
      <c r="J1584" t="s">
        <v>50</v>
      </c>
      <c r="K1584" t="s">
        <v>51</v>
      </c>
      <c r="L1584" t="s">
        <v>911</v>
      </c>
      <c r="M1584" t="s">
        <v>29</v>
      </c>
      <c r="N1584" t="s">
        <v>53</v>
      </c>
      <c r="O1584" t="s">
        <v>912</v>
      </c>
      <c r="P1584" s="1">
        <v>276.69</v>
      </c>
      <c r="Q1584">
        <v>3</v>
      </c>
      <c r="R1584" s="1">
        <v>49.804200000000002</v>
      </c>
      <c r="S1584" t="s">
        <v>66</v>
      </c>
    </row>
    <row r="1585" spans="1:19" x14ac:dyDescent="0.3">
      <c r="A1585" t="s">
        <v>3759</v>
      </c>
      <c r="B1585" s="2">
        <v>42930</v>
      </c>
      <c r="C1585" s="2">
        <v>42934</v>
      </c>
      <c r="D1585" t="s">
        <v>37</v>
      </c>
      <c r="E1585" t="s">
        <v>3760</v>
      </c>
      <c r="F1585" t="s">
        <v>3761</v>
      </c>
      <c r="G1585" t="s">
        <v>23</v>
      </c>
      <c r="H1585" t="s">
        <v>24</v>
      </c>
      <c r="I1585" t="s">
        <v>3762</v>
      </c>
      <c r="J1585" t="s">
        <v>50</v>
      </c>
      <c r="K1585" t="s">
        <v>51</v>
      </c>
      <c r="L1585" t="s">
        <v>263</v>
      </c>
      <c r="M1585" t="s">
        <v>29</v>
      </c>
      <c r="N1585" t="s">
        <v>53</v>
      </c>
      <c r="O1585" t="s">
        <v>264</v>
      </c>
      <c r="P1585" s="1">
        <v>18.84</v>
      </c>
      <c r="Q1585">
        <v>3</v>
      </c>
      <c r="R1585" s="1">
        <v>7.9127999999999998</v>
      </c>
      <c r="S1585" t="s">
        <v>66</v>
      </c>
    </row>
    <row r="1586" spans="1:19" x14ac:dyDescent="0.3">
      <c r="A1586" t="s">
        <v>3763</v>
      </c>
      <c r="B1586" s="2">
        <v>42930</v>
      </c>
      <c r="C1586" s="2">
        <v>42934</v>
      </c>
      <c r="D1586" t="s">
        <v>37</v>
      </c>
      <c r="E1586" t="s">
        <v>2799</v>
      </c>
      <c r="F1586" t="s">
        <v>2800</v>
      </c>
      <c r="G1586" t="s">
        <v>23</v>
      </c>
      <c r="H1586" t="s">
        <v>24</v>
      </c>
      <c r="I1586" t="s">
        <v>339</v>
      </c>
      <c r="J1586" t="s">
        <v>223</v>
      </c>
      <c r="K1586" t="s">
        <v>63</v>
      </c>
      <c r="L1586" t="s">
        <v>1391</v>
      </c>
      <c r="M1586" t="s">
        <v>29</v>
      </c>
      <c r="N1586" t="s">
        <v>53</v>
      </c>
      <c r="O1586" t="s">
        <v>1392</v>
      </c>
      <c r="P1586" s="1">
        <v>396.92</v>
      </c>
      <c r="Q1586">
        <v>5</v>
      </c>
      <c r="R1586" s="1">
        <v>148.845</v>
      </c>
      <c r="S1586" t="s">
        <v>66</v>
      </c>
    </row>
    <row r="1587" spans="1:19" hidden="1" x14ac:dyDescent="0.3">
      <c r="A1587" t="s">
        <v>3764</v>
      </c>
      <c r="B1587" s="2">
        <v>42618</v>
      </c>
      <c r="C1587" s="2">
        <v>42624</v>
      </c>
      <c r="D1587" t="s">
        <v>37</v>
      </c>
      <c r="E1587" t="s">
        <v>1374</v>
      </c>
      <c r="F1587" t="s">
        <v>1375</v>
      </c>
      <c r="G1587" t="s">
        <v>23</v>
      </c>
      <c r="H1587" t="s">
        <v>24</v>
      </c>
      <c r="I1587" t="s">
        <v>806</v>
      </c>
      <c r="J1587" t="s">
        <v>223</v>
      </c>
      <c r="K1587" t="s">
        <v>63</v>
      </c>
      <c r="L1587" t="s">
        <v>290</v>
      </c>
      <c r="M1587" t="s">
        <v>29</v>
      </c>
      <c r="N1587" t="s">
        <v>34</v>
      </c>
      <c r="O1587" t="s">
        <v>291</v>
      </c>
      <c r="P1587" s="1">
        <v>85.245999999999995</v>
      </c>
      <c r="Q1587">
        <v>2</v>
      </c>
      <c r="R1587" s="1">
        <v>-1.2178</v>
      </c>
      <c r="S1587" t="s">
        <v>72</v>
      </c>
    </row>
    <row r="1588" spans="1:19" hidden="1" x14ac:dyDescent="0.3">
      <c r="A1588" t="s">
        <v>3765</v>
      </c>
      <c r="B1588" s="2">
        <v>41892</v>
      </c>
      <c r="C1588" s="2">
        <v>41898</v>
      </c>
      <c r="D1588" t="s">
        <v>37</v>
      </c>
      <c r="E1588" t="s">
        <v>2217</v>
      </c>
      <c r="F1588" t="s">
        <v>2218</v>
      </c>
      <c r="G1588" t="s">
        <v>23</v>
      </c>
      <c r="H1588" t="s">
        <v>24</v>
      </c>
      <c r="I1588" t="s">
        <v>2250</v>
      </c>
      <c r="J1588" t="s">
        <v>1508</v>
      </c>
      <c r="K1588" t="s">
        <v>51</v>
      </c>
      <c r="L1588" t="s">
        <v>1086</v>
      </c>
      <c r="M1588" t="s">
        <v>29</v>
      </c>
      <c r="N1588" t="s">
        <v>34</v>
      </c>
      <c r="O1588" t="s">
        <v>1087</v>
      </c>
      <c r="P1588" s="1">
        <v>1487.04</v>
      </c>
      <c r="Q1588">
        <v>5</v>
      </c>
      <c r="R1588" s="1">
        <v>148.70400000000001</v>
      </c>
      <c r="S1588" t="s">
        <v>72</v>
      </c>
    </row>
    <row r="1589" spans="1:19" x14ac:dyDescent="0.3">
      <c r="A1589" t="s">
        <v>3766</v>
      </c>
      <c r="B1589" s="2">
        <v>43004</v>
      </c>
      <c r="C1589" s="2">
        <v>43004</v>
      </c>
      <c r="D1589" t="s">
        <v>417</v>
      </c>
      <c r="E1589" t="s">
        <v>3313</v>
      </c>
      <c r="F1589" t="s">
        <v>3314</v>
      </c>
      <c r="G1589" t="s">
        <v>84</v>
      </c>
      <c r="H1589" t="s">
        <v>24</v>
      </c>
      <c r="I1589" t="s">
        <v>320</v>
      </c>
      <c r="J1589" t="s">
        <v>50</v>
      </c>
      <c r="K1589" t="s">
        <v>51</v>
      </c>
      <c r="L1589" t="s">
        <v>2002</v>
      </c>
      <c r="M1589" t="s">
        <v>29</v>
      </c>
      <c r="N1589" t="s">
        <v>53</v>
      </c>
      <c r="O1589" t="s">
        <v>2003</v>
      </c>
      <c r="P1589" s="1">
        <v>9.24</v>
      </c>
      <c r="Q1589">
        <v>3</v>
      </c>
      <c r="R1589" s="1">
        <v>2.9567999999999999</v>
      </c>
      <c r="S1589" t="s">
        <v>72</v>
      </c>
    </row>
    <row r="1590" spans="1:19" hidden="1" x14ac:dyDescent="0.3">
      <c r="A1590" t="s">
        <v>3767</v>
      </c>
      <c r="B1590" s="2">
        <v>42538</v>
      </c>
      <c r="C1590" s="2">
        <v>42540</v>
      </c>
      <c r="D1590" t="s">
        <v>81</v>
      </c>
      <c r="E1590" t="s">
        <v>213</v>
      </c>
      <c r="F1590" t="s">
        <v>214</v>
      </c>
      <c r="G1590" t="s">
        <v>23</v>
      </c>
      <c r="H1590" t="s">
        <v>24</v>
      </c>
      <c r="I1590" t="s">
        <v>3768</v>
      </c>
      <c r="J1590" t="s">
        <v>172</v>
      </c>
      <c r="K1590" t="s">
        <v>51</v>
      </c>
      <c r="L1590" t="s">
        <v>1844</v>
      </c>
      <c r="M1590" t="s">
        <v>29</v>
      </c>
      <c r="N1590" t="s">
        <v>53</v>
      </c>
      <c r="O1590" t="s">
        <v>1845</v>
      </c>
      <c r="P1590" s="1">
        <v>266.35199999999998</v>
      </c>
      <c r="Q1590">
        <v>3</v>
      </c>
      <c r="R1590" s="1">
        <v>-13.317600000000001</v>
      </c>
      <c r="S1590" t="s">
        <v>55</v>
      </c>
    </row>
    <row r="1591" spans="1:19" hidden="1" x14ac:dyDescent="0.3">
      <c r="A1591" t="s">
        <v>3767</v>
      </c>
      <c r="B1591" s="2">
        <v>42538</v>
      </c>
      <c r="C1591" s="2">
        <v>42540</v>
      </c>
      <c r="D1591" t="s">
        <v>81</v>
      </c>
      <c r="E1591" t="s">
        <v>213</v>
      </c>
      <c r="F1591" t="s">
        <v>214</v>
      </c>
      <c r="G1591" t="s">
        <v>23</v>
      </c>
      <c r="H1591" t="s">
        <v>24</v>
      </c>
      <c r="I1591" t="s">
        <v>3768</v>
      </c>
      <c r="J1591" t="s">
        <v>172</v>
      </c>
      <c r="K1591" t="s">
        <v>51</v>
      </c>
      <c r="L1591" t="s">
        <v>647</v>
      </c>
      <c r="M1591" t="s">
        <v>29</v>
      </c>
      <c r="N1591" t="s">
        <v>34</v>
      </c>
      <c r="O1591" t="s">
        <v>648</v>
      </c>
      <c r="P1591" s="1">
        <v>483.13600000000002</v>
      </c>
      <c r="Q1591">
        <v>4</v>
      </c>
      <c r="R1591" s="1">
        <v>54.352800000000002</v>
      </c>
      <c r="S1591" t="s">
        <v>55</v>
      </c>
    </row>
    <row r="1592" spans="1:19" x14ac:dyDescent="0.3">
      <c r="A1592" t="s">
        <v>3769</v>
      </c>
      <c r="B1592" s="2">
        <v>42791</v>
      </c>
      <c r="C1592" s="2">
        <v>42795</v>
      </c>
      <c r="D1592" t="s">
        <v>37</v>
      </c>
      <c r="E1592" t="s">
        <v>3339</v>
      </c>
      <c r="F1592" t="s">
        <v>3340</v>
      </c>
      <c r="G1592" t="s">
        <v>23</v>
      </c>
      <c r="H1592" t="s">
        <v>24</v>
      </c>
      <c r="I1592" t="s">
        <v>3770</v>
      </c>
      <c r="J1592" t="s">
        <v>1027</v>
      </c>
      <c r="K1592" t="s">
        <v>27</v>
      </c>
      <c r="L1592" t="s">
        <v>1019</v>
      </c>
      <c r="M1592" t="s">
        <v>29</v>
      </c>
      <c r="N1592" t="s">
        <v>34</v>
      </c>
      <c r="O1592" t="s">
        <v>1020</v>
      </c>
      <c r="P1592" s="1">
        <v>196.78399999999999</v>
      </c>
      <c r="Q1592">
        <v>2</v>
      </c>
      <c r="R1592" s="1">
        <v>-22.138200000000001</v>
      </c>
      <c r="S1592" t="s">
        <v>289</v>
      </c>
    </row>
    <row r="1593" spans="1:19" x14ac:dyDescent="0.3">
      <c r="A1593" t="s">
        <v>3769</v>
      </c>
      <c r="B1593" s="2">
        <v>42791</v>
      </c>
      <c r="C1593" s="2">
        <v>42795</v>
      </c>
      <c r="D1593" t="s">
        <v>37</v>
      </c>
      <c r="E1593" t="s">
        <v>3339</v>
      </c>
      <c r="F1593" t="s">
        <v>3340</v>
      </c>
      <c r="G1593" t="s">
        <v>23</v>
      </c>
      <c r="H1593" t="s">
        <v>24</v>
      </c>
      <c r="I1593" t="s">
        <v>3770</v>
      </c>
      <c r="J1593" t="s">
        <v>1027</v>
      </c>
      <c r="K1593" t="s">
        <v>27</v>
      </c>
      <c r="L1593" t="s">
        <v>340</v>
      </c>
      <c r="M1593" t="s">
        <v>29</v>
      </c>
      <c r="N1593" t="s">
        <v>30</v>
      </c>
      <c r="O1593" t="s">
        <v>341</v>
      </c>
      <c r="P1593" s="1">
        <v>231.92</v>
      </c>
      <c r="Q1593">
        <v>5</v>
      </c>
      <c r="R1593" s="1">
        <v>5.798</v>
      </c>
      <c r="S1593" t="s">
        <v>289</v>
      </c>
    </row>
    <row r="1594" spans="1:19" x14ac:dyDescent="0.3">
      <c r="A1594" t="s">
        <v>3771</v>
      </c>
      <c r="B1594" s="2">
        <v>43072</v>
      </c>
      <c r="C1594" s="2">
        <v>43077</v>
      </c>
      <c r="D1594" t="s">
        <v>37</v>
      </c>
      <c r="E1594" t="s">
        <v>1782</v>
      </c>
      <c r="F1594" t="s">
        <v>1783</v>
      </c>
      <c r="G1594" t="s">
        <v>23</v>
      </c>
      <c r="H1594" t="s">
        <v>24</v>
      </c>
      <c r="I1594" t="s">
        <v>95</v>
      </c>
      <c r="J1594" t="s">
        <v>86</v>
      </c>
      <c r="K1594" t="s">
        <v>87</v>
      </c>
      <c r="L1594" t="s">
        <v>3536</v>
      </c>
      <c r="M1594" t="s">
        <v>29</v>
      </c>
      <c r="N1594" t="s">
        <v>53</v>
      </c>
      <c r="O1594" t="s">
        <v>3537</v>
      </c>
      <c r="P1594" s="1">
        <v>13.592000000000001</v>
      </c>
      <c r="Q1594">
        <v>2</v>
      </c>
      <c r="R1594" s="1">
        <v>-14.271599999999999</v>
      </c>
      <c r="S1594" t="s">
        <v>90</v>
      </c>
    </row>
    <row r="1595" spans="1:19" x14ac:dyDescent="0.3">
      <c r="A1595" t="s">
        <v>3772</v>
      </c>
      <c r="B1595" s="2">
        <v>43071</v>
      </c>
      <c r="C1595" s="2">
        <v>43075</v>
      </c>
      <c r="D1595" t="s">
        <v>37</v>
      </c>
      <c r="E1595" t="s">
        <v>3773</v>
      </c>
      <c r="F1595" t="s">
        <v>3774</v>
      </c>
      <c r="G1595" t="s">
        <v>84</v>
      </c>
      <c r="H1595" t="s">
        <v>24</v>
      </c>
      <c r="I1595" t="s">
        <v>257</v>
      </c>
      <c r="J1595" t="s">
        <v>172</v>
      </c>
      <c r="K1595" t="s">
        <v>51</v>
      </c>
      <c r="L1595" t="s">
        <v>2806</v>
      </c>
      <c r="M1595" t="s">
        <v>29</v>
      </c>
      <c r="N1595" t="s">
        <v>30</v>
      </c>
      <c r="O1595" t="s">
        <v>2807</v>
      </c>
      <c r="P1595" s="1">
        <v>242.352</v>
      </c>
      <c r="Q1595">
        <v>8</v>
      </c>
      <c r="R1595" s="1">
        <v>-363.52800000000002</v>
      </c>
      <c r="S1595" t="s">
        <v>90</v>
      </c>
    </row>
    <row r="1596" spans="1:19" x14ac:dyDescent="0.3">
      <c r="A1596" t="s">
        <v>3772</v>
      </c>
      <c r="B1596" s="2">
        <v>43071</v>
      </c>
      <c r="C1596" s="2">
        <v>43075</v>
      </c>
      <c r="D1596" t="s">
        <v>37</v>
      </c>
      <c r="E1596" t="s">
        <v>3773</v>
      </c>
      <c r="F1596" t="s">
        <v>3774</v>
      </c>
      <c r="G1596" t="s">
        <v>84</v>
      </c>
      <c r="H1596" t="s">
        <v>24</v>
      </c>
      <c r="I1596" t="s">
        <v>257</v>
      </c>
      <c r="J1596" t="s">
        <v>172</v>
      </c>
      <c r="K1596" t="s">
        <v>51</v>
      </c>
      <c r="L1596" t="s">
        <v>1382</v>
      </c>
      <c r="M1596" t="s">
        <v>29</v>
      </c>
      <c r="N1596" t="s">
        <v>53</v>
      </c>
      <c r="O1596" t="s">
        <v>1383</v>
      </c>
      <c r="P1596" s="1">
        <v>508.70400000000001</v>
      </c>
      <c r="Q1596">
        <v>6</v>
      </c>
      <c r="R1596" s="1">
        <v>0</v>
      </c>
      <c r="S1596" t="s">
        <v>90</v>
      </c>
    </row>
    <row r="1597" spans="1:19" x14ac:dyDescent="0.3">
      <c r="A1597" t="s">
        <v>3772</v>
      </c>
      <c r="B1597" s="2">
        <v>43071</v>
      </c>
      <c r="C1597" s="2">
        <v>43075</v>
      </c>
      <c r="D1597" t="s">
        <v>37</v>
      </c>
      <c r="E1597" t="s">
        <v>3773</v>
      </c>
      <c r="F1597" t="s">
        <v>3774</v>
      </c>
      <c r="G1597" t="s">
        <v>84</v>
      </c>
      <c r="H1597" t="s">
        <v>24</v>
      </c>
      <c r="I1597" t="s">
        <v>257</v>
      </c>
      <c r="J1597" t="s">
        <v>172</v>
      </c>
      <c r="K1597" t="s">
        <v>51</v>
      </c>
      <c r="L1597" t="s">
        <v>796</v>
      </c>
      <c r="M1597" t="s">
        <v>29</v>
      </c>
      <c r="N1597" t="s">
        <v>34</v>
      </c>
      <c r="O1597" t="s">
        <v>797</v>
      </c>
      <c r="P1597" s="1">
        <v>906.68</v>
      </c>
      <c r="Q1597">
        <v>5</v>
      </c>
      <c r="R1597" s="1">
        <v>68.001000000000005</v>
      </c>
      <c r="S1597" t="s">
        <v>90</v>
      </c>
    </row>
    <row r="1598" spans="1:19" hidden="1" x14ac:dyDescent="0.3">
      <c r="A1598" t="s">
        <v>3775</v>
      </c>
      <c r="B1598" s="2">
        <v>42618</v>
      </c>
      <c r="C1598" s="2">
        <v>42620</v>
      </c>
      <c r="D1598" t="s">
        <v>81</v>
      </c>
      <c r="E1598" t="s">
        <v>1814</v>
      </c>
      <c r="F1598" t="s">
        <v>1815</v>
      </c>
      <c r="G1598" t="s">
        <v>84</v>
      </c>
      <c r="H1598" t="s">
        <v>24</v>
      </c>
      <c r="I1598" t="s">
        <v>95</v>
      </c>
      <c r="J1598" t="s">
        <v>86</v>
      </c>
      <c r="K1598" t="s">
        <v>87</v>
      </c>
      <c r="L1598" t="s">
        <v>1980</v>
      </c>
      <c r="M1598" t="s">
        <v>29</v>
      </c>
      <c r="N1598" t="s">
        <v>53</v>
      </c>
      <c r="O1598" t="s">
        <v>1981</v>
      </c>
      <c r="P1598" s="1">
        <v>21.204000000000001</v>
      </c>
      <c r="Q1598">
        <v>3</v>
      </c>
      <c r="R1598" s="1">
        <v>-11.6622</v>
      </c>
      <c r="S1598" t="s">
        <v>72</v>
      </c>
    </row>
    <row r="1599" spans="1:19" hidden="1" x14ac:dyDescent="0.3">
      <c r="A1599" t="s">
        <v>3776</v>
      </c>
      <c r="B1599" s="2">
        <v>41769</v>
      </c>
      <c r="C1599" s="2">
        <v>41773</v>
      </c>
      <c r="D1599" t="s">
        <v>20</v>
      </c>
      <c r="E1599" t="s">
        <v>854</v>
      </c>
      <c r="F1599" t="s">
        <v>855</v>
      </c>
      <c r="G1599" t="s">
        <v>23</v>
      </c>
      <c r="H1599" t="s">
        <v>24</v>
      </c>
      <c r="I1599" t="s">
        <v>61</v>
      </c>
      <c r="J1599" t="s">
        <v>62</v>
      </c>
      <c r="K1599" t="s">
        <v>63</v>
      </c>
      <c r="L1599" t="s">
        <v>1127</v>
      </c>
      <c r="M1599" t="s">
        <v>29</v>
      </c>
      <c r="N1599" t="s">
        <v>30</v>
      </c>
      <c r="O1599" t="s">
        <v>1128</v>
      </c>
      <c r="P1599" s="1">
        <v>349.96499999999997</v>
      </c>
      <c r="Q1599">
        <v>7</v>
      </c>
      <c r="R1599" s="1">
        <v>-216.97829999999999</v>
      </c>
      <c r="S1599" t="s">
        <v>153</v>
      </c>
    </row>
    <row r="1600" spans="1:19" hidden="1" x14ac:dyDescent="0.3">
      <c r="A1600" t="s">
        <v>3777</v>
      </c>
      <c r="B1600" s="2">
        <v>41944</v>
      </c>
      <c r="C1600" s="2">
        <v>41948</v>
      </c>
      <c r="D1600" t="s">
        <v>37</v>
      </c>
      <c r="E1600" t="s">
        <v>924</v>
      </c>
      <c r="F1600" t="s">
        <v>925</v>
      </c>
      <c r="G1600" t="s">
        <v>23</v>
      </c>
      <c r="H1600" t="s">
        <v>24</v>
      </c>
      <c r="I1600" t="s">
        <v>721</v>
      </c>
      <c r="J1600" t="s">
        <v>114</v>
      </c>
      <c r="K1600" t="s">
        <v>63</v>
      </c>
      <c r="L1600" t="s">
        <v>1649</v>
      </c>
      <c r="M1600" t="s">
        <v>29</v>
      </c>
      <c r="N1600" t="s">
        <v>53</v>
      </c>
      <c r="O1600" t="s">
        <v>1650</v>
      </c>
      <c r="P1600" s="1">
        <v>31.68</v>
      </c>
      <c r="Q1600">
        <v>6</v>
      </c>
      <c r="R1600" s="1">
        <v>9.8208000000000002</v>
      </c>
      <c r="S1600" t="s">
        <v>32</v>
      </c>
    </row>
    <row r="1601" spans="1:19" hidden="1" x14ac:dyDescent="0.3">
      <c r="A1601" t="s">
        <v>3778</v>
      </c>
      <c r="B1601" s="2">
        <v>42734</v>
      </c>
      <c r="C1601" s="2">
        <v>42736</v>
      </c>
      <c r="D1601" t="s">
        <v>81</v>
      </c>
      <c r="E1601" t="s">
        <v>1051</v>
      </c>
      <c r="F1601" t="s">
        <v>1052</v>
      </c>
      <c r="G1601" t="s">
        <v>23</v>
      </c>
      <c r="H1601" t="s">
        <v>24</v>
      </c>
      <c r="I1601" t="s">
        <v>806</v>
      </c>
      <c r="J1601" t="s">
        <v>62</v>
      </c>
      <c r="K1601" t="s">
        <v>63</v>
      </c>
      <c r="L1601" t="s">
        <v>33</v>
      </c>
      <c r="M1601" t="s">
        <v>29</v>
      </c>
      <c r="N1601" t="s">
        <v>34</v>
      </c>
      <c r="O1601" t="s">
        <v>35</v>
      </c>
      <c r="P1601" s="1">
        <v>170.786</v>
      </c>
      <c r="Q1601">
        <v>1</v>
      </c>
      <c r="R1601" s="1">
        <v>0</v>
      </c>
      <c r="S1601" t="s">
        <v>90</v>
      </c>
    </row>
    <row r="1602" spans="1:19" hidden="1" x14ac:dyDescent="0.3">
      <c r="A1602" t="s">
        <v>3779</v>
      </c>
      <c r="B1602" s="2">
        <v>42616</v>
      </c>
      <c r="C1602" s="2">
        <v>42620</v>
      </c>
      <c r="D1602" t="s">
        <v>37</v>
      </c>
      <c r="E1602" t="s">
        <v>3780</v>
      </c>
      <c r="F1602" t="s">
        <v>3781</v>
      </c>
      <c r="G1602" t="s">
        <v>23</v>
      </c>
      <c r="H1602" t="s">
        <v>24</v>
      </c>
      <c r="I1602" t="s">
        <v>125</v>
      </c>
      <c r="J1602" t="s">
        <v>126</v>
      </c>
      <c r="K1602" t="s">
        <v>87</v>
      </c>
      <c r="L1602" t="s">
        <v>2734</v>
      </c>
      <c r="M1602" t="s">
        <v>29</v>
      </c>
      <c r="N1602" t="s">
        <v>30</v>
      </c>
      <c r="O1602" t="s">
        <v>2735</v>
      </c>
      <c r="P1602" s="1">
        <v>198.744</v>
      </c>
      <c r="Q1602">
        <v>4</v>
      </c>
      <c r="R1602" s="1">
        <v>0</v>
      </c>
      <c r="S1602" t="s">
        <v>72</v>
      </c>
    </row>
    <row r="1603" spans="1:19" hidden="1" x14ac:dyDescent="0.3">
      <c r="A1603" t="s">
        <v>3782</v>
      </c>
      <c r="B1603" s="2">
        <v>42399</v>
      </c>
      <c r="C1603" s="2">
        <v>42401</v>
      </c>
      <c r="D1603" t="s">
        <v>20</v>
      </c>
      <c r="E1603" t="s">
        <v>3783</v>
      </c>
      <c r="F1603" t="s">
        <v>3784</v>
      </c>
      <c r="G1603" t="s">
        <v>23</v>
      </c>
      <c r="H1603" t="s">
        <v>24</v>
      </c>
      <c r="I1603" t="s">
        <v>183</v>
      </c>
      <c r="J1603" t="s">
        <v>184</v>
      </c>
      <c r="K1603" t="s">
        <v>51</v>
      </c>
      <c r="L1603" t="s">
        <v>1909</v>
      </c>
      <c r="M1603" t="s">
        <v>29</v>
      </c>
      <c r="N1603" t="s">
        <v>34</v>
      </c>
      <c r="O1603" t="s">
        <v>1910</v>
      </c>
      <c r="P1603" s="1">
        <v>435.16800000000001</v>
      </c>
      <c r="Q1603">
        <v>4</v>
      </c>
      <c r="R1603" s="1">
        <v>-59.835599999999999</v>
      </c>
      <c r="S1603" t="s">
        <v>161</v>
      </c>
    </row>
    <row r="1604" spans="1:19" hidden="1" x14ac:dyDescent="0.3">
      <c r="A1604" t="s">
        <v>3782</v>
      </c>
      <c r="B1604" s="2">
        <v>42399</v>
      </c>
      <c r="C1604" s="2">
        <v>42401</v>
      </c>
      <c r="D1604" t="s">
        <v>20</v>
      </c>
      <c r="E1604" t="s">
        <v>3783</v>
      </c>
      <c r="F1604" t="s">
        <v>3784</v>
      </c>
      <c r="G1604" t="s">
        <v>23</v>
      </c>
      <c r="H1604" t="s">
        <v>24</v>
      </c>
      <c r="I1604" t="s">
        <v>183</v>
      </c>
      <c r="J1604" t="s">
        <v>184</v>
      </c>
      <c r="K1604" t="s">
        <v>51</v>
      </c>
      <c r="L1604" t="s">
        <v>1594</v>
      </c>
      <c r="M1604" t="s">
        <v>29</v>
      </c>
      <c r="N1604" t="s">
        <v>30</v>
      </c>
      <c r="O1604" t="s">
        <v>1595</v>
      </c>
      <c r="P1604" s="1">
        <v>48.58</v>
      </c>
      <c r="Q1604">
        <v>1</v>
      </c>
      <c r="R1604" s="1">
        <v>7.7728000000000002</v>
      </c>
      <c r="S1604" t="s">
        <v>161</v>
      </c>
    </row>
    <row r="1605" spans="1:19" hidden="1" x14ac:dyDescent="0.3">
      <c r="A1605" t="s">
        <v>3785</v>
      </c>
      <c r="B1605" s="2">
        <v>41933</v>
      </c>
      <c r="C1605" s="2">
        <v>41938</v>
      </c>
      <c r="D1605" t="s">
        <v>37</v>
      </c>
      <c r="E1605" t="s">
        <v>1536</v>
      </c>
      <c r="F1605" t="s">
        <v>1537</v>
      </c>
      <c r="G1605" t="s">
        <v>84</v>
      </c>
      <c r="H1605" t="s">
        <v>24</v>
      </c>
      <c r="I1605" t="s">
        <v>3786</v>
      </c>
      <c r="J1605" t="s">
        <v>707</v>
      </c>
      <c r="K1605" t="s">
        <v>27</v>
      </c>
      <c r="L1605" t="s">
        <v>1456</v>
      </c>
      <c r="M1605" t="s">
        <v>29</v>
      </c>
      <c r="N1605" t="s">
        <v>43</v>
      </c>
      <c r="O1605" t="s">
        <v>1457</v>
      </c>
      <c r="P1605" s="1">
        <v>591.32000000000005</v>
      </c>
      <c r="Q1605">
        <v>4</v>
      </c>
      <c r="R1605" s="1">
        <v>112.35080000000001</v>
      </c>
      <c r="S1605" t="s">
        <v>45</v>
      </c>
    </row>
    <row r="1606" spans="1:19" hidden="1" x14ac:dyDescent="0.3">
      <c r="A1606" t="s">
        <v>3787</v>
      </c>
      <c r="B1606" s="2">
        <v>42722</v>
      </c>
      <c r="C1606" s="2">
        <v>42725</v>
      </c>
      <c r="D1606" t="s">
        <v>81</v>
      </c>
      <c r="E1606" t="s">
        <v>163</v>
      </c>
      <c r="F1606" t="s">
        <v>164</v>
      </c>
      <c r="G1606" t="s">
        <v>94</v>
      </c>
      <c r="H1606" t="s">
        <v>24</v>
      </c>
      <c r="I1606" t="s">
        <v>831</v>
      </c>
      <c r="J1606" t="s">
        <v>832</v>
      </c>
      <c r="K1606" t="s">
        <v>87</v>
      </c>
      <c r="L1606" t="s">
        <v>616</v>
      </c>
      <c r="M1606" t="s">
        <v>29</v>
      </c>
      <c r="N1606" t="s">
        <v>34</v>
      </c>
      <c r="O1606" t="s">
        <v>617</v>
      </c>
      <c r="P1606" s="1">
        <v>563.94000000000005</v>
      </c>
      <c r="Q1606">
        <v>3</v>
      </c>
      <c r="R1606" s="1">
        <v>112.788</v>
      </c>
      <c r="S1606" t="s">
        <v>90</v>
      </c>
    </row>
    <row r="1607" spans="1:19" hidden="1" x14ac:dyDescent="0.3">
      <c r="A1607" t="s">
        <v>3788</v>
      </c>
      <c r="B1607" s="2">
        <v>42110</v>
      </c>
      <c r="C1607" s="2">
        <v>42115</v>
      </c>
      <c r="D1607" t="s">
        <v>37</v>
      </c>
      <c r="E1607" t="s">
        <v>2115</v>
      </c>
      <c r="F1607" t="s">
        <v>2116</v>
      </c>
      <c r="G1607" t="s">
        <v>84</v>
      </c>
      <c r="H1607" t="s">
        <v>24</v>
      </c>
      <c r="I1607" t="s">
        <v>165</v>
      </c>
      <c r="J1607" t="s">
        <v>114</v>
      </c>
      <c r="K1607" t="s">
        <v>63</v>
      </c>
      <c r="L1607" t="s">
        <v>115</v>
      </c>
      <c r="M1607" t="s">
        <v>29</v>
      </c>
      <c r="N1607" t="s">
        <v>34</v>
      </c>
      <c r="O1607" t="s">
        <v>116</v>
      </c>
      <c r="P1607" s="1">
        <v>127.764</v>
      </c>
      <c r="Q1607">
        <v>2</v>
      </c>
      <c r="R1607" s="1">
        <v>2.8391999999999999</v>
      </c>
      <c r="S1607" t="s">
        <v>107</v>
      </c>
    </row>
    <row r="1608" spans="1:19" x14ac:dyDescent="0.3">
      <c r="A1608" t="s">
        <v>3789</v>
      </c>
      <c r="B1608" s="2">
        <v>43055</v>
      </c>
      <c r="C1608" s="2">
        <v>43061</v>
      </c>
      <c r="D1608" t="s">
        <v>37</v>
      </c>
      <c r="E1608" t="s">
        <v>1284</v>
      </c>
      <c r="F1608" t="s">
        <v>1285</v>
      </c>
      <c r="G1608" t="s">
        <v>23</v>
      </c>
      <c r="H1608" t="s">
        <v>24</v>
      </c>
      <c r="I1608" t="s">
        <v>215</v>
      </c>
      <c r="J1608" t="s">
        <v>50</v>
      </c>
      <c r="K1608" t="s">
        <v>51</v>
      </c>
      <c r="L1608" t="s">
        <v>1487</v>
      </c>
      <c r="M1608" t="s">
        <v>29</v>
      </c>
      <c r="N1608" t="s">
        <v>53</v>
      </c>
      <c r="O1608" t="s">
        <v>1488</v>
      </c>
      <c r="P1608" s="1">
        <v>17.309999999999999</v>
      </c>
      <c r="Q1608">
        <v>3</v>
      </c>
      <c r="R1608" s="1">
        <v>5.1929999999999996</v>
      </c>
      <c r="S1608" t="s">
        <v>32</v>
      </c>
    </row>
    <row r="1609" spans="1:19" hidden="1" x14ac:dyDescent="0.3">
      <c r="A1609" t="s">
        <v>3790</v>
      </c>
      <c r="B1609" s="2">
        <v>42618</v>
      </c>
      <c r="C1609" s="2">
        <v>42622</v>
      </c>
      <c r="D1609" t="s">
        <v>37</v>
      </c>
      <c r="E1609" t="s">
        <v>3161</v>
      </c>
      <c r="F1609" t="s">
        <v>3162</v>
      </c>
      <c r="G1609" t="s">
        <v>23</v>
      </c>
      <c r="H1609" t="s">
        <v>24</v>
      </c>
      <c r="I1609" t="s">
        <v>61</v>
      </c>
      <c r="J1609" t="s">
        <v>62</v>
      </c>
      <c r="K1609" t="s">
        <v>63</v>
      </c>
      <c r="L1609" t="s">
        <v>141</v>
      </c>
      <c r="M1609" t="s">
        <v>29</v>
      </c>
      <c r="N1609" t="s">
        <v>53</v>
      </c>
      <c r="O1609" t="s">
        <v>142</v>
      </c>
      <c r="P1609" s="1">
        <v>58.247999999999998</v>
      </c>
      <c r="Q1609">
        <v>9</v>
      </c>
      <c r="R1609" s="1">
        <v>11.6496</v>
      </c>
      <c r="S1609" t="s">
        <v>72</v>
      </c>
    </row>
    <row r="1610" spans="1:19" hidden="1" x14ac:dyDescent="0.3">
      <c r="A1610" t="s">
        <v>3790</v>
      </c>
      <c r="B1610" s="2">
        <v>42618</v>
      </c>
      <c r="C1610" s="2">
        <v>42622</v>
      </c>
      <c r="D1610" t="s">
        <v>37</v>
      </c>
      <c r="E1610" t="s">
        <v>3161</v>
      </c>
      <c r="F1610" t="s">
        <v>3162</v>
      </c>
      <c r="G1610" t="s">
        <v>23</v>
      </c>
      <c r="H1610" t="s">
        <v>24</v>
      </c>
      <c r="I1610" t="s">
        <v>61</v>
      </c>
      <c r="J1610" t="s">
        <v>62</v>
      </c>
      <c r="K1610" t="s">
        <v>63</v>
      </c>
      <c r="L1610" t="s">
        <v>127</v>
      </c>
      <c r="M1610" t="s">
        <v>29</v>
      </c>
      <c r="N1610" t="s">
        <v>34</v>
      </c>
      <c r="O1610" t="s">
        <v>209</v>
      </c>
      <c r="P1610" s="1">
        <v>71.245999999999995</v>
      </c>
      <c r="Q1610">
        <v>2</v>
      </c>
      <c r="R1610" s="1">
        <v>-19.338200000000001</v>
      </c>
      <c r="S1610" t="s">
        <v>72</v>
      </c>
    </row>
    <row r="1611" spans="1:19" hidden="1" x14ac:dyDescent="0.3">
      <c r="A1611" t="s">
        <v>3790</v>
      </c>
      <c r="B1611" s="2">
        <v>42618</v>
      </c>
      <c r="C1611" s="2">
        <v>42622</v>
      </c>
      <c r="D1611" t="s">
        <v>37</v>
      </c>
      <c r="E1611" t="s">
        <v>3161</v>
      </c>
      <c r="F1611" t="s">
        <v>3162</v>
      </c>
      <c r="G1611" t="s">
        <v>23</v>
      </c>
      <c r="H1611" t="s">
        <v>24</v>
      </c>
      <c r="I1611" t="s">
        <v>61</v>
      </c>
      <c r="J1611" t="s">
        <v>62</v>
      </c>
      <c r="K1611" t="s">
        <v>63</v>
      </c>
      <c r="L1611" t="s">
        <v>972</v>
      </c>
      <c r="M1611" t="s">
        <v>29</v>
      </c>
      <c r="N1611" t="s">
        <v>34</v>
      </c>
      <c r="O1611" t="s">
        <v>973</v>
      </c>
      <c r="P1611" s="1">
        <v>887.27099999999996</v>
      </c>
      <c r="Q1611">
        <v>3</v>
      </c>
      <c r="R1611" s="1">
        <v>-63.3765</v>
      </c>
      <c r="S1611" t="s">
        <v>72</v>
      </c>
    </row>
    <row r="1612" spans="1:19" hidden="1" x14ac:dyDescent="0.3">
      <c r="A1612" t="s">
        <v>3791</v>
      </c>
      <c r="B1612" s="2">
        <v>42517</v>
      </c>
      <c r="C1612" s="2">
        <v>42521</v>
      </c>
      <c r="D1612" t="s">
        <v>37</v>
      </c>
      <c r="E1612" t="s">
        <v>3289</v>
      </c>
      <c r="F1612" t="s">
        <v>3290</v>
      </c>
      <c r="G1612" t="s">
        <v>23</v>
      </c>
      <c r="H1612" t="s">
        <v>24</v>
      </c>
      <c r="I1612" t="s">
        <v>125</v>
      </c>
      <c r="J1612" t="s">
        <v>126</v>
      </c>
      <c r="K1612" t="s">
        <v>87</v>
      </c>
      <c r="L1612" t="s">
        <v>2272</v>
      </c>
      <c r="M1612" t="s">
        <v>29</v>
      </c>
      <c r="N1612" t="s">
        <v>53</v>
      </c>
      <c r="O1612" t="s">
        <v>2273</v>
      </c>
      <c r="P1612" s="1">
        <v>25.175999999999998</v>
      </c>
      <c r="Q1612">
        <v>3</v>
      </c>
      <c r="R1612" s="1">
        <v>-33.358199999999997</v>
      </c>
      <c r="S1612" t="s">
        <v>153</v>
      </c>
    </row>
    <row r="1613" spans="1:19" hidden="1" x14ac:dyDescent="0.3">
      <c r="A1613" t="s">
        <v>3791</v>
      </c>
      <c r="B1613" s="2">
        <v>42517</v>
      </c>
      <c r="C1613" s="2">
        <v>42521</v>
      </c>
      <c r="D1613" t="s">
        <v>37</v>
      </c>
      <c r="E1613" t="s">
        <v>3289</v>
      </c>
      <c r="F1613" t="s">
        <v>3290</v>
      </c>
      <c r="G1613" t="s">
        <v>23</v>
      </c>
      <c r="H1613" t="s">
        <v>24</v>
      </c>
      <c r="I1613" t="s">
        <v>125</v>
      </c>
      <c r="J1613" t="s">
        <v>126</v>
      </c>
      <c r="K1613" t="s">
        <v>87</v>
      </c>
      <c r="L1613" t="s">
        <v>968</v>
      </c>
      <c r="M1613" t="s">
        <v>29</v>
      </c>
      <c r="N1613" t="s">
        <v>53</v>
      </c>
      <c r="O1613" t="s">
        <v>969</v>
      </c>
      <c r="P1613" s="1">
        <v>5.5839999999999996</v>
      </c>
      <c r="Q1613">
        <v>2</v>
      </c>
      <c r="R1613" s="1">
        <v>-1.6752</v>
      </c>
      <c r="S1613" t="s">
        <v>153</v>
      </c>
    </row>
    <row r="1614" spans="1:19" hidden="1" x14ac:dyDescent="0.3">
      <c r="A1614" t="s">
        <v>3792</v>
      </c>
      <c r="B1614" s="2">
        <v>42240</v>
      </c>
      <c r="C1614" s="2">
        <v>42244</v>
      </c>
      <c r="D1614" t="s">
        <v>20</v>
      </c>
      <c r="E1614" t="s">
        <v>2127</v>
      </c>
      <c r="F1614" t="s">
        <v>2128</v>
      </c>
      <c r="G1614" t="s">
        <v>23</v>
      </c>
      <c r="H1614" t="s">
        <v>24</v>
      </c>
      <c r="I1614" t="s">
        <v>165</v>
      </c>
      <c r="J1614" t="s">
        <v>114</v>
      </c>
      <c r="K1614" t="s">
        <v>63</v>
      </c>
      <c r="L1614" t="s">
        <v>641</v>
      </c>
      <c r="M1614" t="s">
        <v>29</v>
      </c>
      <c r="N1614" t="s">
        <v>53</v>
      </c>
      <c r="O1614" t="s">
        <v>642</v>
      </c>
      <c r="P1614" s="1">
        <v>14.91</v>
      </c>
      <c r="Q1614">
        <v>3</v>
      </c>
      <c r="R1614" s="1">
        <v>4.6220999999999997</v>
      </c>
      <c r="S1614" t="s">
        <v>245</v>
      </c>
    </row>
    <row r="1615" spans="1:19" x14ac:dyDescent="0.3">
      <c r="A1615" t="s">
        <v>3793</v>
      </c>
      <c r="B1615" s="2">
        <v>43035</v>
      </c>
      <c r="C1615" s="2">
        <v>43037</v>
      </c>
      <c r="D1615" t="s">
        <v>81</v>
      </c>
      <c r="E1615" t="s">
        <v>3794</v>
      </c>
      <c r="F1615" t="s">
        <v>3795</v>
      </c>
      <c r="G1615" t="s">
        <v>84</v>
      </c>
      <c r="H1615" t="s">
        <v>24</v>
      </c>
      <c r="I1615" t="s">
        <v>49</v>
      </c>
      <c r="J1615" t="s">
        <v>50</v>
      </c>
      <c r="K1615" t="s">
        <v>51</v>
      </c>
      <c r="L1615" t="s">
        <v>56</v>
      </c>
      <c r="M1615" t="s">
        <v>29</v>
      </c>
      <c r="N1615" t="s">
        <v>43</v>
      </c>
      <c r="O1615" t="s">
        <v>57</v>
      </c>
      <c r="P1615" s="1">
        <v>189.57599999999999</v>
      </c>
      <c r="Q1615">
        <v>1</v>
      </c>
      <c r="R1615" s="1">
        <v>9.4787999999999997</v>
      </c>
      <c r="S1615" t="s">
        <v>45</v>
      </c>
    </row>
    <row r="1616" spans="1:19" hidden="1" x14ac:dyDescent="0.3">
      <c r="A1616" t="s">
        <v>3796</v>
      </c>
      <c r="B1616" s="2">
        <v>41968</v>
      </c>
      <c r="C1616" s="2">
        <v>41972</v>
      </c>
      <c r="D1616" t="s">
        <v>37</v>
      </c>
      <c r="E1616" t="s">
        <v>2931</v>
      </c>
      <c r="F1616" t="s">
        <v>2932</v>
      </c>
      <c r="G1616" t="s">
        <v>23</v>
      </c>
      <c r="H1616" t="s">
        <v>24</v>
      </c>
      <c r="I1616" t="s">
        <v>49</v>
      </c>
      <c r="J1616" t="s">
        <v>50</v>
      </c>
      <c r="K1616" t="s">
        <v>51</v>
      </c>
      <c r="L1616" t="s">
        <v>796</v>
      </c>
      <c r="M1616" t="s">
        <v>29</v>
      </c>
      <c r="N1616" t="s">
        <v>34</v>
      </c>
      <c r="O1616" t="s">
        <v>797</v>
      </c>
      <c r="P1616" s="1">
        <v>725.34400000000005</v>
      </c>
      <c r="Q1616">
        <v>4</v>
      </c>
      <c r="R1616" s="1">
        <v>54.400799999999997</v>
      </c>
      <c r="S1616" t="s">
        <v>32</v>
      </c>
    </row>
    <row r="1617" spans="1:19" hidden="1" x14ac:dyDescent="0.3">
      <c r="A1617" t="s">
        <v>3797</v>
      </c>
      <c r="B1617" s="2">
        <v>42147</v>
      </c>
      <c r="C1617" s="2">
        <v>42151</v>
      </c>
      <c r="D1617" t="s">
        <v>20</v>
      </c>
      <c r="E1617" t="s">
        <v>384</v>
      </c>
      <c r="F1617" t="s">
        <v>385</v>
      </c>
      <c r="G1617" t="s">
        <v>94</v>
      </c>
      <c r="H1617" t="s">
        <v>24</v>
      </c>
      <c r="I1617" t="s">
        <v>280</v>
      </c>
      <c r="J1617" t="s">
        <v>281</v>
      </c>
      <c r="K1617" t="s">
        <v>87</v>
      </c>
      <c r="L1617" t="s">
        <v>1138</v>
      </c>
      <c r="M1617" t="s">
        <v>29</v>
      </c>
      <c r="N1617" t="s">
        <v>53</v>
      </c>
      <c r="O1617" t="s">
        <v>1139</v>
      </c>
      <c r="P1617" s="1">
        <v>75.33</v>
      </c>
      <c r="Q1617">
        <v>9</v>
      </c>
      <c r="R1617" s="1">
        <v>19.585799999999999</v>
      </c>
      <c r="S1617" t="s">
        <v>153</v>
      </c>
    </row>
    <row r="1618" spans="1:19" hidden="1" x14ac:dyDescent="0.3">
      <c r="A1618" t="s">
        <v>3798</v>
      </c>
      <c r="B1618" s="2">
        <v>41728</v>
      </c>
      <c r="C1618" s="2">
        <v>41730</v>
      </c>
      <c r="D1618" t="s">
        <v>81</v>
      </c>
      <c r="E1618" t="s">
        <v>250</v>
      </c>
      <c r="F1618" t="s">
        <v>251</v>
      </c>
      <c r="G1618" t="s">
        <v>94</v>
      </c>
      <c r="H1618" t="s">
        <v>24</v>
      </c>
      <c r="I1618" t="s">
        <v>2240</v>
      </c>
      <c r="J1618" t="s">
        <v>86</v>
      </c>
      <c r="K1618" t="s">
        <v>87</v>
      </c>
      <c r="L1618" t="s">
        <v>994</v>
      </c>
      <c r="M1618" t="s">
        <v>29</v>
      </c>
      <c r="N1618" t="s">
        <v>34</v>
      </c>
      <c r="O1618" t="s">
        <v>995</v>
      </c>
      <c r="P1618" s="1">
        <v>127.30200000000001</v>
      </c>
      <c r="Q1618">
        <v>7</v>
      </c>
      <c r="R1618" s="1">
        <v>-9.093</v>
      </c>
      <c r="S1618" t="s">
        <v>187</v>
      </c>
    </row>
    <row r="1619" spans="1:19" x14ac:dyDescent="0.3">
      <c r="A1619" t="s">
        <v>3799</v>
      </c>
      <c r="B1619" s="2">
        <v>43098</v>
      </c>
      <c r="C1619" s="2">
        <v>43101</v>
      </c>
      <c r="D1619" t="s">
        <v>20</v>
      </c>
      <c r="E1619" t="s">
        <v>916</v>
      </c>
      <c r="F1619" t="s">
        <v>917</v>
      </c>
      <c r="G1619" t="s">
        <v>23</v>
      </c>
      <c r="H1619" t="s">
        <v>24</v>
      </c>
      <c r="I1619" t="s">
        <v>856</v>
      </c>
      <c r="J1619" t="s">
        <v>26</v>
      </c>
      <c r="K1619" t="s">
        <v>27</v>
      </c>
      <c r="L1619" t="s">
        <v>386</v>
      </c>
      <c r="M1619" t="s">
        <v>29</v>
      </c>
      <c r="N1619" t="s">
        <v>34</v>
      </c>
      <c r="O1619" t="s">
        <v>387</v>
      </c>
      <c r="P1619" s="1">
        <v>1207.8399999999999</v>
      </c>
      <c r="Q1619">
        <v>8</v>
      </c>
      <c r="R1619" s="1">
        <v>314.03840000000002</v>
      </c>
      <c r="S1619" t="s">
        <v>90</v>
      </c>
    </row>
    <row r="1620" spans="1:19" x14ac:dyDescent="0.3">
      <c r="A1620" t="s">
        <v>3799</v>
      </c>
      <c r="B1620" s="2">
        <v>43098</v>
      </c>
      <c r="C1620" s="2">
        <v>43101</v>
      </c>
      <c r="D1620" t="s">
        <v>20</v>
      </c>
      <c r="E1620" t="s">
        <v>916</v>
      </c>
      <c r="F1620" t="s">
        <v>917</v>
      </c>
      <c r="G1620" t="s">
        <v>23</v>
      </c>
      <c r="H1620" t="s">
        <v>24</v>
      </c>
      <c r="I1620" t="s">
        <v>856</v>
      </c>
      <c r="J1620" t="s">
        <v>26</v>
      </c>
      <c r="K1620" t="s">
        <v>27</v>
      </c>
      <c r="L1620" t="s">
        <v>2325</v>
      </c>
      <c r="M1620" t="s">
        <v>29</v>
      </c>
      <c r="N1620" t="s">
        <v>34</v>
      </c>
      <c r="O1620" t="s">
        <v>2326</v>
      </c>
      <c r="P1620" s="1">
        <v>300.98</v>
      </c>
      <c r="Q1620">
        <v>1</v>
      </c>
      <c r="R1620" s="1">
        <v>87.284199999999998</v>
      </c>
      <c r="S1620" t="s">
        <v>90</v>
      </c>
    </row>
    <row r="1621" spans="1:19" x14ac:dyDescent="0.3">
      <c r="A1621" t="s">
        <v>3799</v>
      </c>
      <c r="B1621" s="2">
        <v>43098</v>
      </c>
      <c r="C1621" s="2">
        <v>43101</v>
      </c>
      <c r="D1621" t="s">
        <v>20</v>
      </c>
      <c r="E1621" t="s">
        <v>916</v>
      </c>
      <c r="F1621" t="s">
        <v>917</v>
      </c>
      <c r="G1621" t="s">
        <v>23</v>
      </c>
      <c r="H1621" t="s">
        <v>24</v>
      </c>
      <c r="I1621" t="s">
        <v>856</v>
      </c>
      <c r="J1621" t="s">
        <v>26</v>
      </c>
      <c r="K1621" t="s">
        <v>27</v>
      </c>
      <c r="L1621" t="s">
        <v>1081</v>
      </c>
      <c r="M1621" t="s">
        <v>29</v>
      </c>
      <c r="N1621" t="s">
        <v>34</v>
      </c>
      <c r="O1621" t="s">
        <v>1082</v>
      </c>
      <c r="P1621" s="1">
        <v>258.75</v>
      </c>
      <c r="Q1621">
        <v>3</v>
      </c>
      <c r="R1621" s="1">
        <v>77.625</v>
      </c>
      <c r="S1621" t="s">
        <v>90</v>
      </c>
    </row>
    <row r="1622" spans="1:19" x14ac:dyDescent="0.3">
      <c r="A1622" t="s">
        <v>3800</v>
      </c>
      <c r="B1622" s="2">
        <v>42796</v>
      </c>
      <c r="C1622" s="2">
        <v>42802</v>
      </c>
      <c r="D1622" t="s">
        <v>37</v>
      </c>
      <c r="E1622" t="s">
        <v>2912</v>
      </c>
      <c r="F1622" t="s">
        <v>2913</v>
      </c>
      <c r="G1622" t="s">
        <v>84</v>
      </c>
      <c r="H1622" t="s">
        <v>24</v>
      </c>
      <c r="I1622" t="s">
        <v>222</v>
      </c>
      <c r="J1622" t="s">
        <v>192</v>
      </c>
      <c r="K1622" t="s">
        <v>63</v>
      </c>
      <c r="L1622" t="s">
        <v>2301</v>
      </c>
      <c r="M1622" t="s">
        <v>29</v>
      </c>
      <c r="N1622" t="s">
        <v>30</v>
      </c>
      <c r="O1622" t="s">
        <v>2302</v>
      </c>
      <c r="P1622" s="1">
        <v>441.96</v>
      </c>
      <c r="Q1622">
        <v>2</v>
      </c>
      <c r="R1622" s="1">
        <v>101.6508</v>
      </c>
      <c r="S1622" t="s">
        <v>187</v>
      </c>
    </row>
    <row r="1623" spans="1:19" hidden="1" x14ac:dyDescent="0.3">
      <c r="A1623" t="s">
        <v>3801</v>
      </c>
      <c r="B1623" s="2">
        <v>42099</v>
      </c>
      <c r="C1623" s="2">
        <v>42105</v>
      </c>
      <c r="D1623" t="s">
        <v>37</v>
      </c>
      <c r="E1623" t="s">
        <v>2765</v>
      </c>
      <c r="F1623" t="s">
        <v>2766</v>
      </c>
      <c r="G1623" t="s">
        <v>84</v>
      </c>
      <c r="H1623" t="s">
        <v>24</v>
      </c>
      <c r="I1623" t="s">
        <v>49</v>
      </c>
      <c r="J1623" t="s">
        <v>50</v>
      </c>
      <c r="K1623" t="s">
        <v>51</v>
      </c>
      <c r="L1623" t="s">
        <v>1086</v>
      </c>
      <c r="M1623" t="s">
        <v>29</v>
      </c>
      <c r="N1623" t="s">
        <v>34</v>
      </c>
      <c r="O1623" t="s">
        <v>1087</v>
      </c>
      <c r="P1623" s="1">
        <v>892.22400000000005</v>
      </c>
      <c r="Q1623">
        <v>3</v>
      </c>
      <c r="R1623" s="1">
        <v>89.222399999999993</v>
      </c>
      <c r="S1623" t="s">
        <v>107</v>
      </c>
    </row>
    <row r="1624" spans="1:19" hidden="1" x14ac:dyDescent="0.3">
      <c r="A1624" t="s">
        <v>3802</v>
      </c>
      <c r="B1624" s="2">
        <v>42444</v>
      </c>
      <c r="C1624" s="2">
        <v>42445</v>
      </c>
      <c r="D1624" t="s">
        <v>81</v>
      </c>
      <c r="E1624" t="s">
        <v>3803</v>
      </c>
      <c r="F1624" t="s">
        <v>3804</v>
      </c>
      <c r="G1624" t="s">
        <v>84</v>
      </c>
      <c r="H1624" t="s">
        <v>24</v>
      </c>
      <c r="I1624" t="s">
        <v>320</v>
      </c>
      <c r="J1624" t="s">
        <v>50</v>
      </c>
      <c r="K1624" t="s">
        <v>51</v>
      </c>
      <c r="L1624" t="s">
        <v>972</v>
      </c>
      <c r="M1624" t="s">
        <v>29</v>
      </c>
      <c r="N1624" t="s">
        <v>34</v>
      </c>
      <c r="O1624" t="s">
        <v>973</v>
      </c>
      <c r="P1624" s="1">
        <v>1352.0319999999999</v>
      </c>
      <c r="Q1624">
        <v>4</v>
      </c>
      <c r="R1624" s="1">
        <v>84.501999999999995</v>
      </c>
      <c r="S1624" t="s">
        <v>187</v>
      </c>
    </row>
    <row r="1625" spans="1:19" hidden="1" x14ac:dyDescent="0.3">
      <c r="A1625" t="s">
        <v>3805</v>
      </c>
      <c r="B1625" s="2">
        <v>42365</v>
      </c>
      <c r="C1625" s="2">
        <v>42369</v>
      </c>
      <c r="D1625" t="s">
        <v>37</v>
      </c>
      <c r="E1625" t="s">
        <v>2670</v>
      </c>
      <c r="F1625" t="s">
        <v>2671</v>
      </c>
      <c r="G1625" t="s">
        <v>84</v>
      </c>
      <c r="H1625" t="s">
        <v>24</v>
      </c>
      <c r="I1625" t="s">
        <v>1761</v>
      </c>
      <c r="J1625" t="s">
        <v>223</v>
      </c>
      <c r="K1625" t="s">
        <v>63</v>
      </c>
      <c r="L1625" t="s">
        <v>913</v>
      </c>
      <c r="M1625" t="s">
        <v>29</v>
      </c>
      <c r="N1625" t="s">
        <v>43</v>
      </c>
      <c r="O1625" t="s">
        <v>914</v>
      </c>
      <c r="P1625" s="1">
        <v>1548.99</v>
      </c>
      <c r="Q1625">
        <v>9</v>
      </c>
      <c r="R1625" s="1">
        <v>-464.697</v>
      </c>
      <c r="S1625" t="s">
        <v>90</v>
      </c>
    </row>
    <row r="1626" spans="1:19" hidden="1" x14ac:dyDescent="0.3">
      <c r="A1626" t="s">
        <v>3806</v>
      </c>
      <c r="B1626" s="2">
        <v>42338</v>
      </c>
      <c r="C1626" s="2">
        <v>42340</v>
      </c>
      <c r="D1626" t="s">
        <v>20</v>
      </c>
      <c r="E1626" t="s">
        <v>3807</v>
      </c>
      <c r="F1626" t="s">
        <v>3808</v>
      </c>
      <c r="G1626" t="s">
        <v>23</v>
      </c>
      <c r="H1626" t="s">
        <v>24</v>
      </c>
      <c r="I1626" t="s">
        <v>2410</v>
      </c>
      <c r="J1626" t="s">
        <v>1331</v>
      </c>
      <c r="K1626" t="s">
        <v>51</v>
      </c>
      <c r="L1626" t="s">
        <v>2956</v>
      </c>
      <c r="M1626" t="s">
        <v>29</v>
      </c>
      <c r="N1626" t="s">
        <v>53</v>
      </c>
      <c r="O1626" t="s">
        <v>2957</v>
      </c>
      <c r="P1626" s="1">
        <v>80.959999999999994</v>
      </c>
      <c r="Q1626">
        <v>4</v>
      </c>
      <c r="R1626" s="1">
        <v>29.145600000000002</v>
      </c>
      <c r="S1626" t="s">
        <v>32</v>
      </c>
    </row>
    <row r="1627" spans="1:19" hidden="1" x14ac:dyDescent="0.3">
      <c r="A1627" t="s">
        <v>3809</v>
      </c>
      <c r="B1627" s="2">
        <v>41744</v>
      </c>
      <c r="C1627" s="2">
        <v>41744</v>
      </c>
      <c r="D1627" t="s">
        <v>417</v>
      </c>
      <c r="E1627" t="s">
        <v>123</v>
      </c>
      <c r="F1627" t="s">
        <v>124</v>
      </c>
      <c r="G1627" t="s">
        <v>94</v>
      </c>
      <c r="H1627" t="s">
        <v>24</v>
      </c>
      <c r="I1627" t="s">
        <v>49</v>
      </c>
      <c r="J1627" t="s">
        <v>50</v>
      </c>
      <c r="K1627" t="s">
        <v>51</v>
      </c>
      <c r="L1627" t="s">
        <v>346</v>
      </c>
      <c r="M1627" t="s">
        <v>29</v>
      </c>
      <c r="N1627" t="s">
        <v>53</v>
      </c>
      <c r="O1627" t="s">
        <v>347</v>
      </c>
      <c r="P1627" s="1">
        <v>187.76</v>
      </c>
      <c r="Q1627">
        <v>4</v>
      </c>
      <c r="R1627" s="1">
        <v>76.9816</v>
      </c>
      <c r="S1627" t="s">
        <v>107</v>
      </c>
    </row>
    <row r="1628" spans="1:19" hidden="1" x14ac:dyDescent="0.3">
      <c r="A1628" t="s">
        <v>3810</v>
      </c>
      <c r="B1628" s="2">
        <v>41646</v>
      </c>
      <c r="C1628" s="2">
        <v>41651</v>
      </c>
      <c r="D1628" t="s">
        <v>37</v>
      </c>
      <c r="E1628" t="s">
        <v>2835</v>
      </c>
      <c r="F1628" t="s">
        <v>2836</v>
      </c>
      <c r="G1628" t="s">
        <v>23</v>
      </c>
      <c r="H1628" t="s">
        <v>24</v>
      </c>
      <c r="I1628" t="s">
        <v>1859</v>
      </c>
      <c r="J1628" t="s">
        <v>86</v>
      </c>
      <c r="K1628" t="s">
        <v>87</v>
      </c>
      <c r="L1628" t="s">
        <v>542</v>
      </c>
      <c r="M1628" t="s">
        <v>29</v>
      </c>
      <c r="N1628" t="s">
        <v>53</v>
      </c>
      <c r="O1628" t="s">
        <v>543</v>
      </c>
      <c r="P1628" s="1">
        <v>76.727999999999994</v>
      </c>
      <c r="Q1628">
        <v>3</v>
      </c>
      <c r="R1628" s="1">
        <v>-53.709600000000002</v>
      </c>
      <c r="S1628" t="s">
        <v>161</v>
      </c>
    </row>
    <row r="1629" spans="1:19" hidden="1" x14ac:dyDescent="0.3">
      <c r="A1629" t="s">
        <v>3811</v>
      </c>
      <c r="B1629" s="2">
        <v>41934</v>
      </c>
      <c r="C1629" s="2">
        <v>41938</v>
      </c>
      <c r="D1629" t="s">
        <v>37</v>
      </c>
      <c r="E1629" t="s">
        <v>3812</v>
      </c>
      <c r="F1629" t="s">
        <v>3813</v>
      </c>
      <c r="G1629" t="s">
        <v>84</v>
      </c>
      <c r="H1629" t="s">
        <v>24</v>
      </c>
      <c r="I1629" t="s">
        <v>3814</v>
      </c>
      <c r="J1629" t="s">
        <v>1397</v>
      </c>
      <c r="K1629" t="s">
        <v>27</v>
      </c>
      <c r="L1629" t="s">
        <v>2386</v>
      </c>
      <c r="M1629" t="s">
        <v>29</v>
      </c>
      <c r="N1629" t="s">
        <v>53</v>
      </c>
      <c r="O1629" t="s">
        <v>2387</v>
      </c>
      <c r="P1629" s="1">
        <v>129.91999999999999</v>
      </c>
      <c r="Q1629">
        <v>4</v>
      </c>
      <c r="R1629" s="1">
        <v>10.393599999999999</v>
      </c>
      <c r="S1629" t="s">
        <v>45</v>
      </c>
    </row>
    <row r="1630" spans="1:19" hidden="1" x14ac:dyDescent="0.3">
      <c r="A1630" t="s">
        <v>3815</v>
      </c>
      <c r="B1630" s="2">
        <v>42335</v>
      </c>
      <c r="C1630" s="2">
        <v>42337</v>
      </c>
      <c r="D1630" t="s">
        <v>20</v>
      </c>
      <c r="E1630" t="s">
        <v>3024</v>
      </c>
      <c r="F1630" t="s">
        <v>3025</v>
      </c>
      <c r="G1630" t="s">
        <v>94</v>
      </c>
      <c r="H1630" t="s">
        <v>24</v>
      </c>
      <c r="I1630" t="s">
        <v>1348</v>
      </c>
      <c r="J1630" t="s">
        <v>425</v>
      </c>
      <c r="K1630" t="s">
        <v>63</v>
      </c>
      <c r="L1630" t="s">
        <v>2391</v>
      </c>
      <c r="M1630" t="s">
        <v>29</v>
      </c>
      <c r="N1630" t="s">
        <v>30</v>
      </c>
      <c r="O1630" t="s">
        <v>2392</v>
      </c>
      <c r="P1630" s="1">
        <v>170.98</v>
      </c>
      <c r="Q1630">
        <v>1</v>
      </c>
      <c r="R1630" s="1">
        <v>32.486199999999997</v>
      </c>
      <c r="S1630" t="s">
        <v>32</v>
      </c>
    </row>
    <row r="1631" spans="1:19" hidden="1" x14ac:dyDescent="0.3">
      <c r="A1631" t="s">
        <v>3815</v>
      </c>
      <c r="B1631" s="2">
        <v>42335</v>
      </c>
      <c r="C1631" s="2">
        <v>42337</v>
      </c>
      <c r="D1631" t="s">
        <v>20</v>
      </c>
      <c r="E1631" t="s">
        <v>3024</v>
      </c>
      <c r="F1631" t="s">
        <v>3025</v>
      </c>
      <c r="G1631" t="s">
        <v>94</v>
      </c>
      <c r="H1631" t="s">
        <v>24</v>
      </c>
      <c r="I1631" t="s">
        <v>1348</v>
      </c>
      <c r="J1631" t="s">
        <v>425</v>
      </c>
      <c r="K1631" t="s">
        <v>63</v>
      </c>
      <c r="L1631" t="s">
        <v>3816</v>
      </c>
      <c r="M1631" t="s">
        <v>29</v>
      </c>
      <c r="N1631" t="s">
        <v>53</v>
      </c>
      <c r="O1631" t="s">
        <v>3817</v>
      </c>
      <c r="P1631" s="1">
        <v>38.97</v>
      </c>
      <c r="Q1631">
        <v>3</v>
      </c>
      <c r="R1631" s="1">
        <v>4.6764000000000001</v>
      </c>
      <c r="S1631" t="s">
        <v>32</v>
      </c>
    </row>
    <row r="1632" spans="1:19" hidden="1" x14ac:dyDescent="0.3">
      <c r="A1632" t="s">
        <v>3815</v>
      </c>
      <c r="B1632" s="2">
        <v>42335</v>
      </c>
      <c r="C1632" s="2">
        <v>42337</v>
      </c>
      <c r="D1632" t="s">
        <v>20</v>
      </c>
      <c r="E1632" t="s">
        <v>3024</v>
      </c>
      <c r="F1632" t="s">
        <v>3025</v>
      </c>
      <c r="G1632" t="s">
        <v>94</v>
      </c>
      <c r="H1632" t="s">
        <v>24</v>
      </c>
      <c r="I1632" t="s">
        <v>1348</v>
      </c>
      <c r="J1632" t="s">
        <v>425</v>
      </c>
      <c r="K1632" t="s">
        <v>63</v>
      </c>
      <c r="L1632" t="s">
        <v>1125</v>
      </c>
      <c r="M1632" t="s">
        <v>29</v>
      </c>
      <c r="N1632" t="s">
        <v>43</v>
      </c>
      <c r="O1632" t="s">
        <v>1126</v>
      </c>
      <c r="P1632" s="1">
        <v>446.06799999999998</v>
      </c>
      <c r="Q1632">
        <v>4</v>
      </c>
      <c r="R1632" s="1">
        <v>0</v>
      </c>
      <c r="S1632" t="s">
        <v>32</v>
      </c>
    </row>
    <row r="1633" spans="1:19" hidden="1" x14ac:dyDescent="0.3">
      <c r="A1633" t="s">
        <v>3818</v>
      </c>
      <c r="B1633" s="2">
        <v>42004</v>
      </c>
      <c r="C1633" s="2">
        <v>42011</v>
      </c>
      <c r="D1633" t="s">
        <v>37</v>
      </c>
      <c r="E1633" t="s">
        <v>2286</v>
      </c>
      <c r="F1633" t="s">
        <v>2287</v>
      </c>
      <c r="G1633" t="s">
        <v>94</v>
      </c>
      <c r="H1633" t="s">
        <v>24</v>
      </c>
      <c r="I1633" t="s">
        <v>1635</v>
      </c>
      <c r="J1633" t="s">
        <v>1636</v>
      </c>
      <c r="K1633" t="s">
        <v>63</v>
      </c>
      <c r="L1633" t="s">
        <v>1371</v>
      </c>
      <c r="M1633" t="s">
        <v>29</v>
      </c>
      <c r="N1633" t="s">
        <v>30</v>
      </c>
      <c r="O1633" t="s">
        <v>1372</v>
      </c>
      <c r="P1633" s="1">
        <v>341.96</v>
      </c>
      <c r="Q1633">
        <v>2</v>
      </c>
      <c r="R1633" s="1">
        <v>78.650800000000004</v>
      </c>
      <c r="S1633" t="s">
        <v>90</v>
      </c>
    </row>
    <row r="1634" spans="1:19" hidden="1" x14ac:dyDescent="0.3">
      <c r="A1634" t="s">
        <v>3818</v>
      </c>
      <c r="B1634" s="2">
        <v>42004</v>
      </c>
      <c r="C1634" s="2">
        <v>42011</v>
      </c>
      <c r="D1634" t="s">
        <v>37</v>
      </c>
      <c r="E1634" t="s">
        <v>2286</v>
      </c>
      <c r="F1634" t="s">
        <v>2287</v>
      </c>
      <c r="G1634" t="s">
        <v>94</v>
      </c>
      <c r="H1634" t="s">
        <v>24</v>
      </c>
      <c r="I1634" t="s">
        <v>1635</v>
      </c>
      <c r="J1634" t="s">
        <v>1636</v>
      </c>
      <c r="K1634" t="s">
        <v>63</v>
      </c>
      <c r="L1634" t="s">
        <v>98</v>
      </c>
      <c r="M1634" t="s">
        <v>29</v>
      </c>
      <c r="N1634" t="s">
        <v>34</v>
      </c>
      <c r="O1634" t="s">
        <v>99</v>
      </c>
      <c r="P1634" s="1">
        <v>605.88</v>
      </c>
      <c r="Q1634">
        <v>6</v>
      </c>
      <c r="R1634" s="1">
        <v>151.47</v>
      </c>
      <c r="S1634" t="s">
        <v>90</v>
      </c>
    </row>
    <row r="1635" spans="1:19" hidden="1" x14ac:dyDescent="0.3">
      <c r="A1635" t="s">
        <v>3819</v>
      </c>
      <c r="B1635" s="2">
        <v>42699</v>
      </c>
      <c r="C1635" s="2">
        <v>42703</v>
      </c>
      <c r="D1635" t="s">
        <v>37</v>
      </c>
      <c r="E1635" t="s">
        <v>1926</v>
      </c>
      <c r="F1635" t="s">
        <v>1927</v>
      </c>
      <c r="G1635" t="s">
        <v>84</v>
      </c>
      <c r="H1635" t="s">
        <v>24</v>
      </c>
      <c r="I1635" t="s">
        <v>468</v>
      </c>
      <c r="J1635" t="s">
        <v>281</v>
      </c>
      <c r="K1635" t="s">
        <v>87</v>
      </c>
      <c r="L1635" t="s">
        <v>775</v>
      </c>
      <c r="M1635" t="s">
        <v>29</v>
      </c>
      <c r="N1635" t="s">
        <v>43</v>
      </c>
      <c r="O1635" t="s">
        <v>776</v>
      </c>
      <c r="P1635" s="1">
        <v>1568.61</v>
      </c>
      <c r="Q1635">
        <v>9</v>
      </c>
      <c r="R1635" s="1">
        <v>329.40809999999999</v>
      </c>
      <c r="S1635" t="s">
        <v>32</v>
      </c>
    </row>
    <row r="1636" spans="1:19" x14ac:dyDescent="0.3">
      <c r="A1636" t="s">
        <v>3820</v>
      </c>
      <c r="B1636" s="2">
        <v>42931</v>
      </c>
      <c r="C1636" s="2">
        <v>42933</v>
      </c>
      <c r="D1636" t="s">
        <v>81</v>
      </c>
      <c r="E1636" t="s">
        <v>1800</v>
      </c>
      <c r="F1636" t="s">
        <v>1801</v>
      </c>
      <c r="G1636" t="s">
        <v>84</v>
      </c>
      <c r="H1636" t="s">
        <v>24</v>
      </c>
      <c r="I1636" t="s">
        <v>1472</v>
      </c>
      <c r="J1636" t="s">
        <v>707</v>
      </c>
      <c r="K1636" t="s">
        <v>27</v>
      </c>
      <c r="L1636" t="s">
        <v>402</v>
      </c>
      <c r="M1636" t="s">
        <v>29</v>
      </c>
      <c r="N1636" t="s">
        <v>43</v>
      </c>
      <c r="O1636" t="s">
        <v>403</v>
      </c>
      <c r="P1636" s="1">
        <v>872.94</v>
      </c>
      <c r="Q1636">
        <v>3</v>
      </c>
      <c r="R1636" s="1">
        <v>157.1292</v>
      </c>
      <c r="S1636" t="s">
        <v>66</v>
      </c>
    </row>
    <row r="1637" spans="1:19" hidden="1" x14ac:dyDescent="0.3">
      <c r="A1637" t="s">
        <v>3821</v>
      </c>
      <c r="B1637" s="2">
        <v>42451</v>
      </c>
      <c r="C1637" s="2">
        <v>42451</v>
      </c>
      <c r="D1637" t="s">
        <v>417</v>
      </c>
      <c r="E1637" t="s">
        <v>1394</v>
      </c>
      <c r="F1637" t="s">
        <v>1395</v>
      </c>
      <c r="G1637" t="s">
        <v>23</v>
      </c>
      <c r="H1637" t="s">
        <v>24</v>
      </c>
      <c r="I1637" t="s">
        <v>183</v>
      </c>
      <c r="J1637" t="s">
        <v>184</v>
      </c>
      <c r="K1637" t="s">
        <v>51</v>
      </c>
      <c r="L1637" t="s">
        <v>1504</v>
      </c>
      <c r="M1637" t="s">
        <v>29</v>
      </c>
      <c r="N1637" t="s">
        <v>34</v>
      </c>
      <c r="O1637" t="s">
        <v>1505</v>
      </c>
      <c r="P1637" s="1">
        <v>167.88800000000001</v>
      </c>
      <c r="Q1637">
        <v>7</v>
      </c>
      <c r="R1637" s="1">
        <v>14.690200000000001</v>
      </c>
      <c r="S1637" t="s">
        <v>187</v>
      </c>
    </row>
    <row r="1638" spans="1:19" x14ac:dyDescent="0.3">
      <c r="A1638" t="s">
        <v>3822</v>
      </c>
      <c r="B1638" s="2">
        <v>43083</v>
      </c>
      <c r="C1638" s="2">
        <v>43087</v>
      </c>
      <c r="D1638" t="s">
        <v>37</v>
      </c>
      <c r="E1638" t="s">
        <v>1728</v>
      </c>
      <c r="F1638" t="s">
        <v>1729</v>
      </c>
      <c r="G1638" t="s">
        <v>94</v>
      </c>
      <c r="H1638" t="s">
        <v>24</v>
      </c>
      <c r="I1638" t="s">
        <v>462</v>
      </c>
      <c r="J1638" t="s">
        <v>425</v>
      </c>
      <c r="K1638" t="s">
        <v>63</v>
      </c>
      <c r="L1638" t="s">
        <v>298</v>
      </c>
      <c r="M1638" t="s">
        <v>29</v>
      </c>
      <c r="N1638" t="s">
        <v>43</v>
      </c>
      <c r="O1638" t="s">
        <v>299</v>
      </c>
      <c r="P1638" s="1">
        <v>526.58199999999999</v>
      </c>
      <c r="Q1638">
        <v>2</v>
      </c>
      <c r="R1638" s="1">
        <v>-52.658200000000001</v>
      </c>
      <c r="S1638" t="s">
        <v>90</v>
      </c>
    </row>
    <row r="1639" spans="1:19" hidden="1" x14ac:dyDescent="0.3">
      <c r="A1639" t="s">
        <v>3823</v>
      </c>
      <c r="B1639" s="2">
        <v>42608</v>
      </c>
      <c r="C1639" s="2">
        <v>42615</v>
      </c>
      <c r="D1639" t="s">
        <v>37</v>
      </c>
      <c r="E1639" t="s">
        <v>1278</v>
      </c>
      <c r="F1639" t="s">
        <v>1279</v>
      </c>
      <c r="G1639" t="s">
        <v>23</v>
      </c>
      <c r="H1639" t="s">
        <v>24</v>
      </c>
      <c r="I1639" t="s">
        <v>280</v>
      </c>
      <c r="J1639" t="s">
        <v>281</v>
      </c>
      <c r="K1639" t="s">
        <v>87</v>
      </c>
      <c r="L1639" t="s">
        <v>1031</v>
      </c>
      <c r="M1639" t="s">
        <v>29</v>
      </c>
      <c r="N1639" t="s">
        <v>43</v>
      </c>
      <c r="O1639" t="s">
        <v>1032</v>
      </c>
      <c r="P1639" s="1">
        <v>447.84</v>
      </c>
      <c r="Q1639">
        <v>4</v>
      </c>
      <c r="R1639" s="1">
        <v>98.524799999999999</v>
      </c>
      <c r="S1639" t="s">
        <v>245</v>
      </c>
    </row>
    <row r="1640" spans="1:19" x14ac:dyDescent="0.3">
      <c r="A1640" t="s">
        <v>3824</v>
      </c>
      <c r="B1640" s="2">
        <v>43036</v>
      </c>
      <c r="C1640" s="2">
        <v>43038</v>
      </c>
      <c r="D1640" t="s">
        <v>20</v>
      </c>
      <c r="E1640" t="s">
        <v>2645</v>
      </c>
      <c r="F1640" t="s">
        <v>2646</v>
      </c>
      <c r="G1640" t="s">
        <v>23</v>
      </c>
      <c r="H1640" t="s">
        <v>24</v>
      </c>
      <c r="I1640" t="s">
        <v>1902</v>
      </c>
      <c r="J1640" t="s">
        <v>1027</v>
      </c>
      <c r="K1640" t="s">
        <v>27</v>
      </c>
      <c r="L1640" t="s">
        <v>2046</v>
      </c>
      <c r="M1640" t="s">
        <v>29</v>
      </c>
      <c r="N1640" t="s">
        <v>53</v>
      </c>
      <c r="O1640" t="s">
        <v>2047</v>
      </c>
      <c r="P1640" s="1">
        <v>77.951999999999998</v>
      </c>
      <c r="Q1640">
        <v>3</v>
      </c>
      <c r="R1640" s="1">
        <v>15.590400000000001</v>
      </c>
      <c r="S1640" t="s">
        <v>45</v>
      </c>
    </row>
    <row r="1641" spans="1:19" hidden="1" x14ac:dyDescent="0.3">
      <c r="A1641" t="s">
        <v>3825</v>
      </c>
      <c r="B1641" s="2">
        <v>42257</v>
      </c>
      <c r="C1641" s="2">
        <v>42261</v>
      </c>
      <c r="D1641" t="s">
        <v>37</v>
      </c>
      <c r="E1641" t="s">
        <v>3724</v>
      </c>
      <c r="F1641" t="s">
        <v>3725</v>
      </c>
      <c r="G1641" t="s">
        <v>84</v>
      </c>
      <c r="H1641" t="s">
        <v>24</v>
      </c>
      <c r="I1641" t="s">
        <v>2321</v>
      </c>
      <c r="J1641" t="s">
        <v>86</v>
      </c>
      <c r="K1641" t="s">
        <v>87</v>
      </c>
      <c r="L1641" t="s">
        <v>1591</v>
      </c>
      <c r="M1641" t="s">
        <v>29</v>
      </c>
      <c r="N1641" t="s">
        <v>34</v>
      </c>
      <c r="O1641" t="s">
        <v>1592</v>
      </c>
      <c r="P1641" s="1">
        <v>179.886</v>
      </c>
      <c r="Q1641">
        <v>1</v>
      </c>
      <c r="R1641" s="1">
        <v>-2.5697999999999999</v>
      </c>
      <c r="S1641" t="s">
        <v>72</v>
      </c>
    </row>
    <row r="1642" spans="1:19" x14ac:dyDescent="0.3">
      <c r="A1642" t="s">
        <v>3826</v>
      </c>
      <c r="B1642" s="2">
        <v>42899</v>
      </c>
      <c r="C1642" s="2">
        <v>42905</v>
      </c>
      <c r="D1642" t="s">
        <v>37</v>
      </c>
      <c r="E1642" t="s">
        <v>3533</v>
      </c>
      <c r="F1642" t="s">
        <v>3534</v>
      </c>
      <c r="G1642" t="s">
        <v>94</v>
      </c>
      <c r="H1642" t="s">
        <v>24</v>
      </c>
      <c r="I1642" t="s">
        <v>183</v>
      </c>
      <c r="J1642" t="s">
        <v>184</v>
      </c>
      <c r="K1642" t="s">
        <v>51</v>
      </c>
      <c r="L1642" t="s">
        <v>1608</v>
      </c>
      <c r="M1642" t="s">
        <v>29</v>
      </c>
      <c r="N1642" t="s">
        <v>34</v>
      </c>
      <c r="O1642" t="s">
        <v>1609</v>
      </c>
      <c r="P1642" s="1">
        <v>291.13600000000002</v>
      </c>
      <c r="Q1642">
        <v>4</v>
      </c>
      <c r="R1642" s="1">
        <v>-25.474399999999999</v>
      </c>
      <c r="S1642" t="s">
        <v>55</v>
      </c>
    </row>
    <row r="1643" spans="1:19" hidden="1" x14ac:dyDescent="0.3">
      <c r="A1643" t="s">
        <v>3827</v>
      </c>
      <c r="B1643" s="2">
        <v>42173</v>
      </c>
      <c r="C1643" s="2">
        <v>42179</v>
      </c>
      <c r="D1643" t="s">
        <v>37</v>
      </c>
      <c r="E1643" t="s">
        <v>443</v>
      </c>
      <c r="F1643" t="s">
        <v>444</v>
      </c>
      <c r="G1643" t="s">
        <v>23</v>
      </c>
      <c r="H1643" t="s">
        <v>24</v>
      </c>
      <c r="I1643" t="s">
        <v>680</v>
      </c>
      <c r="J1643" t="s">
        <v>707</v>
      </c>
      <c r="K1643" t="s">
        <v>27</v>
      </c>
      <c r="L1643" t="s">
        <v>2309</v>
      </c>
      <c r="M1643" t="s">
        <v>29</v>
      </c>
      <c r="N1643" t="s">
        <v>53</v>
      </c>
      <c r="O1643" t="s">
        <v>2310</v>
      </c>
      <c r="P1643" s="1">
        <v>60.84</v>
      </c>
      <c r="Q1643">
        <v>3</v>
      </c>
      <c r="R1643" s="1">
        <v>19.468800000000002</v>
      </c>
      <c r="S1643" t="s">
        <v>55</v>
      </c>
    </row>
    <row r="1644" spans="1:19" hidden="1" x14ac:dyDescent="0.3">
      <c r="A1644" t="s">
        <v>3828</v>
      </c>
      <c r="B1644" s="2">
        <v>42338</v>
      </c>
      <c r="C1644" s="2">
        <v>42341</v>
      </c>
      <c r="D1644" t="s">
        <v>81</v>
      </c>
      <c r="E1644" t="s">
        <v>1211</v>
      </c>
      <c r="F1644" t="s">
        <v>1212</v>
      </c>
      <c r="G1644" t="s">
        <v>84</v>
      </c>
      <c r="H1644" t="s">
        <v>24</v>
      </c>
      <c r="I1644" t="s">
        <v>597</v>
      </c>
      <c r="J1644" t="s">
        <v>1027</v>
      </c>
      <c r="K1644" t="s">
        <v>27</v>
      </c>
      <c r="L1644" t="s">
        <v>2131</v>
      </c>
      <c r="M1644" t="s">
        <v>29</v>
      </c>
      <c r="N1644" t="s">
        <v>53</v>
      </c>
      <c r="O1644" t="s">
        <v>2132</v>
      </c>
      <c r="P1644" s="1">
        <v>17.088000000000001</v>
      </c>
      <c r="Q1644">
        <v>2</v>
      </c>
      <c r="R1644" s="1">
        <v>1.0680000000000001</v>
      </c>
      <c r="S1644" t="s">
        <v>32</v>
      </c>
    </row>
    <row r="1645" spans="1:19" x14ac:dyDescent="0.3">
      <c r="A1645" t="s">
        <v>3829</v>
      </c>
      <c r="B1645" s="2">
        <v>43052</v>
      </c>
      <c r="C1645" s="2">
        <v>43055</v>
      </c>
      <c r="D1645" t="s">
        <v>20</v>
      </c>
      <c r="E1645" t="s">
        <v>1102</v>
      </c>
      <c r="F1645" t="s">
        <v>1103</v>
      </c>
      <c r="G1645" t="s">
        <v>84</v>
      </c>
      <c r="H1645" t="s">
        <v>24</v>
      </c>
      <c r="I1645" t="s">
        <v>2945</v>
      </c>
      <c r="J1645" t="s">
        <v>114</v>
      </c>
      <c r="K1645" t="s">
        <v>63</v>
      </c>
      <c r="L1645" t="s">
        <v>2964</v>
      </c>
      <c r="M1645" t="s">
        <v>29</v>
      </c>
      <c r="N1645" t="s">
        <v>53</v>
      </c>
      <c r="O1645" t="s">
        <v>2965</v>
      </c>
      <c r="P1645" s="1">
        <v>154.94999999999999</v>
      </c>
      <c r="Q1645">
        <v>3</v>
      </c>
      <c r="R1645" s="1">
        <v>30.99</v>
      </c>
      <c r="S1645" t="s">
        <v>32</v>
      </c>
    </row>
    <row r="1646" spans="1:19" x14ac:dyDescent="0.3">
      <c r="A1646" t="s">
        <v>3830</v>
      </c>
      <c r="B1646" s="2">
        <v>42959</v>
      </c>
      <c r="C1646" s="2">
        <v>42959</v>
      </c>
      <c r="D1646" t="s">
        <v>417</v>
      </c>
      <c r="E1646" t="s">
        <v>1926</v>
      </c>
      <c r="F1646" t="s">
        <v>1927</v>
      </c>
      <c r="G1646" t="s">
        <v>84</v>
      </c>
      <c r="H1646" t="s">
        <v>24</v>
      </c>
      <c r="I1646" t="s">
        <v>149</v>
      </c>
      <c r="J1646" t="s">
        <v>1080</v>
      </c>
      <c r="K1646" t="s">
        <v>63</v>
      </c>
      <c r="L1646" t="s">
        <v>505</v>
      </c>
      <c r="M1646" t="s">
        <v>29</v>
      </c>
      <c r="N1646" t="s">
        <v>34</v>
      </c>
      <c r="O1646" t="s">
        <v>506</v>
      </c>
      <c r="P1646" s="1">
        <v>1779.9</v>
      </c>
      <c r="Q1646">
        <v>5</v>
      </c>
      <c r="R1646" s="1">
        <v>373.779</v>
      </c>
      <c r="S1646" t="s">
        <v>245</v>
      </c>
    </row>
    <row r="1647" spans="1:19" hidden="1" x14ac:dyDescent="0.3">
      <c r="A1647" t="s">
        <v>3831</v>
      </c>
      <c r="B1647" s="2">
        <v>42678</v>
      </c>
      <c r="C1647" s="2">
        <v>42680</v>
      </c>
      <c r="D1647" t="s">
        <v>20</v>
      </c>
      <c r="E1647" t="s">
        <v>3832</v>
      </c>
      <c r="F1647" t="s">
        <v>3833</v>
      </c>
      <c r="G1647" t="s">
        <v>84</v>
      </c>
      <c r="H1647" t="s">
        <v>24</v>
      </c>
      <c r="I1647" t="s">
        <v>1518</v>
      </c>
      <c r="J1647" t="s">
        <v>1027</v>
      </c>
      <c r="K1647" t="s">
        <v>27</v>
      </c>
      <c r="L1647" t="s">
        <v>360</v>
      </c>
      <c r="M1647" t="s">
        <v>29</v>
      </c>
      <c r="N1647" t="s">
        <v>43</v>
      </c>
      <c r="O1647" t="s">
        <v>361</v>
      </c>
      <c r="P1647" s="1">
        <v>876.3</v>
      </c>
      <c r="Q1647">
        <v>10</v>
      </c>
      <c r="R1647" s="1">
        <v>-292.10000000000002</v>
      </c>
      <c r="S1647" t="s">
        <v>32</v>
      </c>
    </row>
    <row r="1648" spans="1:19" hidden="1" x14ac:dyDescent="0.3">
      <c r="A1648" t="s">
        <v>3834</v>
      </c>
      <c r="B1648" s="2">
        <v>42507</v>
      </c>
      <c r="C1648" s="2">
        <v>42510</v>
      </c>
      <c r="D1648" t="s">
        <v>81</v>
      </c>
      <c r="E1648" t="s">
        <v>3835</v>
      </c>
      <c r="F1648" t="s">
        <v>3836</v>
      </c>
      <c r="G1648" t="s">
        <v>23</v>
      </c>
      <c r="H1648" t="s">
        <v>24</v>
      </c>
      <c r="I1648" t="s">
        <v>125</v>
      </c>
      <c r="J1648" t="s">
        <v>126</v>
      </c>
      <c r="K1648" t="s">
        <v>87</v>
      </c>
      <c r="L1648" t="s">
        <v>1533</v>
      </c>
      <c r="M1648" t="s">
        <v>29</v>
      </c>
      <c r="N1648" t="s">
        <v>53</v>
      </c>
      <c r="O1648" t="s">
        <v>1534</v>
      </c>
      <c r="P1648" s="1">
        <v>22.608000000000001</v>
      </c>
      <c r="Q1648">
        <v>3</v>
      </c>
      <c r="R1648" s="1">
        <v>-10.1736</v>
      </c>
      <c r="S1648" t="s">
        <v>153</v>
      </c>
    </row>
    <row r="1649" spans="1:19" x14ac:dyDescent="0.3">
      <c r="A1649" t="s">
        <v>3837</v>
      </c>
      <c r="B1649" s="2">
        <v>42818</v>
      </c>
      <c r="C1649" s="2">
        <v>42821</v>
      </c>
      <c r="D1649" t="s">
        <v>81</v>
      </c>
      <c r="E1649" t="s">
        <v>2022</v>
      </c>
      <c r="F1649" t="s">
        <v>2023</v>
      </c>
      <c r="G1649" t="s">
        <v>84</v>
      </c>
      <c r="H1649" t="s">
        <v>24</v>
      </c>
      <c r="I1649" t="s">
        <v>165</v>
      </c>
      <c r="J1649" t="s">
        <v>114</v>
      </c>
      <c r="K1649" t="s">
        <v>63</v>
      </c>
      <c r="L1649" t="s">
        <v>479</v>
      </c>
      <c r="M1649" t="s">
        <v>29</v>
      </c>
      <c r="N1649" t="s">
        <v>34</v>
      </c>
      <c r="O1649" t="s">
        <v>480</v>
      </c>
      <c r="P1649" s="1">
        <v>207.846</v>
      </c>
      <c r="Q1649">
        <v>3</v>
      </c>
      <c r="R1649" s="1">
        <v>2.3094000000000001</v>
      </c>
      <c r="S1649" t="s">
        <v>187</v>
      </c>
    </row>
    <row r="1650" spans="1:19" hidden="1" x14ac:dyDescent="0.3">
      <c r="A1650" t="s">
        <v>3838</v>
      </c>
      <c r="B1650" s="2">
        <v>41722</v>
      </c>
      <c r="C1650" s="2">
        <v>41727</v>
      </c>
      <c r="D1650" t="s">
        <v>20</v>
      </c>
      <c r="E1650" t="s">
        <v>1153</v>
      </c>
      <c r="F1650" t="s">
        <v>1154</v>
      </c>
      <c r="G1650" t="s">
        <v>23</v>
      </c>
      <c r="H1650" t="s">
        <v>24</v>
      </c>
      <c r="I1650" t="s">
        <v>1124</v>
      </c>
      <c r="J1650" t="s">
        <v>50</v>
      </c>
      <c r="K1650" t="s">
        <v>51</v>
      </c>
      <c r="L1650" t="s">
        <v>2956</v>
      </c>
      <c r="M1650" t="s">
        <v>29</v>
      </c>
      <c r="N1650" t="s">
        <v>53</v>
      </c>
      <c r="O1650" t="s">
        <v>2957</v>
      </c>
      <c r="P1650" s="1">
        <v>40.479999999999997</v>
      </c>
      <c r="Q1650">
        <v>2</v>
      </c>
      <c r="R1650" s="1">
        <v>14.572800000000001</v>
      </c>
      <c r="S1650" t="s">
        <v>187</v>
      </c>
    </row>
    <row r="1651" spans="1:19" hidden="1" x14ac:dyDescent="0.3">
      <c r="A1651" t="s">
        <v>3839</v>
      </c>
      <c r="B1651" s="2">
        <v>42414</v>
      </c>
      <c r="C1651" s="2">
        <v>42415</v>
      </c>
      <c r="D1651" t="s">
        <v>81</v>
      </c>
      <c r="E1651" t="s">
        <v>181</v>
      </c>
      <c r="F1651" t="s">
        <v>182</v>
      </c>
      <c r="G1651" t="s">
        <v>23</v>
      </c>
      <c r="H1651" t="s">
        <v>24</v>
      </c>
      <c r="I1651" t="s">
        <v>2513</v>
      </c>
      <c r="J1651" t="s">
        <v>1080</v>
      </c>
      <c r="K1651" t="s">
        <v>63</v>
      </c>
      <c r="L1651" t="s">
        <v>906</v>
      </c>
      <c r="M1651" t="s">
        <v>29</v>
      </c>
      <c r="N1651" t="s">
        <v>43</v>
      </c>
      <c r="O1651" t="s">
        <v>907</v>
      </c>
      <c r="P1651" s="1">
        <v>550.43100000000004</v>
      </c>
      <c r="Q1651">
        <v>3</v>
      </c>
      <c r="R1651" s="1">
        <v>-47.1798</v>
      </c>
      <c r="S1651" t="s">
        <v>289</v>
      </c>
    </row>
    <row r="1652" spans="1:19" hidden="1" x14ac:dyDescent="0.3">
      <c r="A1652" t="s">
        <v>3839</v>
      </c>
      <c r="B1652" s="2">
        <v>42414</v>
      </c>
      <c r="C1652" s="2">
        <v>42415</v>
      </c>
      <c r="D1652" t="s">
        <v>81</v>
      </c>
      <c r="E1652" t="s">
        <v>181</v>
      </c>
      <c r="F1652" t="s">
        <v>182</v>
      </c>
      <c r="G1652" t="s">
        <v>23</v>
      </c>
      <c r="H1652" t="s">
        <v>24</v>
      </c>
      <c r="I1652" t="s">
        <v>2513</v>
      </c>
      <c r="J1652" t="s">
        <v>1080</v>
      </c>
      <c r="K1652" t="s">
        <v>63</v>
      </c>
      <c r="L1652" t="s">
        <v>329</v>
      </c>
      <c r="M1652" t="s">
        <v>29</v>
      </c>
      <c r="N1652" t="s">
        <v>53</v>
      </c>
      <c r="O1652" t="s">
        <v>330</v>
      </c>
      <c r="P1652" s="1">
        <v>10.56</v>
      </c>
      <c r="Q1652">
        <v>6</v>
      </c>
      <c r="R1652" s="1">
        <v>4.6463999999999999</v>
      </c>
      <c r="S1652" t="s">
        <v>289</v>
      </c>
    </row>
    <row r="1653" spans="1:19" x14ac:dyDescent="0.3">
      <c r="A1653" t="s">
        <v>3840</v>
      </c>
      <c r="B1653" s="2">
        <v>42894</v>
      </c>
      <c r="C1653" s="2">
        <v>42896</v>
      </c>
      <c r="D1653" t="s">
        <v>81</v>
      </c>
      <c r="E1653" t="s">
        <v>220</v>
      </c>
      <c r="F1653" t="s">
        <v>221</v>
      </c>
      <c r="G1653" t="s">
        <v>94</v>
      </c>
      <c r="H1653" t="s">
        <v>24</v>
      </c>
      <c r="I1653" t="s">
        <v>49</v>
      </c>
      <c r="J1653" t="s">
        <v>50</v>
      </c>
      <c r="K1653" t="s">
        <v>51</v>
      </c>
      <c r="L1653" t="s">
        <v>76</v>
      </c>
      <c r="M1653" t="s">
        <v>29</v>
      </c>
      <c r="N1653" t="s">
        <v>30</v>
      </c>
      <c r="O1653" t="s">
        <v>77</v>
      </c>
      <c r="P1653" s="1">
        <v>1497.6659999999999</v>
      </c>
      <c r="Q1653">
        <v>2</v>
      </c>
      <c r="R1653" s="1">
        <v>140.95679999999999</v>
      </c>
      <c r="S1653" t="s">
        <v>55</v>
      </c>
    </row>
    <row r="1654" spans="1:19" hidden="1" x14ac:dyDescent="0.3">
      <c r="A1654" t="s">
        <v>3841</v>
      </c>
      <c r="B1654" s="2">
        <v>41775</v>
      </c>
      <c r="C1654" s="2">
        <v>41782</v>
      </c>
      <c r="D1654" t="s">
        <v>37</v>
      </c>
      <c r="E1654" t="s">
        <v>3842</v>
      </c>
      <c r="F1654" t="s">
        <v>3843</v>
      </c>
      <c r="G1654" t="s">
        <v>84</v>
      </c>
      <c r="H1654" t="s">
        <v>24</v>
      </c>
      <c r="I1654" t="s">
        <v>49</v>
      </c>
      <c r="J1654" t="s">
        <v>50</v>
      </c>
      <c r="K1654" t="s">
        <v>51</v>
      </c>
      <c r="L1654" t="s">
        <v>1883</v>
      </c>
      <c r="M1654" t="s">
        <v>29</v>
      </c>
      <c r="N1654" t="s">
        <v>34</v>
      </c>
      <c r="O1654" t="s">
        <v>1884</v>
      </c>
      <c r="P1654" s="1">
        <v>232.88</v>
      </c>
      <c r="Q1654">
        <v>5</v>
      </c>
      <c r="R1654" s="1">
        <v>17.466000000000001</v>
      </c>
      <c r="S1654" t="s">
        <v>153</v>
      </c>
    </row>
    <row r="1655" spans="1:19" hidden="1" x14ac:dyDescent="0.3">
      <c r="A1655" t="s">
        <v>3844</v>
      </c>
      <c r="B1655" s="2">
        <v>42038</v>
      </c>
      <c r="C1655" s="2">
        <v>42042</v>
      </c>
      <c r="D1655" t="s">
        <v>37</v>
      </c>
      <c r="E1655" t="s">
        <v>3842</v>
      </c>
      <c r="F1655" t="s">
        <v>3843</v>
      </c>
      <c r="G1655" t="s">
        <v>84</v>
      </c>
      <c r="H1655" t="s">
        <v>24</v>
      </c>
      <c r="I1655" t="s">
        <v>2847</v>
      </c>
      <c r="J1655" t="s">
        <v>114</v>
      </c>
      <c r="K1655" t="s">
        <v>63</v>
      </c>
      <c r="L1655" t="s">
        <v>98</v>
      </c>
      <c r="M1655" t="s">
        <v>29</v>
      </c>
      <c r="N1655" t="s">
        <v>34</v>
      </c>
      <c r="O1655" t="s">
        <v>99</v>
      </c>
      <c r="P1655" s="1">
        <v>90.882000000000005</v>
      </c>
      <c r="Q1655">
        <v>1</v>
      </c>
      <c r="R1655" s="1">
        <v>15.147</v>
      </c>
      <c r="S1655" t="s">
        <v>289</v>
      </c>
    </row>
    <row r="1656" spans="1:19" hidden="1" x14ac:dyDescent="0.3">
      <c r="A1656" t="s">
        <v>3845</v>
      </c>
      <c r="B1656" s="2">
        <v>42120</v>
      </c>
      <c r="C1656" s="2">
        <v>42125</v>
      </c>
      <c r="D1656" t="s">
        <v>37</v>
      </c>
      <c r="E1656" t="s">
        <v>1951</v>
      </c>
      <c r="F1656" t="s">
        <v>1952</v>
      </c>
      <c r="G1656" t="s">
        <v>84</v>
      </c>
      <c r="H1656" t="s">
        <v>24</v>
      </c>
      <c r="I1656" t="s">
        <v>630</v>
      </c>
      <c r="J1656" t="s">
        <v>50</v>
      </c>
      <c r="K1656" t="s">
        <v>51</v>
      </c>
      <c r="L1656" t="s">
        <v>1999</v>
      </c>
      <c r="M1656" t="s">
        <v>29</v>
      </c>
      <c r="N1656" t="s">
        <v>34</v>
      </c>
      <c r="O1656" t="s">
        <v>2000</v>
      </c>
      <c r="P1656" s="1">
        <v>63.936</v>
      </c>
      <c r="Q1656">
        <v>3</v>
      </c>
      <c r="R1656" s="1">
        <v>6.3936000000000002</v>
      </c>
      <c r="S1656" t="s">
        <v>107</v>
      </c>
    </row>
    <row r="1657" spans="1:19" hidden="1" x14ac:dyDescent="0.3">
      <c r="A1657" t="s">
        <v>3846</v>
      </c>
      <c r="B1657" s="2">
        <v>42107</v>
      </c>
      <c r="C1657" s="2">
        <v>42111</v>
      </c>
      <c r="D1657" t="s">
        <v>20</v>
      </c>
      <c r="E1657" t="s">
        <v>2954</v>
      </c>
      <c r="F1657" t="s">
        <v>2955</v>
      </c>
      <c r="G1657" t="s">
        <v>23</v>
      </c>
      <c r="H1657" t="s">
        <v>24</v>
      </c>
      <c r="I1657" t="s">
        <v>49</v>
      </c>
      <c r="J1657" t="s">
        <v>50</v>
      </c>
      <c r="K1657" t="s">
        <v>51</v>
      </c>
      <c r="L1657" t="s">
        <v>1275</v>
      </c>
      <c r="M1657" t="s">
        <v>29</v>
      </c>
      <c r="N1657" t="s">
        <v>43</v>
      </c>
      <c r="O1657" t="s">
        <v>1276</v>
      </c>
      <c r="P1657" s="1">
        <v>241.56800000000001</v>
      </c>
      <c r="Q1657">
        <v>2</v>
      </c>
      <c r="R1657" s="1">
        <v>-15.098000000000001</v>
      </c>
      <c r="S1657" t="s">
        <v>107</v>
      </c>
    </row>
    <row r="1658" spans="1:19" hidden="1" x14ac:dyDescent="0.3">
      <c r="A1658" t="s">
        <v>3847</v>
      </c>
      <c r="B1658" s="2">
        <v>42272</v>
      </c>
      <c r="C1658" s="2">
        <v>42277</v>
      </c>
      <c r="D1658" t="s">
        <v>37</v>
      </c>
      <c r="E1658" t="s">
        <v>2015</v>
      </c>
      <c r="F1658" t="s">
        <v>2016</v>
      </c>
      <c r="G1658" t="s">
        <v>84</v>
      </c>
      <c r="H1658" t="s">
        <v>24</v>
      </c>
      <c r="I1658" t="s">
        <v>183</v>
      </c>
      <c r="J1658" t="s">
        <v>184</v>
      </c>
      <c r="K1658" t="s">
        <v>51</v>
      </c>
      <c r="L1658" t="s">
        <v>1270</v>
      </c>
      <c r="M1658" t="s">
        <v>29</v>
      </c>
      <c r="N1658" t="s">
        <v>34</v>
      </c>
      <c r="O1658" t="s">
        <v>1271</v>
      </c>
      <c r="P1658" s="1">
        <v>307.13600000000002</v>
      </c>
      <c r="Q1658">
        <v>4</v>
      </c>
      <c r="R1658" s="1">
        <v>-11.5176</v>
      </c>
      <c r="S1658" t="s">
        <v>72</v>
      </c>
    </row>
    <row r="1659" spans="1:19" hidden="1" x14ac:dyDescent="0.3">
      <c r="A1659" t="s">
        <v>3848</v>
      </c>
      <c r="B1659" s="2">
        <v>41726</v>
      </c>
      <c r="C1659" s="2">
        <v>41731</v>
      </c>
      <c r="D1659" t="s">
        <v>37</v>
      </c>
      <c r="E1659" t="s">
        <v>3119</v>
      </c>
      <c r="F1659" t="s">
        <v>3120</v>
      </c>
      <c r="G1659" t="s">
        <v>23</v>
      </c>
      <c r="H1659" t="s">
        <v>24</v>
      </c>
      <c r="I1659" t="s">
        <v>791</v>
      </c>
      <c r="J1659" t="s">
        <v>792</v>
      </c>
      <c r="K1659" t="s">
        <v>87</v>
      </c>
      <c r="L1659" t="s">
        <v>1662</v>
      </c>
      <c r="M1659" t="s">
        <v>29</v>
      </c>
      <c r="N1659" t="s">
        <v>43</v>
      </c>
      <c r="O1659" t="s">
        <v>1663</v>
      </c>
      <c r="P1659" s="1">
        <v>1184.72</v>
      </c>
      <c r="Q1659">
        <v>4</v>
      </c>
      <c r="R1659" s="1">
        <v>106.62479999999999</v>
      </c>
      <c r="S1659" t="s">
        <v>187</v>
      </c>
    </row>
    <row r="1660" spans="1:19" x14ac:dyDescent="0.3">
      <c r="A1660" t="s">
        <v>3849</v>
      </c>
      <c r="B1660" s="2">
        <v>42937</v>
      </c>
      <c r="C1660" s="2">
        <v>42941</v>
      </c>
      <c r="D1660" t="s">
        <v>37</v>
      </c>
      <c r="E1660" t="s">
        <v>3850</v>
      </c>
      <c r="F1660" t="s">
        <v>3851</v>
      </c>
      <c r="G1660" t="s">
        <v>23</v>
      </c>
      <c r="H1660" t="s">
        <v>24</v>
      </c>
      <c r="I1660" t="s">
        <v>2234</v>
      </c>
      <c r="J1660" t="s">
        <v>86</v>
      </c>
      <c r="K1660" t="s">
        <v>87</v>
      </c>
      <c r="L1660" t="s">
        <v>1240</v>
      </c>
      <c r="M1660" t="s">
        <v>29</v>
      </c>
      <c r="N1660" t="s">
        <v>43</v>
      </c>
      <c r="O1660" t="s">
        <v>1241</v>
      </c>
      <c r="P1660" s="1">
        <v>124.404</v>
      </c>
      <c r="Q1660">
        <v>4</v>
      </c>
      <c r="R1660" s="1">
        <v>-21.3264</v>
      </c>
      <c r="S1660" t="s">
        <v>66</v>
      </c>
    </row>
    <row r="1661" spans="1:19" hidden="1" x14ac:dyDescent="0.3">
      <c r="A1661" t="s">
        <v>3852</v>
      </c>
      <c r="B1661" s="2">
        <v>42427</v>
      </c>
      <c r="C1661" s="2">
        <v>42431</v>
      </c>
      <c r="D1661" t="s">
        <v>37</v>
      </c>
      <c r="E1661" t="s">
        <v>3853</v>
      </c>
      <c r="F1661" t="s">
        <v>3854</v>
      </c>
      <c r="G1661" t="s">
        <v>23</v>
      </c>
      <c r="H1661" t="s">
        <v>24</v>
      </c>
      <c r="I1661" t="s">
        <v>95</v>
      </c>
      <c r="J1661" t="s">
        <v>86</v>
      </c>
      <c r="K1661" t="s">
        <v>87</v>
      </c>
      <c r="L1661" t="s">
        <v>2786</v>
      </c>
      <c r="M1661" t="s">
        <v>29</v>
      </c>
      <c r="N1661" t="s">
        <v>53</v>
      </c>
      <c r="O1661" t="s">
        <v>2787</v>
      </c>
      <c r="P1661" s="1">
        <v>16.192</v>
      </c>
      <c r="Q1661">
        <v>2</v>
      </c>
      <c r="R1661" s="1">
        <v>-6.8815999999999997</v>
      </c>
      <c r="S1661" t="s">
        <v>289</v>
      </c>
    </row>
    <row r="1662" spans="1:19" hidden="1" x14ac:dyDescent="0.3">
      <c r="A1662" t="s">
        <v>3855</v>
      </c>
      <c r="B1662" s="2">
        <v>42199</v>
      </c>
      <c r="C1662" s="2">
        <v>42204</v>
      </c>
      <c r="D1662" t="s">
        <v>20</v>
      </c>
      <c r="E1662" t="s">
        <v>3856</v>
      </c>
      <c r="F1662" t="s">
        <v>3857</v>
      </c>
      <c r="G1662" t="s">
        <v>23</v>
      </c>
      <c r="H1662" t="s">
        <v>24</v>
      </c>
      <c r="I1662" t="s">
        <v>905</v>
      </c>
      <c r="J1662" t="s">
        <v>511</v>
      </c>
      <c r="K1662" t="s">
        <v>51</v>
      </c>
      <c r="L1662" t="s">
        <v>238</v>
      </c>
      <c r="M1662" t="s">
        <v>29</v>
      </c>
      <c r="N1662" t="s">
        <v>34</v>
      </c>
      <c r="O1662" t="s">
        <v>239</v>
      </c>
      <c r="P1662" s="1">
        <v>441.92</v>
      </c>
      <c r="Q1662">
        <v>2</v>
      </c>
      <c r="R1662" s="1">
        <v>49.716000000000001</v>
      </c>
      <c r="S1662" t="s">
        <v>66</v>
      </c>
    </row>
    <row r="1663" spans="1:19" hidden="1" x14ac:dyDescent="0.3">
      <c r="A1663" t="s">
        <v>3855</v>
      </c>
      <c r="B1663" s="2">
        <v>42199</v>
      </c>
      <c r="C1663" s="2">
        <v>42204</v>
      </c>
      <c r="D1663" t="s">
        <v>20</v>
      </c>
      <c r="E1663" t="s">
        <v>3856</v>
      </c>
      <c r="F1663" t="s">
        <v>3857</v>
      </c>
      <c r="G1663" t="s">
        <v>23</v>
      </c>
      <c r="H1663" t="s">
        <v>24</v>
      </c>
      <c r="I1663" t="s">
        <v>905</v>
      </c>
      <c r="J1663" t="s">
        <v>511</v>
      </c>
      <c r="K1663" t="s">
        <v>51</v>
      </c>
      <c r="L1663" t="s">
        <v>2470</v>
      </c>
      <c r="M1663" t="s">
        <v>29</v>
      </c>
      <c r="N1663" t="s">
        <v>30</v>
      </c>
      <c r="O1663" t="s">
        <v>2471</v>
      </c>
      <c r="P1663" s="1">
        <v>127.764</v>
      </c>
      <c r="Q1663">
        <v>6</v>
      </c>
      <c r="R1663" s="1">
        <v>-191.64599999999999</v>
      </c>
      <c r="S1663" t="s">
        <v>66</v>
      </c>
    </row>
    <row r="1664" spans="1:19" hidden="1" x14ac:dyDescent="0.3">
      <c r="A1664" t="s">
        <v>3858</v>
      </c>
      <c r="B1664" s="2">
        <v>42646</v>
      </c>
      <c r="C1664" s="2">
        <v>42650</v>
      </c>
      <c r="D1664" t="s">
        <v>37</v>
      </c>
      <c r="E1664" t="s">
        <v>2292</v>
      </c>
      <c r="F1664" t="s">
        <v>2293</v>
      </c>
      <c r="G1664" t="s">
        <v>94</v>
      </c>
      <c r="H1664" t="s">
        <v>24</v>
      </c>
      <c r="I1664" t="s">
        <v>3256</v>
      </c>
      <c r="J1664" t="s">
        <v>50</v>
      </c>
      <c r="K1664" t="s">
        <v>51</v>
      </c>
      <c r="L1664" t="s">
        <v>198</v>
      </c>
      <c r="M1664" t="s">
        <v>29</v>
      </c>
      <c r="N1664" t="s">
        <v>34</v>
      </c>
      <c r="O1664" t="s">
        <v>199</v>
      </c>
      <c r="P1664" s="1">
        <v>915.13599999999997</v>
      </c>
      <c r="Q1664">
        <v>4</v>
      </c>
      <c r="R1664" s="1">
        <v>102.9528</v>
      </c>
      <c r="S1664" t="s">
        <v>45</v>
      </c>
    </row>
    <row r="1665" spans="1:19" hidden="1" x14ac:dyDescent="0.3">
      <c r="A1665" t="s">
        <v>3859</v>
      </c>
      <c r="B1665" s="2">
        <v>42703</v>
      </c>
      <c r="C1665" s="2">
        <v>42708</v>
      </c>
      <c r="D1665" t="s">
        <v>20</v>
      </c>
      <c r="E1665" t="s">
        <v>2104</v>
      </c>
      <c r="F1665" t="s">
        <v>2105</v>
      </c>
      <c r="G1665" t="s">
        <v>94</v>
      </c>
      <c r="H1665" t="s">
        <v>24</v>
      </c>
      <c r="I1665" t="s">
        <v>171</v>
      </c>
      <c r="J1665" t="s">
        <v>126</v>
      </c>
      <c r="K1665" t="s">
        <v>87</v>
      </c>
      <c r="L1665" t="s">
        <v>3667</v>
      </c>
      <c r="M1665" t="s">
        <v>29</v>
      </c>
      <c r="N1665" t="s">
        <v>53</v>
      </c>
      <c r="O1665" t="s">
        <v>3668</v>
      </c>
      <c r="P1665" s="1">
        <v>242.17599999999999</v>
      </c>
      <c r="Q1665">
        <v>4</v>
      </c>
      <c r="R1665" s="1">
        <v>-302.72000000000003</v>
      </c>
      <c r="S1665" t="s">
        <v>32</v>
      </c>
    </row>
    <row r="1666" spans="1:19" hidden="1" x14ac:dyDescent="0.3">
      <c r="A1666" t="s">
        <v>3860</v>
      </c>
      <c r="B1666" s="2">
        <v>42535</v>
      </c>
      <c r="C1666" s="2">
        <v>42542</v>
      </c>
      <c r="D1666" t="s">
        <v>37</v>
      </c>
      <c r="E1666" t="s">
        <v>3861</v>
      </c>
      <c r="F1666" t="s">
        <v>3862</v>
      </c>
      <c r="G1666" t="s">
        <v>84</v>
      </c>
      <c r="H1666" t="s">
        <v>24</v>
      </c>
      <c r="I1666" t="s">
        <v>61</v>
      </c>
      <c r="J1666" t="s">
        <v>62</v>
      </c>
      <c r="K1666" t="s">
        <v>63</v>
      </c>
      <c r="L1666" t="s">
        <v>2810</v>
      </c>
      <c r="M1666" t="s">
        <v>29</v>
      </c>
      <c r="N1666" t="s">
        <v>43</v>
      </c>
      <c r="O1666" t="s">
        <v>2811</v>
      </c>
      <c r="P1666" s="1">
        <v>337.17599999999999</v>
      </c>
      <c r="Q1666">
        <v>2</v>
      </c>
      <c r="R1666" s="1">
        <v>-118.0116</v>
      </c>
      <c r="S1666" t="s">
        <v>55</v>
      </c>
    </row>
    <row r="1667" spans="1:19" x14ac:dyDescent="0.3">
      <c r="A1667" t="s">
        <v>3863</v>
      </c>
      <c r="B1667" s="2">
        <v>43072</v>
      </c>
      <c r="C1667" s="2">
        <v>43075</v>
      </c>
      <c r="D1667" t="s">
        <v>20</v>
      </c>
      <c r="E1667" t="s">
        <v>169</v>
      </c>
      <c r="F1667" t="s">
        <v>170</v>
      </c>
      <c r="G1667" t="s">
        <v>23</v>
      </c>
      <c r="H1667" t="s">
        <v>24</v>
      </c>
      <c r="I1667" t="s">
        <v>3864</v>
      </c>
      <c r="J1667" t="s">
        <v>172</v>
      </c>
      <c r="K1667" t="s">
        <v>51</v>
      </c>
      <c r="L1667" t="s">
        <v>307</v>
      </c>
      <c r="M1667" t="s">
        <v>29</v>
      </c>
      <c r="N1667" t="s">
        <v>53</v>
      </c>
      <c r="O1667" t="s">
        <v>308</v>
      </c>
      <c r="P1667" s="1">
        <v>23.376000000000001</v>
      </c>
      <c r="Q1667">
        <v>3</v>
      </c>
      <c r="R1667" s="1">
        <v>7.0128000000000004</v>
      </c>
      <c r="S1667" t="s">
        <v>90</v>
      </c>
    </row>
    <row r="1668" spans="1:19" x14ac:dyDescent="0.3">
      <c r="A1668" t="s">
        <v>3863</v>
      </c>
      <c r="B1668" s="2">
        <v>43072</v>
      </c>
      <c r="C1668" s="2">
        <v>43075</v>
      </c>
      <c r="D1668" t="s">
        <v>20</v>
      </c>
      <c r="E1668" t="s">
        <v>169</v>
      </c>
      <c r="F1668" t="s">
        <v>170</v>
      </c>
      <c r="G1668" t="s">
        <v>23</v>
      </c>
      <c r="H1668" t="s">
        <v>24</v>
      </c>
      <c r="I1668" t="s">
        <v>3864</v>
      </c>
      <c r="J1668" t="s">
        <v>172</v>
      </c>
      <c r="K1668" t="s">
        <v>51</v>
      </c>
      <c r="L1668" t="s">
        <v>1302</v>
      </c>
      <c r="M1668" t="s">
        <v>29</v>
      </c>
      <c r="N1668" t="s">
        <v>53</v>
      </c>
      <c r="O1668" t="s">
        <v>1303</v>
      </c>
      <c r="P1668" s="1">
        <v>16.72</v>
      </c>
      <c r="Q1668">
        <v>5</v>
      </c>
      <c r="R1668" s="1">
        <v>3.3439999999999999</v>
      </c>
      <c r="S1668" t="s">
        <v>90</v>
      </c>
    </row>
    <row r="1669" spans="1:19" x14ac:dyDescent="0.3">
      <c r="A1669" t="s">
        <v>3863</v>
      </c>
      <c r="B1669" s="2">
        <v>43072</v>
      </c>
      <c r="C1669" s="2">
        <v>43075</v>
      </c>
      <c r="D1669" t="s">
        <v>20</v>
      </c>
      <c r="E1669" t="s">
        <v>169</v>
      </c>
      <c r="F1669" t="s">
        <v>170</v>
      </c>
      <c r="G1669" t="s">
        <v>23</v>
      </c>
      <c r="H1669" t="s">
        <v>24</v>
      </c>
      <c r="I1669" t="s">
        <v>3864</v>
      </c>
      <c r="J1669" t="s">
        <v>172</v>
      </c>
      <c r="K1669" t="s">
        <v>51</v>
      </c>
      <c r="L1669" t="s">
        <v>2786</v>
      </c>
      <c r="M1669" t="s">
        <v>29</v>
      </c>
      <c r="N1669" t="s">
        <v>53</v>
      </c>
      <c r="O1669" t="s">
        <v>2787</v>
      </c>
      <c r="P1669" s="1">
        <v>16.192</v>
      </c>
      <c r="Q1669">
        <v>1</v>
      </c>
      <c r="R1669" s="1">
        <v>4.6551999999999998</v>
      </c>
      <c r="S1669" t="s">
        <v>90</v>
      </c>
    </row>
    <row r="1670" spans="1:19" hidden="1" x14ac:dyDescent="0.3">
      <c r="A1670" t="s">
        <v>3865</v>
      </c>
      <c r="B1670" s="2">
        <v>42729</v>
      </c>
      <c r="C1670" s="2">
        <v>42733</v>
      </c>
      <c r="D1670" t="s">
        <v>37</v>
      </c>
      <c r="E1670" t="s">
        <v>3866</v>
      </c>
      <c r="F1670" t="s">
        <v>3867</v>
      </c>
      <c r="G1670" t="s">
        <v>23</v>
      </c>
      <c r="H1670" t="s">
        <v>24</v>
      </c>
      <c r="I1670" t="s">
        <v>1902</v>
      </c>
      <c r="J1670" t="s">
        <v>1049</v>
      </c>
      <c r="K1670" t="s">
        <v>27</v>
      </c>
      <c r="L1670" t="s">
        <v>696</v>
      </c>
      <c r="M1670" t="s">
        <v>29</v>
      </c>
      <c r="N1670" t="s">
        <v>53</v>
      </c>
      <c r="O1670" t="s">
        <v>697</v>
      </c>
      <c r="P1670" s="1">
        <v>343.85</v>
      </c>
      <c r="Q1670">
        <v>5</v>
      </c>
      <c r="R1670" s="1">
        <v>137.54</v>
      </c>
      <c r="S1670" t="s">
        <v>90</v>
      </c>
    </row>
    <row r="1671" spans="1:19" x14ac:dyDescent="0.3">
      <c r="A1671" t="s">
        <v>3868</v>
      </c>
      <c r="B1671" s="2">
        <v>42960</v>
      </c>
      <c r="C1671" s="2">
        <v>42965</v>
      </c>
      <c r="D1671" t="s">
        <v>37</v>
      </c>
      <c r="E1671" t="s">
        <v>3869</v>
      </c>
      <c r="F1671" t="s">
        <v>3870</v>
      </c>
      <c r="G1671" t="s">
        <v>23</v>
      </c>
      <c r="H1671" t="s">
        <v>24</v>
      </c>
      <c r="I1671" t="s">
        <v>132</v>
      </c>
      <c r="J1671" t="s">
        <v>133</v>
      </c>
      <c r="K1671" t="s">
        <v>27</v>
      </c>
      <c r="L1671" t="s">
        <v>1114</v>
      </c>
      <c r="M1671" t="s">
        <v>29</v>
      </c>
      <c r="N1671" t="s">
        <v>53</v>
      </c>
      <c r="O1671" t="s">
        <v>1115</v>
      </c>
      <c r="P1671" s="1">
        <v>31.984000000000002</v>
      </c>
      <c r="Q1671">
        <v>1</v>
      </c>
      <c r="R1671" s="1">
        <v>0</v>
      </c>
      <c r="S1671" t="s">
        <v>245</v>
      </c>
    </row>
    <row r="1672" spans="1:19" x14ac:dyDescent="0.3">
      <c r="A1672" t="s">
        <v>3868</v>
      </c>
      <c r="B1672" s="2">
        <v>42960</v>
      </c>
      <c r="C1672" s="2">
        <v>42965</v>
      </c>
      <c r="D1672" t="s">
        <v>37</v>
      </c>
      <c r="E1672" t="s">
        <v>3869</v>
      </c>
      <c r="F1672" t="s">
        <v>3870</v>
      </c>
      <c r="G1672" t="s">
        <v>23</v>
      </c>
      <c r="H1672" t="s">
        <v>24</v>
      </c>
      <c r="I1672" t="s">
        <v>132</v>
      </c>
      <c r="J1672" t="s">
        <v>133</v>
      </c>
      <c r="K1672" t="s">
        <v>27</v>
      </c>
      <c r="L1672" t="s">
        <v>3582</v>
      </c>
      <c r="M1672" t="s">
        <v>29</v>
      </c>
      <c r="N1672" t="s">
        <v>34</v>
      </c>
      <c r="O1672" t="s">
        <v>3583</v>
      </c>
      <c r="P1672" s="1">
        <v>423.64800000000002</v>
      </c>
      <c r="Q1672">
        <v>2</v>
      </c>
      <c r="R1672" s="1">
        <v>47.660400000000003</v>
      </c>
      <c r="S1672" t="s">
        <v>245</v>
      </c>
    </row>
    <row r="1673" spans="1:19" hidden="1" x14ac:dyDescent="0.3">
      <c r="A1673" t="s">
        <v>3871</v>
      </c>
      <c r="B1673" s="2">
        <v>42707</v>
      </c>
      <c r="C1673" s="2">
        <v>42711</v>
      </c>
      <c r="D1673" t="s">
        <v>37</v>
      </c>
      <c r="E1673" t="s">
        <v>2844</v>
      </c>
      <c r="F1673" t="s">
        <v>2845</v>
      </c>
      <c r="G1673" t="s">
        <v>23</v>
      </c>
      <c r="H1673" t="s">
        <v>24</v>
      </c>
      <c r="I1673" t="s">
        <v>3872</v>
      </c>
      <c r="J1673" t="s">
        <v>50</v>
      </c>
      <c r="K1673" t="s">
        <v>51</v>
      </c>
      <c r="L1673" t="s">
        <v>1031</v>
      </c>
      <c r="M1673" t="s">
        <v>29</v>
      </c>
      <c r="N1673" t="s">
        <v>43</v>
      </c>
      <c r="O1673" t="s">
        <v>1032</v>
      </c>
      <c r="P1673" s="1">
        <v>268.70400000000001</v>
      </c>
      <c r="Q1673">
        <v>3</v>
      </c>
      <c r="R1673" s="1">
        <v>6.7176</v>
      </c>
      <c r="S1673" t="s">
        <v>90</v>
      </c>
    </row>
    <row r="1674" spans="1:19" hidden="1" x14ac:dyDescent="0.3">
      <c r="A1674" t="s">
        <v>3871</v>
      </c>
      <c r="B1674" s="2">
        <v>42707</v>
      </c>
      <c r="C1674" s="2">
        <v>42711</v>
      </c>
      <c r="D1674" t="s">
        <v>37</v>
      </c>
      <c r="E1674" t="s">
        <v>2844</v>
      </c>
      <c r="F1674" t="s">
        <v>2845</v>
      </c>
      <c r="G1674" t="s">
        <v>23</v>
      </c>
      <c r="H1674" t="s">
        <v>24</v>
      </c>
      <c r="I1674" t="s">
        <v>3872</v>
      </c>
      <c r="J1674" t="s">
        <v>50</v>
      </c>
      <c r="K1674" t="s">
        <v>51</v>
      </c>
      <c r="L1674" t="s">
        <v>533</v>
      </c>
      <c r="M1674" t="s">
        <v>29</v>
      </c>
      <c r="N1674" t="s">
        <v>30</v>
      </c>
      <c r="O1674" t="s">
        <v>534</v>
      </c>
      <c r="P1674" s="1">
        <v>205.666</v>
      </c>
      <c r="Q1674">
        <v>2</v>
      </c>
      <c r="R1674" s="1">
        <v>-12.098000000000001</v>
      </c>
      <c r="S1674" t="s">
        <v>90</v>
      </c>
    </row>
    <row r="1675" spans="1:19" hidden="1" x14ac:dyDescent="0.3">
      <c r="A1675" t="s">
        <v>3873</v>
      </c>
      <c r="B1675" s="2">
        <v>42488</v>
      </c>
      <c r="C1675" s="2">
        <v>42490</v>
      </c>
      <c r="D1675" t="s">
        <v>20</v>
      </c>
      <c r="E1675" t="s">
        <v>3780</v>
      </c>
      <c r="F1675" t="s">
        <v>3781</v>
      </c>
      <c r="G1675" t="s">
        <v>23</v>
      </c>
      <c r="H1675" t="s">
        <v>24</v>
      </c>
      <c r="I1675" t="s">
        <v>3648</v>
      </c>
      <c r="J1675" t="s">
        <v>126</v>
      </c>
      <c r="K1675" t="s">
        <v>87</v>
      </c>
      <c r="L1675" t="s">
        <v>958</v>
      </c>
      <c r="M1675" t="s">
        <v>29</v>
      </c>
      <c r="N1675" t="s">
        <v>53</v>
      </c>
      <c r="O1675" t="s">
        <v>959</v>
      </c>
      <c r="P1675" s="1">
        <v>30.344000000000001</v>
      </c>
      <c r="Q1675">
        <v>2</v>
      </c>
      <c r="R1675" s="1">
        <v>-31.8612</v>
      </c>
      <c r="S1675" t="s">
        <v>107</v>
      </c>
    </row>
    <row r="1676" spans="1:19" hidden="1" x14ac:dyDescent="0.3">
      <c r="A1676" t="s">
        <v>3874</v>
      </c>
      <c r="B1676" s="2">
        <v>42328</v>
      </c>
      <c r="C1676" s="2">
        <v>42332</v>
      </c>
      <c r="D1676" t="s">
        <v>37</v>
      </c>
      <c r="E1676" t="s">
        <v>3875</v>
      </c>
      <c r="F1676" t="s">
        <v>3876</v>
      </c>
      <c r="G1676" t="s">
        <v>94</v>
      </c>
      <c r="H1676" t="s">
        <v>24</v>
      </c>
      <c r="I1676" t="s">
        <v>61</v>
      </c>
      <c r="J1676" t="s">
        <v>62</v>
      </c>
      <c r="K1676" t="s">
        <v>63</v>
      </c>
      <c r="L1676" t="s">
        <v>1019</v>
      </c>
      <c r="M1676" t="s">
        <v>29</v>
      </c>
      <c r="N1676" t="s">
        <v>34</v>
      </c>
      <c r="O1676" t="s">
        <v>1020</v>
      </c>
      <c r="P1676" s="1">
        <v>344.37200000000001</v>
      </c>
      <c r="Q1676">
        <v>4</v>
      </c>
      <c r="R1676" s="1">
        <v>-93.472399999999993</v>
      </c>
      <c r="S1676" t="s">
        <v>32</v>
      </c>
    </row>
    <row r="1677" spans="1:19" x14ac:dyDescent="0.3">
      <c r="A1677" t="s">
        <v>3877</v>
      </c>
      <c r="B1677" s="2">
        <v>43059</v>
      </c>
      <c r="C1677" s="2">
        <v>43063</v>
      </c>
      <c r="D1677" t="s">
        <v>20</v>
      </c>
      <c r="E1677" t="s">
        <v>1520</v>
      </c>
      <c r="F1677" t="s">
        <v>1521</v>
      </c>
      <c r="G1677" t="s">
        <v>84</v>
      </c>
      <c r="H1677" t="s">
        <v>24</v>
      </c>
      <c r="I1677" t="s">
        <v>165</v>
      </c>
      <c r="J1677" t="s">
        <v>114</v>
      </c>
      <c r="K1677" t="s">
        <v>63</v>
      </c>
      <c r="L1677" t="s">
        <v>3536</v>
      </c>
      <c r="M1677" t="s">
        <v>29</v>
      </c>
      <c r="N1677" t="s">
        <v>53</v>
      </c>
      <c r="O1677" t="s">
        <v>3537</v>
      </c>
      <c r="P1677" s="1">
        <v>50.97</v>
      </c>
      <c r="Q1677">
        <v>3</v>
      </c>
      <c r="R1677" s="1">
        <v>9.1745999999999999</v>
      </c>
      <c r="S1677" t="s">
        <v>32</v>
      </c>
    </row>
    <row r="1678" spans="1:19" x14ac:dyDescent="0.3">
      <c r="A1678" t="s">
        <v>3878</v>
      </c>
      <c r="B1678" s="2">
        <v>42941</v>
      </c>
      <c r="C1678" s="2">
        <v>42943</v>
      </c>
      <c r="D1678" t="s">
        <v>81</v>
      </c>
      <c r="E1678" t="s">
        <v>3879</v>
      </c>
      <c r="F1678" t="s">
        <v>3880</v>
      </c>
      <c r="G1678" t="s">
        <v>94</v>
      </c>
      <c r="H1678" t="s">
        <v>24</v>
      </c>
      <c r="I1678" t="s">
        <v>1730</v>
      </c>
      <c r="J1678" t="s">
        <v>86</v>
      </c>
      <c r="K1678" t="s">
        <v>87</v>
      </c>
      <c r="L1678" t="s">
        <v>1558</v>
      </c>
      <c r="M1678" t="s">
        <v>29</v>
      </c>
      <c r="N1678" t="s">
        <v>43</v>
      </c>
      <c r="O1678" t="s">
        <v>1559</v>
      </c>
      <c r="P1678" s="1">
        <v>298.11599999999999</v>
      </c>
      <c r="Q1678">
        <v>6</v>
      </c>
      <c r="R1678" s="1">
        <v>-4.2587999999999999</v>
      </c>
      <c r="S1678" t="s">
        <v>66</v>
      </c>
    </row>
    <row r="1679" spans="1:19" hidden="1" x14ac:dyDescent="0.3">
      <c r="A1679" t="s">
        <v>3881</v>
      </c>
      <c r="B1679" s="2">
        <v>42566</v>
      </c>
      <c r="C1679" s="2">
        <v>42571</v>
      </c>
      <c r="D1679" t="s">
        <v>37</v>
      </c>
      <c r="E1679" t="s">
        <v>2403</v>
      </c>
      <c r="F1679" t="s">
        <v>2404</v>
      </c>
      <c r="G1679" t="s">
        <v>84</v>
      </c>
      <c r="H1679" t="s">
        <v>24</v>
      </c>
      <c r="I1679" t="s">
        <v>3389</v>
      </c>
      <c r="J1679" t="s">
        <v>1508</v>
      </c>
      <c r="K1679" t="s">
        <v>51</v>
      </c>
      <c r="L1679" t="s">
        <v>457</v>
      </c>
      <c r="M1679" t="s">
        <v>29</v>
      </c>
      <c r="N1679" t="s">
        <v>34</v>
      </c>
      <c r="O1679" t="s">
        <v>458</v>
      </c>
      <c r="P1679" s="1">
        <v>230.28</v>
      </c>
      <c r="Q1679">
        <v>3</v>
      </c>
      <c r="R1679" s="1">
        <v>23.027999999999999</v>
      </c>
      <c r="S1679" t="s">
        <v>66</v>
      </c>
    </row>
    <row r="1680" spans="1:19" hidden="1" x14ac:dyDescent="0.3">
      <c r="A1680" t="s">
        <v>3882</v>
      </c>
      <c r="B1680" s="2">
        <v>42718</v>
      </c>
      <c r="C1680" s="2">
        <v>42721</v>
      </c>
      <c r="D1680" t="s">
        <v>81</v>
      </c>
      <c r="E1680" t="s">
        <v>278</v>
      </c>
      <c r="F1680" t="s">
        <v>279</v>
      </c>
      <c r="G1680" t="s">
        <v>84</v>
      </c>
      <c r="H1680" t="s">
        <v>24</v>
      </c>
      <c r="I1680" t="s">
        <v>630</v>
      </c>
      <c r="J1680" t="s">
        <v>50</v>
      </c>
      <c r="K1680" t="s">
        <v>51</v>
      </c>
      <c r="L1680" t="s">
        <v>127</v>
      </c>
      <c r="M1680" t="s">
        <v>29</v>
      </c>
      <c r="N1680" t="s">
        <v>34</v>
      </c>
      <c r="O1680" t="s">
        <v>209</v>
      </c>
      <c r="P1680" s="1">
        <v>81.424000000000007</v>
      </c>
      <c r="Q1680">
        <v>2</v>
      </c>
      <c r="R1680" s="1">
        <v>-9.1601999999999997</v>
      </c>
      <c r="S1680" t="s">
        <v>90</v>
      </c>
    </row>
    <row r="1681" spans="1:19" hidden="1" x14ac:dyDescent="0.3">
      <c r="A1681" t="s">
        <v>3883</v>
      </c>
      <c r="B1681" s="2">
        <v>41699</v>
      </c>
      <c r="C1681" s="2">
        <v>41703</v>
      </c>
      <c r="D1681" t="s">
        <v>37</v>
      </c>
      <c r="E1681" t="s">
        <v>2127</v>
      </c>
      <c r="F1681" t="s">
        <v>2128</v>
      </c>
      <c r="G1681" t="s">
        <v>23</v>
      </c>
      <c r="H1681" t="s">
        <v>24</v>
      </c>
      <c r="I1681" t="s">
        <v>1365</v>
      </c>
      <c r="J1681" t="s">
        <v>86</v>
      </c>
      <c r="K1681" t="s">
        <v>87</v>
      </c>
      <c r="L1681" t="s">
        <v>1081</v>
      </c>
      <c r="M1681" t="s">
        <v>29</v>
      </c>
      <c r="N1681" t="s">
        <v>34</v>
      </c>
      <c r="O1681" t="s">
        <v>1082</v>
      </c>
      <c r="P1681" s="1">
        <v>362.25</v>
      </c>
      <c r="Q1681">
        <v>6</v>
      </c>
      <c r="R1681" s="1">
        <v>0</v>
      </c>
      <c r="S1681" t="s">
        <v>187</v>
      </c>
    </row>
    <row r="1682" spans="1:19" hidden="1" x14ac:dyDescent="0.3">
      <c r="A1682" t="s">
        <v>3883</v>
      </c>
      <c r="B1682" s="2">
        <v>41699</v>
      </c>
      <c r="C1682" s="2">
        <v>41703</v>
      </c>
      <c r="D1682" t="s">
        <v>37</v>
      </c>
      <c r="E1682" t="s">
        <v>2127</v>
      </c>
      <c r="F1682" t="s">
        <v>2128</v>
      </c>
      <c r="G1682" t="s">
        <v>23</v>
      </c>
      <c r="H1682" t="s">
        <v>24</v>
      </c>
      <c r="I1682" t="s">
        <v>1365</v>
      </c>
      <c r="J1682" t="s">
        <v>86</v>
      </c>
      <c r="K1682" t="s">
        <v>87</v>
      </c>
      <c r="L1682" t="s">
        <v>934</v>
      </c>
      <c r="M1682" t="s">
        <v>29</v>
      </c>
      <c r="N1682" t="s">
        <v>53</v>
      </c>
      <c r="O1682" t="s">
        <v>935</v>
      </c>
      <c r="P1682" s="1">
        <v>63.552</v>
      </c>
      <c r="Q1682">
        <v>6</v>
      </c>
      <c r="R1682" s="1">
        <v>-34.953600000000002</v>
      </c>
      <c r="S1682" t="s">
        <v>187</v>
      </c>
    </row>
    <row r="1683" spans="1:19" x14ac:dyDescent="0.3">
      <c r="A1683" t="s">
        <v>3884</v>
      </c>
      <c r="B1683" s="2">
        <v>43013</v>
      </c>
      <c r="C1683" s="2">
        <v>43018</v>
      </c>
      <c r="D1683" t="s">
        <v>37</v>
      </c>
      <c r="E1683" t="s">
        <v>1658</v>
      </c>
      <c r="F1683" t="s">
        <v>1659</v>
      </c>
      <c r="G1683" t="s">
        <v>84</v>
      </c>
      <c r="H1683" t="s">
        <v>24</v>
      </c>
      <c r="I1683" t="s">
        <v>3422</v>
      </c>
      <c r="J1683" t="s">
        <v>50</v>
      </c>
      <c r="K1683" t="s">
        <v>51</v>
      </c>
      <c r="L1683" t="s">
        <v>1909</v>
      </c>
      <c r="M1683" t="s">
        <v>29</v>
      </c>
      <c r="N1683" t="s">
        <v>34</v>
      </c>
      <c r="O1683" t="s">
        <v>1910</v>
      </c>
      <c r="P1683" s="1">
        <v>435.16800000000001</v>
      </c>
      <c r="Q1683">
        <v>4</v>
      </c>
      <c r="R1683" s="1">
        <v>-59.835599999999999</v>
      </c>
      <c r="S1683" t="s">
        <v>45</v>
      </c>
    </row>
    <row r="1684" spans="1:19" x14ac:dyDescent="0.3">
      <c r="A1684" t="s">
        <v>3884</v>
      </c>
      <c r="B1684" s="2">
        <v>43013</v>
      </c>
      <c r="C1684" s="2">
        <v>43018</v>
      </c>
      <c r="D1684" t="s">
        <v>37</v>
      </c>
      <c r="E1684" t="s">
        <v>1658</v>
      </c>
      <c r="F1684" t="s">
        <v>1659</v>
      </c>
      <c r="G1684" t="s">
        <v>84</v>
      </c>
      <c r="H1684" t="s">
        <v>24</v>
      </c>
      <c r="I1684" t="s">
        <v>3422</v>
      </c>
      <c r="J1684" t="s">
        <v>50</v>
      </c>
      <c r="K1684" t="s">
        <v>51</v>
      </c>
      <c r="L1684" t="s">
        <v>2252</v>
      </c>
      <c r="M1684" t="s">
        <v>29</v>
      </c>
      <c r="N1684" t="s">
        <v>53</v>
      </c>
      <c r="O1684" t="s">
        <v>2253</v>
      </c>
      <c r="P1684" s="1">
        <v>72.900000000000006</v>
      </c>
      <c r="Q1684">
        <v>5</v>
      </c>
      <c r="R1684" s="1">
        <v>26.972999999999999</v>
      </c>
      <c r="S1684" t="s">
        <v>45</v>
      </c>
    </row>
    <row r="1685" spans="1:19" x14ac:dyDescent="0.3">
      <c r="A1685" t="s">
        <v>3884</v>
      </c>
      <c r="B1685" s="2">
        <v>43013</v>
      </c>
      <c r="C1685" s="2">
        <v>43018</v>
      </c>
      <c r="D1685" t="s">
        <v>37</v>
      </c>
      <c r="E1685" t="s">
        <v>1658</v>
      </c>
      <c r="F1685" t="s">
        <v>1659</v>
      </c>
      <c r="G1685" t="s">
        <v>84</v>
      </c>
      <c r="H1685" t="s">
        <v>24</v>
      </c>
      <c r="I1685" t="s">
        <v>3422</v>
      </c>
      <c r="J1685" t="s">
        <v>50</v>
      </c>
      <c r="K1685" t="s">
        <v>51</v>
      </c>
      <c r="L1685" t="s">
        <v>1053</v>
      </c>
      <c r="M1685" t="s">
        <v>29</v>
      </c>
      <c r="N1685" t="s">
        <v>43</v>
      </c>
      <c r="O1685" t="s">
        <v>1054</v>
      </c>
      <c r="P1685" s="1">
        <v>206.352</v>
      </c>
      <c r="Q1685">
        <v>3</v>
      </c>
      <c r="R1685" s="1">
        <v>5.1588000000000003</v>
      </c>
      <c r="S1685" t="s">
        <v>45</v>
      </c>
    </row>
    <row r="1686" spans="1:19" hidden="1" x14ac:dyDescent="0.3">
      <c r="A1686" t="s">
        <v>3885</v>
      </c>
      <c r="B1686" s="2">
        <v>42653</v>
      </c>
      <c r="C1686" s="2">
        <v>42655</v>
      </c>
      <c r="D1686" t="s">
        <v>81</v>
      </c>
      <c r="E1686" t="s">
        <v>2455</v>
      </c>
      <c r="F1686" t="s">
        <v>2456</v>
      </c>
      <c r="G1686" t="s">
        <v>84</v>
      </c>
      <c r="H1686" t="s">
        <v>24</v>
      </c>
      <c r="I1686" t="s">
        <v>257</v>
      </c>
      <c r="J1686" t="s">
        <v>172</v>
      </c>
      <c r="K1686" t="s">
        <v>51</v>
      </c>
      <c r="L1686" t="s">
        <v>3886</v>
      </c>
      <c r="M1686" t="s">
        <v>29</v>
      </c>
      <c r="N1686" t="s">
        <v>30</v>
      </c>
      <c r="O1686" t="s">
        <v>3887</v>
      </c>
      <c r="P1686" s="1">
        <v>90.882000000000005</v>
      </c>
      <c r="Q1686">
        <v>3</v>
      </c>
      <c r="R1686" s="1">
        <v>-190.85220000000001</v>
      </c>
      <c r="S1686" t="s">
        <v>45</v>
      </c>
    </row>
    <row r="1687" spans="1:19" hidden="1" x14ac:dyDescent="0.3">
      <c r="A1687" t="s">
        <v>3885</v>
      </c>
      <c r="B1687" s="2">
        <v>42653</v>
      </c>
      <c r="C1687" s="2">
        <v>42655</v>
      </c>
      <c r="D1687" t="s">
        <v>81</v>
      </c>
      <c r="E1687" t="s">
        <v>2455</v>
      </c>
      <c r="F1687" t="s">
        <v>2456</v>
      </c>
      <c r="G1687" t="s">
        <v>84</v>
      </c>
      <c r="H1687" t="s">
        <v>24</v>
      </c>
      <c r="I1687" t="s">
        <v>257</v>
      </c>
      <c r="J1687" t="s">
        <v>172</v>
      </c>
      <c r="K1687" t="s">
        <v>51</v>
      </c>
      <c r="L1687" t="s">
        <v>647</v>
      </c>
      <c r="M1687" t="s">
        <v>29</v>
      </c>
      <c r="N1687" t="s">
        <v>34</v>
      </c>
      <c r="O1687" t="s">
        <v>648</v>
      </c>
      <c r="P1687" s="1">
        <v>120.78400000000001</v>
      </c>
      <c r="Q1687">
        <v>1</v>
      </c>
      <c r="R1687" s="1">
        <v>13.588200000000001</v>
      </c>
      <c r="S1687" t="s">
        <v>45</v>
      </c>
    </row>
    <row r="1688" spans="1:19" hidden="1" x14ac:dyDescent="0.3">
      <c r="A1688" t="s">
        <v>3888</v>
      </c>
      <c r="B1688" s="2">
        <v>42232</v>
      </c>
      <c r="C1688" s="2">
        <v>42236</v>
      </c>
      <c r="D1688" t="s">
        <v>37</v>
      </c>
      <c r="E1688" t="s">
        <v>2608</v>
      </c>
      <c r="F1688" t="s">
        <v>2609</v>
      </c>
      <c r="G1688" t="s">
        <v>84</v>
      </c>
      <c r="H1688" t="s">
        <v>24</v>
      </c>
      <c r="I1688" t="s">
        <v>61</v>
      </c>
      <c r="J1688" t="s">
        <v>62</v>
      </c>
      <c r="K1688" t="s">
        <v>63</v>
      </c>
      <c r="L1688" t="s">
        <v>1382</v>
      </c>
      <c r="M1688" t="s">
        <v>29</v>
      </c>
      <c r="N1688" t="s">
        <v>53</v>
      </c>
      <c r="O1688" t="s">
        <v>1383</v>
      </c>
      <c r="P1688" s="1">
        <v>254.352</v>
      </c>
      <c r="Q1688">
        <v>3</v>
      </c>
      <c r="R1688" s="1">
        <v>0</v>
      </c>
      <c r="S1688" t="s">
        <v>245</v>
      </c>
    </row>
    <row r="1689" spans="1:19" hidden="1" x14ac:dyDescent="0.3">
      <c r="A1689" t="s">
        <v>3889</v>
      </c>
      <c r="B1689" s="2">
        <v>41892</v>
      </c>
      <c r="C1689" s="2">
        <v>41895</v>
      </c>
      <c r="D1689" t="s">
        <v>81</v>
      </c>
      <c r="E1689" t="s">
        <v>59</v>
      </c>
      <c r="F1689" t="s">
        <v>60</v>
      </c>
      <c r="G1689" t="s">
        <v>23</v>
      </c>
      <c r="H1689" t="s">
        <v>24</v>
      </c>
      <c r="I1689" t="s">
        <v>3890</v>
      </c>
      <c r="J1689" t="s">
        <v>354</v>
      </c>
      <c r="K1689" t="s">
        <v>63</v>
      </c>
      <c r="L1689" t="s">
        <v>1528</v>
      </c>
      <c r="M1689" t="s">
        <v>29</v>
      </c>
      <c r="N1689" t="s">
        <v>53</v>
      </c>
      <c r="O1689" t="s">
        <v>1529</v>
      </c>
      <c r="P1689" s="1">
        <v>254.9</v>
      </c>
      <c r="Q1689">
        <v>5</v>
      </c>
      <c r="R1689" s="1">
        <v>76.47</v>
      </c>
      <c r="S1689" t="s">
        <v>72</v>
      </c>
    </row>
    <row r="1690" spans="1:19" hidden="1" x14ac:dyDescent="0.3">
      <c r="A1690" t="s">
        <v>3891</v>
      </c>
      <c r="B1690" s="2">
        <v>42328</v>
      </c>
      <c r="C1690" s="2">
        <v>42331</v>
      </c>
      <c r="D1690" t="s">
        <v>20</v>
      </c>
      <c r="E1690" t="s">
        <v>1432</v>
      </c>
      <c r="F1690" t="s">
        <v>1433</v>
      </c>
      <c r="G1690" t="s">
        <v>23</v>
      </c>
      <c r="H1690" t="s">
        <v>24</v>
      </c>
      <c r="I1690" t="s">
        <v>171</v>
      </c>
      <c r="J1690" t="s">
        <v>172</v>
      </c>
      <c r="K1690" t="s">
        <v>51</v>
      </c>
      <c r="L1690" t="s">
        <v>407</v>
      </c>
      <c r="M1690" t="s">
        <v>29</v>
      </c>
      <c r="N1690" t="s">
        <v>30</v>
      </c>
      <c r="O1690" t="s">
        <v>408</v>
      </c>
      <c r="P1690" s="1">
        <v>145.76400000000001</v>
      </c>
      <c r="Q1690">
        <v>6</v>
      </c>
      <c r="R1690" s="1">
        <v>-247.7988</v>
      </c>
      <c r="S1690" t="s">
        <v>32</v>
      </c>
    </row>
    <row r="1691" spans="1:19" x14ac:dyDescent="0.3">
      <c r="A1691" t="s">
        <v>3892</v>
      </c>
      <c r="B1691" s="2">
        <v>43042</v>
      </c>
      <c r="C1691" s="2">
        <v>43044</v>
      </c>
      <c r="D1691" t="s">
        <v>81</v>
      </c>
      <c r="E1691" t="s">
        <v>3893</v>
      </c>
      <c r="F1691" t="s">
        <v>3894</v>
      </c>
      <c r="G1691" t="s">
        <v>94</v>
      </c>
      <c r="H1691" t="s">
        <v>24</v>
      </c>
      <c r="I1691" t="s">
        <v>630</v>
      </c>
      <c r="J1691" t="s">
        <v>50</v>
      </c>
      <c r="K1691" t="s">
        <v>51</v>
      </c>
      <c r="L1691" t="s">
        <v>775</v>
      </c>
      <c r="M1691" t="s">
        <v>29</v>
      </c>
      <c r="N1691" t="s">
        <v>43</v>
      </c>
      <c r="O1691" t="s">
        <v>776</v>
      </c>
      <c r="P1691" s="1">
        <v>1673.184</v>
      </c>
      <c r="Q1691">
        <v>12</v>
      </c>
      <c r="R1691" s="1">
        <v>20.9148</v>
      </c>
      <c r="S1691" t="s">
        <v>32</v>
      </c>
    </row>
    <row r="1692" spans="1:19" hidden="1" x14ac:dyDescent="0.3">
      <c r="A1692" t="s">
        <v>3895</v>
      </c>
      <c r="B1692" s="2">
        <v>41763</v>
      </c>
      <c r="C1692" s="2">
        <v>41766</v>
      </c>
      <c r="D1692" t="s">
        <v>81</v>
      </c>
      <c r="E1692" t="s">
        <v>2750</v>
      </c>
      <c r="F1692" t="s">
        <v>2751</v>
      </c>
      <c r="G1692" t="s">
        <v>84</v>
      </c>
      <c r="H1692" t="s">
        <v>24</v>
      </c>
      <c r="I1692" t="s">
        <v>183</v>
      </c>
      <c r="J1692" t="s">
        <v>184</v>
      </c>
      <c r="K1692" t="s">
        <v>51</v>
      </c>
      <c r="L1692" t="s">
        <v>1062</v>
      </c>
      <c r="M1692" t="s">
        <v>29</v>
      </c>
      <c r="N1692" t="s">
        <v>53</v>
      </c>
      <c r="O1692" t="s">
        <v>1063</v>
      </c>
      <c r="P1692" s="1">
        <v>12.18</v>
      </c>
      <c r="Q1692">
        <v>7</v>
      </c>
      <c r="R1692" s="1">
        <v>3.8976000000000002</v>
      </c>
      <c r="S1692" t="s">
        <v>153</v>
      </c>
    </row>
    <row r="1693" spans="1:19" hidden="1" x14ac:dyDescent="0.3">
      <c r="A1693" t="s">
        <v>3896</v>
      </c>
      <c r="B1693" s="2">
        <v>41974</v>
      </c>
      <c r="C1693" s="2">
        <v>41976</v>
      </c>
      <c r="D1693" t="s">
        <v>81</v>
      </c>
      <c r="E1693" t="s">
        <v>2684</v>
      </c>
      <c r="F1693" t="s">
        <v>2685</v>
      </c>
      <c r="G1693" t="s">
        <v>23</v>
      </c>
      <c r="H1693" t="s">
        <v>24</v>
      </c>
      <c r="I1693" t="s">
        <v>2034</v>
      </c>
      <c r="J1693" t="s">
        <v>425</v>
      </c>
      <c r="K1693" t="s">
        <v>63</v>
      </c>
      <c r="L1693" t="s">
        <v>861</v>
      </c>
      <c r="M1693" t="s">
        <v>29</v>
      </c>
      <c r="N1693" t="s">
        <v>53</v>
      </c>
      <c r="O1693" t="s">
        <v>862</v>
      </c>
      <c r="P1693" s="1">
        <v>45.84</v>
      </c>
      <c r="Q1693">
        <v>3</v>
      </c>
      <c r="R1693" s="1">
        <v>15.585599999999999</v>
      </c>
      <c r="S1693" t="s">
        <v>90</v>
      </c>
    </row>
    <row r="1694" spans="1:19" hidden="1" x14ac:dyDescent="0.3">
      <c r="A1694" t="s">
        <v>3896</v>
      </c>
      <c r="B1694" s="2">
        <v>41974</v>
      </c>
      <c r="C1694" s="2">
        <v>41976</v>
      </c>
      <c r="D1694" t="s">
        <v>81</v>
      </c>
      <c r="E1694" t="s">
        <v>2684</v>
      </c>
      <c r="F1694" t="s">
        <v>2685</v>
      </c>
      <c r="G1694" t="s">
        <v>23</v>
      </c>
      <c r="H1694" t="s">
        <v>24</v>
      </c>
      <c r="I1694" t="s">
        <v>2034</v>
      </c>
      <c r="J1694" t="s">
        <v>425</v>
      </c>
      <c r="K1694" t="s">
        <v>63</v>
      </c>
      <c r="L1694" t="s">
        <v>1090</v>
      </c>
      <c r="M1694" t="s">
        <v>29</v>
      </c>
      <c r="N1694" t="s">
        <v>53</v>
      </c>
      <c r="O1694" t="s">
        <v>1091</v>
      </c>
      <c r="P1694" s="1">
        <v>9.82</v>
      </c>
      <c r="Q1694">
        <v>2</v>
      </c>
      <c r="R1694" s="1">
        <v>3.2406000000000001</v>
      </c>
      <c r="S1694" t="s">
        <v>90</v>
      </c>
    </row>
    <row r="1695" spans="1:19" hidden="1" x14ac:dyDescent="0.3">
      <c r="A1695" t="s">
        <v>3897</v>
      </c>
      <c r="B1695" s="2">
        <v>42325</v>
      </c>
      <c r="C1695" s="2">
        <v>42332</v>
      </c>
      <c r="D1695" t="s">
        <v>37</v>
      </c>
      <c r="E1695" t="s">
        <v>2684</v>
      </c>
      <c r="F1695" t="s">
        <v>2685</v>
      </c>
      <c r="G1695" t="s">
        <v>23</v>
      </c>
      <c r="H1695" t="s">
        <v>24</v>
      </c>
      <c r="I1695" t="s">
        <v>3007</v>
      </c>
      <c r="J1695" t="s">
        <v>1513</v>
      </c>
      <c r="K1695" t="s">
        <v>87</v>
      </c>
      <c r="L1695" t="s">
        <v>3582</v>
      </c>
      <c r="M1695" t="s">
        <v>29</v>
      </c>
      <c r="N1695" t="s">
        <v>34</v>
      </c>
      <c r="O1695" t="s">
        <v>3583</v>
      </c>
      <c r="P1695" s="1">
        <v>1323.9</v>
      </c>
      <c r="Q1695">
        <v>5</v>
      </c>
      <c r="R1695" s="1">
        <v>383.93099999999998</v>
      </c>
      <c r="S1695" t="s">
        <v>32</v>
      </c>
    </row>
    <row r="1696" spans="1:19" x14ac:dyDescent="0.3">
      <c r="A1696" t="s">
        <v>3898</v>
      </c>
      <c r="B1696" s="2">
        <v>42880</v>
      </c>
      <c r="C1696" s="2">
        <v>42880</v>
      </c>
      <c r="D1696" t="s">
        <v>417</v>
      </c>
      <c r="E1696" t="s">
        <v>1706</v>
      </c>
      <c r="F1696" t="s">
        <v>1707</v>
      </c>
      <c r="G1696" t="s">
        <v>23</v>
      </c>
      <c r="H1696" t="s">
        <v>24</v>
      </c>
      <c r="I1696" t="s">
        <v>165</v>
      </c>
      <c r="J1696" t="s">
        <v>114</v>
      </c>
      <c r="K1696" t="s">
        <v>63</v>
      </c>
      <c r="L1696" t="s">
        <v>668</v>
      </c>
      <c r="M1696" t="s">
        <v>29</v>
      </c>
      <c r="N1696" t="s">
        <v>53</v>
      </c>
      <c r="O1696" t="s">
        <v>669</v>
      </c>
      <c r="P1696" s="1">
        <v>18.84</v>
      </c>
      <c r="Q1696">
        <v>3</v>
      </c>
      <c r="R1696" s="1">
        <v>6.0288000000000004</v>
      </c>
      <c r="S1696" t="s">
        <v>153</v>
      </c>
    </row>
    <row r="1697" spans="1:19" hidden="1" x14ac:dyDescent="0.3">
      <c r="A1697" t="s">
        <v>3899</v>
      </c>
      <c r="B1697" s="2">
        <v>41891</v>
      </c>
      <c r="C1697" s="2">
        <v>41893</v>
      </c>
      <c r="D1697" t="s">
        <v>81</v>
      </c>
      <c r="E1697" t="s">
        <v>1006</v>
      </c>
      <c r="F1697" t="s">
        <v>1007</v>
      </c>
      <c r="G1697" t="s">
        <v>94</v>
      </c>
      <c r="H1697" t="s">
        <v>24</v>
      </c>
      <c r="I1697" t="s">
        <v>806</v>
      </c>
      <c r="J1697" t="s">
        <v>223</v>
      </c>
      <c r="K1697" t="s">
        <v>63</v>
      </c>
      <c r="L1697" t="s">
        <v>1825</v>
      </c>
      <c r="M1697" t="s">
        <v>29</v>
      </c>
      <c r="N1697" t="s">
        <v>53</v>
      </c>
      <c r="O1697" t="s">
        <v>1826</v>
      </c>
      <c r="P1697" s="1">
        <v>60.671999999999997</v>
      </c>
      <c r="Q1697">
        <v>6</v>
      </c>
      <c r="R1697" s="1">
        <v>12.892799999999999</v>
      </c>
      <c r="S1697" t="s">
        <v>72</v>
      </c>
    </row>
    <row r="1698" spans="1:19" hidden="1" x14ac:dyDescent="0.3">
      <c r="A1698" t="s">
        <v>3900</v>
      </c>
      <c r="B1698" s="2">
        <v>41841</v>
      </c>
      <c r="C1698" s="2">
        <v>41845</v>
      </c>
      <c r="D1698" t="s">
        <v>37</v>
      </c>
      <c r="E1698" t="s">
        <v>1857</v>
      </c>
      <c r="F1698" t="s">
        <v>1858</v>
      </c>
      <c r="G1698" t="s">
        <v>84</v>
      </c>
      <c r="H1698" t="s">
        <v>24</v>
      </c>
      <c r="I1698" t="s">
        <v>1730</v>
      </c>
      <c r="J1698" t="s">
        <v>86</v>
      </c>
      <c r="K1698" t="s">
        <v>87</v>
      </c>
      <c r="L1698" t="s">
        <v>616</v>
      </c>
      <c r="M1698" t="s">
        <v>29</v>
      </c>
      <c r="N1698" t="s">
        <v>34</v>
      </c>
      <c r="O1698" t="s">
        <v>617</v>
      </c>
      <c r="P1698" s="1">
        <v>657.93</v>
      </c>
      <c r="Q1698">
        <v>5</v>
      </c>
      <c r="R1698" s="1">
        <v>-93.99</v>
      </c>
      <c r="S1698" t="s">
        <v>66</v>
      </c>
    </row>
    <row r="1699" spans="1:19" hidden="1" x14ac:dyDescent="0.3">
      <c r="A1699" t="s">
        <v>3901</v>
      </c>
      <c r="B1699" s="2">
        <v>42258</v>
      </c>
      <c r="C1699" s="2">
        <v>42262</v>
      </c>
      <c r="D1699" t="s">
        <v>20</v>
      </c>
      <c r="E1699" t="s">
        <v>3145</v>
      </c>
      <c r="F1699" t="s">
        <v>3146</v>
      </c>
      <c r="G1699" t="s">
        <v>84</v>
      </c>
      <c r="H1699" t="s">
        <v>24</v>
      </c>
      <c r="I1699" t="s">
        <v>165</v>
      </c>
      <c r="J1699" t="s">
        <v>114</v>
      </c>
      <c r="K1699" t="s">
        <v>63</v>
      </c>
      <c r="L1699" t="s">
        <v>3608</v>
      </c>
      <c r="M1699" t="s">
        <v>29</v>
      </c>
      <c r="N1699" t="s">
        <v>53</v>
      </c>
      <c r="O1699" t="s">
        <v>3609</v>
      </c>
      <c r="P1699" s="1">
        <v>210.68</v>
      </c>
      <c r="Q1699">
        <v>2</v>
      </c>
      <c r="R1699" s="1">
        <v>50.563200000000002</v>
      </c>
      <c r="S1699" t="s">
        <v>72</v>
      </c>
    </row>
    <row r="1700" spans="1:19" hidden="1" x14ac:dyDescent="0.3">
      <c r="A1700" t="s">
        <v>3902</v>
      </c>
      <c r="B1700" s="2">
        <v>42376</v>
      </c>
      <c r="C1700" s="2">
        <v>42380</v>
      </c>
      <c r="D1700" t="s">
        <v>37</v>
      </c>
      <c r="E1700" t="s">
        <v>1300</v>
      </c>
      <c r="F1700" t="s">
        <v>1301</v>
      </c>
      <c r="G1700" t="s">
        <v>23</v>
      </c>
      <c r="H1700" t="s">
        <v>24</v>
      </c>
      <c r="I1700" t="s">
        <v>519</v>
      </c>
      <c r="J1700" t="s">
        <v>86</v>
      </c>
      <c r="K1700" t="s">
        <v>87</v>
      </c>
      <c r="L1700" t="s">
        <v>1302</v>
      </c>
      <c r="M1700" t="s">
        <v>29</v>
      </c>
      <c r="N1700" t="s">
        <v>53</v>
      </c>
      <c r="O1700" t="s">
        <v>2013</v>
      </c>
      <c r="P1700" s="1">
        <v>23.076000000000001</v>
      </c>
      <c r="Q1700">
        <v>3</v>
      </c>
      <c r="R1700" s="1">
        <v>-10.9611</v>
      </c>
      <c r="S1700" t="s">
        <v>161</v>
      </c>
    </row>
    <row r="1701" spans="1:19" hidden="1" x14ac:dyDescent="0.3">
      <c r="A1701" t="s">
        <v>3903</v>
      </c>
      <c r="B1701" s="2">
        <v>42180</v>
      </c>
      <c r="C1701" s="2">
        <v>42183</v>
      </c>
      <c r="D1701" t="s">
        <v>81</v>
      </c>
      <c r="E1701" t="s">
        <v>1782</v>
      </c>
      <c r="F1701" t="s">
        <v>1783</v>
      </c>
      <c r="G1701" t="s">
        <v>23</v>
      </c>
      <c r="H1701" t="s">
        <v>24</v>
      </c>
      <c r="I1701" t="s">
        <v>95</v>
      </c>
      <c r="J1701" t="s">
        <v>86</v>
      </c>
      <c r="K1701" t="s">
        <v>87</v>
      </c>
      <c r="L1701" t="s">
        <v>1969</v>
      </c>
      <c r="M1701" t="s">
        <v>29</v>
      </c>
      <c r="N1701" t="s">
        <v>53</v>
      </c>
      <c r="O1701" t="s">
        <v>1970</v>
      </c>
      <c r="P1701" s="1">
        <v>75.384</v>
      </c>
      <c r="Q1701">
        <v>9</v>
      </c>
      <c r="R1701" s="1">
        <v>-20.730599999999999</v>
      </c>
      <c r="S1701" t="s">
        <v>55</v>
      </c>
    </row>
    <row r="1702" spans="1:19" x14ac:dyDescent="0.3">
      <c r="A1702" t="s">
        <v>3904</v>
      </c>
      <c r="B1702" s="2">
        <v>42916</v>
      </c>
      <c r="C1702" s="2">
        <v>42918</v>
      </c>
      <c r="D1702" t="s">
        <v>20</v>
      </c>
      <c r="E1702" t="s">
        <v>2497</v>
      </c>
      <c r="F1702" t="s">
        <v>2498</v>
      </c>
      <c r="G1702" t="s">
        <v>23</v>
      </c>
      <c r="H1702" t="s">
        <v>24</v>
      </c>
      <c r="I1702" t="s">
        <v>49</v>
      </c>
      <c r="J1702" t="s">
        <v>50</v>
      </c>
      <c r="K1702" t="s">
        <v>51</v>
      </c>
      <c r="L1702" t="s">
        <v>1447</v>
      </c>
      <c r="M1702" t="s">
        <v>29</v>
      </c>
      <c r="N1702" t="s">
        <v>30</v>
      </c>
      <c r="O1702" t="s">
        <v>1448</v>
      </c>
      <c r="P1702" s="1">
        <v>435.99900000000002</v>
      </c>
      <c r="Q1702">
        <v>3</v>
      </c>
      <c r="R1702" s="1">
        <v>5.1294000000000004</v>
      </c>
      <c r="S1702" t="s">
        <v>55</v>
      </c>
    </row>
    <row r="1703" spans="1:19" x14ac:dyDescent="0.3">
      <c r="A1703" t="s">
        <v>3905</v>
      </c>
      <c r="B1703" s="2">
        <v>42968</v>
      </c>
      <c r="C1703" s="2">
        <v>42972</v>
      </c>
      <c r="D1703" t="s">
        <v>20</v>
      </c>
      <c r="E1703" t="s">
        <v>3906</v>
      </c>
      <c r="F1703" t="s">
        <v>3907</v>
      </c>
      <c r="G1703" t="s">
        <v>84</v>
      </c>
      <c r="H1703" t="s">
        <v>24</v>
      </c>
      <c r="I1703" t="s">
        <v>183</v>
      </c>
      <c r="J1703" t="s">
        <v>184</v>
      </c>
      <c r="K1703" t="s">
        <v>51</v>
      </c>
      <c r="L1703" t="s">
        <v>247</v>
      </c>
      <c r="M1703" t="s">
        <v>29</v>
      </c>
      <c r="N1703" t="s">
        <v>34</v>
      </c>
      <c r="O1703" t="s">
        <v>248</v>
      </c>
      <c r="P1703" s="1">
        <v>388.70400000000001</v>
      </c>
      <c r="Q1703">
        <v>6</v>
      </c>
      <c r="R1703" s="1">
        <v>38.870399999999997</v>
      </c>
      <c r="S1703" t="s">
        <v>245</v>
      </c>
    </row>
    <row r="1704" spans="1:19" x14ac:dyDescent="0.3">
      <c r="A1704" t="s">
        <v>3908</v>
      </c>
      <c r="B1704" s="2">
        <v>42805</v>
      </c>
      <c r="C1704" s="2">
        <v>42809</v>
      </c>
      <c r="D1704" t="s">
        <v>37</v>
      </c>
      <c r="E1704" t="s">
        <v>1034</v>
      </c>
      <c r="F1704" t="s">
        <v>1035</v>
      </c>
      <c r="G1704" t="s">
        <v>94</v>
      </c>
      <c r="H1704" t="s">
        <v>24</v>
      </c>
      <c r="I1704" t="s">
        <v>3909</v>
      </c>
      <c r="J1704" t="s">
        <v>425</v>
      </c>
      <c r="K1704" t="s">
        <v>63</v>
      </c>
      <c r="L1704" t="s">
        <v>3910</v>
      </c>
      <c r="M1704" t="s">
        <v>29</v>
      </c>
      <c r="N1704" t="s">
        <v>53</v>
      </c>
      <c r="O1704" t="s">
        <v>3911</v>
      </c>
      <c r="P1704" s="1">
        <v>26.72</v>
      </c>
      <c r="Q1704">
        <v>1</v>
      </c>
      <c r="R1704" s="1">
        <v>11.7568</v>
      </c>
      <c r="S1704" t="s">
        <v>187</v>
      </c>
    </row>
    <row r="1705" spans="1:19" hidden="1" x14ac:dyDescent="0.3">
      <c r="A1705" t="s">
        <v>3912</v>
      </c>
      <c r="B1705" s="2">
        <v>41908</v>
      </c>
      <c r="C1705" s="2">
        <v>41912</v>
      </c>
      <c r="D1705" t="s">
        <v>37</v>
      </c>
      <c r="E1705" t="s">
        <v>3913</v>
      </c>
      <c r="F1705" t="s">
        <v>3914</v>
      </c>
      <c r="G1705" t="s">
        <v>84</v>
      </c>
      <c r="H1705" t="s">
        <v>24</v>
      </c>
      <c r="I1705" t="s">
        <v>61</v>
      </c>
      <c r="J1705" t="s">
        <v>62</v>
      </c>
      <c r="K1705" t="s">
        <v>63</v>
      </c>
      <c r="L1705" t="s">
        <v>934</v>
      </c>
      <c r="M1705" t="s">
        <v>29</v>
      </c>
      <c r="N1705" t="s">
        <v>53</v>
      </c>
      <c r="O1705" t="s">
        <v>935</v>
      </c>
      <c r="P1705" s="1">
        <v>21.184000000000001</v>
      </c>
      <c r="Q1705">
        <v>1</v>
      </c>
      <c r="R1705" s="1">
        <v>4.7664</v>
      </c>
      <c r="S1705" t="s">
        <v>72</v>
      </c>
    </row>
    <row r="1706" spans="1:19" hidden="1" x14ac:dyDescent="0.3">
      <c r="A1706" t="s">
        <v>3915</v>
      </c>
      <c r="B1706" s="2">
        <v>42244</v>
      </c>
      <c r="C1706" s="2">
        <v>42251</v>
      </c>
      <c r="D1706" t="s">
        <v>37</v>
      </c>
      <c r="E1706" t="s">
        <v>678</v>
      </c>
      <c r="F1706" t="s">
        <v>679</v>
      </c>
      <c r="G1706" t="s">
        <v>23</v>
      </c>
      <c r="H1706" t="s">
        <v>24</v>
      </c>
      <c r="I1706" t="s">
        <v>49</v>
      </c>
      <c r="J1706" t="s">
        <v>50</v>
      </c>
      <c r="K1706" t="s">
        <v>51</v>
      </c>
      <c r="L1706" t="s">
        <v>269</v>
      </c>
      <c r="M1706" t="s">
        <v>29</v>
      </c>
      <c r="N1706" t="s">
        <v>30</v>
      </c>
      <c r="O1706" t="s">
        <v>270</v>
      </c>
      <c r="P1706" s="1">
        <v>307.666</v>
      </c>
      <c r="Q1706">
        <v>2</v>
      </c>
      <c r="R1706" s="1">
        <v>28.956800000000001</v>
      </c>
      <c r="S1706" t="s">
        <v>245</v>
      </c>
    </row>
    <row r="1707" spans="1:19" hidden="1" x14ac:dyDescent="0.3">
      <c r="A1707" t="s">
        <v>3915</v>
      </c>
      <c r="B1707" s="2">
        <v>42244</v>
      </c>
      <c r="C1707" s="2">
        <v>42251</v>
      </c>
      <c r="D1707" t="s">
        <v>37</v>
      </c>
      <c r="E1707" t="s">
        <v>678</v>
      </c>
      <c r="F1707" t="s">
        <v>679</v>
      </c>
      <c r="G1707" t="s">
        <v>23</v>
      </c>
      <c r="H1707" t="s">
        <v>24</v>
      </c>
      <c r="I1707" t="s">
        <v>49</v>
      </c>
      <c r="J1707" t="s">
        <v>50</v>
      </c>
      <c r="K1707" t="s">
        <v>51</v>
      </c>
      <c r="L1707" t="s">
        <v>1352</v>
      </c>
      <c r="M1707" t="s">
        <v>29</v>
      </c>
      <c r="N1707" t="s">
        <v>53</v>
      </c>
      <c r="O1707" t="s">
        <v>415</v>
      </c>
      <c r="P1707" s="1">
        <v>4.16</v>
      </c>
      <c r="Q1707">
        <v>2</v>
      </c>
      <c r="R1707" s="1">
        <v>1.7472000000000001</v>
      </c>
      <c r="S1707" t="s">
        <v>245</v>
      </c>
    </row>
    <row r="1708" spans="1:19" hidden="1" x14ac:dyDescent="0.3">
      <c r="A1708" t="s">
        <v>3916</v>
      </c>
      <c r="B1708" s="2">
        <v>42297</v>
      </c>
      <c r="C1708" s="2">
        <v>42301</v>
      </c>
      <c r="D1708" t="s">
        <v>37</v>
      </c>
      <c r="E1708" t="s">
        <v>1029</v>
      </c>
      <c r="F1708" t="s">
        <v>1030</v>
      </c>
      <c r="G1708" t="s">
        <v>84</v>
      </c>
      <c r="H1708" t="s">
        <v>24</v>
      </c>
      <c r="I1708" t="s">
        <v>320</v>
      </c>
      <c r="J1708" t="s">
        <v>50</v>
      </c>
      <c r="K1708" t="s">
        <v>51</v>
      </c>
      <c r="L1708" t="s">
        <v>2504</v>
      </c>
      <c r="M1708" t="s">
        <v>29</v>
      </c>
      <c r="N1708" t="s">
        <v>53</v>
      </c>
      <c r="O1708" t="s">
        <v>2505</v>
      </c>
      <c r="P1708" s="1">
        <v>16.02</v>
      </c>
      <c r="Q1708">
        <v>6</v>
      </c>
      <c r="R1708" s="1">
        <v>6.0876000000000001</v>
      </c>
      <c r="S1708" t="s">
        <v>45</v>
      </c>
    </row>
    <row r="1709" spans="1:19" x14ac:dyDescent="0.3">
      <c r="A1709" t="s">
        <v>3917</v>
      </c>
      <c r="B1709" s="2">
        <v>42736</v>
      </c>
      <c r="C1709" s="2">
        <v>42740</v>
      </c>
      <c r="D1709" t="s">
        <v>37</v>
      </c>
      <c r="E1709" t="s">
        <v>2645</v>
      </c>
      <c r="F1709" t="s">
        <v>2646</v>
      </c>
      <c r="G1709" t="s">
        <v>23</v>
      </c>
      <c r="H1709" t="s">
        <v>24</v>
      </c>
      <c r="I1709" t="s">
        <v>1859</v>
      </c>
      <c r="J1709" t="s">
        <v>86</v>
      </c>
      <c r="K1709" t="s">
        <v>87</v>
      </c>
      <c r="L1709" t="s">
        <v>2160</v>
      </c>
      <c r="M1709" t="s">
        <v>29</v>
      </c>
      <c r="N1709" t="s">
        <v>53</v>
      </c>
      <c r="O1709" t="s">
        <v>2161</v>
      </c>
      <c r="P1709" s="1">
        <v>141.41999999999999</v>
      </c>
      <c r="Q1709">
        <v>5</v>
      </c>
      <c r="R1709" s="1">
        <v>-187.38149999999999</v>
      </c>
      <c r="S1709" t="s">
        <v>161</v>
      </c>
    </row>
    <row r="1710" spans="1:19" x14ac:dyDescent="0.3">
      <c r="A1710" t="s">
        <v>3917</v>
      </c>
      <c r="B1710" s="2">
        <v>42736</v>
      </c>
      <c r="C1710" s="2">
        <v>42740</v>
      </c>
      <c r="D1710" t="s">
        <v>37</v>
      </c>
      <c r="E1710" t="s">
        <v>2645</v>
      </c>
      <c r="F1710" t="s">
        <v>2646</v>
      </c>
      <c r="G1710" t="s">
        <v>23</v>
      </c>
      <c r="H1710" t="s">
        <v>24</v>
      </c>
      <c r="I1710" t="s">
        <v>1859</v>
      </c>
      <c r="J1710" t="s">
        <v>86</v>
      </c>
      <c r="K1710" t="s">
        <v>87</v>
      </c>
      <c r="L1710" t="s">
        <v>812</v>
      </c>
      <c r="M1710" t="s">
        <v>29</v>
      </c>
      <c r="N1710" t="s">
        <v>34</v>
      </c>
      <c r="O1710" t="s">
        <v>813</v>
      </c>
      <c r="P1710" s="1">
        <v>310.74400000000003</v>
      </c>
      <c r="Q1710">
        <v>4</v>
      </c>
      <c r="R1710" s="1">
        <v>-26.635200000000001</v>
      </c>
      <c r="S1710" t="s">
        <v>161</v>
      </c>
    </row>
    <row r="1711" spans="1:19" hidden="1" x14ac:dyDescent="0.3">
      <c r="A1711" t="s">
        <v>3918</v>
      </c>
      <c r="B1711" s="2">
        <v>42178</v>
      </c>
      <c r="C1711" s="2">
        <v>42184</v>
      </c>
      <c r="D1711" t="s">
        <v>37</v>
      </c>
      <c r="E1711" t="s">
        <v>1703</v>
      </c>
      <c r="F1711" t="s">
        <v>1704</v>
      </c>
      <c r="G1711" t="s">
        <v>84</v>
      </c>
      <c r="H1711" t="s">
        <v>24</v>
      </c>
      <c r="I1711" t="s">
        <v>3919</v>
      </c>
      <c r="J1711" t="s">
        <v>658</v>
      </c>
      <c r="K1711" t="s">
        <v>27</v>
      </c>
      <c r="L1711" t="s">
        <v>826</v>
      </c>
      <c r="M1711" t="s">
        <v>29</v>
      </c>
      <c r="N1711" t="s">
        <v>53</v>
      </c>
      <c r="O1711" t="s">
        <v>827</v>
      </c>
      <c r="P1711" s="1">
        <v>27.42</v>
      </c>
      <c r="Q1711">
        <v>3</v>
      </c>
      <c r="R1711" s="1">
        <v>9.3228000000000009</v>
      </c>
      <c r="S1711" t="s">
        <v>55</v>
      </c>
    </row>
    <row r="1712" spans="1:19" hidden="1" x14ac:dyDescent="0.3">
      <c r="A1712" t="s">
        <v>3920</v>
      </c>
      <c r="B1712" s="2">
        <v>42663</v>
      </c>
      <c r="C1712" s="2">
        <v>42669</v>
      </c>
      <c r="D1712" t="s">
        <v>37</v>
      </c>
      <c r="E1712" t="s">
        <v>3921</v>
      </c>
      <c r="F1712" t="s">
        <v>3922</v>
      </c>
      <c r="G1712" t="s">
        <v>94</v>
      </c>
      <c r="H1712" t="s">
        <v>24</v>
      </c>
      <c r="I1712" t="s">
        <v>680</v>
      </c>
      <c r="J1712" t="s">
        <v>707</v>
      </c>
      <c r="K1712" t="s">
        <v>27</v>
      </c>
      <c r="L1712" t="s">
        <v>484</v>
      </c>
      <c r="M1712" t="s">
        <v>29</v>
      </c>
      <c r="N1712" t="s">
        <v>53</v>
      </c>
      <c r="O1712" t="s">
        <v>485</v>
      </c>
      <c r="P1712" s="1">
        <v>61.1</v>
      </c>
      <c r="Q1712">
        <v>5</v>
      </c>
      <c r="R1712" s="1">
        <v>18.329999999999998</v>
      </c>
      <c r="S1712" t="s">
        <v>45</v>
      </c>
    </row>
    <row r="1713" spans="1:19" x14ac:dyDescent="0.3">
      <c r="A1713" t="s">
        <v>3923</v>
      </c>
      <c r="B1713" s="2">
        <v>42943</v>
      </c>
      <c r="C1713" s="2">
        <v>42948</v>
      </c>
      <c r="D1713" t="s">
        <v>20</v>
      </c>
      <c r="E1713" t="s">
        <v>1759</v>
      </c>
      <c r="F1713" t="s">
        <v>1760</v>
      </c>
      <c r="G1713" t="s">
        <v>23</v>
      </c>
      <c r="H1713" t="s">
        <v>24</v>
      </c>
      <c r="I1713" t="s">
        <v>183</v>
      </c>
      <c r="J1713" t="s">
        <v>184</v>
      </c>
      <c r="K1713" t="s">
        <v>51</v>
      </c>
      <c r="L1713" t="s">
        <v>918</v>
      </c>
      <c r="M1713" t="s">
        <v>29</v>
      </c>
      <c r="N1713" t="s">
        <v>53</v>
      </c>
      <c r="O1713" t="s">
        <v>308</v>
      </c>
      <c r="P1713" s="1">
        <v>23.88</v>
      </c>
      <c r="Q1713">
        <v>3</v>
      </c>
      <c r="R1713" s="1">
        <v>10.507199999999999</v>
      </c>
      <c r="S1713" t="s">
        <v>66</v>
      </c>
    </row>
    <row r="1714" spans="1:19" x14ac:dyDescent="0.3">
      <c r="A1714" t="s">
        <v>3924</v>
      </c>
      <c r="B1714" s="2">
        <v>42783</v>
      </c>
      <c r="C1714" s="2">
        <v>42785</v>
      </c>
      <c r="D1714" t="s">
        <v>81</v>
      </c>
      <c r="E1714" t="s">
        <v>3925</v>
      </c>
      <c r="F1714" t="s">
        <v>3926</v>
      </c>
      <c r="G1714" t="s">
        <v>94</v>
      </c>
      <c r="H1714" t="s">
        <v>24</v>
      </c>
      <c r="I1714" t="s">
        <v>95</v>
      </c>
      <c r="J1714" t="s">
        <v>86</v>
      </c>
      <c r="K1714" t="s">
        <v>87</v>
      </c>
      <c r="L1714" t="s">
        <v>525</v>
      </c>
      <c r="M1714" t="s">
        <v>29</v>
      </c>
      <c r="N1714" t="s">
        <v>30</v>
      </c>
      <c r="O1714" t="s">
        <v>526</v>
      </c>
      <c r="P1714" s="1">
        <v>89.066400000000002</v>
      </c>
      <c r="Q1714">
        <v>1</v>
      </c>
      <c r="R1714" s="1">
        <v>-17.0274</v>
      </c>
      <c r="S1714" t="s">
        <v>289</v>
      </c>
    </row>
    <row r="1715" spans="1:19" x14ac:dyDescent="0.3">
      <c r="A1715" t="s">
        <v>3927</v>
      </c>
      <c r="B1715" s="2">
        <v>43077</v>
      </c>
      <c r="C1715" s="2">
        <v>43084</v>
      </c>
      <c r="D1715" t="s">
        <v>37</v>
      </c>
      <c r="E1715" t="s">
        <v>750</v>
      </c>
      <c r="F1715" t="s">
        <v>751</v>
      </c>
      <c r="G1715" t="s">
        <v>23</v>
      </c>
      <c r="H1715" t="s">
        <v>24</v>
      </c>
      <c r="I1715" t="s">
        <v>61</v>
      </c>
      <c r="J1715" t="s">
        <v>62</v>
      </c>
      <c r="K1715" t="s">
        <v>63</v>
      </c>
      <c r="L1715" t="s">
        <v>479</v>
      </c>
      <c r="M1715" t="s">
        <v>29</v>
      </c>
      <c r="N1715" t="s">
        <v>34</v>
      </c>
      <c r="O1715" t="s">
        <v>480</v>
      </c>
      <c r="P1715" s="1">
        <v>215.54400000000001</v>
      </c>
      <c r="Q1715">
        <v>4</v>
      </c>
      <c r="R1715" s="1">
        <v>-58.504800000000003</v>
      </c>
      <c r="S1715" t="s">
        <v>90</v>
      </c>
    </row>
    <row r="1716" spans="1:19" x14ac:dyDescent="0.3">
      <c r="A1716" t="s">
        <v>3928</v>
      </c>
      <c r="B1716" s="2">
        <v>43057</v>
      </c>
      <c r="C1716" s="2">
        <v>43062</v>
      </c>
      <c r="D1716" t="s">
        <v>37</v>
      </c>
      <c r="E1716" t="s">
        <v>3929</v>
      </c>
      <c r="F1716" t="s">
        <v>3930</v>
      </c>
      <c r="G1716" t="s">
        <v>23</v>
      </c>
      <c r="H1716" t="s">
        <v>24</v>
      </c>
      <c r="I1716" t="s">
        <v>125</v>
      </c>
      <c r="J1716" t="s">
        <v>126</v>
      </c>
      <c r="K1716" t="s">
        <v>87</v>
      </c>
      <c r="L1716" t="s">
        <v>2171</v>
      </c>
      <c r="M1716" t="s">
        <v>29</v>
      </c>
      <c r="N1716" t="s">
        <v>34</v>
      </c>
      <c r="O1716" t="s">
        <v>2172</v>
      </c>
      <c r="P1716" s="1">
        <v>127.386</v>
      </c>
      <c r="Q1716">
        <v>2</v>
      </c>
      <c r="R1716" s="1">
        <v>-25.4772</v>
      </c>
      <c r="S1716" t="s">
        <v>32</v>
      </c>
    </row>
    <row r="1717" spans="1:19" hidden="1" x14ac:dyDescent="0.3">
      <c r="A1717" t="s">
        <v>3931</v>
      </c>
      <c r="B1717" s="2">
        <v>42705</v>
      </c>
      <c r="C1717" s="2">
        <v>42707</v>
      </c>
      <c r="D1717" t="s">
        <v>20</v>
      </c>
      <c r="E1717" t="s">
        <v>3807</v>
      </c>
      <c r="F1717" t="s">
        <v>3808</v>
      </c>
      <c r="G1717" t="s">
        <v>23</v>
      </c>
      <c r="H1717" t="s">
        <v>24</v>
      </c>
      <c r="I1717" t="s">
        <v>1736</v>
      </c>
      <c r="J1717" t="s">
        <v>86</v>
      </c>
      <c r="K1717" t="s">
        <v>87</v>
      </c>
      <c r="L1717" t="s">
        <v>581</v>
      </c>
      <c r="M1717" t="s">
        <v>29</v>
      </c>
      <c r="N1717" t="s">
        <v>34</v>
      </c>
      <c r="O1717" t="s">
        <v>582</v>
      </c>
      <c r="P1717" s="1">
        <v>248.43</v>
      </c>
      <c r="Q1717">
        <v>5</v>
      </c>
      <c r="R1717" s="1">
        <v>-17.745000000000001</v>
      </c>
      <c r="S1717" t="s">
        <v>90</v>
      </c>
    </row>
    <row r="1718" spans="1:19" hidden="1" x14ac:dyDescent="0.3">
      <c r="A1718" t="s">
        <v>3931</v>
      </c>
      <c r="B1718" s="2">
        <v>42705</v>
      </c>
      <c r="C1718" s="2">
        <v>42707</v>
      </c>
      <c r="D1718" t="s">
        <v>20</v>
      </c>
      <c r="E1718" t="s">
        <v>3807</v>
      </c>
      <c r="F1718" t="s">
        <v>3808</v>
      </c>
      <c r="G1718" t="s">
        <v>23</v>
      </c>
      <c r="H1718" t="s">
        <v>24</v>
      </c>
      <c r="I1718" t="s">
        <v>1736</v>
      </c>
      <c r="J1718" t="s">
        <v>86</v>
      </c>
      <c r="K1718" t="s">
        <v>87</v>
      </c>
      <c r="L1718" t="s">
        <v>290</v>
      </c>
      <c r="M1718" t="s">
        <v>29</v>
      </c>
      <c r="N1718" t="s">
        <v>34</v>
      </c>
      <c r="O1718" t="s">
        <v>291</v>
      </c>
      <c r="P1718" s="1">
        <v>85.245999999999995</v>
      </c>
      <c r="Q1718">
        <v>2</v>
      </c>
      <c r="R1718" s="1">
        <v>-1.2178</v>
      </c>
      <c r="S1718" t="s">
        <v>90</v>
      </c>
    </row>
    <row r="1719" spans="1:19" x14ac:dyDescent="0.3">
      <c r="A1719" t="s">
        <v>3932</v>
      </c>
      <c r="B1719" s="2">
        <v>42976</v>
      </c>
      <c r="C1719" s="2">
        <v>42982</v>
      </c>
      <c r="D1719" t="s">
        <v>37</v>
      </c>
      <c r="E1719" t="s">
        <v>1579</v>
      </c>
      <c r="F1719" t="s">
        <v>1580</v>
      </c>
      <c r="G1719" t="s">
        <v>84</v>
      </c>
      <c r="H1719" t="s">
        <v>24</v>
      </c>
      <c r="I1719" t="s">
        <v>49</v>
      </c>
      <c r="J1719" t="s">
        <v>50</v>
      </c>
      <c r="K1719" t="s">
        <v>51</v>
      </c>
      <c r="L1719" t="s">
        <v>3685</v>
      </c>
      <c r="M1719" t="s">
        <v>29</v>
      </c>
      <c r="N1719" t="s">
        <v>53</v>
      </c>
      <c r="O1719" t="s">
        <v>3686</v>
      </c>
      <c r="P1719" s="1">
        <v>148.02000000000001</v>
      </c>
      <c r="Q1719">
        <v>3</v>
      </c>
      <c r="R1719" s="1">
        <v>41.445599999999999</v>
      </c>
      <c r="S1719" t="s">
        <v>245</v>
      </c>
    </row>
    <row r="1720" spans="1:19" x14ac:dyDescent="0.3">
      <c r="A1720" t="s">
        <v>3933</v>
      </c>
      <c r="B1720" s="2">
        <v>42938</v>
      </c>
      <c r="C1720" s="2">
        <v>42943</v>
      </c>
      <c r="D1720" t="s">
        <v>37</v>
      </c>
      <c r="E1720" t="s">
        <v>2648</v>
      </c>
      <c r="F1720" t="s">
        <v>2649</v>
      </c>
      <c r="G1720" t="s">
        <v>23</v>
      </c>
      <c r="H1720" t="s">
        <v>24</v>
      </c>
      <c r="I1720" t="s">
        <v>125</v>
      </c>
      <c r="J1720" t="s">
        <v>126</v>
      </c>
      <c r="K1720" t="s">
        <v>87</v>
      </c>
      <c r="L1720" t="s">
        <v>616</v>
      </c>
      <c r="M1720" t="s">
        <v>29</v>
      </c>
      <c r="N1720" t="s">
        <v>34</v>
      </c>
      <c r="O1720" t="s">
        <v>617</v>
      </c>
      <c r="P1720" s="1">
        <v>526.34400000000005</v>
      </c>
      <c r="Q1720">
        <v>4</v>
      </c>
      <c r="R1720" s="1">
        <v>-75.191999999999993</v>
      </c>
      <c r="S1720" t="s">
        <v>66</v>
      </c>
    </row>
    <row r="1721" spans="1:19" hidden="1" x14ac:dyDescent="0.3">
      <c r="A1721" t="s">
        <v>3934</v>
      </c>
      <c r="B1721" s="2">
        <v>42685</v>
      </c>
      <c r="C1721" s="2">
        <v>42690</v>
      </c>
      <c r="D1721" t="s">
        <v>37</v>
      </c>
      <c r="E1721" t="s">
        <v>606</v>
      </c>
      <c r="F1721" t="s">
        <v>607</v>
      </c>
      <c r="G1721" t="s">
        <v>23</v>
      </c>
      <c r="H1721" t="s">
        <v>24</v>
      </c>
      <c r="I1721" t="s">
        <v>320</v>
      </c>
      <c r="J1721" t="s">
        <v>50</v>
      </c>
      <c r="K1721" t="s">
        <v>51</v>
      </c>
      <c r="L1721" t="s">
        <v>178</v>
      </c>
      <c r="M1721" t="s">
        <v>29</v>
      </c>
      <c r="N1721" t="s">
        <v>53</v>
      </c>
      <c r="O1721" t="s">
        <v>179</v>
      </c>
      <c r="P1721" s="1">
        <v>41.96</v>
      </c>
      <c r="Q1721">
        <v>2</v>
      </c>
      <c r="R1721" s="1">
        <v>10.909599999999999</v>
      </c>
      <c r="S1721" t="s">
        <v>32</v>
      </c>
    </row>
    <row r="1722" spans="1:19" hidden="1" x14ac:dyDescent="0.3">
      <c r="A1722" t="s">
        <v>3934</v>
      </c>
      <c r="B1722" s="2">
        <v>42685</v>
      </c>
      <c r="C1722" s="2">
        <v>42690</v>
      </c>
      <c r="D1722" t="s">
        <v>37</v>
      </c>
      <c r="E1722" t="s">
        <v>606</v>
      </c>
      <c r="F1722" t="s">
        <v>607</v>
      </c>
      <c r="G1722" t="s">
        <v>23</v>
      </c>
      <c r="H1722" t="s">
        <v>24</v>
      </c>
      <c r="I1722" t="s">
        <v>320</v>
      </c>
      <c r="J1722" t="s">
        <v>50</v>
      </c>
      <c r="K1722" t="s">
        <v>51</v>
      </c>
      <c r="L1722" t="s">
        <v>616</v>
      </c>
      <c r="M1722" t="s">
        <v>29</v>
      </c>
      <c r="N1722" t="s">
        <v>34</v>
      </c>
      <c r="O1722" t="s">
        <v>617</v>
      </c>
      <c r="P1722" s="1">
        <v>451.15199999999999</v>
      </c>
      <c r="Q1722">
        <v>3</v>
      </c>
      <c r="R1722" s="1">
        <v>0</v>
      </c>
      <c r="S1722" t="s">
        <v>32</v>
      </c>
    </row>
    <row r="1723" spans="1:19" x14ac:dyDescent="0.3">
      <c r="A1723" t="s">
        <v>3935</v>
      </c>
      <c r="B1723" s="2">
        <v>42985</v>
      </c>
      <c r="C1723" s="2">
        <v>42990</v>
      </c>
      <c r="D1723" t="s">
        <v>37</v>
      </c>
      <c r="E1723" t="s">
        <v>1866</v>
      </c>
      <c r="F1723" t="s">
        <v>1867</v>
      </c>
      <c r="G1723" t="s">
        <v>23</v>
      </c>
      <c r="H1723" t="s">
        <v>24</v>
      </c>
      <c r="I1723" t="s">
        <v>3936</v>
      </c>
      <c r="J1723" t="s">
        <v>50</v>
      </c>
      <c r="K1723" t="s">
        <v>51</v>
      </c>
      <c r="L1723" t="s">
        <v>287</v>
      </c>
      <c r="M1723" t="s">
        <v>29</v>
      </c>
      <c r="N1723" t="s">
        <v>34</v>
      </c>
      <c r="O1723" t="s">
        <v>288</v>
      </c>
      <c r="P1723" s="1">
        <v>161.56800000000001</v>
      </c>
      <c r="Q1723">
        <v>2</v>
      </c>
      <c r="R1723" s="1">
        <v>-28.2744</v>
      </c>
      <c r="S1723" t="s">
        <v>72</v>
      </c>
    </row>
    <row r="1724" spans="1:19" x14ac:dyDescent="0.3">
      <c r="A1724" t="s">
        <v>3937</v>
      </c>
      <c r="B1724" s="2">
        <v>42973</v>
      </c>
      <c r="C1724" s="2">
        <v>42979</v>
      </c>
      <c r="D1724" t="s">
        <v>37</v>
      </c>
      <c r="E1724" t="s">
        <v>101</v>
      </c>
      <c r="F1724" t="s">
        <v>102</v>
      </c>
      <c r="G1724" t="s">
        <v>23</v>
      </c>
      <c r="H1724" t="s">
        <v>24</v>
      </c>
      <c r="I1724" t="s">
        <v>125</v>
      </c>
      <c r="J1724" t="s">
        <v>126</v>
      </c>
      <c r="K1724" t="s">
        <v>87</v>
      </c>
      <c r="L1724" t="s">
        <v>747</v>
      </c>
      <c r="M1724" t="s">
        <v>29</v>
      </c>
      <c r="N1724" t="s">
        <v>53</v>
      </c>
      <c r="O1724" t="s">
        <v>748</v>
      </c>
      <c r="P1724" s="1">
        <v>64.959999999999994</v>
      </c>
      <c r="Q1724">
        <v>5</v>
      </c>
      <c r="R1724" s="1">
        <v>-43.847999999999999</v>
      </c>
      <c r="S1724" t="s">
        <v>245</v>
      </c>
    </row>
    <row r="1725" spans="1:19" hidden="1" x14ac:dyDescent="0.3">
      <c r="A1725" t="s">
        <v>3938</v>
      </c>
      <c r="B1725" s="2">
        <v>42285</v>
      </c>
      <c r="C1725" s="2">
        <v>42290</v>
      </c>
      <c r="D1725" t="s">
        <v>37</v>
      </c>
      <c r="E1725" t="s">
        <v>82</v>
      </c>
      <c r="F1725" t="s">
        <v>83</v>
      </c>
      <c r="G1725" t="s">
        <v>84</v>
      </c>
      <c r="H1725" t="s">
        <v>24</v>
      </c>
      <c r="I1725" t="s">
        <v>1730</v>
      </c>
      <c r="J1725" t="s">
        <v>86</v>
      </c>
      <c r="K1725" t="s">
        <v>87</v>
      </c>
      <c r="L1725" t="s">
        <v>136</v>
      </c>
      <c r="M1725" t="s">
        <v>29</v>
      </c>
      <c r="N1725" t="s">
        <v>53</v>
      </c>
      <c r="O1725" t="s">
        <v>137</v>
      </c>
      <c r="P1725" s="1">
        <v>72.78</v>
      </c>
      <c r="Q1725">
        <v>3</v>
      </c>
      <c r="R1725" s="1">
        <v>-70.960499999999996</v>
      </c>
      <c r="S1725" t="s">
        <v>45</v>
      </c>
    </row>
    <row r="1726" spans="1:19" hidden="1" x14ac:dyDescent="0.3">
      <c r="A1726" t="s">
        <v>3939</v>
      </c>
      <c r="B1726" s="2">
        <v>42594</v>
      </c>
      <c r="C1726" s="2">
        <v>42598</v>
      </c>
      <c r="D1726" t="s">
        <v>37</v>
      </c>
      <c r="E1726" t="s">
        <v>3940</v>
      </c>
      <c r="F1726" t="s">
        <v>3941</v>
      </c>
      <c r="G1726" t="s">
        <v>84</v>
      </c>
      <c r="H1726" t="s">
        <v>24</v>
      </c>
      <c r="I1726" t="s">
        <v>565</v>
      </c>
      <c r="J1726" t="s">
        <v>41</v>
      </c>
      <c r="K1726" t="s">
        <v>27</v>
      </c>
      <c r="L1726" t="s">
        <v>360</v>
      </c>
      <c r="M1726" t="s">
        <v>29</v>
      </c>
      <c r="N1726" t="s">
        <v>43</v>
      </c>
      <c r="O1726" t="s">
        <v>361</v>
      </c>
      <c r="P1726" s="1">
        <v>562.29250000000002</v>
      </c>
      <c r="Q1726">
        <v>7</v>
      </c>
      <c r="R1726" s="1">
        <v>-255.58750000000001</v>
      </c>
      <c r="S1726" t="s">
        <v>245</v>
      </c>
    </row>
    <row r="1727" spans="1:19" hidden="1" x14ac:dyDescent="0.3">
      <c r="A1727" t="s">
        <v>3942</v>
      </c>
      <c r="B1727" s="2">
        <v>41952</v>
      </c>
      <c r="C1727" s="2">
        <v>41956</v>
      </c>
      <c r="D1727" t="s">
        <v>37</v>
      </c>
      <c r="E1727" t="s">
        <v>3354</v>
      </c>
      <c r="F1727" t="s">
        <v>3355</v>
      </c>
      <c r="G1727" t="s">
        <v>94</v>
      </c>
      <c r="H1727" t="s">
        <v>24</v>
      </c>
      <c r="I1727" t="s">
        <v>165</v>
      </c>
      <c r="J1727" t="s">
        <v>114</v>
      </c>
      <c r="K1727" t="s">
        <v>63</v>
      </c>
      <c r="L1727" t="s">
        <v>346</v>
      </c>
      <c r="M1727" t="s">
        <v>29</v>
      </c>
      <c r="N1727" t="s">
        <v>53</v>
      </c>
      <c r="O1727" t="s">
        <v>1234</v>
      </c>
      <c r="P1727" s="1">
        <v>56.52</v>
      </c>
      <c r="Q1727">
        <v>9</v>
      </c>
      <c r="R1727" s="1">
        <v>21.477599999999999</v>
      </c>
      <c r="S1727" t="s">
        <v>32</v>
      </c>
    </row>
    <row r="1728" spans="1:19" hidden="1" x14ac:dyDescent="0.3">
      <c r="A1728" t="s">
        <v>3943</v>
      </c>
      <c r="B1728" s="2">
        <v>42405</v>
      </c>
      <c r="C1728" s="2">
        <v>42410</v>
      </c>
      <c r="D1728" t="s">
        <v>37</v>
      </c>
      <c r="E1728" t="s">
        <v>1881</v>
      </c>
      <c r="F1728" t="s">
        <v>1882</v>
      </c>
      <c r="G1728" t="s">
        <v>23</v>
      </c>
      <c r="H1728" t="s">
        <v>24</v>
      </c>
      <c r="I1728" t="s">
        <v>630</v>
      </c>
      <c r="J1728" t="s">
        <v>50</v>
      </c>
      <c r="K1728" t="s">
        <v>51</v>
      </c>
      <c r="L1728" t="s">
        <v>775</v>
      </c>
      <c r="M1728" t="s">
        <v>29</v>
      </c>
      <c r="N1728" t="s">
        <v>43</v>
      </c>
      <c r="O1728" t="s">
        <v>776</v>
      </c>
      <c r="P1728" s="1">
        <v>557.72799999999995</v>
      </c>
      <c r="Q1728">
        <v>4</v>
      </c>
      <c r="R1728" s="1">
        <v>6.9715999999999996</v>
      </c>
      <c r="S1728" t="s">
        <v>289</v>
      </c>
    </row>
    <row r="1729" spans="1:19" hidden="1" x14ac:dyDescent="0.3">
      <c r="A1729" t="s">
        <v>3944</v>
      </c>
      <c r="B1729" s="2">
        <v>41665</v>
      </c>
      <c r="C1729" s="2">
        <v>41668</v>
      </c>
      <c r="D1729" t="s">
        <v>81</v>
      </c>
      <c r="E1729" t="s">
        <v>2765</v>
      </c>
      <c r="F1729" t="s">
        <v>2766</v>
      </c>
      <c r="G1729" t="s">
        <v>84</v>
      </c>
      <c r="H1729" t="s">
        <v>24</v>
      </c>
      <c r="I1729" t="s">
        <v>3945</v>
      </c>
      <c r="J1729" t="s">
        <v>1817</v>
      </c>
      <c r="K1729" t="s">
        <v>87</v>
      </c>
      <c r="L1729" t="s">
        <v>801</v>
      </c>
      <c r="M1729" t="s">
        <v>29</v>
      </c>
      <c r="N1729" t="s">
        <v>30</v>
      </c>
      <c r="O1729" t="s">
        <v>802</v>
      </c>
      <c r="P1729" s="1">
        <v>141.96</v>
      </c>
      <c r="Q1729">
        <v>2</v>
      </c>
      <c r="R1729" s="1">
        <v>39.748800000000003</v>
      </c>
      <c r="S1729" t="s">
        <v>161</v>
      </c>
    </row>
    <row r="1730" spans="1:19" hidden="1" x14ac:dyDescent="0.3">
      <c r="A1730" t="s">
        <v>3946</v>
      </c>
      <c r="B1730" s="2">
        <v>42647</v>
      </c>
      <c r="C1730" s="2">
        <v>42652</v>
      </c>
      <c r="D1730" t="s">
        <v>37</v>
      </c>
      <c r="E1730" t="s">
        <v>770</v>
      </c>
      <c r="F1730" t="s">
        <v>771</v>
      </c>
      <c r="G1730" t="s">
        <v>23</v>
      </c>
      <c r="H1730" t="s">
        <v>24</v>
      </c>
      <c r="I1730" t="s">
        <v>2745</v>
      </c>
      <c r="J1730" t="s">
        <v>1080</v>
      </c>
      <c r="K1730" t="s">
        <v>63</v>
      </c>
      <c r="L1730" t="s">
        <v>1245</v>
      </c>
      <c r="M1730" t="s">
        <v>29</v>
      </c>
      <c r="N1730" t="s">
        <v>43</v>
      </c>
      <c r="O1730" t="s">
        <v>1246</v>
      </c>
      <c r="P1730" s="1">
        <v>239.37200000000001</v>
      </c>
      <c r="Q1730">
        <v>2</v>
      </c>
      <c r="R1730" s="1">
        <v>-23.937200000000001</v>
      </c>
      <c r="S1730" t="s">
        <v>45</v>
      </c>
    </row>
    <row r="1731" spans="1:19" hidden="1" x14ac:dyDescent="0.3">
      <c r="A1731" t="s">
        <v>3947</v>
      </c>
      <c r="B1731" s="2">
        <v>42416</v>
      </c>
      <c r="C1731" s="2">
        <v>42420</v>
      </c>
      <c r="D1731" t="s">
        <v>37</v>
      </c>
      <c r="E1731" t="s">
        <v>3948</v>
      </c>
      <c r="F1731" t="s">
        <v>3949</v>
      </c>
      <c r="G1731" t="s">
        <v>23</v>
      </c>
      <c r="H1731" t="s">
        <v>24</v>
      </c>
      <c r="I1731" t="s">
        <v>353</v>
      </c>
      <c r="J1731" t="s">
        <v>354</v>
      </c>
      <c r="K1731" t="s">
        <v>63</v>
      </c>
      <c r="L1731" t="s">
        <v>3207</v>
      </c>
      <c r="M1731" t="s">
        <v>29</v>
      </c>
      <c r="N1731" t="s">
        <v>34</v>
      </c>
      <c r="O1731" t="s">
        <v>3208</v>
      </c>
      <c r="P1731" s="1">
        <v>227.96</v>
      </c>
      <c r="Q1731">
        <v>2</v>
      </c>
      <c r="R1731" s="1">
        <v>36.473599999999998</v>
      </c>
      <c r="S1731" t="s">
        <v>289</v>
      </c>
    </row>
    <row r="1732" spans="1:19" hidden="1" x14ac:dyDescent="0.3">
      <c r="A1732" t="s">
        <v>3950</v>
      </c>
      <c r="B1732" s="2">
        <v>42310</v>
      </c>
      <c r="C1732" s="2">
        <v>42314</v>
      </c>
      <c r="D1732" t="s">
        <v>37</v>
      </c>
      <c r="E1732" t="s">
        <v>804</v>
      </c>
      <c r="F1732" t="s">
        <v>805</v>
      </c>
      <c r="G1732" t="s">
        <v>23</v>
      </c>
      <c r="H1732" t="s">
        <v>24</v>
      </c>
      <c r="I1732" t="s">
        <v>630</v>
      </c>
      <c r="J1732" t="s">
        <v>50</v>
      </c>
      <c r="K1732" t="s">
        <v>51</v>
      </c>
      <c r="L1732" t="s">
        <v>1953</v>
      </c>
      <c r="M1732" t="s">
        <v>29</v>
      </c>
      <c r="N1732" t="s">
        <v>53</v>
      </c>
      <c r="O1732" t="s">
        <v>1954</v>
      </c>
      <c r="P1732" s="1">
        <v>96.96</v>
      </c>
      <c r="Q1732">
        <v>6</v>
      </c>
      <c r="R1732" s="1">
        <v>33.936</v>
      </c>
      <c r="S1732" t="s">
        <v>32</v>
      </c>
    </row>
    <row r="1733" spans="1:19" hidden="1" x14ac:dyDescent="0.3">
      <c r="A1733" t="s">
        <v>3950</v>
      </c>
      <c r="B1733" s="2">
        <v>42310</v>
      </c>
      <c r="C1733" s="2">
        <v>42314</v>
      </c>
      <c r="D1733" t="s">
        <v>37</v>
      </c>
      <c r="E1733" t="s">
        <v>804</v>
      </c>
      <c r="F1733" t="s">
        <v>805</v>
      </c>
      <c r="G1733" t="s">
        <v>23</v>
      </c>
      <c r="H1733" t="s">
        <v>24</v>
      </c>
      <c r="I1733" t="s">
        <v>630</v>
      </c>
      <c r="J1733" t="s">
        <v>50</v>
      </c>
      <c r="K1733" t="s">
        <v>51</v>
      </c>
      <c r="L1733" t="s">
        <v>1958</v>
      </c>
      <c r="M1733" t="s">
        <v>29</v>
      </c>
      <c r="N1733" t="s">
        <v>30</v>
      </c>
      <c r="O1733" t="s">
        <v>1959</v>
      </c>
      <c r="P1733" s="1">
        <v>512.49900000000002</v>
      </c>
      <c r="Q1733">
        <v>3</v>
      </c>
      <c r="R1733" s="1">
        <v>-30.146999999999998</v>
      </c>
      <c r="S1733" t="s">
        <v>32</v>
      </c>
    </row>
    <row r="1734" spans="1:19" hidden="1" x14ac:dyDescent="0.3">
      <c r="A1734" t="s">
        <v>3951</v>
      </c>
      <c r="B1734" s="2">
        <v>42582</v>
      </c>
      <c r="C1734" s="2">
        <v>42587</v>
      </c>
      <c r="D1734" t="s">
        <v>37</v>
      </c>
      <c r="E1734" t="s">
        <v>2567</v>
      </c>
      <c r="F1734" t="s">
        <v>2568</v>
      </c>
      <c r="G1734" t="s">
        <v>84</v>
      </c>
      <c r="H1734" t="s">
        <v>24</v>
      </c>
      <c r="I1734" t="s">
        <v>320</v>
      </c>
      <c r="J1734" t="s">
        <v>50</v>
      </c>
      <c r="K1734" t="s">
        <v>51</v>
      </c>
      <c r="L1734" t="s">
        <v>722</v>
      </c>
      <c r="M1734" t="s">
        <v>29</v>
      </c>
      <c r="N1734" t="s">
        <v>43</v>
      </c>
      <c r="O1734" t="s">
        <v>723</v>
      </c>
      <c r="P1734" s="1">
        <v>863.12800000000004</v>
      </c>
      <c r="Q1734">
        <v>7</v>
      </c>
      <c r="R1734" s="1">
        <v>-32.3673</v>
      </c>
      <c r="S1734" t="s">
        <v>66</v>
      </c>
    </row>
    <row r="1735" spans="1:19" x14ac:dyDescent="0.3">
      <c r="A1735" t="s">
        <v>3952</v>
      </c>
      <c r="B1735" s="2">
        <v>43045</v>
      </c>
      <c r="C1735" s="2">
        <v>43052</v>
      </c>
      <c r="D1735" t="s">
        <v>37</v>
      </c>
      <c r="E1735" t="s">
        <v>1835</v>
      </c>
      <c r="F1735" t="s">
        <v>1836</v>
      </c>
      <c r="G1735" t="s">
        <v>94</v>
      </c>
      <c r="H1735" t="s">
        <v>24</v>
      </c>
      <c r="I1735" t="s">
        <v>183</v>
      </c>
      <c r="J1735" t="s">
        <v>184</v>
      </c>
      <c r="K1735" t="s">
        <v>51</v>
      </c>
      <c r="L1735" t="s">
        <v>402</v>
      </c>
      <c r="M1735" t="s">
        <v>29</v>
      </c>
      <c r="N1735" t="s">
        <v>43</v>
      </c>
      <c r="O1735" t="s">
        <v>403</v>
      </c>
      <c r="P1735" s="1">
        <v>2036.86</v>
      </c>
      <c r="Q1735">
        <v>7</v>
      </c>
      <c r="R1735" s="1">
        <v>366.63479999999998</v>
      </c>
      <c r="S1735" t="s">
        <v>32</v>
      </c>
    </row>
    <row r="1736" spans="1:19" x14ac:dyDescent="0.3">
      <c r="A1736" t="s">
        <v>3952</v>
      </c>
      <c r="B1736" s="2">
        <v>43045</v>
      </c>
      <c r="C1736" s="2">
        <v>43052</v>
      </c>
      <c r="D1736" t="s">
        <v>37</v>
      </c>
      <c r="E1736" t="s">
        <v>1835</v>
      </c>
      <c r="F1736" t="s">
        <v>1836</v>
      </c>
      <c r="G1736" t="s">
        <v>94</v>
      </c>
      <c r="H1736" t="s">
        <v>24</v>
      </c>
      <c r="I1736" t="s">
        <v>183</v>
      </c>
      <c r="J1736" t="s">
        <v>184</v>
      </c>
      <c r="K1736" t="s">
        <v>51</v>
      </c>
      <c r="L1736" t="s">
        <v>397</v>
      </c>
      <c r="M1736" t="s">
        <v>29</v>
      </c>
      <c r="N1736" t="s">
        <v>34</v>
      </c>
      <c r="O1736" t="s">
        <v>398</v>
      </c>
      <c r="P1736" s="1">
        <v>449.56799999999998</v>
      </c>
      <c r="Q1736">
        <v>2</v>
      </c>
      <c r="R1736" s="1">
        <v>-73.0548</v>
      </c>
      <c r="S1736" t="s">
        <v>32</v>
      </c>
    </row>
    <row r="1737" spans="1:19" hidden="1" x14ac:dyDescent="0.3">
      <c r="A1737" t="s">
        <v>3953</v>
      </c>
      <c r="B1737" s="2">
        <v>42218</v>
      </c>
      <c r="C1737" s="2">
        <v>42222</v>
      </c>
      <c r="D1737" t="s">
        <v>37</v>
      </c>
      <c r="E1737" t="s">
        <v>579</v>
      </c>
      <c r="F1737" t="s">
        <v>580</v>
      </c>
      <c r="G1737" t="s">
        <v>23</v>
      </c>
      <c r="H1737" t="s">
        <v>24</v>
      </c>
      <c r="I1737" t="s">
        <v>869</v>
      </c>
      <c r="J1737" t="s">
        <v>1508</v>
      </c>
      <c r="K1737" t="s">
        <v>51</v>
      </c>
      <c r="L1737" t="s">
        <v>2557</v>
      </c>
      <c r="M1737" t="s">
        <v>29</v>
      </c>
      <c r="N1737" t="s">
        <v>43</v>
      </c>
      <c r="O1737" t="s">
        <v>2558</v>
      </c>
      <c r="P1737" s="1">
        <v>277.5</v>
      </c>
      <c r="Q1737">
        <v>4</v>
      </c>
      <c r="R1737" s="1">
        <v>-188.7</v>
      </c>
      <c r="S1737" t="s">
        <v>245</v>
      </c>
    </row>
    <row r="1738" spans="1:19" hidden="1" x14ac:dyDescent="0.3">
      <c r="A1738" t="s">
        <v>3954</v>
      </c>
      <c r="B1738" s="2">
        <v>42329</v>
      </c>
      <c r="C1738" s="2">
        <v>42333</v>
      </c>
      <c r="D1738" t="s">
        <v>37</v>
      </c>
      <c r="E1738" t="s">
        <v>3003</v>
      </c>
      <c r="F1738" t="s">
        <v>3004</v>
      </c>
      <c r="G1738" t="s">
        <v>23</v>
      </c>
      <c r="H1738" t="s">
        <v>24</v>
      </c>
      <c r="I1738" t="s">
        <v>61</v>
      </c>
      <c r="J1738" t="s">
        <v>62</v>
      </c>
      <c r="K1738" t="s">
        <v>63</v>
      </c>
      <c r="L1738" t="s">
        <v>1238</v>
      </c>
      <c r="M1738" t="s">
        <v>29</v>
      </c>
      <c r="N1738" t="s">
        <v>43</v>
      </c>
      <c r="O1738" t="s">
        <v>1239</v>
      </c>
      <c r="P1738" s="1">
        <v>1252.704</v>
      </c>
      <c r="Q1738">
        <v>8</v>
      </c>
      <c r="R1738" s="1">
        <v>-480.20319999999998</v>
      </c>
      <c r="S1738" t="s">
        <v>32</v>
      </c>
    </row>
    <row r="1739" spans="1:19" x14ac:dyDescent="0.3">
      <c r="A1739" t="s">
        <v>3955</v>
      </c>
      <c r="B1739" s="2">
        <v>42873</v>
      </c>
      <c r="C1739" s="2">
        <v>42877</v>
      </c>
      <c r="D1739" t="s">
        <v>37</v>
      </c>
      <c r="E1739" t="s">
        <v>1819</v>
      </c>
      <c r="F1739" t="s">
        <v>1820</v>
      </c>
      <c r="G1739" t="s">
        <v>84</v>
      </c>
      <c r="H1739" t="s">
        <v>24</v>
      </c>
      <c r="I1739" t="s">
        <v>125</v>
      </c>
      <c r="J1739" t="s">
        <v>126</v>
      </c>
      <c r="K1739" t="s">
        <v>87</v>
      </c>
      <c r="L1739" t="s">
        <v>1533</v>
      </c>
      <c r="M1739" t="s">
        <v>29</v>
      </c>
      <c r="N1739" t="s">
        <v>53</v>
      </c>
      <c r="O1739" t="s">
        <v>1534</v>
      </c>
      <c r="P1739" s="1">
        <v>22.608000000000001</v>
      </c>
      <c r="Q1739">
        <v>3</v>
      </c>
      <c r="R1739" s="1">
        <v>-10.1736</v>
      </c>
      <c r="S1739" t="s">
        <v>153</v>
      </c>
    </row>
    <row r="1740" spans="1:19" x14ac:dyDescent="0.3">
      <c r="A1740" t="s">
        <v>3955</v>
      </c>
      <c r="B1740" s="2">
        <v>42873</v>
      </c>
      <c r="C1740" s="2">
        <v>42877</v>
      </c>
      <c r="D1740" t="s">
        <v>37</v>
      </c>
      <c r="E1740" t="s">
        <v>1819</v>
      </c>
      <c r="F1740" t="s">
        <v>1820</v>
      </c>
      <c r="G1740" t="s">
        <v>84</v>
      </c>
      <c r="H1740" t="s">
        <v>24</v>
      </c>
      <c r="I1740" t="s">
        <v>125</v>
      </c>
      <c r="J1740" t="s">
        <v>126</v>
      </c>
      <c r="K1740" t="s">
        <v>87</v>
      </c>
      <c r="L1740" t="s">
        <v>371</v>
      </c>
      <c r="M1740" t="s">
        <v>29</v>
      </c>
      <c r="N1740" t="s">
        <v>53</v>
      </c>
      <c r="O1740" t="s">
        <v>372</v>
      </c>
      <c r="P1740" s="1">
        <v>1.8919999999999999</v>
      </c>
      <c r="Q1740">
        <v>1</v>
      </c>
      <c r="R1740" s="1">
        <v>-0.99329999999999996</v>
      </c>
      <c r="S1740" t="s">
        <v>153</v>
      </c>
    </row>
    <row r="1741" spans="1:19" hidden="1" x14ac:dyDescent="0.3">
      <c r="A1741" t="s">
        <v>3956</v>
      </c>
      <c r="B1741" s="2">
        <v>42260</v>
      </c>
      <c r="C1741" s="2">
        <v>42264</v>
      </c>
      <c r="D1741" t="s">
        <v>20</v>
      </c>
      <c r="E1741" t="s">
        <v>1463</v>
      </c>
      <c r="F1741" t="s">
        <v>1464</v>
      </c>
      <c r="G1741" t="s">
        <v>23</v>
      </c>
      <c r="H1741" t="s">
        <v>24</v>
      </c>
      <c r="I1741" t="s">
        <v>125</v>
      </c>
      <c r="J1741" t="s">
        <v>126</v>
      </c>
      <c r="K1741" t="s">
        <v>87</v>
      </c>
      <c r="L1741" t="s">
        <v>243</v>
      </c>
      <c r="M1741" t="s">
        <v>29</v>
      </c>
      <c r="N1741" t="s">
        <v>34</v>
      </c>
      <c r="O1741" t="s">
        <v>244</v>
      </c>
      <c r="P1741" s="1">
        <v>170.072</v>
      </c>
      <c r="Q1741">
        <v>4</v>
      </c>
      <c r="R1741" s="1">
        <v>-12.148</v>
      </c>
      <c r="S1741" t="s">
        <v>72</v>
      </c>
    </row>
    <row r="1742" spans="1:19" x14ac:dyDescent="0.3">
      <c r="A1742" t="s">
        <v>3957</v>
      </c>
      <c r="B1742" s="2">
        <v>43056</v>
      </c>
      <c r="C1742" s="2">
        <v>43060</v>
      </c>
      <c r="D1742" t="s">
        <v>37</v>
      </c>
      <c r="E1742" t="s">
        <v>2124</v>
      </c>
      <c r="F1742" t="s">
        <v>2125</v>
      </c>
      <c r="G1742" t="s">
        <v>23</v>
      </c>
      <c r="H1742" t="s">
        <v>24</v>
      </c>
      <c r="I1742" t="s">
        <v>165</v>
      </c>
      <c r="J1742" t="s">
        <v>114</v>
      </c>
      <c r="K1742" t="s">
        <v>63</v>
      </c>
      <c r="L1742" t="s">
        <v>346</v>
      </c>
      <c r="M1742" t="s">
        <v>29</v>
      </c>
      <c r="N1742" t="s">
        <v>53</v>
      </c>
      <c r="O1742" t="s">
        <v>347</v>
      </c>
      <c r="P1742" s="1">
        <v>187.76</v>
      </c>
      <c r="Q1742">
        <v>4</v>
      </c>
      <c r="R1742" s="1">
        <v>76.9816</v>
      </c>
      <c r="S1742" t="s">
        <v>32</v>
      </c>
    </row>
    <row r="1743" spans="1:19" hidden="1" x14ac:dyDescent="0.3">
      <c r="A1743" t="s">
        <v>3958</v>
      </c>
      <c r="B1743" s="2">
        <v>42338</v>
      </c>
      <c r="C1743" s="2">
        <v>42341</v>
      </c>
      <c r="D1743" t="s">
        <v>81</v>
      </c>
      <c r="E1743" t="s">
        <v>628</v>
      </c>
      <c r="F1743" t="s">
        <v>629</v>
      </c>
      <c r="G1743" t="s">
        <v>23</v>
      </c>
      <c r="H1743" t="s">
        <v>24</v>
      </c>
      <c r="I1743" t="s">
        <v>3959</v>
      </c>
      <c r="J1743" t="s">
        <v>1027</v>
      </c>
      <c r="K1743" t="s">
        <v>27</v>
      </c>
      <c r="L1743" t="s">
        <v>305</v>
      </c>
      <c r="M1743" t="s">
        <v>29</v>
      </c>
      <c r="N1743" t="s">
        <v>53</v>
      </c>
      <c r="O1743" t="s">
        <v>306</v>
      </c>
      <c r="P1743" s="1">
        <v>335.74400000000003</v>
      </c>
      <c r="Q1743">
        <v>2</v>
      </c>
      <c r="R1743" s="1">
        <v>25.180800000000001</v>
      </c>
      <c r="S1743" t="s">
        <v>32</v>
      </c>
    </row>
    <row r="1744" spans="1:19" hidden="1" x14ac:dyDescent="0.3">
      <c r="A1744" t="s">
        <v>3960</v>
      </c>
      <c r="B1744" s="2">
        <v>42316</v>
      </c>
      <c r="C1744" s="2">
        <v>42316</v>
      </c>
      <c r="D1744" t="s">
        <v>417</v>
      </c>
      <c r="E1744" t="s">
        <v>2488</v>
      </c>
      <c r="F1744" t="s">
        <v>2489</v>
      </c>
      <c r="G1744" t="s">
        <v>84</v>
      </c>
      <c r="H1744" t="s">
        <v>24</v>
      </c>
      <c r="I1744" t="s">
        <v>165</v>
      </c>
      <c r="J1744" t="s">
        <v>114</v>
      </c>
      <c r="K1744" t="s">
        <v>63</v>
      </c>
      <c r="L1744" t="s">
        <v>3566</v>
      </c>
      <c r="M1744" t="s">
        <v>29</v>
      </c>
      <c r="N1744" t="s">
        <v>53</v>
      </c>
      <c r="O1744" t="s">
        <v>3567</v>
      </c>
      <c r="P1744" s="1">
        <v>11.82</v>
      </c>
      <c r="Q1744">
        <v>3</v>
      </c>
      <c r="R1744" s="1">
        <v>4.7279999999999998</v>
      </c>
      <c r="S1744" t="s">
        <v>32</v>
      </c>
    </row>
    <row r="1745" spans="1:19" hidden="1" x14ac:dyDescent="0.3">
      <c r="A1745" t="s">
        <v>3960</v>
      </c>
      <c r="B1745" s="2">
        <v>42316</v>
      </c>
      <c r="C1745" s="2">
        <v>42316</v>
      </c>
      <c r="D1745" t="s">
        <v>417</v>
      </c>
      <c r="E1745" t="s">
        <v>2488</v>
      </c>
      <c r="F1745" t="s">
        <v>2489</v>
      </c>
      <c r="G1745" t="s">
        <v>84</v>
      </c>
      <c r="H1745" t="s">
        <v>24</v>
      </c>
      <c r="I1745" t="s">
        <v>165</v>
      </c>
      <c r="J1745" t="s">
        <v>114</v>
      </c>
      <c r="K1745" t="s">
        <v>63</v>
      </c>
      <c r="L1745" t="s">
        <v>786</v>
      </c>
      <c r="M1745" t="s">
        <v>29</v>
      </c>
      <c r="N1745" t="s">
        <v>34</v>
      </c>
      <c r="O1745" t="s">
        <v>787</v>
      </c>
      <c r="P1745" s="1">
        <v>577.76400000000001</v>
      </c>
      <c r="Q1745">
        <v>2</v>
      </c>
      <c r="R1745" s="1">
        <v>115.5528</v>
      </c>
      <c r="S1745" t="s">
        <v>32</v>
      </c>
    </row>
    <row r="1746" spans="1:19" hidden="1" x14ac:dyDescent="0.3">
      <c r="A1746" t="s">
        <v>3961</v>
      </c>
      <c r="B1746" s="2">
        <v>42120</v>
      </c>
      <c r="C1746" s="2">
        <v>42124</v>
      </c>
      <c r="D1746" t="s">
        <v>37</v>
      </c>
      <c r="E1746" t="s">
        <v>810</v>
      </c>
      <c r="F1746" t="s">
        <v>811</v>
      </c>
      <c r="G1746" t="s">
        <v>23</v>
      </c>
      <c r="H1746" t="s">
        <v>24</v>
      </c>
      <c r="I1746" t="s">
        <v>3962</v>
      </c>
      <c r="J1746" t="s">
        <v>41</v>
      </c>
      <c r="K1746" t="s">
        <v>27</v>
      </c>
      <c r="L1746" t="s">
        <v>42</v>
      </c>
      <c r="M1746" t="s">
        <v>29</v>
      </c>
      <c r="N1746" t="s">
        <v>43</v>
      </c>
      <c r="O1746" t="s">
        <v>44</v>
      </c>
      <c r="P1746" s="1">
        <v>191.5155</v>
      </c>
      <c r="Q1746">
        <v>1</v>
      </c>
      <c r="R1746" s="1">
        <v>-76.606200000000001</v>
      </c>
      <c r="S1746" t="s">
        <v>107</v>
      </c>
    </row>
    <row r="1747" spans="1:19" hidden="1" x14ac:dyDescent="0.3">
      <c r="A1747" t="s">
        <v>3963</v>
      </c>
      <c r="B1747" s="2">
        <v>42681</v>
      </c>
      <c r="C1747" s="2">
        <v>42686</v>
      </c>
      <c r="D1747" t="s">
        <v>37</v>
      </c>
      <c r="E1747" t="s">
        <v>1328</v>
      </c>
      <c r="F1747" t="s">
        <v>1329</v>
      </c>
      <c r="G1747" t="s">
        <v>23</v>
      </c>
      <c r="H1747" t="s">
        <v>24</v>
      </c>
      <c r="I1747" t="s">
        <v>1730</v>
      </c>
      <c r="J1747" t="s">
        <v>86</v>
      </c>
      <c r="K1747" t="s">
        <v>87</v>
      </c>
      <c r="L1747" t="s">
        <v>3964</v>
      </c>
      <c r="M1747" t="s">
        <v>29</v>
      </c>
      <c r="N1747" t="s">
        <v>53</v>
      </c>
      <c r="O1747" t="s">
        <v>3965</v>
      </c>
      <c r="P1747" s="1">
        <v>44.46</v>
      </c>
      <c r="Q1747">
        <v>5</v>
      </c>
      <c r="R1747" s="1">
        <v>-17.783999999999999</v>
      </c>
      <c r="S1747" t="s">
        <v>32</v>
      </c>
    </row>
    <row r="1748" spans="1:19" hidden="1" x14ac:dyDescent="0.3">
      <c r="A1748" t="s">
        <v>3966</v>
      </c>
      <c r="B1748" s="2">
        <v>41915</v>
      </c>
      <c r="C1748" s="2">
        <v>41919</v>
      </c>
      <c r="D1748" t="s">
        <v>37</v>
      </c>
      <c r="E1748" t="s">
        <v>3929</v>
      </c>
      <c r="F1748" t="s">
        <v>3930</v>
      </c>
      <c r="G1748" t="s">
        <v>23</v>
      </c>
      <c r="H1748" t="s">
        <v>24</v>
      </c>
      <c r="I1748" t="s">
        <v>1730</v>
      </c>
      <c r="J1748" t="s">
        <v>86</v>
      </c>
      <c r="K1748" t="s">
        <v>87</v>
      </c>
      <c r="L1748" t="s">
        <v>1412</v>
      </c>
      <c r="M1748" t="s">
        <v>29</v>
      </c>
      <c r="N1748" t="s">
        <v>53</v>
      </c>
      <c r="O1748" t="s">
        <v>1413</v>
      </c>
      <c r="P1748" s="1">
        <v>31.776</v>
      </c>
      <c r="Q1748">
        <v>3</v>
      </c>
      <c r="R1748" s="1">
        <v>-19.0656</v>
      </c>
      <c r="S1748" t="s">
        <v>45</v>
      </c>
    </row>
    <row r="1749" spans="1:19" hidden="1" x14ac:dyDescent="0.3">
      <c r="A1749" t="s">
        <v>3967</v>
      </c>
      <c r="B1749" s="2">
        <v>42464</v>
      </c>
      <c r="C1749" s="2">
        <v>42468</v>
      </c>
      <c r="D1749" t="s">
        <v>20</v>
      </c>
      <c r="E1749" t="s">
        <v>1811</v>
      </c>
      <c r="F1749" t="s">
        <v>1812</v>
      </c>
      <c r="G1749" t="s">
        <v>94</v>
      </c>
      <c r="H1749" t="s">
        <v>24</v>
      </c>
      <c r="I1749" t="s">
        <v>113</v>
      </c>
      <c r="J1749" t="s">
        <v>114</v>
      </c>
      <c r="K1749" t="s">
        <v>63</v>
      </c>
      <c r="L1749" t="s">
        <v>587</v>
      </c>
      <c r="M1749" t="s">
        <v>29</v>
      </c>
      <c r="N1749" t="s">
        <v>53</v>
      </c>
      <c r="O1749" t="s">
        <v>588</v>
      </c>
      <c r="P1749" s="1">
        <v>82.64</v>
      </c>
      <c r="Q1749">
        <v>2</v>
      </c>
      <c r="R1749" s="1">
        <v>7.4375999999999998</v>
      </c>
      <c r="S1749" t="s">
        <v>107</v>
      </c>
    </row>
    <row r="1750" spans="1:19" hidden="1" x14ac:dyDescent="0.3">
      <c r="A1750" t="s">
        <v>3968</v>
      </c>
      <c r="B1750" s="2">
        <v>42551</v>
      </c>
      <c r="C1750" s="2">
        <v>42553</v>
      </c>
      <c r="D1750" t="s">
        <v>20</v>
      </c>
      <c r="E1750" t="s">
        <v>201</v>
      </c>
      <c r="F1750" t="s">
        <v>202</v>
      </c>
      <c r="G1750" t="s">
        <v>23</v>
      </c>
      <c r="H1750" t="s">
        <v>24</v>
      </c>
      <c r="I1750" t="s">
        <v>2805</v>
      </c>
      <c r="J1750" t="s">
        <v>658</v>
      </c>
      <c r="K1750" t="s">
        <v>27</v>
      </c>
      <c r="L1750" t="s">
        <v>269</v>
      </c>
      <c r="M1750" t="s">
        <v>29</v>
      </c>
      <c r="N1750" t="s">
        <v>30</v>
      </c>
      <c r="O1750" t="s">
        <v>270</v>
      </c>
      <c r="P1750" s="1">
        <v>1266.8599999999999</v>
      </c>
      <c r="Q1750">
        <v>7</v>
      </c>
      <c r="R1750" s="1">
        <v>291.37779999999998</v>
      </c>
      <c r="S1750" t="s">
        <v>55</v>
      </c>
    </row>
    <row r="1751" spans="1:19" x14ac:dyDescent="0.3">
      <c r="A1751" t="s">
        <v>3969</v>
      </c>
      <c r="B1751" s="2">
        <v>42856</v>
      </c>
      <c r="C1751" s="2">
        <v>42861</v>
      </c>
      <c r="D1751" t="s">
        <v>37</v>
      </c>
      <c r="E1751" t="s">
        <v>1336</v>
      </c>
      <c r="F1751" t="s">
        <v>1337</v>
      </c>
      <c r="G1751" t="s">
        <v>23</v>
      </c>
      <c r="H1751" t="s">
        <v>24</v>
      </c>
      <c r="I1751" t="s">
        <v>597</v>
      </c>
      <c r="J1751" t="s">
        <v>41</v>
      </c>
      <c r="K1751" t="s">
        <v>27</v>
      </c>
      <c r="L1751" t="s">
        <v>512</v>
      </c>
      <c r="M1751" t="s">
        <v>29</v>
      </c>
      <c r="N1751" t="s">
        <v>43</v>
      </c>
      <c r="O1751" t="s">
        <v>513</v>
      </c>
      <c r="P1751" s="1">
        <v>933.26199999999994</v>
      </c>
      <c r="Q1751">
        <v>4</v>
      </c>
      <c r="R1751" s="1">
        <v>-458.14679999999998</v>
      </c>
      <c r="S1751" t="s">
        <v>153</v>
      </c>
    </row>
    <row r="1752" spans="1:19" x14ac:dyDescent="0.3">
      <c r="A1752" t="s">
        <v>3969</v>
      </c>
      <c r="B1752" s="2">
        <v>42856</v>
      </c>
      <c r="C1752" s="2">
        <v>42861</v>
      </c>
      <c r="D1752" t="s">
        <v>37</v>
      </c>
      <c r="E1752" t="s">
        <v>1336</v>
      </c>
      <c r="F1752" t="s">
        <v>1337</v>
      </c>
      <c r="G1752" t="s">
        <v>23</v>
      </c>
      <c r="H1752" t="s">
        <v>24</v>
      </c>
      <c r="I1752" t="s">
        <v>597</v>
      </c>
      <c r="J1752" t="s">
        <v>41</v>
      </c>
      <c r="K1752" t="s">
        <v>27</v>
      </c>
      <c r="L1752" t="s">
        <v>592</v>
      </c>
      <c r="M1752" t="s">
        <v>29</v>
      </c>
      <c r="N1752" t="s">
        <v>34</v>
      </c>
      <c r="O1752" t="s">
        <v>593</v>
      </c>
      <c r="P1752" s="1">
        <v>2803.92</v>
      </c>
      <c r="Q1752">
        <v>5</v>
      </c>
      <c r="R1752" s="1">
        <v>0</v>
      </c>
      <c r="S1752" t="s">
        <v>153</v>
      </c>
    </row>
    <row r="1753" spans="1:19" x14ac:dyDescent="0.3">
      <c r="A1753" t="s">
        <v>3970</v>
      </c>
      <c r="B1753" s="2">
        <v>43028</v>
      </c>
      <c r="C1753" s="2">
        <v>43028</v>
      </c>
      <c r="D1753" t="s">
        <v>417</v>
      </c>
      <c r="E1753" t="s">
        <v>3971</v>
      </c>
      <c r="F1753" t="s">
        <v>3972</v>
      </c>
      <c r="G1753" t="s">
        <v>23</v>
      </c>
      <c r="H1753" t="s">
        <v>24</v>
      </c>
      <c r="I1753" t="s">
        <v>597</v>
      </c>
      <c r="J1753" t="s">
        <v>41</v>
      </c>
      <c r="K1753" t="s">
        <v>27</v>
      </c>
      <c r="L1753" t="s">
        <v>2778</v>
      </c>
      <c r="M1753" t="s">
        <v>29</v>
      </c>
      <c r="N1753" t="s">
        <v>53</v>
      </c>
      <c r="O1753" t="s">
        <v>2779</v>
      </c>
      <c r="P1753" s="1">
        <v>43.936</v>
      </c>
      <c r="Q1753">
        <v>4</v>
      </c>
      <c r="R1753" s="1">
        <v>6.0411999999999999</v>
      </c>
      <c r="S1753" t="s">
        <v>45</v>
      </c>
    </row>
    <row r="1754" spans="1:19" hidden="1" x14ac:dyDescent="0.3">
      <c r="A1754" t="s">
        <v>3973</v>
      </c>
      <c r="B1754" s="2">
        <v>41863</v>
      </c>
      <c r="C1754" s="2">
        <v>41867</v>
      </c>
      <c r="D1754" t="s">
        <v>37</v>
      </c>
      <c r="E1754" t="s">
        <v>2839</v>
      </c>
      <c r="F1754" t="s">
        <v>2840</v>
      </c>
      <c r="G1754" t="s">
        <v>23</v>
      </c>
      <c r="H1754" t="s">
        <v>24</v>
      </c>
      <c r="I1754" t="s">
        <v>320</v>
      </c>
      <c r="J1754" t="s">
        <v>50</v>
      </c>
      <c r="K1754" t="s">
        <v>51</v>
      </c>
      <c r="L1754" t="s">
        <v>1509</v>
      </c>
      <c r="M1754" t="s">
        <v>29</v>
      </c>
      <c r="N1754" t="s">
        <v>53</v>
      </c>
      <c r="O1754" t="s">
        <v>1510</v>
      </c>
      <c r="P1754" s="1">
        <v>85.44</v>
      </c>
      <c r="Q1754">
        <v>3</v>
      </c>
      <c r="R1754" s="1">
        <v>31.6128</v>
      </c>
      <c r="S1754" t="s">
        <v>245</v>
      </c>
    </row>
    <row r="1755" spans="1:19" hidden="1" x14ac:dyDescent="0.3">
      <c r="A1755" t="s">
        <v>3974</v>
      </c>
      <c r="B1755" s="2">
        <v>42068</v>
      </c>
      <c r="C1755" s="2">
        <v>42072</v>
      </c>
      <c r="D1755" t="s">
        <v>20</v>
      </c>
      <c r="E1755" t="s">
        <v>1672</v>
      </c>
      <c r="F1755" t="s">
        <v>1673</v>
      </c>
      <c r="G1755" t="s">
        <v>23</v>
      </c>
      <c r="H1755" t="s">
        <v>24</v>
      </c>
      <c r="I1755" t="s">
        <v>125</v>
      </c>
      <c r="J1755" t="s">
        <v>126</v>
      </c>
      <c r="K1755" t="s">
        <v>87</v>
      </c>
      <c r="L1755" t="s">
        <v>414</v>
      </c>
      <c r="M1755" t="s">
        <v>29</v>
      </c>
      <c r="N1755" t="s">
        <v>53</v>
      </c>
      <c r="O1755" t="s">
        <v>415</v>
      </c>
      <c r="P1755" s="1">
        <v>4.7119999999999997</v>
      </c>
      <c r="Q1755">
        <v>2</v>
      </c>
      <c r="R1755" s="1">
        <v>-1.8848</v>
      </c>
      <c r="S1755" t="s">
        <v>187</v>
      </c>
    </row>
    <row r="1756" spans="1:19" x14ac:dyDescent="0.3">
      <c r="A1756" t="s">
        <v>3975</v>
      </c>
      <c r="B1756" s="2">
        <v>42765</v>
      </c>
      <c r="C1756" s="2">
        <v>42772</v>
      </c>
      <c r="D1756" t="s">
        <v>37</v>
      </c>
      <c r="E1756" t="s">
        <v>3976</v>
      </c>
      <c r="F1756" t="s">
        <v>3977</v>
      </c>
      <c r="G1756" t="s">
        <v>23</v>
      </c>
      <c r="H1756" t="s">
        <v>24</v>
      </c>
      <c r="I1756" t="s">
        <v>171</v>
      </c>
      <c r="J1756" t="s">
        <v>126</v>
      </c>
      <c r="K1756" t="s">
        <v>87</v>
      </c>
      <c r="L1756" t="s">
        <v>2557</v>
      </c>
      <c r="M1756" t="s">
        <v>29</v>
      </c>
      <c r="N1756" t="s">
        <v>43</v>
      </c>
      <c r="O1756" t="s">
        <v>2558</v>
      </c>
      <c r="P1756" s="1">
        <v>69.375</v>
      </c>
      <c r="Q1756">
        <v>1</v>
      </c>
      <c r="R1756" s="1">
        <v>-47.174999999999997</v>
      </c>
      <c r="S1756" t="s">
        <v>161</v>
      </c>
    </row>
    <row r="1757" spans="1:19" hidden="1" x14ac:dyDescent="0.3">
      <c r="A1757" t="s">
        <v>3978</v>
      </c>
      <c r="B1757" s="2">
        <v>42729</v>
      </c>
      <c r="C1757" s="2">
        <v>42735</v>
      </c>
      <c r="D1757" t="s">
        <v>37</v>
      </c>
      <c r="E1757" t="s">
        <v>1600</v>
      </c>
      <c r="F1757" t="s">
        <v>1601</v>
      </c>
      <c r="G1757" t="s">
        <v>23</v>
      </c>
      <c r="H1757" t="s">
        <v>24</v>
      </c>
      <c r="I1757" t="s">
        <v>165</v>
      </c>
      <c r="J1757" t="s">
        <v>114</v>
      </c>
      <c r="K1757" t="s">
        <v>63</v>
      </c>
      <c r="L1757" t="s">
        <v>505</v>
      </c>
      <c r="M1757" t="s">
        <v>29</v>
      </c>
      <c r="N1757" t="s">
        <v>34</v>
      </c>
      <c r="O1757" t="s">
        <v>506</v>
      </c>
      <c r="P1757" s="1">
        <v>2563.056</v>
      </c>
      <c r="Q1757">
        <v>8</v>
      </c>
      <c r="R1757" s="1">
        <v>313.26240000000001</v>
      </c>
      <c r="S1757" t="s">
        <v>90</v>
      </c>
    </row>
    <row r="1758" spans="1:19" hidden="1" x14ac:dyDescent="0.3">
      <c r="A1758" t="s">
        <v>3979</v>
      </c>
      <c r="B1758" s="2">
        <v>42663</v>
      </c>
      <c r="C1758" s="2">
        <v>42668</v>
      </c>
      <c r="D1758" t="s">
        <v>37</v>
      </c>
      <c r="E1758" t="s">
        <v>2579</v>
      </c>
      <c r="F1758" t="s">
        <v>2580</v>
      </c>
      <c r="G1758" t="s">
        <v>84</v>
      </c>
      <c r="H1758" t="s">
        <v>24</v>
      </c>
      <c r="I1758" t="s">
        <v>3585</v>
      </c>
      <c r="J1758" t="s">
        <v>50</v>
      </c>
      <c r="K1758" t="s">
        <v>51</v>
      </c>
      <c r="L1758" t="s">
        <v>2979</v>
      </c>
      <c r="M1758" t="s">
        <v>29</v>
      </c>
      <c r="N1758" t="s">
        <v>34</v>
      </c>
      <c r="O1758" t="s">
        <v>2980</v>
      </c>
      <c r="P1758" s="1">
        <v>387.13600000000002</v>
      </c>
      <c r="Q1758">
        <v>4</v>
      </c>
      <c r="R1758" s="1">
        <v>4.8391999999999999</v>
      </c>
      <c r="S1758" t="s">
        <v>45</v>
      </c>
    </row>
    <row r="1759" spans="1:19" x14ac:dyDescent="0.3">
      <c r="A1759" t="s">
        <v>3980</v>
      </c>
      <c r="B1759" s="2">
        <v>42864</v>
      </c>
      <c r="C1759" s="2">
        <v>42865</v>
      </c>
      <c r="D1759" t="s">
        <v>81</v>
      </c>
      <c r="E1759" t="s">
        <v>560</v>
      </c>
      <c r="F1759" t="s">
        <v>561</v>
      </c>
      <c r="G1759" t="s">
        <v>84</v>
      </c>
      <c r="H1759" t="s">
        <v>24</v>
      </c>
      <c r="I1759" t="s">
        <v>597</v>
      </c>
      <c r="J1759" t="s">
        <v>1027</v>
      </c>
      <c r="K1759" t="s">
        <v>27</v>
      </c>
      <c r="L1759" t="s">
        <v>1081</v>
      </c>
      <c r="M1759" t="s">
        <v>29</v>
      </c>
      <c r="N1759" t="s">
        <v>34</v>
      </c>
      <c r="O1759" t="s">
        <v>1082</v>
      </c>
      <c r="P1759" s="1">
        <v>207</v>
      </c>
      <c r="Q1759">
        <v>3</v>
      </c>
      <c r="R1759" s="1">
        <v>25.875</v>
      </c>
      <c r="S1759" t="s">
        <v>153</v>
      </c>
    </row>
    <row r="1760" spans="1:19" hidden="1" x14ac:dyDescent="0.3">
      <c r="A1760" t="s">
        <v>3981</v>
      </c>
      <c r="B1760" s="2">
        <v>42359</v>
      </c>
      <c r="C1760" s="2">
        <v>42364</v>
      </c>
      <c r="D1760" t="s">
        <v>20</v>
      </c>
      <c r="E1760" t="s">
        <v>1215</v>
      </c>
      <c r="F1760" t="s">
        <v>1216</v>
      </c>
      <c r="G1760" t="s">
        <v>94</v>
      </c>
      <c r="H1760" t="s">
        <v>24</v>
      </c>
      <c r="I1760" t="s">
        <v>3648</v>
      </c>
      <c r="J1760" t="s">
        <v>126</v>
      </c>
      <c r="K1760" t="s">
        <v>87</v>
      </c>
      <c r="L1760" t="s">
        <v>598</v>
      </c>
      <c r="M1760" t="s">
        <v>29</v>
      </c>
      <c r="N1760" t="s">
        <v>53</v>
      </c>
      <c r="O1760" t="s">
        <v>599</v>
      </c>
      <c r="P1760" s="1">
        <v>51.756</v>
      </c>
      <c r="Q1760">
        <v>3</v>
      </c>
      <c r="R1760" s="1">
        <v>-33.641399999999997</v>
      </c>
      <c r="S1760" t="s">
        <v>90</v>
      </c>
    </row>
    <row r="1761" spans="1:19" hidden="1" x14ac:dyDescent="0.3">
      <c r="A1761" t="s">
        <v>3982</v>
      </c>
      <c r="B1761" s="2">
        <v>42190</v>
      </c>
      <c r="C1761" s="2">
        <v>42196</v>
      </c>
      <c r="D1761" t="s">
        <v>37</v>
      </c>
      <c r="E1761" t="s">
        <v>2526</v>
      </c>
      <c r="F1761" t="s">
        <v>2527</v>
      </c>
      <c r="G1761" t="s">
        <v>84</v>
      </c>
      <c r="H1761" t="s">
        <v>24</v>
      </c>
      <c r="I1761" t="s">
        <v>1518</v>
      </c>
      <c r="J1761" t="s">
        <v>1027</v>
      </c>
      <c r="K1761" t="s">
        <v>27</v>
      </c>
      <c r="L1761" t="s">
        <v>2002</v>
      </c>
      <c r="M1761" t="s">
        <v>29</v>
      </c>
      <c r="N1761" t="s">
        <v>53</v>
      </c>
      <c r="O1761" t="s">
        <v>2003</v>
      </c>
      <c r="P1761" s="1">
        <v>4.9279999999999999</v>
      </c>
      <c r="Q1761">
        <v>2</v>
      </c>
      <c r="R1761" s="1">
        <v>0.73919999999999997</v>
      </c>
      <c r="S1761" t="s">
        <v>66</v>
      </c>
    </row>
    <row r="1762" spans="1:19" x14ac:dyDescent="0.3">
      <c r="A1762" t="s">
        <v>3983</v>
      </c>
      <c r="B1762" s="2">
        <v>42942</v>
      </c>
      <c r="C1762" s="2">
        <v>42948</v>
      </c>
      <c r="D1762" t="s">
        <v>37</v>
      </c>
      <c r="E1762" t="s">
        <v>3984</v>
      </c>
      <c r="F1762" t="s">
        <v>3985</v>
      </c>
      <c r="G1762" t="s">
        <v>84</v>
      </c>
      <c r="H1762" t="s">
        <v>24</v>
      </c>
      <c r="I1762" t="s">
        <v>49</v>
      </c>
      <c r="J1762" t="s">
        <v>50</v>
      </c>
      <c r="K1762" t="s">
        <v>51</v>
      </c>
      <c r="L1762" t="s">
        <v>846</v>
      </c>
      <c r="M1762" t="s">
        <v>29</v>
      </c>
      <c r="N1762" t="s">
        <v>34</v>
      </c>
      <c r="O1762" t="s">
        <v>847</v>
      </c>
      <c r="P1762" s="1">
        <v>362.35199999999998</v>
      </c>
      <c r="Q1762">
        <v>3</v>
      </c>
      <c r="R1762" s="1">
        <v>45.293999999999997</v>
      </c>
      <c r="S1762" t="s">
        <v>66</v>
      </c>
    </row>
    <row r="1763" spans="1:19" x14ac:dyDescent="0.3">
      <c r="A1763" t="s">
        <v>3986</v>
      </c>
      <c r="B1763" s="2">
        <v>43042</v>
      </c>
      <c r="C1763" s="2">
        <v>43048</v>
      </c>
      <c r="D1763" t="s">
        <v>37</v>
      </c>
      <c r="E1763" t="s">
        <v>2354</v>
      </c>
      <c r="F1763" t="s">
        <v>2355</v>
      </c>
      <c r="G1763" t="s">
        <v>23</v>
      </c>
      <c r="H1763" t="s">
        <v>24</v>
      </c>
      <c r="I1763" t="s">
        <v>2076</v>
      </c>
      <c r="J1763" t="s">
        <v>50</v>
      </c>
      <c r="K1763" t="s">
        <v>51</v>
      </c>
      <c r="L1763" t="s">
        <v>3180</v>
      </c>
      <c r="M1763" t="s">
        <v>29</v>
      </c>
      <c r="N1763" t="s">
        <v>43</v>
      </c>
      <c r="O1763" t="s">
        <v>3181</v>
      </c>
      <c r="P1763" s="1">
        <v>486.36799999999999</v>
      </c>
      <c r="Q1763">
        <v>4</v>
      </c>
      <c r="R1763" s="1">
        <v>36.477600000000002</v>
      </c>
      <c r="S1763" t="s">
        <v>32</v>
      </c>
    </row>
    <row r="1764" spans="1:19" hidden="1" x14ac:dyDescent="0.3">
      <c r="A1764" t="s">
        <v>3987</v>
      </c>
      <c r="B1764" s="2">
        <v>41699</v>
      </c>
      <c r="C1764" s="2">
        <v>41705</v>
      </c>
      <c r="D1764" t="s">
        <v>37</v>
      </c>
      <c r="E1764" t="s">
        <v>3988</v>
      </c>
      <c r="F1764" t="s">
        <v>3989</v>
      </c>
      <c r="G1764" t="s">
        <v>23</v>
      </c>
      <c r="H1764" t="s">
        <v>24</v>
      </c>
      <c r="I1764" t="s">
        <v>95</v>
      </c>
      <c r="J1764" t="s">
        <v>86</v>
      </c>
      <c r="K1764" t="s">
        <v>87</v>
      </c>
      <c r="L1764" t="s">
        <v>1790</v>
      </c>
      <c r="M1764" t="s">
        <v>29</v>
      </c>
      <c r="N1764" t="s">
        <v>43</v>
      </c>
      <c r="O1764" t="s">
        <v>1791</v>
      </c>
      <c r="P1764" s="1">
        <v>376.50900000000001</v>
      </c>
      <c r="Q1764">
        <v>3</v>
      </c>
      <c r="R1764" s="1">
        <v>-43.029600000000002</v>
      </c>
      <c r="S1764" t="s">
        <v>187</v>
      </c>
    </row>
    <row r="1765" spans="1:19" x14ac:dyDescent="0.3">
      <c r="A1765" t="s">
        <v>3990</v>
      </c>
      <c r="B1765" s="2">
        <v>42761</v>
      </c>
      <c r="C1765" s="2">
        <v>42766</v>
      </c>
      <c r="D1765" t="s">
        <v>37</v>
      </c>
      <c r="E1765" t="s">
        <v>3028</v>
      </c>
      <c r="F1765" t="s">
        <v>3029</v>
      </c>
      <c r="G1765" t="s">
        <v>23</v>
      </c>
      <c r="H1765" t="s">
        <v>24</v>
      </c>
      <c r="I1765" t="s">
        <v>339</v>
      </c>
      <c r="J1765" t="s">
        <v>658</v>
      </c>
      <c r="K1765" t="s">
        <v>27</v>
      </c>
      <c r="L1765" t="s">
        <v>193</v>
      </c>
      <c r="M1765" t="s">
        <v>29</v>
      </c>
      <c r="N1765" t="s">
        <v>53</v>
      </c>
      <c r="O1765" t="s">
        <v>194</v>
      </c>
      <c r="P1765" s="1">
        <v>62.72</v>
      </c>
      <c r="Q1765">
        <v>4</v>
      </c>
      <c r="R1765" s="1">
        <v>24.460799999999999</v>
      </c>
      <c r="S1765" t="s">
        <v>161</v>
      </c>
    </row>
    <row r="1766" spans="1:19" hidden="1" x14ac:dyDescent="0.3">
      <c r="A1766" t="s">
        <v>3991</v>
      </c>
      <c r="B1766" s="2">
        <v>41832</v>
      </c>
      <c r="C1766" s="2">
        <v>41836</v>
      </c>
      <c r="D1766" t="s">
        <v>37</v>
      </c>
      <c r="E1766" t="s">
        <v>1034</v>
      </c>
      <c r="F1766" t="s">
        <v>1035</v>
      </c>
      <c r="G1766" t="s">
        <v>94</v>
      </c>
      <c r="H1766" t="s">
        <v>24</v>
      </c>
      <c r="I1766" t="s">
        <v>2978</v>
      </c>
      <c r="J1766" t="s">
        <v>86</v>
      </c>
      <c r="K1766" t="s">
        <v>87</v>
      </c>
      <c r="L1766" t="s">
        <v>1073</v>
      </c>
      <c r="M1766" t="s">
        <v>29</v>
      </c>
      <c r="N1766" t="s">
        <v>34</v>
      </c>
      <c r="O1766" t="s">
        <v>1074</v>
      </c>
      <c r="P1766" s="1">
        <v>512.35799999999995</v>
      </c>
      <c r="Q1766">
        <v>3</v>
      </c>
      <c r="R1766" s="1">
        <v>-14.6388</v>
      </c>
      <c r="S1766" t="s">
        <v>66</v>
      </c>
    </row>
    <row r="1767" spans="1:19" hidden="1" x14ac:dyDescent="0.3">
      <c r="A1767" t="s">
        <v>3992</v>
      </c>
      <c r="B1767" s="2">
        <v>42438</v>
      </c>
      <c r="C1767" s="2">
        <v>42441</v>
      </c>
      <c r="D1767" t="s">
        <v>81</v>
      </c>
      <c r="E1767" t="s">
        <v>3571</v>
      </c>
      <c r="F1767" t="s">
        <v>3572</v>
      </c>
      <c r="G1767" t="s">
        <v>23</v>
      </c>
      <c r="H1767" t="s">
        <v>24</v>
      </c>
      <c r="I1767" t="s">
        <v>3993</v>
      </c>
      <c r="J1767" t="s">
        <v>425</v>
      </c>
      <c r="K1767" t="s">
        <v>63</v>
      </c>
      <c r="L1767" t="s">
        <v>581</v>
      </c>
      <c r="M1767" t="s">
        <v>29</v>
      </c>
      <c r="N1767" t="s">
        <v>34</v>
      </c>
      <c r="O1767" t="s">
        <v>582</v>
      </c>
      <c r="P1767" s="1">
        <v>354.9</v>
      </c>
      <c r="Q1767">
        <v>5</v>
      </c>
      <c r="R1767" s="1">
        <v>88.724999999999994</v>
      </c>
      <c r="S1767" t="s">
        <v>187</v>
      </c>
    </row>
    <row r="1768" spans="1:19" x14ac:dyDescent="0.3">
      <c r="A1768" t="s">
        <v>3994</v>
      </c>
      <c r="B1768" s="2">
        <v>42838</v>
      </c>
      <c r="C1768" s="2">
        <v>42842</v>
      </c>
      <c r="D1768" t="s">
        <v>37</v>
      </c>
      <c r="E1768" t="s">
        <v>3397</v>
      </c>
      <c r="F1768" t="s">
        <v>3398</v>
      </c>
      <c r="G1768" t="s">
        <v>84</v>
      </c>
      <c r="H1768" t="s">
        <v>24</v>
      </c>
      <c r="I1768" t="s">
        <v>2017</v>
      </c>
      <c r="J1768" t="s">
        <v>50</v>
      </c>
      <c r="K1768" t="s">
        <v>51</v>
      </c>
      <c r="L1768" t="s">
        <v>1608</v>
      </c>
      <c r="M1768" t="s">
        <v>29</v>
      </c>
      <c r="N1768" t="s">
        <v>34</v>
      </c>
      <c r="O1768" t="s">
        <v>1609</v>
      </c>
      <c r="P1768" s="1">
        <v>436.70400000000001</v>
      </c>
      <c r="Q1768">
        <v>6</v>
      </c>
      <c r="R1768" s="1">
        <v>-38.211599999999997</v>
      </c>
      <c r="S1768" t="s">
        <v>107</v>
      </c>
    </row>
    <row r="1769" spans="1:19" hidden="1" x14ac:dyDescent="0.3">
      <c r="A1769" t="s">
        <v>3995</v>
      </c>
      <c r="B1769" s="2">
        <v>41719</v>
      </c>
      <c r="C1769" s="2">
        <v>41723</v>
      </c>
      <c r="D1769" t="s">
        <v>37</v>
      </c>
      <c r="E1769" t="s">
        <v>824</v>
      </c>
      <c r="F1769" t="s">
        <v>825</v>
      </c>
      <c r="G1769" t="s">
        <v>23</v>
      </c>
      <c r="H1769" t="s">
        <v>24</v>
      </c>
      <c r="I1769" t="s">
        <v>3115</v>
      </c>
      <c r="J1769" t="s">
        <v>133</v>
      </c>
      <c r="K1769" t="s">
        <v>27</v>
      </c>
      <c r="L1769" t="s">
        <v>1281</v>
      </c>
      <c r="M1769" t="s">
        <v>29</v>
      </c>
      <c r="N1769" t="s">
        <v>53</v>
      </c>
      <c r="O1769" t="s">
        <v>1282</v>
      </c>
      <c r="P1769" s="1">
        <v>32.951999999999998</v>
      </c>
      <c r="Q1769">
        <v>3</v>
      </c>
      <c r="R1769" s="1">
        <v>6.5903999999999998</v>
      </c>
      <c r="S1769" t="s">
        <v>187</v>
      </c>
    </row>
    <row r="1770" spans="1:19" hidden="1" x14ac:dyDescent="0.3">
      <c r="A1770" t="s">
        <v>3995</v>
      </c>
      <c r="B1770" s="2">
        <v>41719</v>
      </c>
      <c r="C1770" s="2">
        <v>41723</v>
      </c>
      <c r="D1770" t="s">
        <v>37</v>
      </c>
      <c r="E1770" t="s">
        <v>824</v>
      </c>
      <c r="F1770" t="s">
        <v>825</v>
      </c>
      <c r="G1770" t="s">
        <v>23</v>
      </c>
      <c r="H1770" t="s">
        <v>24</v>
      </c>
      <c r="I1770" t="s">
        <v>3115</v>
      </c>
      <c r="J1770" t="s">
        <v>133</v>
      </c>
      <c r="K1770" t="s">
        <v>27</v>
      </c>
      <c r="L1770" t="s">
        <v>2171</v>
      </c>
      <c r="M1770" t="s">
        <v>29</v>
      </c>
      <c r="N1770" t="s">
        <v>34</v>
      </c>
      <c r="O1770" t="s">
        <v>2172</v>
      </c>
      <c r="P1770" s="1">
        <v>218.376</v>
      </c>
      <c r="Q1770">
        <v>3</v>
      </c>
      <c r="R1770" s="1">
        <v>-10.918799999999999</v>
      </c>
      <c r="S1770" t="s">
        <v>187</v>
      </c>
    </row>
    <row r="1771" spans="1:19" hidden="1" x14ac:dyDescent="0.3">
      <c r="A1771" t="s">
        <v>3996</v>
      </c>
      <c r="B1771" s="2">
        <v>42124</v>
      </c>
      <c r="C1771" s="2">
        <v>42128</v>
      </c>
      <c r="D1771" t="s">
        <v>37</v>
      </c>
      <c r="E1771" t="s">
        <v>1311</v>
      </c>
      <c r="F1771" t="s">
        <v>1312</v>
      </c>
      <c r="G1771" t="s">
        <v>84</v>
      </c>
      <c r="H1771" t="s">
        <v>24</v>
      </c>
      <c r="I1771" t="s">
        <v>462</v>
      </c>
      <c r="J1771" t="s">
        <v>425</v>
      </c>
      <c r="K1771" t="s">
        <v>63</v>
      </c>
      <c r="L1771" t="s">
        <v>263</v>
      </c>
      <c r="M1771" t="s">
        <v>29</v>
      </c>
      <c r="N1771" t="s">
        <v>53</v>
      </c>
      <c r="O1771" t="s">
        <v>264</v>
      </c>
      <c r="P1771" s="1">
        <v>31.4</v>
      </c>
      <c r="Q1771">
        <v>5</v>
      </c>
      <c r="R1771" s="1">
        <v>13.188000000000001</v>
      </c>
      <c r="S1771" t="s">
        <v>107</v>
      </c>
    </row>
    <row r="1772" spans="1:19" hidden="1" x14ac:dyDescent="0.3">
      <c r="A1772" t="s">
        <v>3996</v>
      </c>
      <c r="B1772" s="2">
        <v>42124</v>
      </c>
      <c r="C1772" s="2">
        <v>42128</v>
      </c>
      <c r="D1772" t="s">
        <v>37</v>
      </c>
      <c r="E1772" t="s">
        <v>1311</v>
      </c>
      <c r="F1772" t="s">
        <v>1312</v>
      </c>
      <c r="G1772" t="s">
        <v>84</v>
      </c>
      <c r="H1772" t="s">
        <v>24</v>
      </c>
      <c r="I1772" t="s">
        <v>462</v>
      </c>
      <c r="J1772" t="s">
        <v>425</v>
      </c>
      <c r="K1772" t="s">
        <v>63</v>
      </c>
      <c r="L1772" t="s">
        <v>2195</v>
      </c>
      <c r="M1772" t="s">
        <v>29</v>
      </c>
      <c r="N1772" t="s">
        <v>53</v>
      </c>
      <c r="O1772" t="s">
        <v>2196</v>
      </c>
      <c r="P1772" s="1">
        <v>9.48</v>
      </c>
      <c r="Q1772">
        <v>1</v>
      </c>
      <c r="R1772" s="1">
        <v>3.7919999999999998</v>
      </c>
      <c r="S1772" t="s">
        <v>107</v>
      </c>
    </row>
    <row r="1773" spans="1:19" hidden="1" x14ac:dyDescent="0.3">
      <c r="A1773" t="s">
        <v>3996</v>
      </c>
      <c r="B1773" s="2">
        <v>42124</v>
      </c>
      <c r="C1773" s="2">
        <v>42128</v>
      </c>
      <c r="D1773" t="s">
        <v>37</v>
      </c>
      <c r="E1773" t="s">
        <v>1311</v>
      </c>
      <c r="F1773" t="s">
        <v>1312</v>
      </c>
      <c r="G1773" t="s">
        <v>84</v>
      </c>
      <c r="H1773" t="s">
        <v>24</v>
      </c>
      <c r="I1773" t="s">
        <v>462</v>
      </c>
      <c r="J1773" t="s">
        <v>425</v>
      </c>
      <c r="K1773" t="s">
        <v>63</v>
      </c>
      <c r="L1773" t="s">
        <v>3034</v>
      </c>
      <c r="M1773" t="s">
        <v>29</v>
      </c>
      <c r="N1773" t="s">
        <v>53</v>
      </c>
      <c r="O1773" t="s">
        <v>3035</v>
      </c>
      <c r="P1773" s="1">
        <v>24.3</v>
      </c>
      <c r="Q1773">
        <v>5</v>
      </c>
      <c r="R1773" s="1">
        <v>10.449</v>
      </c>
      <c r="S1773" t="s">
        <v>107</v>
      </c>
    </row>
    <row r="1774" spans="1:19" x14ac:dyDescent="0.3">
      <c r="A1774" t="s">
        <v>3997</v>
      </c>
      <c r="B1774" s="2">
        <v>42858</v>
      </c>
      <c r="C1774" s="2">
        <v>42863</v>
      </c>
      <c r="D1774" t="s">
        <v>37</v>
      </c>
      <c r="E1774" t="s">
        <v>1991</v>
      </c>
      <c r="F1774" t="s">
        <v>1992</v>
      </c>
      <c r="G1774" t="s">
        <v>84</v>
      </c>
      <c r="H1774" t="s">
        <v>24</v>
      </c>
      <c r="I1774" t="s">
        <v>61</v>
      </c>
      <c r="J1774" t="s">
        <v>62</v>
      </c>
      <c r="K1774" t="s">
        <v>63</v>
      </c>
      <c r="L1774" t="s">
        <v>3214</v>
      </c>
      <c r="M1774" t="s">
        <v>29</v>
      </c>
      <c r="N1774" t="s">
        <v>53</v>
      </c>
      <c r="O1774" t="s">
        <v>3215</v>
      </c>
      <c r="P1774" s="1">
        <v>32.448</v>
      </c>
      <c r="Q1774">
        <v>2</v>
      </c>
      <c r="R1774" s="1">
        <v>7.3007999999999997</v>
      </c>
      <c r="S1774" t="s">
        <v>153</v>
      </c>
    </row>
    <row r="1775" spans="1:19" x14ac:dyDescent="0.3">
      <c r="A1775" t="s">
        <v>3997</v>
      </c>
      <c r="B1775" s="2">
        <v>42858</v>
      </c>
      <c r="C1775" s="2">
        <v>42863</v>
      </c>
      <c r="D1775" t="s">
        <v>37</v>
      </c>
      <c r="E1775" t="s">
        <v>1991</v>
      </c>
      <c r="F1775" t="s">
        <v>1992</v>
      </c>
      <c r="G1775" t="s">
        <v>84</v>
      </c>
      <c r="H1775" t="s">
        <v>24</v>
      </c>
      <c r="I1775" t="s">
        <v>61</v>
      </c>
      <c r="J1775" t="s">
        <v>62</v>
      </c>
      <c r="K1775" t="s">
        <v>63</v>
      </c>
      <c r="L1775" t="s">
        <v>282</v>
      </c>
      <c r="M1775" t="s">
        <v>29</v>
      </c>
      <c r="N1775" t="s">
        <v>43</v>
      </c>
      <c r="O1775" t="s">
        <v>283</v>
      </c>
      <c r="P1775" s="1">
        <v>373.47</v>
      </c>
      <c r="Q1775">
        <v>5</v>
      </c>
      <c r="R1775" s="1">
        <v>-112.041</v>
      </c>
      <c r="S1775" t="s">
        <v>153</v>
      </c>
    </row>
    <row r="1776" spans="1:19" hidden="1" x14ac:dyDescent="0.3">
      <c r="A1776" t="s">
        <v>3998</v>
      </c>
      <c r="B1776" s="2">
        <v>42608</v>
      </c>
      <c r="C1776" s="2">
        <v>42612</v>
      </c>
      <c r="D1776" t="s">
        <v>37</v>
      </c>
      <c r="E1776" t="s">
        <v>3440</v>
      </c>
      <c r="F1776" t="s">
        <v>3441</v>
      </c>
      <c r="G1776" t="s">
        <v>23</v>
      </c>
      <c r="H1776" t="s">
        <v>24</v>
      </c>
      <c r="I1776" t="s">
        <v>3999</v>
      </c>
      <c r="J1776" t="s">
        <v>658</v>
      </c>
      <c r="K1776" t="s">
        <v>27</v>
      </c>
      <c r="L1776" t="s">
        <v>1787</v>
      </c>
      <c r="M1776" t="s">
        <v>29</v>
      </c>
      <c r="N1776" t="s">
        <v>53</v>
      </c>
      <c r="O1776" t="s">
        <v>1788</v>
      </c>
      <c r="P1776" s="1">
        <v>186.54</v>
      </c>
      <c r="Q1776">
        <v>3</v>
      </c>
      <c r="R1776" s="1">
        <v>41.038800000000002</v>
      </c>
      <c r="S1776" t="s">
        <v>245</v>
      </c>
    </row>
    <row r="1777" spans="1:19" x14ac:dyDescent="0.3">
      <c r="A1777" t="s">
        <v>4000</v>
      </c>
      <c r="B1777" s="2">
        <v>42737</v>
      </c>
      <c r="C1777" s="2">
        <v>42739</v>
      </c>
      <c r="D1777" t="s">
        <v>20</v>
      </c>
      <c r="E1777" t="s">
        <v>3866</v>
      </c>
      <c r="F1777" t="s">
        <v>3867</v>
      </c>
      <c r="G1777" t="s">
        <v>23</v>
      </c>
      <c r="H1777" t="s">
        <v>24</v>
      </c>
      <c r="I1777" t="s">
        <v>1365</v>
      </c>
      <c r="J1777" t="s">
        <v>86</v>
      </c>
      <c r="K1777" t="s">
        <v>87</v>
      </c>
      <c r="L1777" t="s">
        <v>1238</v>
      </c>
      <c r="M1777" t="s">
        <v>29</v>
      </c>
      <c r="N1777" t="s">
        <v>43</v>
      </c>
      <c r="O1777" t="s">
        <v>1239</v>
      </c>
      <c r="P1777" s="1">
        <v>913.43</v>
      </c>
      <c r="Q1777">
        <v>5</v>
      </c>
      <c r="R1777" s="1">
        <v>-169.637</v>
      </c>
      <c r="S1777" t="s">
        <v>161</v>
      </c>
    </row>
    <row r="1778" spans="1:19" hidden="1" x14ac:dyDescent="0.3">
      <c r="A1778" t="s">
        <v>4001</v>
      </c>
      <c r="B1778" s="2">
        <v>42532</v>
      </c>
      <c r="C1778" s="2">
        <v>42537</v>
      </c>
      <c r="D1778" t="s">
        <v>37</v>
      </c>
      <c r="E1778" t="s">
        <v>730</v>
      </c>
      <c r="F1778" t="s">
        <v>731</v>
      </c>
      <c r="G1778" t="s">
        <v>23</v>
      </c>
      <c r="H1778" t="s">
        <v>24</v>
      </c>
      <c r="I1778" t="s">
        <v>49</v>
      </c>
      <c r="J1778" t="s">
        <v>50</v>
      </c>
      <c r="K1778" t="s">
        <v>51</v>
      </c>
      <c r="L1778" t="s">
        <v>298</v>
      </c>
      <c r="M1778" t="s">
        <v>29</v>
      </c>
      <c r="N1778" t="s">
        <v>43</v>
      </c>
      <c r="O1778" t="s">
        <v>299</v>
      </c>
      <c r="P1778" s="1">
        <v>902.71199999999999</v>
      </c>
      <c r="Q1778">
        <v>3</v>
      </c>
      <c r="R1778" s="1">
        <v>33.851700000000001</v>
      </c>
      <c r="S1778" t="s">
        <v>55</v>
      </c>
    </row>
    <row r="1779" spans="1:19" hidden="1" x14ac:dyDescent="0.3">
      <c r="A1779" t="s">
        <v>4002</v>
      </c>
      <c r="B1779" s="2">
        <v>42660</v>
      </c>
      <c r="C1779" s="2">
        <v>42664</v>
      </c>
      <c r="D1779" t="s">
        <v>37</v>
      </c>
      <c r="E1779" t="s">
        <v>2886</v>
      </c>
      <c r="F1779" t="s">
        <v>2887</v>
      </c>
      <c r="G1779" t="s">
        <v>94</v>
      </c>
      <c r="H1779" t="s">
        <v>24</v>
      </c>
      <c r="I1779" t="s">
        <v>1124</v>
      </c>
      <c r="J1779" t="s">
        <v>50</v>
      </c>
      <c r="K1779" t="s">
        <v>51</v>
      </c>
      <c r="L1779" t="s">
        <v>2734</v>
      </c>
      <c r="M1779" t="s">
        <v>29</v>
      </c>
      <c r="N1779" t="s">
        <v>30</v>
      </c>
      <c r="O1779" t="s">
        <v>2735</v>
      </c>
      <c r="P1779" s="1">
        <v>120.666</v>
      </c>
      <c r="Q1779">
        <v>2</v>
      </c>
      <c r="R1779" s="1">
        <v>21.294</v>
      </c>
      <c r="S1779" t="s">
        <v>45</v>
      </c>
    </row>
    <row r="1780" spans="1:19" hidden="1" x14ac:dyDescent="0.3">
      <c r="A1780" t="s">
        <v>4003</v>
      </c>
      <c r="B1780" s="2">
        <v>42698</v>
      </c>
      <c r="C1780" s="2">
        <v>42705</v>
      </c>
      <c r="D1780" t="s">
        <v>37</v>
      </c>
      <c r="E1780" t="s">
        <v>4004</v>
      </c>
      <c r="F1780" t="s">
        <v>4005</v>
      </c>
      <c r="G1780" t="s">
        <v>94</v>
      </c>
      <c r="H1780" t="s">
        <v>24</v>
      </c>
      <c r="I1780" t="s">
        <v>183</v>
      </c>
      <c r="J1780" t="s">
        <v>184</v>
      </c>
      <c r="K1780" t="s">
        <v>51</v>
      </c>
      <c r="L1780" t="s">
        <v>1140</v>
      </c>
      <c r="M1780" t="s">
        <v>29</v>
      </c>
      <c r="N1780" t="s">
        <v>53</v>
      </c>
      <c r="O1780" t="s">
        <v>1141</v>
      </c>
      <c r="P1780" s="1">
        <v>82.26</v>
      </c>
      <c r="Q1780">
        <v>3</v>
      </c>
      <c r="R1780" s="1">
        <v>33.726599999999998</v>
      </c>
      <c r="S1780" t="s">
        <v>32</v>
      </c>
    </row>
    <row r="1781" spans="1:19" hidden="1" x14ac:dyDescent="0.3">
      <c r="A1781" t="s">
        <v>4006</v>
      </c>
      <c r="B1781" s="2">
        <v>42408</v>
      </c>
      <c r="C1781" s="2">
        <v>42415</v>
      </c>
      <c r="D1781" t="s">
        <v>37</v>
      </c>
      <c r="E1781" t="s">
        <v>4007</v>
      </c>
      <c r="F1781" t="s">
        <v>4008</v>
      </c>
      <c r="G1781" t="s">
        <v>84</v>
      </c>
      <c r="H1781" t="s">
        <v>24</v>
      </c>
      <c r="I1781" t="s">
        <v>95</v>
      </c>
      <c r="J1781" t="s">
        <v>86</v>
      </c>
      <c r="K1781" t="s">
        <v>87</v>
      </c>
      <c r="L1781" t="s">
        <v>1081</v>
      </c>
      <c r="M1781" t="s">
        <v>29</v>
      </c>
      <c r="N1781" t="s">
        <v>34</v>
      </c>
      <c r="O1781" t="s">
        <v>1082</v>
      </c>
      <c r="P1781" s="1">
        <v>241.5</v>
      </c>
      <c r="Q1781">
        <v>4</v>
      </c>
      <c r="R1781" s="1">
        <v>0</v>
      </c>
      <c r="S1781" t="s">
        <v>289</v>
      </c>
    </row>
    <row r="1782" spans="1:19" x14ac:dyDescent="0.3">
      <c r="A1782" t="s">
        <v>4009</v>
      </c>
      <c r="B1782" s="2">
        <v>43092</v>
      </c>
      <c r="C1782" s="2">
        <v>43099</v>
      </c>
      <c r="D1782" t="s">
        <v>37</v>
      </c>
      <c r="E1782" t="s">
        <v>2221</v>
      </c>
      <c r="F1782" t="s">
        <v>2222</v>
      </c>
      <c r="G1782" t="s">
        <v>94</v>
      </c>
      <c r="H1782" t="s">
        <v>24</v>
      </c>
      <c r="I1782" t="s">
        <v>4010</v>
      </c>
      <c r="J1782" t="s">
        <v>421</v>
      </c>
      <c r="K1782" t="s">
        <v>63</v>
      </c>
      <c r="L1782" t="s">
        <v>1281</v>
      </c>
      <c r="M1782" t="s">
        <v>29</v>
      </c>
      <c r="N1782" t="s">
        <v>53</v>
      </c>
      <c r="O1782" t="s">
        <v>1282</v>
      </c>
      <c r="P1782" s="1">
        <v>27.46</v>
      </c>
      <c r="Q1782">
        <v>2</v>
      </c>
      <c r="R1782" s="1">
        <v>9.8856000000000002</v>
      </c>
      <c r="S1782" t="s">
        <v>90</v>
      </c>
    </row>
    <row r="1783" spans="1:19" hidden="1" x14ac:dyDescent="0.3">
      <c r="A1783" t="s">
        <v>4011</v>
      </c>
      <c r="B1783" s="2">
        <v>42705</v>
      </c>
      <c r="C1783" s="2">
        <v>42710</v>
      </c>
      <c r="D1783" t="s">
        <v>20</v>
      </c>
      <c r="E1783" t="s">
        <v>4012</v>
      </c>
      <c r="F1783" t="s">
        <v>4013</v>
      </c>
      <c r="G1783" t="s">
        <v>23</v>
      </c>
      <c r="H1783" t="s">
        <v>24</v>
      </c>
      <c r="I1783" t="s">
        <v>229</v>
      </c>
      <c r="J1783" t="s">
        <v>425</v>
      </c>
      <c r="K1783" t="s">
        <v>63</v>
      </c>
      <c r="L1783" t="s">
        <v>1974</v>
      </c>
      <c r="M1783" t="s">
        <v>29</v>
      </c>
      <c r="N1783" t="s">
        <v>53</v>
      </c>
      <c r="O1783" t="s">
        <v>1975</v>
      </c>
      <c r="P1783" s="1">
        <v>111.15</v>
      </c>
      <c r="Q1783">
        <v>5</v>
      </c>
      <c r="R1783" s="1">
        <v>48.905999999999999</v>
      </c>
      <c r="S1783" t="s">
        <v>90</v>
      </c>
    </row>
    <row r="1784" spans="1:19" hidden="1" x14ac:dyDescent="0.3">
      <c r="A1784" t="s">
        <v>4011</v>
      </c>
      <c r="B1784" s="2">
        <v>42705</v>
      </c>
      <c r="C1784" s="2">
        <v>42710</v>
      </c>
      <c r="D1784" t="s">
        <v>20</v>
      </c>
      <c r="E1784" t="s">
        <v>4012</v>
      </c>
      <c r="F1784" t="s">
        <v>4013</v>
      </c>
      <c r="G1784" t="s">
        <v>23</v>
      </c>
      <c r="H1784" t="s">
        <v>24</v>
      </c>
      <c r="I1784" t="s">
        <v>229</v>
      </c>
      <c r="J1784" t="s">
        <v>425</v>
      </c>
      <c r="K1784" t="s">
        <v>63</v>
      </c>
      <c r="L1784" t="s">
        <v>775</v>
      </c>
      <c r="M1784" t="s">
        <v>29</v>
      </c>
      <c r="N1784" t="s">
        <v>43</v>
      </c>
      <c r="O1784" t="s">
        <v>776</v>
      </c>
      <c r="P1784" s="1">
        <v>366.00900000000001</v>
      </c>
      <c r="Q1784">
        <v>3</v>
      </c>
      <c r="R1784" s="1">
        <v>-47.058300000000003</v>
      </c>
      <c r="S1784" t="s">
        <v>90</v>
      </c>
    </row>
    <row r="1785" spans="1:19" x14ac:dyDescent="0.3">
      <c r="A1785" t="s">
        <v>4014</v>
      </c>
      <c r="B1785" s="2">
        <v>43041</v>
      </c>
      <c r="C1785" s="2">
        <v>43046</v>
      </c>
      <c r="D1785" t="s">
        <v>20</v>
      </c>
      <c r="E1785" t="s">
        <v>3076</v>
      </c>
      <c r="F1785" t="s">
        <v>3077</v>
      </c>
      <c r="G1785" t="s">
        <v>94</v>
      </c>
      <c r="H1785" t="s">
        <v>24</v>
      </c>
      <c r="I1785" t="s">
        <v>869</v>
      </c>
      <c r="J1785" t="s">
        <v>223</v>
      </c>
      <c r="K1785" t="s">
        <v>63</v>
      </c>
      <c r="L1785" t="s">
        <v>1155</v>
      </c>
      <c r="M1785" t="s">
        <v>29</v>
      </c>
      <c r="N1785" t="s">
        <v>34</v>
      </c>
      <c r="O1785" t="s">
        <v>1156</v>
      </c>
      <c r="P1785" s="1">
        <v>155.37200000000001</v>
      </c>
      <c r="Q1785">
        <v>2</v>
      </c>
      <c r="R1785" s="1">
        <v>-35.513599999999997</v>
      </c>
      <c r="S1785" t="s">
        <v>32</v>
      </c>
    </row>
    <row r="1786" spans="1:19" hidden="1" x14ac:dyDescent="0.3">
      <c r="A1786" t="s">
        <v>4015</v>
      </c>
      <c r="B1786" s="2">
        <v>42343</v>
      </c>
      <c r="C1786" s="2">
        <v>42347</v>
      </c>
      <c r="D1786" t="s">
        <v>20</v>
      </c>
      <c r="E1786" t="s">
        <v>4016</v>
      </c>
      <c r="F1786" t="s">
        <v>4017</v>
      </c>
      <c r="G1786" t="s">
        <v>23</v>
      </c>
      <c r="H1786" t="s">
        <v>24</v>
      </c>
      <c r="I1786" t="s">
        <v>165</v>
      </c>
      <c r="J1786" t="s">
        <v>114</v>
      </c>
      <c r="K1786" t="s">
        <v>63</v>
      </c>
      <c r="L1786" t="s">
        <v>2419</v>
      </c>
      <c r="M1786" t="s">
        <v>29</v>
      </c>
      <c r="N1786" t="s">
        <v>34</v>
      </c>
      <c r="O1786" t="s">
        <v>2420</v>
      </c>
      <c r="P1786" s="1">
        <v>164.64599999999999</v>
      </c>
      <c r="Q1786">
        <v>3</v>
      </c>
      <c r="R1786" s="1">
        <v>12.8058</v>
      </c>
      <c r="S1786" t="s">
        <v>90</v>
      </c>
    </row>
    <row r="1787" spans="1:19" x14ac:dyDescent="0.3">
      <c r="A1787" t="s">
        <v>4018</v>
      </c>
      <c r="B1787" s="2">
        <v>42924</v>
      </c>
      <c r="C1787" s="2">
        <v>42928</v>
      </c>
      <c r="D1787" t="s">
        <v>37</v>
      </c>
      <c r="E1787" t="s">
        <v>4019</v>
      </c>
      <c r="F1787" t="s">
        <v>4020</v>
      </c>
      <c r="G1787" t="s">
        <v>84</v>
      </c>
      <c r="H1787" t="s">
        <v>24</v>
      </c>
      <c r="I1787" t="s">
        <v>222</v>
      </c>
      <c r="J1787" t="s">
        <v>192</v>
      </c>
      <c r="K1787" t="s">
        <v>63</v>
      </c>
      <c r="L1787" t="s">
        <v>2272</v>
      </c>
      <c r="M1787" t="s">
        <v>29</v>
      </c>
      <c r="N1787" t="s">
        <v>53</v>
      </c>
      <c r="O1787" t="s">
        <v>2273</v>
      </c>
      <c r="P1787" s="1">
        <v>83.92</v>
      </c>
      <c r="Q1787">
        <v>4</v>
      </c>
      <c r="R1787" s="1">
        <v>5.8743999999999996</v>
      </c>
      <c r="S1787" t="s">
        <v>66</v>
      </c>
    </row>
    <row r="1788" spans="1:19" x14ac:dyDescent="0.3">
      <c r="A1788" t="s">
        <v>4018</v>
      </c>
      <c r="B1788" s="2">
        <v>42924</v>
      </c>
      <c r="C1788" s="2">
        <v>42928</v>
      </c>
      <c r="D1788" t="s">
        <v>37</v>
      </c>
      <c r="E1788" t="s">
        <v>4019</v>
      </c>
      <c r="F1788" t="s">
        <v>4020</v>
      </c>
      <c r="G1788" t="s">
        <v>84</v>
      </c>
      <c r="H1788" t="s">
        <v>24</v>
      </c>
      <c r="I1788" t="s">
        <v>222</v>
      </c>
      <c r="J1788" t="s">
        <v>192</v>
      </c>
      <c r="K1788" t="s">
        <v>63</v>
      </c>
      <c r="L1788" t="s">
        <v>3573</v>
      </c>
      <c r="M1788" t="s">
        <v>29</v>
      </c>
      <c r="N1788" t="s">
        <v>53</v>
      </c>
      <c r="O1788" t="s">
        <v>3574</v>
      </c>
      <c r="P1788" s="1">
        <v>39.979999999999997</v>
      </c>
      <c r="Q1788">
        <v>2</v>
      </c>
      <c r="R1788" s="1">
        <v>9.1953999999999994</v>
      </c>
      <c r="S1788" t="s">
        <v>66</v>
      </c>
    </row>
    <row r="1789" spans="1:19" hidden="1" x14ac:dyDescent="0.3">
      <c r="A1789" t="s">
        <v>4021</v>
      </c>
      <c r="B1789" s="2">
        <v>42689</v>
      </c>
      <c r="C1789" s="2">
        <v>42689</v>
      </c>
      <c r="D1789" t="s">
        <v>417</v>
      </c>
      <c r="E1789" t="s">
        <v>3509</v>
      </c>
      <c r="F1789" t="s">
        <v>3510</v>
      </c>
      <c r="G1789" t="s">
        <v>84</v>
      </c>
      <c r="H1789" t="s">
        <v>24</v>
      </c>
      <c r="I1789" t="s">
        <v>3022</v>
      </c>
      <c r="J1789" t="s">
        <v>1027</v>
      </c>
      <c r="K1789" t="s">
        <v>27</v>
      </c>
      <c r="L1789" t="s">
        <v>185</v>
      </c>
      <c r="M1789" t="s">
        <v>29</v>
      </c>
      <c r="N1789" t="s">
        <v>43</v>
      </c>
      <c r="O1789" t="s">
        <v>186</v>
      </c>
      <c r="P1789" s="1">
        <v>630.024</v>
      </c>
      <c r="Q1789">
        <v>4</v>
      </c>
      <c r="R1789" s="1">
        <v>-199.5076</v>
      </c>
      <c r="S1789" t="s">
        <v>32</v>
      </c>
    </row>
    <row r="1790" spans="1:19" x14ac:dyDescent="0.3">
      <c r="A1790" t="s">
        <v>4022</v>
      </c>
      <c r="B1790" s="2">
        <v>42804</v>
      </c>
      <c r="C1790" s="2">
        <v>42808</v>
      </c>
      <c r="D1790" t="s">
        <v>37</v>
      </c>
      <c r="E1790" t="s">
        <v>1374</v>
      </c>
      <c r="F1790" t="s">
        <v>1375</v>
      </c>
      <c r="G1790" t="s">
        <v>23</v>
      </c>
      <c r="H1790" t="s">
        <v>24</v>
      </c>
      <c r="I1790" t="s">
        <v>1730</v>
      </c>
      <c r="J1790" t="s">
        <v>86</v>
      </c>
      <c r="K1790" t="s">
        <v>87</v>
      </c>
      <c r="L1790" t="s">
        <v>753</v>
      </c>
      <c r="M1790" t="s">
        <v>29</v>
      </c>
      <c r="N1790" t="s">
        <v>43</v>
      </c>
      <c r="O1790" t="s">
        <v>754</v>
      </c>
      <c r="P1790" s="1">
        <v>933.40800000000002</v>
      </c>
      <c r="Q1790">
        <v>4</v>
      </c>
      <c r="R1790" s="1">
        <v>-173.34719999999999</v>
      </c>
      <c r="S1790" t="s">
        <v>187</v>
      </c>
    </row>
    <row r="1791" spans="1:19" x14ac:dyDescent="0.3">
      <c r="A1791" t="s">
        <v>4023</v>
      </c>
      <c r="B1791" s="2">
        <v>42864</v>
      </c>
      <c r="C1791" s="2">
        <v>42866</v>
      </c>
      <c r="D1791" t="s">
        <v>81</v>
      </c>
      <c r="E1791" t="s">
        <v>2430</v>
      </c>
      <c r="F1791" t="s">
        <v>2431</v>
      </c>
      <c r="G1791" t="s">
        <v>94</v>
      </c>
      <c r="H1791" t="s">
        <v>24</v>
      </c>
      <c r="I1791" t="s">
        <v>183</v>
      </c>
      <c r="J1791" t="s">
        <v>184</v>
      </c>
      <c r="K1791" t="s">
        <v>51</v>
      </c>
      <c r="L1791" t="s">
        <v>913</v>
      </c>
      <c r="M1791" t="s">
        <v>29</v>
      </c>
      <c r="N1791" t="s">
        <v>43</v>
      </c>
      <c r="O1791" t="s">
        <v>914</v>
      </c>
      <c r="P1791" s="1">
        <v>286.85000000000002</v>
      </c>
      <c r="Q1791">
        <v>1</v>
      </c>
      <c r="R1791" s="1">
        <v>63.106999999999999</v>
      </c>
      <c r="S1791" t="s">
        <v>153</v>
      </c>
    </row>
    <row r="1792" spans="1:19" x14ac:dyDescent="0.3">
      <c r="A1792" t="s">
        <v>4024</v>
      </c>
      <c r="B1792" s="2">
        <v>43020</v>
      </c>
      <c r="C1792" s="2">
        <v>43024</v>
      </c>
      <c r="D1792" t="s">
        <v>37</v>
      </c>
      <c r="E1792" t="s">
        <v>4025</v>
      </c>
      <c r="F1792" t="s">
        <v>4026</v>
      </c>
      <c r="G1792" t="s">
        <v>23</v>
      </c>
      <c r="H1792" t="s">
        <v>24</v>
      </c>
      <c r="I1792" t="s">
        <v>2051</v>
      </c>
      <c r="J1792" t="s">
        <v>354</v>
      </c>
      <c r="K1792" t="s">
        <v>63</v>
      </c>
      <c r="L1792" t="s">
        <v>2786</v>
      </c>
      <c r="M1792" t="s">
        <v>29</v>
      </c>
      <c r="N1792" t="s">
        <v>53</v>
      </c>
      <c r="O1792" t="s">
        <v>2787</v>
      </c>
      <c r="P1792" s="1">
        <v>40.479999999999997</v>
      </c>
      <c r="Q1792">
        <v>2</v>
      </c>
      <c r="R1792" s="1">
        <v>17.406400000000001</v>
      </c>
      <c r="S1792" t="s">
        <v>45</v>
      </c>
    </row>
    <row r="1793" spans="1:19" x14ac:dyDescent="0.3">
      <c r="A1793" t="s">
        <v>4024</v>
      </c>
      <c r="B1793" s="2">
        <v>43020</v>
      </c>
      <c r="C1793" s="2">
        <v>43024</v>
      </c>
      <c r="D1793" t="s">
        <v>37</v>
      </c>
      <c r="E1793" t="s">
        <v>4025</v>
      </c>
      <c r="F1793" t="s">
        <v>4026</v>
      </c>
      <c r="G1793" t="s">
        <v>23</v>
      </c>
      <c r="H1793" t="s">
        <v>24</v>
      </c>
      <c r="I1793" t="s">
        <v>2051</v>
      </c>
      <c r="J1793" t="s">
        <v>354</v>
      </c>
      <c r="K1793" t="s">
        <v>63</v>
      </c>
      <c r="L1793" t="s">
        <v>2019</v>
      </c>
      <c r="M1793" t="s">
        <v>29</v>
      </c>
      <c r="N1793" t="s">
        <v>30</v>
      </c>
      <c r="O1793" t="s">
        <v>2020</v>
      </c>
      <c r="P1793" s="1">
        <v>2154.9</v>
      </c>
      <c r="Q1793">
        <v>5</v>
      </c>
      <c r="R1793" s="1">
        <v>129.29400000000001</v>
      </c>
      <c r="S1793" t="s">
        <v>45</v>
      </c>
    </row>
    <row r="1794" spans="1:19" hidden="1" x14ac:dyDescent="0.3">
      <c r="A1794" t="s">
        <v>4027</v>
      </c>
      <c r="B1794" s="2">
        <v>42723</v>
      </c>
      <c r="C1794" s="2">
        <v>42725</v>
      </c>
      <c r="D1794" t="s">
        <v>20</v>
      </c>
      <c r="E1794" t="s">
        <v>2217</v>
      </c>
      <c r="F1794" t="s">
        <v>2218</v>
      </c>
      <c r="G1794" t="s">
        <v>23</v>
      </c>
      <c r="H1794" t="s">
        <v>24</v>
      </c>
      <c r="I1794" t="s">
        <v>3320</v>
      </c>
      <c r="J1794" t="s">
        <v>62</v>
      </c>
      <c r="K1794" t="s">
        <v>63</v>
      </c>
      <c r="L1794" t="s">
        <v>2597</v>
      </c>
      <c r="M1794" t="s">
        <v>29</v>
      </c>
      <c r="N1794" t="s">
        <v>53</v>
      </c>
      <c r="O1794" t="s">
        <v>2598</v>
      </c>
      <c r="P1794" s="1">
        <v>303.92</v>
      </c>
      <c r="Q1794">
        <v>5</v>
      </c>
      <c r="R1794" s="1">
        <v>-30.391999999999999</v>
      </c>
      <c r="S1794" t="s">
        <v>90</v>
      </c>
    </row>
    <row r="1795" spans="1:19" x14ac:dyDescent="0.3">
      <c r="A1795" t="s">
        <v>4028</v>
      </c>
      <c r="B1795" s="2">
        <v>43047</v>
      </c>
      <c r="C1795" s="2">
        <v>43052</v>
      </c>
      <c r="D1795" t="s">
        <v>37</v>
      </c>
      <c r="E1795" t="s">
        <v>2089</v>
      </c>
      <c r="F1795" t="s">
        <v>2090</v>
      </c>
      <c r="G1795" t="s">
        <v>84</v>
      </c>
      <c r="H1795" t="s">
        <v>24</v>
      </c>
      <c r="I1795" t="s">
        <v>2745</v>
      </c>
      <c r="J1795" t="s">
        <v>1080</v>
      </c>
      <c r="K1795" t="s">
        <v>63</v>
      </c>
      <c r="L1795" t="s">
        <v>1140</v>
      </c>
      <c r="M1795" t="s">
        <v>29</v>
      </c>
      <c r="N1795" t="s">
        <v>53</v>
      </c>
      <c r="O1795" t="s">
        <v>1141</v>
      </c>
      <c r="P1795" s="1">
        <v>274.2</v>
      </c>
      <c r="Q1795">
        <v>10</v>
      </c>
      <c r="R1795" s="1">
        <v>112.422</v>
      </c>
      <c r="S1795" t="s">
        <v>32</v>
      </c>
    </row>
    <row r="1796" spans="1:19" hidden="1" x14ac:dyDescent="0.3">
      <c r="A1796" t="s">
        <v>4029</v>
      </c>
      <c r="B1796" s="2">
        <v>41896</v>
      </c>
      <c r="C1796" s="2">
        <v>41900</v>
      </c>
      <c r="D1796" t="s">
        <v>20</v>
      </c>
      <c r="E1796" t="s">
        <v>1829</v>
      </c>
      <c r="F1796" t="s">
        <v>1830</v>
      </c>
      <c r="G1796" t="s">
        <v>84</v>
      </c>
      <c r="H1796" t="s">
        <v>24</v>
      </c>
      <c r="I1796" t="s">
        <v>2087</v>
      </c>
      <c r="J1796" t="s">
        <v>86</v>
      </c>
      <c r="K1796" t="s">
        <v>87</v>
      </c>
      <c r="L1796" t="s">
        <v>2228</v>
      </c>
      <c r="M1796" t="s">
        <v>29</v>
      </c>
      <c r="N1796" t="s">
        <v>53</v>
      </c>
      <c r="O1796" t="s">
        <v>2229</v>
      </c>
      <c r="P1796" s="1">
        <v>9.9600000000000009</v>
      </c>
      <c r="Q1796">
        <v>5</v>
      </c>
      <c r="R1796" s="1">
        <v>-6.7229999999999999</v>
      </c>
      <c r="S1796" t="s">
        <v>72</v>
      </c>
    </row>
    <row r="1797" spans="1:19" x14ac:dyDescent="0.3">
      <c r="A1797" t="s">
        <v>4030</v>
      </c>
      <c r="B1797" s="2">
        <v>43031</v>
      </c>
      <c r="C1797" s="2">
        <v>43032</v>
      </c>
      <c r="D1797" t="s">
        <v>81</v>
      </c>
      <c r="E1797" t="s">
        <v>1547</v>
      </c>
      <c r="F1797" t="s">
        <v>1548</v>
      </c>
      <c r="G1797" t="s">
        <v>84</v>
      </c>
      <c r="H1797" t="s">
        <v>24</v>
      </c>
      <c r="I1797" t="s">
        <v>2730</v>
      </c>
      <c r="J1797" t="s">
        <v>1636</v>
      </c>
      <c r="K1797" t="s">
        <v>63</v>
      </c>
      <c r="L1797" t="s">
        <v>1250</v>
      </c>
      <c r="M1797" t="s">
        <v>29</v>
      </c>
      <c r="N1797" t="s">
        <v>43</v>
      </c>
      <c r="O1797" t="s">
        <v>1054</v>
      </c>
      <c r="P1797" s="1">
        <v>240.744</v>
      </c>
      <c r="Q1797">
        <v>4</v>
      </c>
      <c r="R1797" s="1">
        <v>-13.7568</v>
      </c>
      <c r="S1797" t="s">
        <v>45</v>
      </c>
    </row>
    <row r="1798" spans="1:19" x14ac:dyDescent="0.3">
      <c r="A1798" t="s">
        <v>4030</v>
      </c>
      <c r="B1798" s="2">
        <v>43031</v>
      </c>
      <c r="C1798" s="2">
        <v>43032</v>
      </c>
      <c r="D1798" t="s">
        <v>81</v>
      </c>
      <c r="E1798" t="s">
        <v>1547</v>
      </c>
      <c r="F1798" t="s">
        <v>1548</v>
      </c>
      <c r="G1798" t="s">
        <v>84</v>
      </c>
      <c r="H1798" t="s">
        <v>24</v>
      </c>
      <c r="I1798" t="s">
        <v>2730</v>
      </c>
      <c r="J1798" t="s">
        <v>1636</v>
      </c>
      <c r="K1798" t="s">
        <v>63</v>
      </c>
      <c r="L1798" t="s">
        <v>2180</v>
      </c>
      <c r="M1798" t="s">
        <v>29</v>
      </c>
      <c r="N1798" t="s">
        <v>53</v>
      </c>
      <c r="O1798" t="s">
        <v>2181</v>
      </c>
      <c r="P1798" s="1">
        <v>35</v>
      </c>
      <c r="Q1798">
        <v>4</v>
      </c>
      <c r="R1798" s="1">
        <v>14.7</v>
      </c>
      <c r="S1798" t="s">
        <v>45</v>
      </c>
    </row>
    <row r="1799" spans="1:19" x14ac:dyDescent="0.3">
      <c r="A1799" t="s">
        <v>4030</v>
      </c>
      <c r="B1799" s="2">
        <v>43031</v>
      </c>
      <c r="C1799" s="2">
        <v>43032</v>
      </c>
      <c r="D1799" t="s">
        <v>81</v>
      </c>
      <c r="E1799" t="s">
        <v>1547</v>
      </c>
      <c r="F1799" t="s">
        <v>1548</v>
      </c>
      <c r="G1799" t="s">
        <v>84</v>
      </c>
      <c r="H1799" t="s">
        <v>24</v>
      </c>
      <c r="I1799" t="s">
        <v>2730</v>
      </c>
      <c r="J1799" t="s">
        <v>1636</v>
      </c>
      <c r="K1799" t="s">
        <v>63</v>
      </c>
      <c r="L1799" t="s">
        <v>3608</v>
      </c>
      <c r="M1799" t="s">
        <v>29</v>
      </c>
      <c r="N1799" t="s">
        <v>53</v>
      </c>
      <c r="O1799" t="s">
        <v>3609</v>
      </c>
      <c r="P1799" s="1">
        <v>210.68</v>
      </c>
      <c r="Q1799">
        <v>2</v>
      </c>
      <c r="R1799" s="1">
        <v>50.563200000000002</v>
      </c>
      <c r="S1799" t="s">
        <v>45</v>
      </c>
    </row>
    <row r="1800" spans="1:19" x14ac:dyDescent="0.3">
      <c r="A1800" t="s">
        <v>4030</v>
      </c>
      <c r="B1800" s="2">
        <v>43031</v>
      </c>
      <c r="C1800" s="2">
        <v>43032</v>
      </c>
      <c r="D1800" t="s">
        <v>81</v>
      </c>
      <c r="E1800" t="s">
        <v>1547</v>
      </c>
      <c r="F1800" t="s">
        <v>1548</v>
      </c>
      <c r="G1800" t="s">
        <v>84</v>
      </c>
      <c r="H1800" t="s">
        <v>24</v>
      </c>
      <c r="I1800" t="s">
        <v>2730</v>
      </c>
      <c r="J1800" t="s">
        <v>1636</v>
      </c>
      <c r="K1800" t="s">
        <v>63</v>
      </c>
      <c r="L1800" t="s">
        <v>426</v>
      </c>
      <c r="M1800" t="s">
        <v>29</v>
      </c>
      <c r="N1800" t="s">
        <v>43</v>
      </c>
      <c r="O1800" t="s">
        <v>427</v>
      </c>
      <c r="P1800" s="1">
        <v>637.89599999999996</v>
      </c>
      <c r="Q1800">
        <v>3</v>
      </c>
      <c r="R1800" s="1">
        <v>-127.5792</v>
      </c>
      <c r="S1800" t="s">
        <v>45</v>
      </c>
    </row>
    <row r="1801" spans="1:19" hidden="1" x14ac:dyDescent="0.3">
      <c r="A1801" t="s">
        <v>4031</v>
      </c>
      <c r="B1801" s="2">
        <v>42478</v>
      </c>
      <c r="C1801" s="2">
        <v>42483</v>
      </c>
      <c r="D1801" t="s">
        <v>37</v>
      </c>
      <c r="E1801" t="s">
        <v>3172</v>
      </c>
      <c r="F1801" t="s">
        <v>3173</v>
      </c>
      <c r="G1801" t="s">
        <v>84</v>
      </c>
      <c r="H1801" t="s">
        <v>24</v>
      </c>
      <c r="I1801" t="s">
        <v>95</v>
      </c>
      <c r="J1801" t="s">
        <v>86</v>
      </c>
      <c r="K1801" t="s">
        <v>87</v>
      </c>
      <c r="L1801" t="s">
        <v>1019</v>
      </c>
      <c r="M1801" t="s">
        <v>29</v>
      </c>
      <c r="N1801" t="s">
        <v>34</v>
      </c>
      <c r="O1801" t="s">
        <v>1020</v>
      </c>
      <c r="P1801" s="1">
        <v>344.37200000000001</v>
      </c>
      <c r="Q1801">
        <v>4</v>
      </c>
      <c r="R1801" s="1">
        <v>-93.472399999999993</v>
      </c>
      <c r="S1801" t="s">
        <v>107</v>
      </c>
    </row>
    <row r="1802" spans="1:19" hidden="1" x14ac:dyDescent="0.3">
      <c r="A1802" t="s">
        <v>4031</v>
      </c>
      <c r="B1802" s="2">
        <v>42478</v>
      </c>
      <c r="C1802" s="2">
        <v>42483</v>
      </c>
      <c r="D1802" t="s">
        <v>37</v>
      </c>
      <c r="E1802" t="s">
        <v>3172</v>
      </c>
      <c r="F1802" t="s">
        <v>3173</v>
      </c>
      <c r="G1802" t="s">
        <v>84</v>
      </c>
      <c r="H1802" t="s">
        <v>24</v>
      </c>
      <c r="I1802" t="s">
        <v>95</v>
      </c>
      <c r="J1802" t="s">
        <v>86</v>
      </c>
      <c r="K1802" t="s">
        <v>87</v>
      </c>
      <c r="L1802" t="s">
        <v>1746</v>
      </c>
      <c r="M1802" t="s">
        <v>29</v>
      </c>
      <c r="N1802" t="s">
        <v>53</v>
      </c>
      <c r="O1802" t="s">
        <v>1747</v>
      </c>
      <c r="P1802" s="1">
        <v>127.88</v>
      </c>
      <c r="Q1802">
        <v>5</v>
      </c>
      <c r="R1802" s="1">
        <v>-67.137</v>
      </c>
      <c r="S1802" t="s">
        <v>107</v>
      </c>
    </row>
    <row r="1803" spans="1:19" x14ac:dyDescent="0.3">
      <c r="A1803" t="s">
        <v>4032</v>
      </c>
      <c r="B1803" s="2">
        <v>42883</v>
      </c>
      <c r="C1803" s="2">
        <v>42888</v>
      </c>
      <c r="D1803" t="s">
        <v>20</v>
      </c>
      <c r="E1803" t="s">
        <v>2653</v>
      </c>
      <c r="F1803" t="s">
        <v>2654</v>
      </c>
      <c r="G1803" t="s">
        <v>84</v>
      </c>
      <c r="H1803" t="s">
        <v>24</v>
      </c>
      <c r="I1803" t="s">
        <v>125</v>
      </c>
      <c r="J1803" t="s">
        <v>126</v>
      </c>
      <c r="K1803" t="s">
        <v>87</v>
      </c>
      <c r="L1803" t="s">
        <v>127</v>
      </c>
      <c r="M1803" t="s">
        <v>29</v>
      </c>
      <c r="N1803" t="s">
        <v>34</v>
      </c>
      <c r="O1803" t="s">
        <v>209</v>
      </c>
      <c r="P1803" s="1">
        <v>106.869</v>
      </c>
      <c r="Q1803">
        <v>3</v>
      </c>
      <c r="R1803" s="1">
        <v>-29.007300000000001</v>
      </c>
      <c r="S1803" t="s">
        <v>153</v>
      </c>
    </row>
    <row r="1804" spans="1:19" hidden="1" x14ac:dyDescent="0.3">
      <c r="A1804" t="s">
        <v>4033</v>
      </c>
      <c r="B1804" s="2">
        <v>42685</v>
      </c>
      <c r="C1804" s="2">
        <v>42691</v>
      </c>
      <c r="D1804" t="s">
        <v>37</v>
      </c>
      <c r="E1804" t="s">
        <v>714</v>
      </c>
      <c r="F1804" t="s">
        <v>715</v>
      </c>
      <c r="G1804" t="s">
        <v>84</v>
      </c>
      <c r="H1804" t="s">
        <v>24</v>
      </c>
      <c r="I1804" t="s">
        <v>4034</v>
      </c>
      <c r="J1804" t="s">
        <v>104</v>
      </c>
      <c r="K1804" t="s">
        <v>87</v>
      </c>
      <c r="L1804" t="s">
        <v>1802</v>
      </c>
      <c r="M1804" t="s">
        <v>29</v>
      </c>
      <c r="N1804" t="s">
        <v>43</v>
      </c>
      <c r="O1804" t="s">
        <v>1803</v>
      </c>
      <c r="P1804" s="1">
        <v>2678.94</v>
      </c>
      <c r="Q1804">
        <v>6</v>
      </c>
      <c r="R1804" s="1">
        <v>241.1046</v>
      </c>
      <c r="S1804" t="s">
        <v>32</v>
      </c>
    </row>
    <row r="1805" spans="1:19" x14ac:dyDescent="0.3">
      <c r="A1805" t="s">
        <v>4035</v>
      </c>
      <c r="B1805" s="2">
        <v>42848</v>
      </c>
      <c r="C1805" s="2">
        <v>42852</v>
      </c>
      <c r="D1805" t="s">
        <v>37</v>
      </c>
      <c r="E1805" t="s">
        <v>163</v>
      </c>
      <c r="F1805" t="s">
        <v>164</v>
      </c>
      <c r="G1805" t="s">
        <v>94</v>
      </c>
      <c r="H1805" t="s">
        <v>24</v>
      </c>
      <c r="I1805" t="s">
        <v>4036</v>
      </c>
      <c r="J1805" t="s">
        <v>133</v>
      </c>
      <c r="K1805" t="s">
        <v>27</v>
      </c>
      <c r="L1805" t="s">
        <v>447</v>
      </c>
      <c r="M1805" t="s">
        <v>29</v>
      </c>
      <c r="N1805" t="s">
        <v>30</v>
      </c>
      <c r="O1805" t="s">
        <v>448</v>
      </c>
      <c r="P1805" s="1">
        <v>387.13600000000002</v>
      </c>
      <c r="Q1805">
        <v>4</v>
      </c>
      <c r="R1805" s="1">
        <v>-14.5176</v>
      </c>
      <c r="S1805" t="s">
        <v>107</v>
      </c>
    </row>
    <row r="1806" spans="1:19" x14ac:dyDescent="0.3">
      <c r="A1806" t="s">
        <v>4035</v>
      </c>
      <c r="B1806" s="2">
        <v>42848</v>
      </c>
      <c r="C1806" s="2">
        <v>42852</v>
      </c>
      <c r="D1806" t="s">
        <v>37</v>
      </c>
      <c r="E1806" t="s">
        <v>163</v>
      </c>
      <c r="F1806" t="s">
        <v>164</v>
      </c>
      <c r="G1806" t="s">
        <v>94</v>
      </c>
      <c r="H1806" t="s">
        <v>24</v>
      </c>
      <c r="I1806" t="s">
        <v>4036</v>
      </c>
      <c r="J1806" t="s">
        <v>133</v>
      </c>
      <c r="K1806" t="s">
        <v>27</v>
      </c>
      <c r="L1806" t="s">
        <v>2386</v>
      </c>
      <c r="M1806" t="s">
        <v>29</v>
      </c>
      <c r="N1806" t="s">
        <v>53</v>
      </c>
      <c r="O1806" t="s">
        <v>2387</v>
      </c>
      <c r="P1806" s="1">
        <v>77.951999999999998</v>
      </c>
      <c r="Q1806">
        <v>3</v>
      </c>
      <c r="R1806" s="1">
        <v>-11.6928</v>
      </c>
      <c r="S1806" t="s">
        <v>107</v>
      </c>
    </row>
    <row r="1807" spans="1:19" x14ac:dyDescent="0.3">
      <c r="A1807" t="s">
        <v>4037</v>
      </c>
      <c r="B1807" s="2">
        <v>43002</v>
      </c>
      <c r="C1807" s="2">
        <v>43002</v>
      </c>
      <c r="D1807" t="s">
        <v>417</v>
      </c>
      <c r="E1807" t="s">
        <v>455</v>
      </c>
      <c r="F1807" t="s">
        <v>456</v>
      </c>
      <c r="G1807" t="s">
        <v>23</v>
      </c>
      <c r="H1807" t="s">
        <v>24</v>
      </c>
      <c r="I1807" t="s">
        <v>183</v>
      </c>
      <c r="J1807" t="s">
        <v>184</v>
      </c>
      <c r="K1807" t="s">
        <v>51</v>
      </c>
      <c r="L1807" t="s">
        <v>688</v>
      </c>
      <c r="M1807" t="s">
        <v>29</v>
      </c>
      <c r="N1807" t="s">
        <v>53</v>
      </c>
      <c r="O1807" t="s">
        <v>689</v>
      </c>
      <c r="P1807" s="1">
        <v>199.8</v>
      </c>
      <c r="Q1807">
        <v>10</v>
      </c>
      <c r="R1807" s="1">
        <v>71.927999999999997</v>
      </c>
      <c r="S1807" t="s">
        <v>72</v>
      </c>
    </row>
    <row r="1808" spans="1:19" hidden="1" x14ac:dyDescent="0.3">
      <c r="A1808" t="s">
        <v>4038</v>
      </c>
      <c r="B1808" s="2">
        <v>42402</v>
      </c>
      <c r="C1808" s="2">
        <v>42404</v>
      </c>
      <c r="D1808" t="s">
        <v>20</v>
      </c>
      <c r="E1808" t="s">
        <v>1977</v>
      </c>
      <c r="F1808" t="s">
        <v>1978</v>
      </c>
      <c r="G1808" t="s">
        <v>23</v>
      </c>
      <c r="H1808" t="s">
        <v>24</v>
      </c>
      <c r="I1808" t="s">
        <v>680</v>
      </c>
      <c r="J1808" t="s">
        <v>707</v>
      </c>
      <c r="K1808" t="s">
        <v>27</v>
      </c>
      <c r="L1808" t="s">
        <v>2504</v>
      </c>
      <c r="M1808" t="s">
        <v>29</v>
      </c>
      <c r="N1808" t="s">
        <v>53</v>
      </c>
      <c r="O1808" t="s">
        <v>2505</v>
      </c>
      <c r="P1808" s="1">
        <v>18.690000000000001</v>
      </c>
      <c r="Q1808">
        <v>7</v>
      </c>
      <c r="R1808" s="1">
        <v>7.1021999999999998</v>
      </c>
      <c r="S1808" t="s">
        <v>289</v>
      </c>
    </row>
    <row r="1809" spans="1:19" hidden="1" x14ac:dyDescent="0.3">
      <c r="A1809" t="s">
        <v>4039</v>
      </c>
      <c r="B1809" s="2">
        <v>42064</v>
      </c>
      <c r="C1809" s="2">
        <v>42066</v>
      </c>
      <c r="D1809" t="s">
        <v>20</v>
      </c>
      <c r="E1809" t="s">
        <v>3247</v>
      </c>
      <c r="F1809" t="s">
        <v>3248</v>
      </c>
      <c r="G1809" t="s">
        <v>84</v>
      </c>
      <c r="H1809" t="s">
        <v>24</v>
      </c>
      <c r="I1809" t="s">
        <v>49</v>
      </c>
      <c r="J1809" t="s">
        <v>50</v>
      </c>
      <c r="K1809" t="s">
        <v>51</v>
      </c>
      <c r="L1809" t="s">
        <v>479</v>
      </c>
      <c r="M1809" t="s">
        <v>29</v>
      </c>
      <c r="N1809" t="s">
        <v>34</v>
      </c>
      <c r="O1809" t="s">
        <v>480</v>
      </c>
      <c r="P1809" s="1">
        <v>184.75200000000001</v>
      </c>
      <c r="Q1809">
        <v>3</v>
      </c>
      <c r="R1809" s="1">
        <v>-20.784600000000001</v>
      </c>
      <c r="S1809" t="s">
        <v>187</v>
      </c>
    </row>
    <row r="1810" spans="1:19" hidden="1" x14ac:dyDescent="0.3">
      <c r="A1810" t="s">
        <v>4040</v>
      </c>
      <c r="B1810" s="2">
        <v>42492</v>
      </c>
      <c r="C1810" s="2">
        <v>42496</v>
      </c>
      <c r="D1810" t="s">
        <v>37</v>
      </c>
      <c r="E1810" t="s">
        <v>2927</v>
      </c>
      <c r="F1810" t="s">
        <v>2928</v>
      </c>
      <c r="G1810" t="s">
        <v>23</v>
      </c>
      <c r="H1810" t="s">
        <v>24</v>
      </c>
      <c r="I1810" t="s">
        <v>519</v>
      </c>
      <c r="J1810" t="s">
        <v>86</v>
      </c>
      <c r="K1810" t="s">
        <v>87</v>
      </c>
      <c r="L1810" t="s">
        <v>2569</v>
      </c>
      <c r="M1810" t="s">
        <v>29</v>
      </c>
      <c r="N1810" t="s">
        <v>34</v>
      </c>
      <c r="O1810" t="s">
        <v>2570</v>
      </c>
      <c r="P1810" s="1">
        <v>366.74400000000003</v>
      </c>
      <c r="Q1810">
        <v>4</v>
      </c>
      <c r="R1810" s="1">
        <v>-110.0232</v>
      </c>
      <c r="S1810" t="s">
        <v>153</v>
      </c>
    </row>
    <row r="1811" spans="1:19" hidden="1" x14ac:dyDescent="0.3">
      <c r="A1811" t="s">
        <v>4041</v>
      </c>
      <c r="B1811" s="2">
        <v>42402</v>
      </c>
      <c r="C1811" s="2">
        <v>42408</v>
      </c>
      <c r="D1811" t="s">
        <v>37</v>
      </c>
      <c r="E1811" t="s">
        <v>1029</v>
      </c>
      <c r="F1811" t="s">
        <v>1030</v>
      </c>
      <c r="G1811" t="s">
        <v>84</v>
      </c>
      <c r="H1811" t="s">
        <v>24</v>
      </c>
      <c r="I1811" t="s">
        <v>95</v>
      </c>
      <c r="J1811" t="s">
        <v>86</v>
      </c>
      <c r="K1811" t="s">
        <v>87</v>
      </c>
      <c r="L1811" t="s">
        <v>911</v>
      </c>
      <c r="M1811" t="s">
        <v>29</v>
      </c>
      <c r="N1811" t="s">
        <v>53</v>
      </c>
      <c r="O1811" t="s">
        <v>912</v>
      </c>
      <c r="P1811" s="1">
        <v>73.784000000000006</v>
      </c>
      <c r="Q1811">
        <v>2</v>
      </c>
      <c r="R1811" s="1">
        <v>-77.473200000000006</v>
      </c>
      <c r="S1811" t="s">
        <v>289</v>
      </c>
    </row>
    <row r="1812" spans="1:19" x14ac:dyDescent="0.3">
      <c r="A1812" t="s">
        <v>4042</v>
      </c>
      <c r="B1812" s="2">
        <v>42890</v>
      </c>
      <c r="C1812" s="2">
        <v>42893</v>
      </c>
      <c r="D1812" t="s">
        <v>20</v>
      </c>
      <c r="E1812" t="s">
        <v>4043</v>
      </c>
      <c r="F1812" t="s">
        <v>4044</v>
      </c>
      <c r="G1812" t="s">
        <v>23</v>
      </c>
      <c r="H1812" t="s">
        <v>24</v>
      </c>
      <c r="I1812" t="s">
        <v>4045</v>
      </c>
      <c r="J1812" t="s">
        <v>86</v>
      </c>
      <c r="K1812" t="s">
        <v>87</v>
      </c>
      <c r="L1812" t="s">
        <v>1825</v>
      </c>
      <c r="M1812" t="s">
        <v>29</v>
      </c>
      <c r="N1812" t="s">
        <v>53</v>
      </c>
      <c r="O1812" t="s">
        <v>1826</v>
      </c>
      <c r="P1812" s="1">
        <v>30.335999999999999</v>
      </c>
      <c r="Q1812">
        <v>6</v>
      </c>
      <c r="R1812" s="1">
        <v>-17.443200000000001</v>
      </c>
      <c r="S1812" t="s">
        <v>55</v>
      </c>
    </row>
    <row r="1813" spans="1:19" x14ac:dyDescent="0.3">
      <c r="A1813" t="s">
        <v>4046</v>
      </c>
      <c r="B1813" s="2">
        <v>43073</v>
      </c>
      <c r="C1813" s="2">
        <v>43079</v>
      </c>
      <c r="D1813" t="s">
        <v>37</v>
      </c>
      <c r="E1813" t="s">
        <v>3703</v>
      </c>
      <c r="F1813" t="s">
        <v>3704</v>
      </c>
      <c r="G1813" t="s">
        <v>23</v>
      </c>
      <c r="H1813" t="s">
        <v>24</v>
      </c>
      <c r="I1813" t="s">
        <v>3554</v>
      </c>
      <c r="J1813" t="s">
        <v>354</v>
      </c>
      <c r="K1813" t="s">
        <v>63</v>
      </c>
      <c r="L1813" t="s">
        <v>3816</v>
      </c>
      <c r="M1813" t="s">
        <v>29</v>
      </c>
      <c r="N1813" t="s">
        <v>53</v>
      </c>
      <c r="O1813" t="s">
        <v>3817</v>
      </c>
      <c r="P1813" s="1">
        <v>12.99</v>
      </c>
      <c r="Q1813">
        <v>1</v>
      </c>
      <c r="R1813" s="1">
        <v>1.5588</v>
      </c>
      <c r="S1813" t="s">
        <v>90</v>
      </c>
    </row>
    <row r="1814" spans="1:19" x14ac:dyDescent="0.3">
      <c r="A1814" t="s">
        <v>4046</v>
      </c>
      <c r="B1814" s="2">
        <v>43073</v>
      </c>
      <c r="C1814" s="2">
        <v>43079</v>
      </c>
      <c r="D1814" t="s">
        <v>37</v>
      </c>
      <c r="E1814" t="s">
        <v>3703</v>
      </c>
      <c r="F1814" t="s">
        <v>3704</v>
      </c>
      <c r="G1814" t="s">
        <v>23</v>
      </c>
      <c r="H1814" t="s">
        <v>24</v>
      </c>
      <c r="I1814" t="s">
        <v>3554</v>
      </c>
      <c r="J1814" t="s">
        <v>354</v>
      </c>
      <c r="K1814" t="s">
        <v>63</v>
      </c>
      <c r="L1814" t="s">
        <v>243</v>
      </c>
      <c r="M1814" t="s">
        <v>29</v>
      </c>
      <c r="N1814" t="s">
        <v>34</v>
      </c>
      <c r="O1814" t="s">
        <v>244</v>
      </c>
      <c r="P1814" s="1">
        <v>182.22</v>
      </c>
      <c r="Q1814">
        <v>3</v>
      </c>
      <c r="R1814" s="1">
        <v>45.555</v>
      </c>
      <c r="S1814" t="s">
        <v>90</v>
      </c>
    </row>
    <row r="1815" spans="1:19" x14ac:dyDescent="0.3">
      <c r="A1815" t="s">
        <v>4046</v>
      </c>
      <c r="B1815" s="2">
        <v>43073</v>
      </c>
      <c r="C1815" s="2">
        <v>43079</v>
      </c>
      <c r="D1815" t="s">
        <v>37</v>
      </c>
      <c r="E1815" t="s">
        <v>3703</v>
      </c>
      <c r="F1815" t="s">
        <v>3704</v>
      </c>
      <c r="G1815" t="s">
        <v>23</v>
      </c>
      <c r="H1815" t="s">
        <v>24</v>
      </c>
      <c r="I1815" t="s">
        <v>3554</v>
      </c>
      <c r="J1815" t="s">
        <v>354</v>
      </c>
      <c r="K1815" t="s">
        <v>63</v>
      </c>
      <c r="L1815" t="s">
        <v>287</v>
      </c>
      <c r="M1815" t="s">
        <v>29</v>
      </c>
      <c r="N1815" t="s">
        <v>34</v>
      </c>
      <c r="O1815" t="s">
        <v>288</v>
      </c>
      <c r="P1815" s="1">
        <v>302.94</v>
      </c>
      <c r="Q1815">
        <v>3</v>
      </c>
      <c r="R1815" s="1">
        <v>18.176400000000001</v>
      </c>
      <c r="S1815" t="s">
        <v>90</v>
      </c>
    </row>
    <row r="1816" spans="1:19" hidden="1" x14ac:dyDescent="0.3">
      <c r="A1816" t="s">
        <v>4047</v>
      </c>
      <c r="B1816" s="2">
        <v>42380</v>
      </c>
      <c r="C1816" s="2">
        <v>42384</v>
      </c>
      <c r="D1816" t="s">
        <v>37</v>
      </c>
      <c r="E1816" t="s">
        <v>250</v>
      </c>
      <c r="F1816" t="s">
        <v>251</v>
      </c>
      <c r="G1816" t="s">
        <v>94</v>
      </c>
      <c r="H1816" t="s">
        <v>24</v>
      </c>
      <c r="I1816" t="s">
        <v>339</v>
      </c>
      <c r="J1816" t="s">
        <v>223</v>
      </c>
      <c r="K1816" t="s">
        <v>63</v>
      </c>
      <c r="L1816" t="s">
        <v>1090</v>
      </c>
      <c r="M1816" t="s">
        <v>29</v>
      </c>
      <c r="N1816" t="s">
        <v>53</v>
      </c>
      <c r="O1816" t="s">
        <v>1091</v>
      </c>
      <c r="P1816" s="1">
        <v>54.991999999999997</v>
      </c>
      <c r="Q1816">
        <v>14</v>
      </c>
      <c r="R1816" s="1">
        <v>8.9361999999999995</v>
      </c>
      <c r="S1816" t="s">
        <v>161</v>
      </c>
    </row>
    <row r="1817" spans="1:19" x14ac:dyDescent="0.3">
      <c r="A1817" t="s">
        <v>4048</v>
      </c>
      <c r="B1817" s="2">
        <v>42810</v>
      </c>
      <c r="C1817" s="2">
        <v>42810</v>
      </c>
      <c r="D1817" t="s">
        <v>417</v>
      </c>
      <c r="E1817" t="s">
        <v>3365</v>
      </c>
      <c r="F1817" t="s">
        <v>3366</v>
      </c>
      <c r="G1817" t="s">
        <v>23</v>
      </c>
      <c r="H1817" t="s">
        <v>24</v>
      </c>
      <c r="I1817" t="s">
        <v>339</v>
      </c>
      <c r="J1817" t="s">
        <v>223</v>
      </c>
      <c r="K1817" t="s">
        <v>63</v>
      </c>
      <c r="L1817" t="s">
        <v>2876</v>
      </c>
      <c r="M1817" t="s">
        <v>29</v>
      </c>
      <c r="N1817" t="s">
        <v>53</v>
      </c>
      <c r="O1817" t="s">
        <v>2877</v>
      </c>
      <c r="P1817" s="1">
        <v>51.264000000000003</v>
      </c>
      <c r="Q1817">
        <v>6</v>
      </c>
      <c r="R1817" s="1">
        <v>7.6896000000000004</v>
      </c>
      <c r="S1817" t="s">
        <v>187</v>
      </c>
    </row>
    <row r="1818" spans="1:19" x14ac:dyDescent="0.3">
      <c r="A1818" t="s">
        <v>4049</v>
      </c>
      <c r="B1818" s="2">
        <v>43049</v>
      </c>
      <c r="C1818" s="2">
        <v>43056</v>
      </c>
      <c r="D1818" t="s">
        <v>37</v>
      </c>
      <c r="E1818" t="s">
        <v>1273</v>
      </c>
      <c r="F1818" t="s">
        <v>1274</v>
      </c>
      <c r="G1818" t="s">
        <v>94</v>
      </c>
      <c r="H1818" t="s">
        <v>24</v>
      </c>
      <c r="I1818" t="s">
        <v>49</v>
      </c>
      <c r="J1818" t="s">
        <v>50</v>
      </c>
      <c r="K1818" t="s">
        <v>51</v>
      </c>
      <c r="L1818" t="s">
        <v>1841</v>
      </c>
      <c r="M1818" t="s">
        <v>29</v>
      </c>
      <c r="N1818" t="s">
        <v>34</v>
      </c>
      <c r="O1818" t="s">
        <v>1842</v>
      </c>
      <c r="P1818" s="1">
        <v>241.42400000000001</v>
      </c>
      <c r="Q1818">
        <v>2</v>
      </c>
      <c r="R1818" s="1">
        <v>-36.2136</v>
      </c>
      <c r="S1818" t="s">
        <v>32</v>
      </c>
    </row>
    <row r="1819" spans="1:19" hidden="1" x14ac:dyDescent="0.3">
      <c r="A1819" t="s">
        <v>4050</v>
      </c>
      <c r="B1819" s="2">
        <v>42704</v>
      </c>
      <c r="C1819" s="2">
        <v>42710</v>
      </c>
      <c r="D1819" t="s">
        <v>37</v>
      </c>
      <c r="E1819" t="s">
        <v>255</v>
      </c>
      <c r="F1819" t="s">
        <v>256</v>
      </c>
      <c r="G1819" t="s">
        <v>23</v>
      </c>
      <c r="H1819" t="s">
        <v>24</v>
      </c>
      <c r="I1819" t="s">
        <v>280</v>
      </c>
      <c r="J1819" t="s">
        <v>281</v>
      </c>
      <c r="K1819" t="s">
        <v>87</v>
      </c>
      <c r="L1819" t="s">
        <v>134</v>
      </c>
      <c r="M1819" t="s">
        <v>29</v>
      </c>
      <c r="N1819" t="s">
        <v>34</v>
      </c>
      <c r="O1819" t="s">
        <v>135</v>
      </c>
      <c r="P1819" s="1">
        <v>389.97</v>
      </c>
      <c r="Q1819">
        <v>3</v>
      </c>
      <c r="R1819" s="1">
        <v>35.097299999999997</v>
      </c>
      <c r="S1819" t="s">
        <v>32</v>
      </c>
    </row>
    <row r="1820" spans="1:19" hidden="1" x14ac:dyDescent="0.3">
      <c r="A1820" t="s">
        <v>4051</v>
      </c>
      <c r="B1820" s="2">
        <v>42360</v>
      </c>
      <c r="C1820" s="2">
        <v>42361</v>
      </c>
      <c r="D1820" t="s">
        <v>81</v>
      </c>
      <c r="E1820" t="s">
        <v>2022</v>
      </c>
      <c r="F1820" t="s">
        <v>2023</v>
      </c>
      <c r="G1820" t="s">
        <v>84</v>
      </c>
      <c r="H1820" t="s">
        <v>24</v>
      </c>
      <c r="I1820" t="s">
        <v>61</v>
      </c>
      <c r="J1820" t="s">
        <v>62</v>
      </c>
      <c r="K1820" t="s">
        <v>63</v>
      </c>
      <c r="L1820" t="s">
        <v>1081</v>
      </c>
      <c r="M1820" t="s">
        <v>29</v>
      </c>
      <c r="N1820" t="s">
        <v>34</v>
      </c>
      <c r="O1820" t="s">
        <v>1082</v>
      </c>
      <c r="P1820" s="1">
        <v>422.625</v>
      </c>
      <c r="Q1820">
        <v>7</v>
      </c>
      <c r="R1820" s="1">
        <v>0</v>
      </c>
      <c r="S1820" t="s">
        <v>90</v>
      </c>
    </row>
    <row r="1821" spans="1:19" hidden="1" x14ac:dyDescent="0.3">
      <c r="A1821" t="s">
        <v>4052</v>
      </c>
      <c r="B1821" s="2">
        <v>42456</v>
      </c>
      <c r="C1821" s="2">
        <v>42460</v>
      </c>
      <c r="D1821" t="s">
        <v>37</v>
      </c>
      <c r="E1821" t="s">
        <v>278</v>
      </c>
      <c r="F1821" t="s">
        <v>279</v>
      </c>
      <c r="G1821" t="s">
        <v>84</v>
      </c>
      <c r="H1821" t="s">
        <v>24</v>
      </c>
      <c r="I1821" t="s">
        <v>339</v>
      </c>
      <c r="J1821" t="s">
        <v>658</v>
      </c>
      <c r="K1821" t="s">
        <v>27</v>
      </c>
      <c r="L1821" t="s">
        <v>2786</v>
      </c>
      <c r="M1821" t="s">
        <v>29</v>
      </c>
      <c r="N1821" t="s">
        <v>53</v>
      </c>
      <c r="O1821" t="s">
        <v>2787</v>
      </c>
      <c r="P1821" s="1">
        <v>20.239999999999998</v>
      </c>
      <c r="Q1821">
        <v>1</v>
      </c>
      <c r="R1821" s="1">
        <v>8.7032000000000007</v>
      </c>
      <c r="S1821" t="s">
        <v>187</v>
      </c>
    </row>
    <row r="1822" spans="1:19" hidden="1" x14ac:dyDescent="0.3">
      <c r="A1822" t="s">
        <v>4052</v>
      </c>
      <c r="B1822" s="2">
        <v>42456</v>
      </c>
      <c r="C1822" s="2">
        <v>42460</v>
      </c>
      <c r="D1822" t="s">
        <v>37</v>
      </c>
      <c r="E1822" t="s">
        <v>278</v>
      </c>
      <c r="F1822" t="s">
        <v>279</v>
      </c>
      <c r="G1822" t="s">
        <v>84</v>
      </c>
      <c r="H1822" t="s">
        <v>24</v>
      </c>
      <c r="I1822" t="s">
        <v>339</v>
      </c>
      <c r="J1822" t="s">
        <v>658</v>
      </c>
      <c r="K1822" t="s">
        <v>27</v>
      </c>
      <c r="L1822" t="s">
        <v>2650</v>
      </c>
      <c r="M1822" t="s">
        <v>29</v>
      </c>
      <c r="N1822" t="s">
        <v>53</v>
      </c>
      <c r="O1822" t="s">
        <v>2651</v>
      </c>
      <c r="P1822" s="1">
        <v>39.92</v>
      </c>
      <c r="Q1822">
        <v>4</v>
      </c>
      <c r="R1822" s="1">
        <v>11.1776</v>
      </c>
      <c r="S1822" t="s">
        <v>187</v>
      </c>
    </row>
    <row r="1823" spans="1:19" hidden="1" x14ac:dyDescent="0.3">
      <c r="A1823" t="s">
        <v>4053</v>
      </c>
      <c r="B1823" s="2">
        <v>42258</v>
      </c>
      <c r="C1823" s="2">
        <v>42259</v>
      </c>
      <c r="D1823" t="s">
        <v>81</v>
      </c>
      <c r="E1823" t="s">
        <v>1071</v>
      </c>
      <c r="F1823" t="s">
        <v>1072</v>
      </c>
      <c r="G1823" t="s">
        <v>84</v>
      </c>
      <c r="H1823" t="s">
        <v>24</v>
      </c>
      <c r="I1823" t="s">
        <v>171</v>
      </c>
      <c r="J1823" t="s">
        <v>172</v>
      </c>
      <c r="K1823" t="s">
        <v>51</v>
      </c>
      <c r="L1823" t="s">
        <v>544</v>
      </c>
      <c r="M1823" t="s">
        <v>29</v>
      </c>
      <c r="N1823" t="s">
        <v>53</v>
      </c>
      <c r="O1823" t="s">
        <v>545</v>
      </c>
      <c r="P1823" s="1">
        <v>24.64</v>
      </c>
      <c r="Q1823">
        <v>4</v>
      </c>
      <c r="R1823" s="1">
        <v>4.0039999999999996</v>
      </c>
      <c r="S1823" t="s">
        <v>72</v>
      </c>
    </row>
    <row r="1824" spans="1:19" hidden="1" x14ac:dyDescent="0.3">
      <c r="A1824" t="s">
        <v>4054</v>
      </c>
      <c r="B1824" s="2">
        <v>42713</v>
      </c>
      <c r="C1824" s="2">
        <v>42715</v>
      </c>
      <c r="D1824" t="s">
        <v>81</v>
      </c>
      <c r="E1824" t="s">
        <v>3521</v>
      </c>
      <c r="F1824" t="s">
        <v>3522</v>
      </c>
      <c r="G1824" t="s">
        <v>23</v>
      </c>
      <c r="H1824" t="s">
        <v>24</v>
      </c>
      <c r="I1824" t="s">
        <v>869</v>
      </c>
      <c r="J1824" t="s">
        <v>707</v>
      </c>
      <c r="K1824" t="s">
        <v>27</v>
      </c>
      <c r="L1824" t="s">
        <v>1275</v>
      </c>
      <c r="M1824" t="s">
        <v>29</v>
      </c>
      <c r="N1824" t="s">
        <v>43</v>
      </c>
      <c r="O1824" t="s">
        <v>1276</v>
      </c>
      <c r="P1824" s="1">
        <v>1056.8599999999999</v>
      </c>
      <c r="Q1824">
        <v>7</v>
      </c>
      <c r="R1824" s="1">
        <v>158.529</v>
      </c>
      <c r="S1824" t="s">
        <v>90</v>
      </c>
    </row>
    <row r="1825" spans="1:19" hidden="1" x14ac:dyDescent="0.3">
      <c r="A1825" t="s">
        <v>4055</v>
      </c>
      <c r="B1825" s="2">
        <v>42727</v>
      </c>
      <c r="C1825" s="2">
        <v>42730</v>
      </c>
      <c r="D1825" t="s">
        <v>20</v>
      </c>
      <c r="E1825" t="s">
        <v>975</v>
      </c>
      <c r="F1825" t="s">
        <v>976</v>
      </c>
      <c r="G1825" t="s">
        <v>84</v>
      </c>
      <c r="H1825" t="s">
        <v>24</v>
      </c>
      <c r="I1825" t="s">
        <v>95</v>
      </c>
      <c r="J1825" t="s">
        <v>86</v>
      </c>
      <c r="K1825" t="s">
        <v>87</v>
      </c>
      <c r="L1825" t="s">
        <v>491</v>
      </c>
      <c r="M1825" t="s">
        <v>29</v>
      </c>
      <c r="N1825" t="s">
        <v>53</v>
      </c>
      <c r="O1825" t="s">
        <v>492</v>
      </c>
      <c r="P1825" s="1">
        <v>2.3279999999999998</v>
      </c>
      <c r="Q1825">
        <v>2</v>
      </c>
      <c r="R1825" s="1">
        <v>-0.75660000000000005</v>
      </c>
      <c r="S1825" t="s">
        <v>90</v>
      </c>
    </row>
    <row r="1826" spans="1:19" hidden="1" x14ac:dyDescent="0.3">
      <c r="A1826" t="s">
        <v>4056</v>
      </c>
      <c r="B1826" s="2">
        <v>42462</v>
      </c>
      <c r="C1826" s="2">
        <v>42466</v>
      </c>
      <c r="D1826" t="s">
        <v>20</v>
      </c>
      <c r="E1826" t="s">
        <v>655</v>
      </c>
      <c r="F1826" t="s">
        <v>656</v>
      </c>
      <c r="G1826" t="s">
        <v>84</v>
      </c>
      <c r="H1826" t="s">
        <v>24</v>
      </c>
      <c r="I1826" t="s">
        <v>896</v>
      </c>
      <c r="J1826" t="s">
        <v>230</v>
      </c>
      <c r="K1826" t="s">
        <v>87</v>
      </c>
      <c r="L1826" t="s">
        <v>1297</v>
      </c>
      <c r="M1826" t="s">
        <v>29</v>
      </c>
      <c r="N1826" t="s">
        <v>34</v>
      </c>
      <c r="O1826" t="s">
        <v>1298</v>
      </c>
      <c r="P1826" s="1">
        <v>1454.9</v>
      </c>
      <c r="Q1826">
        <v>5</v>
      </c>
      <c r="R1826" s="1">
        <v>378.274</v>
      </c>
      <c r="S1826" t="s">
        <v>107</v>
      </c>
    </row>
    <row r="1827" spans="1:19" x14ac:dyDescent="0.3">
      <c r="A1827" t="s">
        <v>4057</v>
      </c>
      <c r="B1827" s="2">
        <v>42855</v>
      </c>
      <c r="C1827" s="2">
        <v>42859</v>
      </c>
      <c r="D1827" t="s">
        <v>37</v>
      </c>
      <c r="E1827" t="s">
        <v>1135</v>
      </c>
      <c r="F1827" t="s">
        <v>1136</v>
      </c>
      <c r="G1827" t="s">
        <v>94</v>
      </c>
      <c r="H1827" t="s">
        <v>24</v>
      </c>
      <c r="I1827" t="s">
        <v>4058</v>
      </c>
      <c r="J1827" t="s">
        <v>41</v>
      </c>
      <c r="K1827" t="s">
        <v>27</v>
      </c>
      <c r="L1827" t="s">
        <v>3279</v>
      </c>
      <c r="M1827" t="s">
        <v>29</v>
      </c>
      <c r="N1827" t="s">
        <v>53</v>
      </c>
      <c r="O1827" t="s">
        <v>3280</v>
      </c>
      <c r="P1827" s="1">
        <v>220.70400000000001</v>
      </c>
      <c r="Q1827">
        <v>6</v>
      </c>
      <c r="R1827" s="1">
        <v>-8.2764000000000006</v>
      </c>
      <c r="S1827" t="s">
        <v>107</v>
      </c>
    </row>
    <row r="1828" spans="1:19" x14ac:dyDescent="0.3">
      <c r="A1828" t="s">
        <v>4059</v>
      </c>
      <c r="B1828" s="2">
        <v>42919</v>
      </c>
      <c r="C1828" s="2">
        <v>42920</v>
      </c>
      <c r="D1828" t="s">
        <v>81</v>
      </c>
      <c r="E1828" t="s">
        <v>2375</v>
      </c>
      <c r="F1828" t="s">
        <v>2376</v>
      </c>
      <c r="G1828" t="s">
        <v>23</v>
      </c>
      <c r="H1828" t="s">
        <v>24</v>
      </c>
      <c r="I1828" t="s">
        <v>500</v>
      </c>
      <c r="J1828" t="s">
        <v>875</v>
      </c>
      <c r="K1828" t="s">
        <v>63</v>
      </c>
      <c r="L1828" t="s">
        <v>926</v>
      </c>
      <c r="M1828" t="s">
        <v>29</v>
      </c>
      <c r="N1828" t="s">
        <v>53</v>
      </c>
      <c r="O1828" t="s">
        <v>927</v>
      </c>
      <c r="P1828" s="1">
        <v>102.3</v>
      </c>
      <c r="Q1828">
        <v>1</v>
      </c>
      <c r="R1828" s="1">
        <v>26.597999999999999</v>
      </c>
      <c r="S1828" t="s">
        <v>66</v>
      </c>
    </row>
    <row r="1829" spans="1:19" x14ac:dyDescent="0.3">
      <c r="A1829" t="s">
        <v>4060</v>
      </c>
      <c r="B1829" s="2">
        <v>43091</v>
      </c>
      <c r="C1829" s="2">
        <v>43095</v>
      </c>
      <c r="D1829" t="s">
        <v>37</v>
      </c>
      <c r="E1829" t="s">
        <v>1625</v>
      </c>
      <c r="F1829" t="s">
        <v>1626</v>
      </c>
      <c r="G1829" t="s">
        <v>23</v>
      </c>
      <c r="H1829" t="s">
        <v>24</v>
      </c>
      <c r="I1829" t="s">
        <v>885</v>
      </c>
      <c r="J1829" t="s">
        <v>158</v>
      </c>
      <c r="K1829" t="s">
        <v>87</v>
      </c>
      <c r="L1829" t="s">
        <v>426</v>
      </c>
      <c r="M1829" t="s">
        <v>29</v>
      </c>
      <c r="N1829" t="s">
        <v>43</v>
      </c>
      <c r="O1829" t="s">
        <v>427</v>
      </c>
      <c r="P1829" s="1">
        <v>607.52</v>
      </c>
      <c r="Q1829">
        <v>2</v>
      </c>
      <c r="R1829" s="1">
        <v>97.203199999999995</v>
      </c>
      <c r="S1829" t="s">
        <v>90</v>
      </c>
    </row>
    <row r="1830" spans="1:19" hidden="1" x14ac:dyDescent="0.3">
      <c r="A1830" t="s">
        <v>4061</v>
      </c>
      <c r="B1830" s="2">
        <v>41779</v>
      </c>
      <c r="C1830" s="2">
        <v>41781</v>
      </c>
      <c r="D1830" t="s">
        <v>20</v>
      </c>
      <c r="E1830" t="s">
        <v>1988</v>
      </c>
      <c r="F1830" t="s">
        <v>1989</v>
      </c>
      <c r="G1830" t="s">
        <v>84</v>
      </c>
      <c r="H1830" t="s">
        <v>24</v>
      </c>
      <c r="I1830" t="s">
        <v>4062</v>
      </c>
      <c r="J1830" t="s">
        <v>86</v>
      </c>
      <c r="K1830" t="s">
        <v>87</v>
      </c>
      <c r="L1830" t="s">
        <v>3429</v>
      </c>
      <c r="M1830" t="s">
        <v>29</v>
      </c>
      <c r="N1830" t="s">
        <v>53</v>
      </c>
      <c r="O1830" t="s">
        <v>3430</v>
      </c>
      <c r="P1830" s="1">
        <v>10.332000000000001</v>
      </c>
      <c r="Q1830">
        <v>3</v>
      </c>
      <c r="R1830" s="1">
        <v>-5.9409000000000001</v>
      </c>
      <c r="S1830" t="s">
        <v>153</v>
      </c>
    </row>
    <row r="1831" spans="1:19" x14ac:dyDescent="0.3">
      <c r="A1831" t="s">
        <v>4063</v>
      </c>
      <c r="B1831" s="2">
        <v>42848</v>
      </c>
      <c r="C1831" s="2">
        <v>42851</v>
      </c>
      <c r="D1831" t="s">
        <v>81</v>
      </c>
      <c r="E1831" t="s">
        <v>38</v>
      </c>
      <c r="F1831" t="s">
        <v>39</v>
      </c>
      <c r="G1831" t="s">
        <v>23</v>
      </c>
      <c r="H1831" t="s">
        <v>24</v>
      </c>
      <c r="I1831" t="s">
        <v>4064</v>
      </c>
      <c r="J1831" t="s">
        <v>172</v>
      </c>
      <c r="K1831" t="s">
        <v>51</v>
      </c>
      <c r="L1831" t="s">
        <v>3034</v>
      </c>
      <c r="M1831" t="s">
        <v>29</v>
      </c>
      <c r="N1831" t="s">
        <v>53</v>
      </c>
      <c r="O1831" t="s">
        <v>3035</v>
      </c>
      <c r="P1831" s="1">
        <v>11.664</v>
      </c>
      <c r="Q1831">
        <v>3</v>
      </c>
      <c r="R1831" s="1">
        <v>3.3534000000000002</v>
      </c>
      <c r="S1831" t="s">
        <v>107</v>
      </c>
    </row>
    <row r="1832" spans="1:19" hidden="1" x14ac:dyDescent="0.3">
      <c r="A1832" t="s">
        <v>4065</v>
      </c>
      <c r="B1832" s="2">
        <v>41794</v>
      </c>
      <c r="C1832" s="2">
        <v>41799</v>
      </c>
      <c r="D1832" t="s">
        <v>37</v>
      </c>
      <c r="E1832" t="s">
        <v>1763</v>
      </c>
      <c r="F1832" t="s">
        <v>1764</v>
      </c>
      <c r="G1832" t="s">
        <v>23</v>
      </c>
      <c r="H1832" t="s">
        <v>24</v>
      </c>
      <c r="I1832" t="s">
        <v>165</v>
      </c>
      <c r="J1832" t="s">
        <v>114</v>
      </c>
      <c r="K1832" t="s">
        <v>63</v>
      </c>
      <c r="L1832" t="s">
        <v>1509</v>
      </c>
      <c r="M1832" t="s">
        <v>29</v>
      </c>
      <c r="N1832" t="s">
        <v>53</v>
      </c>
      <c r="O1832" t="s">
        <v>1510</v>
      </c>
      <c r="P1832" s="1">
        <v>56.96</v>
      </c>
      <c r="Q1832">
        <v>2</v>
      </c>
      <c r="R1832" s="1">
        <v>21.075199999999999</v>
      </c>
      <c r="S1832" t="s">
        <v>55</v>
      </c>
    </row>
    <row r="1833" spans="1:19" hidden="1" x14ac:dyDescent="0.3">
      <c r="A1833" t="s">
        <v>4065</v>
      </c>
      <c r="B1833" s="2">
        <v>41794</v>
      </c>
      <c r="C1833" s="2">
        <v>41799</v>
      </c>
      <c r="D1833" t="s">
        <v>37</v>
      </c>
      <c r="E1833" t="s">
        <v>1763</v>
      </c>
      <c r="F1833" t="s">
        <v>1764</v>
      </c>
      <c r="G1833" t="s">
        <v>23</v>
      </c>
      <c r="H1833" t="s">
        <v>24</v>
      </c>
      <c r="I1833" t="s">
        <v>165</v>
      </c>
      <c r="J1833" t="s">
        <v>114</v>
      </c>
      <c r="K1833" t="s">
        <v>63</v>
      </c>
      <c r="L1833" t="s">
        <v>727</v>
      </c>
      <c r="M1833" t="s">
        <v>29</v>
      </c>
      <c r="N1833" t="s">
        <v>30</v>
      </c>
      <c r="O1833" t="s">
        <v>728</v>
      </c>
      <c r="P1833" s="1">
        <v>353.56799999999998</v>
      </c>
      <c r="Q1833">
        <v>2</v>
      </c>
      <c r="R1833" s="1">
        <v>-44.195999999999998</v>
      </c>
      <c r="S1833" t="s">
        <v>55</v>
      </c>
    </row>
    <row r="1834" spans="1:19" hidden="1" x14ac:dyDescent="0.3">
      <c r="A1834" t="s">
        <v>4065</v>
      </c>
      <c r="B1834" s="2">
        <v>41794</v>
      </c>
      <c r="C1834" s="2">
        <v>41799</v>
      </c>
      <c r="D1834" t="s">
        <v>37</v>
      </c>
      <c r="E1834" t="s">
        <v>1763</v>
      </c>
      <c r="F1834" t="s">
        <v>1764</v>
      </c>
      <c r="G1834" t="s">
        <v>23</v>
      </c>
      <c r="H1834" t="s">
        <v>24</v>
      </c>
      <c r="I1834" t="s">
        <v>165</v>
      </c>
      <c r="J1834" t="s">
        <v>114</v>
      </c>
      <c r="K1834" t="s">
        <v>63</v>
      </c>
      <c r="L1834" t="s">
        <v>968</v>
      </c>
      <c r="M1834" t="s">
        <v>29</v>
      </c>
      <c r="N1834" t="s">
        <v>53</v>
      </c>
      <c r="O1834" t="s">
        <v>969</v>
      </c>
      <c r="P1834" s="1">
        <v>13.96</v>
      </c>
      <c r="Q1834">
        <v>2</v>
      </c>
      <c r="R1834" s="1">
        <v>6.7008000000000001</v>
      </c>
      <c r="S1834" t="s">
        <v>55</v>
      </c>
    </row>
    <row r="1835" spans="1:19" x14ac:dyDescent="0.3">
      <c r="A1835" t="s">
        <v>4066</v>
      </c>
      <c r="B1835" s="2">
        <v>42797</v>
      </c>
      <c r="C1835" s="2">
        <v>42802</v>
      </c>
      <c r="D1835" t="s">
        <v>37</v>
      </c>
      <c r="E1835" t="s">
        <v>1017</v>
      </c>
      <c r="F1835" t="s">
        <v>1018</v>
      </c>
      <c r="G1835" t="s">
        <v>84</v>
      </c>
      <c r="H1835" t="s">
        <v>24</v>
      </c>
      <c r="I1835" t="s">
        <v>49</v>
      </c>
      <c r="J1835" t="s">
        <v>50</v>
      </c>
      <c r="K1835" t="s">
        <v>51</v>
      </c>
      <c r="L1835" t="s">
        <v>898</v>
      </c>
      <c r="M1835" t="s">
        <v>29</v>
      </c>
      <c r="N1835" t="s">
        <v>43</v>
      </c>
      <c r="O1835" t="s">
        <v>899</v>
      </c>
      <c r="P1835" s="1">
        <v>399.67200000000003</v>
      </c>
      <c r="Q1835">
        <v>7</v>
      </c>
      <c r="R1835" s="1">
        <v>-14.9877</v>
      </c>
      <c r="S1835" t="s">
        <v>187</v>
      </c>
    </row>
    <row r="1836" spans="1:19" x14ac:dyDescent="0.3">
      <c r="A1836" t="s">
        <v>4067</v>
      </c>
      <c r="B1836" s="2">
        <v>43045</v>
      </c>
      <c r="C1836" s="2">
        <v>43048</v>
      </c>
      <c r="D1836" t="s">
        <v>20</v>
      </c>
      <c r="E1836" t="s">
        <v>2406</v>
      </c>
      <c r="F1836" t="s">
        <v>2407</v>
      </c>
      <c r="G1836" t="s">
        <v>23</v>
      </c>
      <c r="H1836" t="s">
        <v>24</v>
      </c>
      <c r="I1836" t="s">
        <v>1730</v>
      </c>
      <c r="J1836" t="s">
        <v>86</v>
      </c>
      <c r="K1836" t="s">
        <v>87</v>
      </c>
      <c r="L1836" t="s">
        <v>861</v>
      </c>
      <c r="M1836" t="s">
        <v>29</v>
      </c>
      <c r="N1836" t="s">
        <v>53</v>
      </c>
      <c r="O1836" t="s">
        <v>862</v>
      </c>
      <c r="P1836" s="1">
        <v>30.56</v>
      </c>
      <c r="Q1836">
        <v>5</v>
      </c>
      <c r="R1836" s="1">
        <v>-19.864000000000001</v>
      </c>
      <c r="S1836" t="s">
        <v>32</v>
      </c>
    </row>
    <row r="1837" spans="1:19" hidden="1" x14ac:dyDescent="0.3">
      <c r="A1837" t="s">
        <v>4068</v>
      </c>
      <c r="B1837" s="2">
        <v>42254</v>
      </c>
      <c r="C1837" s="2">
        <v>42259</v>
      </c>
      <c r="D1837" t="s">
        <v>37</v>
      </c>
      <c r="E1837" t="s">
        <v>4069</v>
      </c>
      <c r="F1837" t="s">
        <v>4070</v>
      </c>
      <c r="G1837" t="s">
        <v>84</v>
      </c>
      <c r="H1837" t="s">
        <v>24</v>
      </c>
      <c r="I1837" t="s">
        <v>165</v>
      </c>
      <c r="J1837" t="s">
        <v>114</v>
      </c>
      <c r="K1837" t="s">
        <v>63</v>
      </c>
      <c r="L1837" t="s">
        <v>1982</v>
      </c>
      <c r="M1837" t="s">
        <v>29</v>
      </c>
      <c r="N1837" t="s">
        <v>43</v>
      </c>
      <c r="O1837" t="s">
        <v>1983</v>
      </c>
      <c r="P1837" s="1">
        <v>481.17599999999999</v>
      </c>
      <c r="Q1837">
        <v>2</v>
      </c>
      <c r="R1837" s="1">
        <v>-120.294</v>
      </c>
      <c r="S1837" t="s">
        <v>72</v>
      </c>
    </row>
    <row r="1838" spans="1:19" hidden="1" x14ac:dyDescent="0.3">
      <c r="A1838" t="s">
        <v>4071</v>
      </c>
      <c r="B1838" s="2">
        <v>42579</v>
      </c>
      <c r="C1838" s="2">
        <v>42580</v>
      </c>
      <c r="D1838" t="s">
        <v>81</v>
      </c>
      <c r="E1838" t="s">
        <v>601</v>
      </c>
      <c r="F1838" t="s">
        <v>602</v>
      </c>
      <c r="G1838" t="s">
        <v>23</v>
      </c>
      <c r="H1838" t="s">
        <v>24</v>
      </c>
      <c r="I1838" t="s">
        <v>3092</v>
      </c>
      <c r="J1838" t="s">
        <v>62</v>
      </c>
      <c r="K1838" t="s">
        <v>63</v>
      </c>
      <c r="L1838" t="s">
        <v>801</v>
      </c>
      <c r="M1838" t="s">
        <v>29</v>
      </c>
      <c r="N1838" t="s">
        <v>30</v>
      </c>
      <c r="O1838" t="s">
        <v>802</v>
      </c>
      <c r="P1838" s="1">
        <v>177.45</v>
      </c>
      <c r="Q1838">
        <v>5</v>
      </c>
      <c r="R1838" s="1">
        <v>-78.078000000000003</v>
      </c>
      <c r="S1838" t="s">
        <v>66</v>
      </c>
    </row>
    <row r="1839" spans="1:19" x14ac:dyDescent="0.3">
      <c r="A1839" t="s">
        <v>4072</v>
      </c>
      <c r="B1839" s="2">
        <v>42972</v>
      </c>
      <c r="C1839" s="2">
        <v>42976</v>
      </c>
      <c r="D1839" t="s">
        <v>37</v>
      </c>
      <c r="E1839" t="s">
        <v>730</v>
      </c>
      <c r="F1839" t="s">
        <v>731</v>
      </c>
      <c r="G1839" t="s">
        <v>23</v>
      </c>
      <c r="H1839" t="s">
        <v>24</v>
      </c>
      <c r="I1839" t="s">
        <v>61</v>
      </c>
      <c r="J1839" t="s">
        <v>62</v>
      </c>
      <c r="K1839" t="s">
        <v>63</v>
      </c>
      <c r="L1839" t="s">
        <v>28</v>
      </c>
      <c r="M1839" t="s">
        <v>29</v>
      </c>
      <c r="N1839" t="s">
        <v>30</v>
      </c>
      <c r="O1839" t="s">
        <v>31</v>
      </c>
      <c r="P1839" s="1">
        <v>130.97999999999999</v>
      </c>
      <c r="Q1839">
        <v>2</v>
      </c>
      <c r="R1839" s="1">
        <v>-89.066400000000002</v>
      </c>
      <c r="S1839" t="s">
        <v>245</v>
      </c>
    </row>
    <row r="1840" spans="1:19" x14ac:dyDescent="0.3">
      <c r="A1840" t="s">
        <v>4073</v>
      </c>
      <c r="B1840" s="2">
        <v>42852</v>
      </c>
      <c r="C1840" s="2">
        <v>42857</v>
      </c>
      <c r="D1840" t="s">
        <v>37</v>
      </c>
      <c r="E1840" t="s">
        <v>4074</v>
      </c>
      <c r="F1840" t="s">
        <v>4075</v>
      </c>
      <c r="G1840" t="s">
        <v>23</v>
      </c>
      <c r="H1840" t="s">
        <v>24</v>
      </c>
      <c r="I1840" t="s">
        <v>183</v>
      </c>
      <c r="J1840" t="s">
        <v>184</v>
      </c>
      <c r="K1840" t="s">
        <v>51</v>
      </c>
      <c r="L1840" t="s">
        <v>120</v>
      </c>
      <c r="M1840" t="s">
        <v>29</v>
      </c>
      <c r="N1840" t="s">
        <v>53</v>
      </c>
      <c r="O1840" t="s">
        <v>121</v>
      </c>
      <c r="P1840" s="1">
        <v>139.58000000000001</v>
      </c>
      <c r="Q1840">
        <v>7</v>
      </c>
      <c r="R1840" s="1">
        <v>39.0824</v>
      </c>
      <c r="S1840" t="s">
        <v>107</v>
      </c>
    </row>
    <row r="1841" spans="1:19" hidden="1" x14ac:dyDescent="0.3">
      <c r="A1841" t="s">
        <v>4076</v>
      </c>
      <c r="B1841" s="2">
        <v>42316</v>
      </c>
      <c r="C1841" s="2">
        <v>42323</v>
      </c>
      <c r="D1841" t="s">
        <v>37</v>
      </c>
      <c r="E1841" t="s">
        <v>1029</v>
      </c>
      <c r="F1841" t="s">
        <v>1030</v>
      </c>
      <c r="G1841" t="s">
        <v>84</v>
      </c>
      <c r="H1841" t="s">
        <v>24</v>
      </c>
      <c r="I1841" t="s">
        <v>597</v>
      </c>
      <c r="J1841" t="s">
        <v>1027</v>
      </c>
      <c r="K1841" t="s">
        <v>27</v>
      </c>
      <c r="L1841" t="s">
        <v>414</v>
      </c>
      <c r="M1841" t="s">
        <v>29</v>
      </c>
      <c r="N1841" t="s">
        <v>53</v>
      </c>
      <c r="O1841" t="s">
        <v>415</v>
      </c>
      <c r="P1841" s="1">
        <v>4.7119999999999997</v>
      </c>
      <c r="Q1841">
        <v>1</v>
      </c>
      <c r="R1841" s="1">
        <v>1.4136</v>
      </c>
      <c r="S1841" t="s">
        <v>32</v>
      </c>
    </row>
    <row r="1842" spans="1:19" hidden="1" x14ac:dyDescent="0.3">
      <c r="A1842" t="s">
        <v>4077</v>
      </c>
      <c r="B1842" s="2">
        <v>42699</v>
      </c>
      <c r="C1842" s="2">
        <v>42703</v>
      </c>
      <c r="D1842" t="s">
        <v>37</v>
      </c>
      <c r="E1842" t="s">
        <v>2624</v>
      </c>
      <c r="F1842" t="s">
        <v>2625</v>
      </c>
      <c r="G1842" t="s">
        <v>23</v>
      </c>
      <c r="H1842" t="s">
        <v>24</v>
      </c>
      <c r="I1842" t="s">
        <v>49</v>
      </c>
      <c r="J1842" t="s">
        <v>50</v>
      </c>
      <c r="K1842" t="s">
        <v>51</v>
      </c>
      <c r="L1842" t="s">
        <v>247</v>
      </c>
      <c r="M1842" t="s">
        <v>29</v>
      </c>
      <c r="N1842" t="s">
        <v>34</v>
      </c>
      <c r="O1842" t="s">
        <v>248</v>
      </c>
      <c r="P1842" s="1">
        <v>194.352</v>
      </c>
      <c r="Q1842">
        <v>3</v>
      </c>
      <c r="R1842" s="1">
        <v>19.435199999999998</v>
      </c>
      <c r="S1842" t="s">
        <v>32</v>
      </c>
    </row>
    <row r="1843" spans="1:19" hidden="1" x14ac:dyDescent="0.3">
      <c r="A1843" t="s">
        <v>4078</v>
      </c>
      <c r="B1843" s="2">
        <v>42343</v>
      </c>
      <c r="C1843" s="2">
        <v>42346</v>
      </c>
      <c r="D1843" t="s">
        <v>81</v>
      </c>
      <c r="E1843" t="s">
        <v>2032</v>
      </c>
      <c r="F1843" t="s">
        <v>2033</v>
      </c>
      <c r="G1843" t="s">
        <v>84</v>
      </c>
      <c r="H1843" t="s">
        <v>24</v>
      </c>
      <c r="I1843" t="s">
        <v>2638</v>
      </c>
      <c r="J1843" t="s">
        <v>133</v>
      </c>
      <c r="K1843" t="s">
        <v>27</v>
      </c>
      <c r="L1843" t="s">
        <v>290</v>
      </c>
      <c r="M1843" t="s">
        <v>29</v>
      </c>
      <c r="N1843" t="s">
        <v>34</v>
      </c>
      <c r="O1843" t="s">
        <v>291</v>
      </c>
      <c r="P1843" s="1">
        <v>97.424000000000007</v>
      </c>
      <c r="Q1843">
        <v>2</v>
      </c>
      <c r="R1843" s="1">
        <v>10.9602</v>
      </c>
      <c r="S1843" t="s">
        <v>90</v>
      </c>
    </row>
    <row r="1844" spans="1:19" hidden="1" x14ac:dyDescent="0.3">
      <c r="A1844" t="s">
        <v>4079</v>
      </c>
      <c r="B1844" s="2">
        <v>41895</v>
      </c>
      <c r="C1844" s="2">
        <v>41895</v>
      </c>
      <c r="D1844" t="s">
        <v>417</v>
      </c>
      <c r="E1844" t="s">
        <v>682</v>
      </c>
      <c r="F1844" t="s">
        <v>683</v>
      </c>
      <c r="G1844" t="s">
        <v>23</v>
      </c>
      <c r="H1844" t="s">
        <v>24</v>
      </c>
      <c r="I1844" t="s">
        <v>183</v>
      </c>
      <c r="J1844" t="s">
        <v>184</v>
      </c>
      <c r="K1844" t="s">
        <v>51</v>
      </c>
      <c r="L1844" t="s">
        <v>371</v>
      </c>
      <c r="M1844" t="s">
        <v>29</v>
      </c>
      <c r="N1844" t="s">
        <v>53</v>
      </c>
      <c r="O1844" t="s">
        <v>372</v>
      </c>
      <c r="P1844" s="1">
        <v>14.19</v>
      </c>
      <c r="Q1844">
        <v>3</v>
      </c>
      <c r="R1844" s="1">
        <v>5.5340999999999996</v>
      </c>
      <c r="S1844" t="s">
        <v>72</v>
      </c>
    </row>
    <row r="1845" spans="1:19" x14ac:dyDescent="0.3">
      <c r="A1845" t="s">
        <v>4080</v>
      </c>
      <c r="B1845" s="2">
        <v>43064</v>
      </c>
      <c r="C1845" s="2">
        <v>43069</v>
      </c>
      <c r="D1845" t="s">
        <v>37</v>
      </c>
      <c r="E1845" t="s">
        <v>1422</v>
      </c>
      <c r="F1845" t="s">
        <v>1423</v>
      </c>
      <c r="G1845" t="s">
        <v>23</v>
      </c>
      <c r="H1845" t="s">
        <v>24</v>
      </c>
      <c r="I1845" t="s">
        <v>40</v>
      </c>
      <c r="J1845" t="s">
        <v>41</v>
      </c>
      <c r="K1845" t="s">
        <v>27</v>
      </c>
      <c r="L1845" t="s">
        <v>1437</v>
      </c>
      <c r="M1845" t="s">
        <v>29</v>
      </c>
      <c r="N1845" t="s">
        <v>30</v>
      </c>
      <c r="O1845" t="s">
        <v>1438</v>
      </c>
      <c r="P1845" s="1">
        <v>723.92</v>
      </c>
      <c r="Q1845">
        <v>5</v>
      </c>
      <c r="R1845" s="1">
        <v>-81.441000000000003</v>
      </c>
      <c r="S1845" t="s">
        <v>32</v>
      </c>
    </row>
    <row r="1846" spans="1:19" hidden="1" x14ac:dyDescent="0.3">
      <c r="A1846" t="s">
        <v>4081</v>
      </c>
      <c r="B1846" s="2">
        <v>42136</v>
      </c>
      <c r="C1846" s="2">
        <v>42141</v>
      </c>
      <c r="D1846" t="s">
        <v>37</v>
      </c>
      <c r="E1846" t="s">
        <v>1562</v>
      </c>
      <c r="F1846" t="s">
        <v>1563</v>
      </c>
      <c r="G1846" t="s">
        <v>23</v>
      </c>
      <c r="H1846" t="s">
        <v>24</v>
      </c>
      <c r="I1846" t="s">
        <v>95</v>
      </c>
      <c r="J1846" t="s">
        <v>86</v>
      </c>
      <c r="K1846" t="s">
        <v>87</v>
      </c>
      <c r="L1846" t="s">
        <v>2778</v>
      </c>
      <c r="M1846" t="s">
        <v>29</v>
      </c>
      <c r="N1846" t="s">
        <v>53</v>
      </c>
      <c r="O1846" t="s">
        <v>2779</v>
      </c>
      <c r="P1846" s="1">
        <v>21.968</v>
      </c>
      <c r="Q1846">
        <v>4</v>
      </c>
      <c r="R1846" s="1">
        <v>-15.9268</v>
      </c>
      <c r="S1846" t="s">
        <v>153</v>
      </c>
    </row>
    <row r="1847" spans="1:19" x14ac:dyDescent="0.3">
      <c r="A1847" t="s">
        <v>4082</v>
      </c>
      <c r="B1847" s="2">
        <v>42824</v>
      </c>
      <c r="C1847" s="2">
        <v>42826</v>
      </c>
      <c r="D1847" t="s">
        <v>20</v>
      </c>
      <c r="E1847" t="s">
        <v>3106</v>
      </c>
      <c r="F1847" t="s">
        <v>3107</v>
      </c>
      <c r="G1847" t="s">
        <v>23</v>
      </c>
      <c r="H1847" t="s">
        <v>24</v>
      </c>
      <c r="I1847" t="s">
        <v>2051</v>
      </c>
      <c r="J1847" t="s">
        <v>50</v>
      </c>
      <c r="K1847" t="s">
        <v>51</v>
      </c>
      <c r="L1847" t="s">
        <v>1533</v>
      </c>
      <c r="M1847" t="s">
        <v>29</v>
      </c>
      <c r="N1847" t="s">
        <v>53</v>
      </c>
      <c r="O1847" t="s">
        <v>1534</v>
      </c>
      <c r="P1847" s="1">
        <v>94.2</v>
      </c>
      <c r="Q1847">
        <v>5</v>
      </c>
      <c r="R1847" s="1">
        <v>39.564</v>
      </c>
      <c r="S1847" t="s">
        <v>187</v>
      </c>
    </row>
    <row r="1848" spans="1:19" hidden="1" x14ac:dyDescent="0.3">
      <c r="A1848" t="s">
        <v>4083</v>
      </c>
      <c r="B1848" s="2">
        <v>42000</v>
      </c>
      <c r="C1848" s="2">
        <v>42005</v>
      </c>
      <c r="D1848" t="s">
        <v>20</v>
      </c>
      <c r="E1848" t="s">
        <v>155</v>
      </c>
      <c r="F1848" t="s">
        <v>156</v>
      </c>
      <c r="G1848" t="s">
        <v>23</v>
      </c>
      <c r="H1848" t="s">
        <v>24</v>
      </c>
      <c r="I1848" t="s">
        <v>684</v>
      </c>
      <c r="J1848" t="s">
        <v>223</v>
      </c>
      <c r="K1848" t="s">
        <v>63</v>
      </c>
      <c r="L1848" t="s">
        <v>2597</v>
      </c>
      <c r="M1848" t="s">
        <v>29</v>
      </c>
      <c r="N1848" t="s">
        <v>53</v>
      </c>
      <c r="O1848" t="s">
        <v>2598</v>
      </c>
      <c r="P1848" s="1">
        <v>182.352</v>
      </c>
      <c r="Q1848">
        <v>3</v>
      </c>
      <c r="R1848" s="1">
        <v>-18.235199999999999</v>
      </c>
      <c r="S1848" t="s">
        <v>90</v>
      </c>
    </row>
    <row r="1849" spans="1:19" x14ac:dyDescent="0.3">
      <c r="A1849" t="s">
        <v>4084</v>
      </c>
      <c r="B1849" s="2">
        <v>42782</v>
      </c>
      <c r="C1849" s="2">
        <v>42787</v>
      </c>
      <c r="D1849" t="s">
        <v>37</v>
      </c>
      <c r="E1849" t="s">
        <v>1621</v>
      </c>
      <c r="F1849" t="s">
        <v>1622</v>
      </c>
      <c r="G1849" t="s">
        <v>23</v>
      </c>
      <c r="H1849" t="s">
        <v>24</v>
      </c>
      <c r="I1849" t="s">
        <v>504</v>
      </c>
      <c r="J1849" t="s">
        <v>126</v>
      </c>
      <c r="K1849" t="s">
        <v>87</v>
      </c>
      <c r="L1849" t="s">
        <v>198</v>
      </c>
      <c r="M1849" t="s">
        <v>29</v>
      </c>
      <c r="N1849" t="s">
        <v>34</v>
      </c>
      <c r="O1849" t="s">
        <v>199</v>
      </c>
      <c r="P1849" s="1">
        <v>600.55799999999999</v>
      </c>
      <c r="Q1849">
        <v>3</v>
      </c>
      <c r="R1849" s="1">
        <v>-8.5793999999999997</v>
      </c>
      <c r="S1849" t="s">
        <v>289</v>
      </c>
    </row>
    <row r="1850" spans="1:19" x14ac:dyDescent="0.3">
      <c r="A1850" t="s">
        <v>4084</v>
      </c>
      <c r="B1850" s="2">
        <v>42782</v>
      </c>
      <c r="C1850" s="2">
        <v>42787</v>
      </c>
      <c r="D1850" t="s">
        <v>37</v>
      </c>
      <c r="E1850" t="s">
        <v>1621</v>
      </c>
      <c r="F1850" t="s">
        <v>1622</v>
      </c>
      <c r="G1850" t="s">
        <v>23</v>
      </c>
      <c r="H1850" t="s">
        <v>24</v>
      </c>
      <c r="I1850" t="s">
        <v>504</v>
      </c>
      <c r="J1850" t="s">
        <v>126</v>
      </c>
      <c r="K1850" t="s">
        <v>87</v>
      </c>
      <c r="L1850" t="s">
        <v>1302</v>
      </c>
      <c r="M1850" t="s">
        <v>29</v>
      </c>
      <c r="N1850" t="s">
        <v>53</v>
      </c>
      <c r="O1850" t="s">
        <v>2013</v>
      </c>
      <c r="P1850" s="1">
        <v>7.6920000000000002</v>
      </c>
      <c r="Q1850">
        <v>1</v>
      </c>
      <c r="R1850" s="1">
        <v>-3.6537000000000002</v>
      </c>
      <c r="S1850" t="s">
        <v>289</v>
      </c>
    </row>
    <row r="1851" spans="1:19" x14ac:dyDescent="0.3">
      <c r="A1851" t="s">
        <v>4085</v>
      </c>
      <c r="B1851" s="2">
        <v>43032</v>
      </c>
      <c r="C1851" s="2">
        <v>43034</v>
      </c>
      <c r="D1851" t="s">
        <v>81</v>
      </c>
      <c r="E1851" t="s">
        <v>395</v>
      </c>
      <c r="F1851" t="s">
        <v>396</v>
      </c>
      <c r="G1851" t="s">
        <v>23</v>
      </c>
      <c r="H1851" t="s">
        <v>24</v>
      </c>
      <c r="I1851" t="s">
        <v>4086</v>
      </c>
      <c r="J1851" t="s">
        <v>86</v>
      </c>
      <c r="K1851" t="s">
        <v>87</v>
      </c>
      <c r="L1851" t="s">
        <v>1456</v>
      </c>
      <c r="M1851" t="s">
        <v>29</v>
      </c>
      <c r="N1851" t="s">
        <v>43</v>
      </c>
      <c r="O1851" t="s">
        <v>1457</v>
      </c>
      <c r="P1851" s="1">
        <v>517.40499999999997</v>
      </c>
      <c r="Q1851">
        <v>5</v>
      </c>
      <c r="R1851" s="1">
        <v>-81.3065</v>
      </c>
      <c r="S1851" t="s">
        <v>45</v>
      </c>
    </row>
    <row r="1852" spans="1:19" x14ac:dyDescent="0.3">
      <c r="A1852" t="s">
        <v>4087</v>
      </c>
      <c r="B1852" s="2">
        <v>42993</v>
      </c>
      <c r="C1852" s="2">
        <v>42995</v>
      </c>
      <c r="D1852" t="s">
        <v>20</v>
      </c>
      <c r="E1852" t="s">
        <v>293</v>
      </c>
      <c r="F1852" t="s">
        <v>294</v>
      </c>
      <c r="G1852" t="s">
        <v>94</v>
      </c>
      <c r="H1852" t="s">
        <v>24</v>
      </c>
      <c r="I1852" t="s">
        <v>320</v>
      </c>
      <c r="J1852" t="s">
        <v>50</v>
      </c>
      <c r="K1852" t="s">
        <v>51</v>
      </c>
      <c r="L1852" t="s">
        <v>298</v>
      </c>
      <c r="M1852" t="s">
        <v>29</v>
      </c>
      <c r="N1852" t="s">
        <v>43</v>
      </c>
      <c r="O1852" t="s">
        <v>299</v>
      </c>
      <c r="P1852" s="1">
        <v>300.904</v>
      </c>
      <c r="Q1852">
        <v>1</v>
      </c>
      <c r="R1852" s="1">
        <v>11.283899999999999</v>
      </c>
      <c r="S1852" t="s">
        <v>72</v>
      </c>
    </row>
    <row r="1853" spans="1:19" x14ac:dyDescent="0.3">
      <c r="A1853" t="s">
        <v>4088</v>
      </c>
      <c r="B1853" s="2">
        <v>42901</v>
      </c>
      <c r="C1853" s="2">
        <v>42906</v>
      </c>
      <c r="D1853" t="s">
        <v>37</v>
      </c>
      <c r="E1853" t="s">
        <v>378</v>
      </c>
      <c r="F1853" t="s">
        <v>379</v>
      </c>
      <c r="G1853" t="s">
        <v>84</v>
      </c>
      <c r="H1853" t="s">
        <v>24</v>
      </c>
      <c r="I1853" t="s">
        <v>2638</v>
      </c>
      <c r="J1853" t="s">
        <v>133</v>
      </c>
      <c r="K1853" t="s">
        <v>27</v>
      </c>
      <c r="L1853" t="s">
        <v>307</v>
      </c>
      <c r="M1853" t="s">
        <v>29</v>
      </c>
      <c r="N1853" t="s">
        <v>53</v>
      </c>
      <c r="O1853" t="s">
        <v>308</v>
      </c>
      <c r="P1853" s="1">
        <v>31.167999999999999</v>
      </c>
      <c r="Q1853">
        <v>4</v>
      </c>
      <c r="R1853" s="1">
        <v>9.3504000000000005</v>
      </c>
      <c r="S1853" t="s">
        <v>55</v>
      </c>
    </row>
    <row r="1854" spans="1:19" x14ac:dyDescent="0.3">
      <c r="A1854" t="s">
        <v>4088</v>
      </c>
      <c r="B1854" s="2">
        <v>42901</v>
      </c>
      <c r="C1854" s="2">
        <v>42906</v>
      </c>
      <c r="D1854" t="s">
        <v>37</v>
      </c>
      <c r="E1854" t="s">
        <v>378</v>
      </c>
      <c r="F1854" t="s">
        <v>379</v>
      </c>
      <c r="G1854" t="s">
        <v>84</v>
      </c>
      <c r="H1854" t="s">
        <v>24</v>
      </c>
      <c r="I1854" t="s">
        <v>2638</v>
      </c>
      <c r="J1854" t="s">
        <v>133</v>
      </c>
      <c r="K1854" t="s">
        <v>27</v>
      </c>
      <c r="L1854" t="s">
        <v>2397</v>
      </c>
      <c r="M1854" t="s">
        <v>29</v>
      </c>
      <c r="N1854" t="s">
        <v>43</v>
      </c>
      <c r="O1854" t="s">
        <v>2398</v>
      </c>
      <c r="P1854" s="1">
        <v>120.96</v>
      </c>
      <c r="Q1854">
        <v>2</v>
      </c>
      <c r="R1854" s="1">
        <v>-28.224</v>
      </c>
      <c r="S1854" t="s">
        <v>55</v>
      </c>
    </row>
    <row r="1855" spans="1:19" hidden="1" x14ac:dyDescent="0.3">
      <c r="A1855" t="s">
        <v>4089</v>
      </c>
      <c r="B1855" s="2">
        <v>41890</v>
      </c>
      <c r="C1855" s="2">
        <v>41895</v>
      </c>
      <c r="D1855" t="s">
        <v>37</v>
      </c>
      <c r="E1855" t="s">
        <v>1231</v>
      </c>
      <c r="F1855" t="s">
        <v>1232</v>
      </c>
      <c r="G1855" t="s">
        <v>94</v>
      </c>
      <c r="H1855" t="s">
        <v>24</v>
      </c>
      <c r="I1855" t="s">
        <v>165</v>
      </c>
      <c r="J1855" t="s">
        <v>114</v>
      </c>
      <c r="K1855" t="s">
        <v>63</v>
      </c>
      <c r="L1855" t="s">
        <v>1270</v>
      </c>
      <c r="M1855" t="s">
        <v>29</v>
      </c>
      <c r="N1855" t="s">
        <v>34</v>
      </c>
      <c r="O1855" t="s">
        <v>1271</v>
      </c>
      <c r="P1855" s="1">
        <v>172.76400000000001</v>
      </c>
      <c r="Q1855">
        <v>2</v>
      </c>
      <c r="R1855" s="1">
        <v>13.437200000000001</v>
      </c>
      <c r="S1855" t="s">
        <v>72</v>
      </c>
    </row>
    <row r="1856" spans="1:19" hidden="1" x14ac:dyDescent="0.3">
      <c r="A1856" t="s">
        <v>4090</v>
      </c>
      <c r="B1856" s="2">
        <v>41959</v>
      </c>
      <c r="C1856" s="2">
        <v>41961</v>
      </c>
      <c r="D1856" t="s">
        <v>81</v>
      </c>
      <c r="E1856" t="s">
        <v>666</v>
      </c>
      <c r="F1856" t="s">
        <v>667</v>
      </c>
      <c r="G1856" t="s">
        <v>84</v>
      </c>
      <c r="H1856" t="s">
        <v>24</v>
      </c>
      <c r="I1856" t="s">
        <v>49</v>
      </c>
      <c r="J1856" t="s">
        <v>50</v>
      </c>
      <c r="K1856" t="s">
        <v>51</v>
      </c>
      <c r="L1856" t="s">
        <v>701</v>
      </c>
      <c r="M1856" t="s">
        <v>29</v>
      </c>
      <c r="N1856" t="s">
        <v>30</v>
      </c>
      <c r="O1856" t="s">
        <v>702</v>
      </c>
      <c r="P1856" s="1">
        <v>305.97449999999998</v>
      </c>
      <c r="Q1856">
        <v>3</v>
      </c>
      <c r="R1856" s="1">
        <v>25.197900000000001</v>
      </c>
      <c r="S1856" t="s">
        <v>32</v>
      </c>
    </row>
    <row r="1857" spans="1:19" hidden="1" x14ac:dyDescent="0.3">
      <c r="A1857" t="s">
        <v>4091</v>
      </c>
      <c r="B1857" s="2">
        <v>41701</v>
      </c>
      <c r="C1857" s="2">
        <v>41705</v>
      </c>
      <c r="D1857" t="s">
        <v>37</v>
      </c>
      <c r="E1857" t="s">
        <v>4012</v>
      </c>
      <c r="F1857" t="s">
        <v>4013</v>
      </c>
      <c r="G1857" t="s">
        <v>23</v>
      </c>
      <c r="H1857" t="s">
        <v>24</v>
      </c>
      <c r="I1857" t="s">
        <v>630</v>
      </c>
      <c r="J1857" t="s">
        <v>50</v>
      </c>
      <c r="K1857" t="s">
        <v>51</v>
      </c>
      <c r="L1857" t="s">
        <v>1238</v>
      </c>
      <c r="M1857" t="s">
        <v>29</v>
      </c>
      <c r="N1857" t="s">
        <v>43</v>
      </c>
      <c r="O1857" t="s">
        <v>1239</v>
      </c>
      <c r="P1857" s="1">
        <v>626.35199999999998</v>
      </c>
      <c r="Q1857">
        <v>3</v>
      </c>
      <c r="R1857" s="1">
        <v>-23.488199999999999</v>
      </c>
      <c r="S1857" t="s">
        <v>187</v>
      </c>
    </row>
    <row r="1858" spans="1:19" hidden="1" x14ac:dyDescent="0.3">
      <c r="A1858" t="s">
        <v>4092</v>
      </c>
      <c r="B1858" s="2">
        <v>42341</v>
      </c>
      <c r="C1858" s="2">
        <v>42345</v>
      </c>
      <c r="D1858" t="s">
        <v>37</v>
      </c>
      <c r="E1858" t="s">
        <v>1889</v>
      </c>
      <c r="F1858" t="s">
        <v>1890</v>
      </c>
      <c r="G1858" t="s">
        <v>23</v>
      </c>
      <c r="H1858" t="s">
        <v>24</v>
      </c>
      <c r="I1858" t="s">
        <v>320</v>
      </c>
      <c r="J1858" t="s">
        <v>50</v>
      </c>
      <c r="K1858" t="s">
        <v>51</v>
      </c>
      <c r="L1858" t="s">
        <v>1686</v>
      </c>
      <c r="M1858" t="s">
        <v>29</v>
      </c>
      <c r="N1858" t="s">
        <v>30</v>
      </c>
      <c r="O1858" t="s">
        <v>1905</v>
      </c>
      <c r="P1858" s="1">
        <v>359.49900000000002</v>
      </c>
      <c r="Q1858">
        <v>3</v>
      </c>
      <c r="R1858" s="1">
        <v>-29.605799999999999</v>
      </c>
      <c r="S1858" t="s">
        <v>90</v>
      </c>
    </row>
    <row r="1859" spans="1:19" hidden="1" x14ac:dyDescent="0.3">
      <c r="A1859" t="s">
        <v>4093</v>
      </c>
      <c r="B1859" s="2">
        <v>42533</v>
      </c>
      <c r="C1859" s="2">
        <v>42537</v>
      </c>
      <c r="D1859" t="s">
        <v>20</v>
      </c>
      <c r="E1859" t="s">
        <v>3689</v>
      </c>
      <c r="F1859" t="s">
        <v>3690</v>
      </c>
      <c r="G1859" t="s">
        <v>94</v>
      </c>
      <c r="H1859" t="s">
        <v>24</v>
      </c>
      <c r="I1859" t="s">
        <v>95</v>
      </c>
      <c r="J1859" t="s">
        <v>86</v>
      </c>
      <c r="K1859" t="s">
        <v>87</v>
      </c>
      <c r="L1859" t="s">
        <v>886</v>
      </c>
      <c r="M1859" t="s">
        <v>29</v>
      </c>
      <c r="N1859" t="s">
        <v>53</v>
      </c>
      <c r="O1859" t="s">
        <v>887</v>
      </c>
      <c r="P1859" s="1">
        <v>6.984</v>
      </c>
      <c r="Q1859">
        <v>2</v>
      </c>
      <c r="R1859" s="1">
        <v>-4.5396000000000001</v>
      </c>
      <c r="S1859" t="s">
        <v>55</v>
      </c>
    </row>
    <row r="1860" spans="1:19" hidden="1" x14ac:dyDescent="0.3">
      <c r="A1860" t="s">
        <v>4093</v>
      </c>
      <c r="B1860" s="2">
        <v>42533</v>
      </c>
      <c r="C1860" s="2">
        <v>42537</v>
      </c>
      <c r="D1860" t="s">
        <v>20</v>
      </c>
      <c r="E1860" t="s">
        <v>3689</v>
      </c>
      <c r="F1860" t="s">
        <v>3690</v>
      </c>
      <c r="G1860" t="s">
        <v>94</v>
      </c>
      <c r="H1860" t="s">
        <v>24</v>
      </c>
      <c r="I1860" t="s">
        <v>95</v>
      </c>
      <c r="J1860" t="s">
        <v>86</v>
      </c>
      <c r="K1860" t="s">
        <v>87</v>
      </c>
      <c r="L1860" t="s">
        <v>2721</v>
      </c>
      <c r="M1860" t="s">
        <v>29</v>
      </c>
      <c r="N1860" t="s">
        <v>34</v>
      </c>
      <c r="O1860" t="s">
        <v>2722</v>
      </c>
      <c r="P1860" s="1">
        <v>379.37200000000001</v>
      </c>
      <c r="Q1860">
        <v>2</v>
      </c>
      <c r="R1860" s="1">
        <v>-119.2312</v>
      </c>
      <c r="S1860" t="s">
        <v>55</v>
      </c>
    </row>
    <row r="1861" spans="1:19" hidden="1" x14ac:dyDescent="0.3">
      <c r="A1861" t="s">
        <v>4094</v>
      </c>
      <c r="B1861" s="2">
        <v>42365</v>
      </c>
      <c r="C1861" s="2">
        <v>42369</v>
      </c>
      <c r="D1861" t="s">
        <v>37</v>
      </c>
      <c r="E1861" t="s">
        <v>2608</v>
      </c>
      <c r="F1861" t="s">
        <v>2609</v>
      </c>
      <c r="G1861" t="s">
        <v>84</v>
      </c>
      <c r="H1861" t="s">
        <v>24</v>
      </c>
      <c r="I1861" t="s">
        <v>391</v>
      </c>
      <c r="J1861" t="s">
        <v>133</v>
      </c>
      <c r="K1861" t="s">
        <v>27</v>
      </c>
      <c r="L1861" t="s">
        <v>3964</v>
      </c>
      <c r="M1861" t="s">
        <v>29</v>
      </c>
      <c r="N1861" t="s">
        <v>53</v>
      </c>
      <c r="O1861" t="s">
        <v>3965</v>
      </c>
      <c r="P1861" s="1">
        <v>53.351999999999997</v>
      </c>
      <c r="Q1861">
        <v>3</v>
      </c>
      <c r="R1861" s="1">
        <v>16.005600000000001</v>
      </c>
      <c r="S1861" t="s">
        <v>90</v>
      </c>
    </row>
    <row r="1862" spans="1:19" hidden="1" x14ac:dyDescent="0.3">
      <c r="A1862" t="s">
        <v>4094</v>
      </c>
      <c r="B1862" s="2">
        <v>42365</v>
      </c>
      <c r="C1862" s="2">
        <v>42369</v>
      </c>
      <c r="D1862" t="s">
        <v>37</v>
      </c>
      <c r="E1862" t="s">
        <v>2608</v>
      </c>
      <c r="F1862" t="s">
        <v>2609</v>
      </c>
      <c r="G1862" t="s">
        <v>84</v>
      </c>
      <c r="H1862" t="s">
        <v>24</v>
      </c>
      <c r="I1862" t="s">
        <v>391</v>
      </c>
      <c r="J1862" t="s">
        <v>133</v>
      </c>
      <c r="K1862" t="s">
        <v>27</v>
      </c>
      <c r="L1862" t="s">
        <v>2724</v>
      </c>
      <c r="M1862" t="s">
        <v>29</v>
      </c>
      <c r="N1862" t="s">
        <v>30</v>
      </c>
      <c r="O1862" t="s">
        <v>2725</v>
      </c>
      <c r="P1862" s="1">
        <v>131.10400000000001</v>
      </c>
      <c r="Q1862">
        <v>2</v>
      </c>
      <c r="R1862" s="1">
        <v>8.1940000000000008</v>
      </c>
      <c r="S1862" t="s">
        <v>90</v>
      </c>
    </row>
    <row r="1863" spans="1:19" x14ac:dyDescent="0.3">
      <c r="A1863" t="s">
        <v>4095</v>
      </c>
      <c r="B1863" s="2">
        <v>42913</v>
      </c>
      <c r="C1863" s="2">
        <v>42915</v>
      </c>
      <c r="D1863" t="s">
        <v>20</v>
      </c>
      <c r="E1863" t="s">
        <v>3842</v>
      </c>
      <c r="F1863" t="s">
        <v>3843</v>
      </c>
      <c r="G1863" t="s">
        <v>84</v>
      </c>
      <c r="H1863" t="s">
        <v>24</v>
      </c>
      <c r="I1863" t="s">
        <v>183</v>
      </c>
      <c r="J1863" t="s">
        <v>184</v>
      </c>
      <c r="K1863" t="s">
        <v>51</v>
      </c>
      <c r="L1863" t="s">
        <v>557</v>
      </c>
      <c r="M1863" t="s">
        <v>29</v>
      </c>
      <c r="N1863" t="s">
        <v>53</v>
      </c>
      <c r="O1863" t="s">
        <v>558</v>
      </c>
      <c r="P1863" s="1">
        <v>126.3</v>
      </c>
      <c r="Q1863">
        <v>3</v>
      </c>
      <c r="R1863" s="1">
        <v>40.415999999999997</v>
      </c>
      <c r="S1863" t="s">
        <v>55</v>
      </c>
    </row>
    <row r="1864" spans="1:19" hidden="1" x14ac:dyDescent="0.3">
      <c r="A1864" t="s">
        <v>4096</v>
      </c>
      <c r="B1864" s="2">
        <v>42279</v>
      </c>
      <c r="C1864" s="2">
        <v>42281</v>
      </c>
      <c r="D1864" t="s">
        <v>81</v>
      </c>
      <c r="E1864" t="s">
        <v>1350</v>
      </c>
      <c r="F1864" t="s">
        <v>1351</v>
      </c>
      <c r="G1864" t="s">
        <v>23</v>
      </c>
      <c r="H1864" t="s">
        <v>24</v>
      </c>
      <c r="I1864" t="s">
        <v>4097</v>
      </c>
      <c r="J1864" t="s">
        <v>1508</v>
      </c>
      <c r="K1864" t="s">
        <v>51</v>
      </c>
      <c r="L1864" t="s">
        <v>166</v>
      </c>
      <c r="M1864" t="s">
        <v>29</v>
      </c>
      <c r="N1864" t="s">
        <v>53</v>
      </c>
      <c r="O1864" t="s">
        <v>167</v>
      </c>
      <c r="P1864" s="1">
        <v>11.032</v>
      </c>
      <c r="Q1864">
        <v>1</v>
      </c>
      <c r="R1864" s="1">
        <v>3.0337999999999998</v>
      </c>
      <c r="S1864" t="s">
        <v>45</v>
      </c>
    </row>
    <row r="1865" spans="1:19" x14ac:dyDescent="0.3">
      <c r="A1865" t="s">
        <v>4098</v>
      </c>
      <c r="B1865" s="2">
        <v>42768</v>
      </c>
      <c r="C1865" s="2">
        <v>42773</v>
      </c>
      <c r="D1865" t="s">
        <v>37</v>
      </c>
      <c r="E1865" t="s">
        <v>1991</v>
      </c>
      <c r="F1865" t="s">
        <v>1992</v>
      </c>
      <c r="G1865" t="s">
        <v>84</v>
      </c>
      <c r="H1865" t="s">
        <v>24</v>
      </c>
      <c r="I1865" t="s">
        <v>630</v>
      </c>
      <c r="J1865" t="s">
        <v>50</v>
      </c>
      <c r="K1865" t="s">
        <v>51</v>
      </c>
      <c r="L1865" t="s">
        <v>1001</v>
      </c>
      <c r="M1865" t="s">
        <v>29</v>
      </c>
      <c r="N1865" t="s">
        <v>53</v>
      </c>
      <c r="O1865" t="s">
        <v>1002</v>
      </c>
      <c r="P1865" s="1">
        <v>210.58</v>
      </c>
      <c r="Q1865">
        <v>2</v>
      </c>
      <c r="R1865" s="1">
        <v>12.6348</v>
      </c>
      <c r="S1865" t="s">
        <v>289</v>
      </c>
    </row>
    <row r="1866" spans="1:19" hidden="1" x14ac:dyDescent="0.3">
      <c r="A1866" t="s">
        <v>4099</v>
      </c>
      <c r="B1866" s="2">
        <v>42573</v>
      </c>
      <c r="C1866" s="2">
        <v>42577</v>
      </c>
      <c r="D1866" t="s">
        <v>37</v>
      </c>
      <c r="E1866" t="s">
        <v>2520</v>
      </c>
      <c r="F1866" t="s">
        <v>2521</v>
      </c>
      <c r="G1866" t="s">
        <v>84</v>
      </c>
      <c r="H1866" t="s">
        <v>24</v>
      </c>
      <c r="I1866" t="s">
        <v>149</v>
      </c>
      <c r="J1866" t="s">
        <v>1080</v>
      </c>
      <c r="K1866" t="s">
        <v>63</v>
      </c>
      <c r="L1866" t="s">
        <v>826</v>
      </c>
      <c r="M1866" t="s">
        <v>29</v>
      </c>
      <c r="N1866" t="s">
        <v>53</v>
      </c>
      <c r="O1866" t="s">
        <v>827</v>
      </c>
      <c r="P1866" s="1">
        <v>27.42</v>
      </c>
      <c r="Q1866">
        <v>3</v>
      </c>
      <c r="R1866" s="1">
        <v>9.3228000000000009</v>
      </c>
      <c r="S1866" t="s">
        <v>66</v>
      </c>
    </row>
    <row r="1867" spans="1:19" hidden="1" x14ac:dyDescent="0.3">
      <c r="A1867" t="s">
        <v>4100</v>
      </c>
      <c r="B1867" s="2">
        <v>42625</v>
      </c>
      <c r="C1867" s="2">
        <v>42626</v>
      </c>
      <c r="D1867" t="s">
        <v>417</v>
      </c>
      <c r="E1867" t="s">
        <v>3292</v>
      </c>
      <c r="F1867" t="s">
        <v>3293</v>
      </c>
      <c r="G1867" t="s">
        <v>94</v>
      </c>
      <c r="H1867" t="s">
        <v>24</v>
      </c>
      <c r="I1867" t="s">
        <v>856</v>
      </c>
      <c r="J1867" t="s">
        <v>172</v>
      </c>
      <c r="K1867" t="s">
        <v>51</v>
      </c>
      <c r="L1867" t="s">
        <v>994</v>
      </c>
      <c r="M1867" t="s">
        <v>29</v>
      </c>
      <c r="N1867" t="s">
        <v>34</v>
      </c>
      <c r="O1867" t="s">
        <v>995</v>
      </c>
      <c r="P1867" s="1">
        <v>83.135999999999996</v>
      </c>
      <c r="Q1867">
        <v>4</v>
      </c>
      <c r="R1867" s="1">
        <v>5.1959999999999997</v>
      </c>
      <c r="S1867" t="s">
        <v>72</v>
      </c>
    </row>
    <row r="1868" spans="1:19" hidden="1" x14ac:dyDescent="0.3">
      <c r="A1868" t="s">
        <v>4101</v>
      </c>
      <c r="B1868" s="2">
        <v>42553</v>
      </c>
      <c r="C1868" s="2">
        <v>42554</v>
      </c>
      <c r="D1868" t="s">
        <v>81</v>
      </c>
      <c r="E1868" t="s">
        <v>1502</v>
      </c>
      <c r="F1868" t="s">
        <v>1503</v>
      </c>
      <c r="G1868" t="s">
        <v>84</v>
      </c>
      <c r="H1868" t="s">
        <v>24</v>
      </c>
      <c r="I1868" t="s">
        <v>1859</v>
      </c>
      <c r="J1868" t="s">
        <v>86</v>
      </c>
      <c r="K1868" t="s">
        <v>87</v>
      </c>
      <c r="L1868" t="s">
        <v>846</v>
      </c>
      <c r="M1868" t="s">
        <v>29</v>
      </c>
      <c r="N1868" t="s">
        <v>34</v>
      </c>
      <c r="O1868" t="s">
        <v>847</v>
      </c>
      <c r="P1868" s="1">
        <v>528.42999999999995</v>
      </c>
      <c r="Q1868">
        <v>5</v>
      </c>
      <c r="R1868" s="1">
        <v>0</v>
      </c>
      <c r="S1868" t="s">
        <v>66</v>
      </c>
    </row>
    <row r="1869" spans="1:19" x14ac:dyDescent="0.3">
      <c r="A1869" t="s">
        <v>4102</v>
      </c>
      <c r="B1869" s="2">
        <v>43082</v>
      </c>
      <c r="C1869" s="2">
        <v>43087</v>
      </c>
      <c r="D1869" t="s">
        <v>37</v>
      </c>
      <c r="E1869" t="s">
        <v>4103</v>
      </c>
      <c r="F1869" t="s">
        <v>4104</v>
      </c>
      <c r="G1869" t="s">
        <v>84</v>
      </c>
      <c r="H1869" t="s">
        <v>24</v>
      </c>
      <c r="I1869" t="s">
        <v>165</v>
      </c>
      <c r="J1869" t="s">
        <v>114</v>
      </c>
      <c r="K1869" t="s">
        <v>63</v>
      </c>
      <c r="L1869" t="s">
        <v>701</v>
      </c>
      <c r="M1869" t="s">
        <v>29</v>
      </c>
      <c r="N1869" t="s">
        <v>30</v>
      </c>
      <c r="O1869" t="s">
        <v>702</v>
      </c>
      <c r="P1869" s="1">
        <v>287.976</v>
      </c>
      <c r="Q1869">
        <v>3</v>
      </c>
      <c r="R1869" s="1">
        <v>7.1993999999999998</v>
      </c>
      <c r="S1869" t="s">
        <v>90</v>
      </c>
    </row>
    <row r="1870" spans="1:19" hidden="1" x14ac:dyDescent="0.3">
      <c r="A1870" t="s">
        <v>4105</v>
      </c>
      <c r="B1870" s="2">
        <v>42064</v>
      </c>
      <c r="C1870" s="2">
        <v>42067</v>
      </c>
      <c r="D1870" t="s">
        <v>81</v>
      </c>
      <c r="E1870" t="s">
        <v>3913</v>
      </c>
      <c r="F1870" t="s">
        <v>3914</v>
      </c>
      <c r="G1870" t="s">
        <v>84</v>
      </c>
      <c r="H1870" t="s">
        <v>24</v>
      </c>
      <c r="I1870" t="s">
        <v>95</v>
      </c>
      <c r="J1870" t="s">
        <v>86</v>
      </c>
      <c r="K1870" t="s">
        <v>87</v>
      </c>
      <c r="L1870" t="s">
        <v>990</v>
      </c>
      <c r="M1870" t="s">
        <v>29</v>
      </c>
      <c r="N1870" t="s">
        <v>30</v>
      </c>
      <c r="O1870" t="s">
        <v>991</v>
      </c>
      <c r="P1870" s="1">
        <v>1227.9983999999999</v>
      </c>
      <c r="Q1870">
        <v>6</v>
      </c>
      <c r="R1870" s="1">
        <v>-36.117600000000003</v>
      </c>
      <c r="S1870" t="s">
        <v>187</v>
      </c>
    </row>
    <row r="1871" spans="1:19" hidden="1" x14ac:dyDescent="0.3">
      <c r="A1871" t="s">
        <v>4106</v>
      </c>
      <c r="B1871" s="2">
        <v>42628</v>
      </c>
      <c r="C1871" s="2">
        <v>42633</v>
      </c>
      <c r="D1871" t="s">
        <v>37</v>
      </c>
      <c r="E1871" t="s">
        <v>666</v>
      </c>
      <c r="F1871" t="s">
        <v>667</v>
      </c>
      <c r="G1871" t="s">
        <v>84</v>
      </c>
      <c r="H1871" t="s">
        <v>24</v>
      </c>
      <c r="I1871" t="s">
        <v>4107</v>
      </c>
      <c r="J1871" t="s">
        <v>2271</v>
      </c>
      <c r="K1871" t="s">
        <v>51</v>
      </c>
      <c r="L1871" t="s">
        <v>298</v>
      </c>
      <c r="M1871" t="s">
        <v>29</v>
      </c>
      <c r="N1871" t="s">
        <v>43</v>
      </c>
      <c r="O1871" t="s">
        <v>299</v>
      </c>
      <c r="P1871" s="1">
        <v>1128.3900000000001</v>
      </c>
      <c r="Q1871">
        <v>3</v>
      </c>
      <c r="R1871" s="1">
        <v>259.52969999999999</v>
      </c>
      <c r="S1871" t="s">
        <v>72</v>
      </c>
    </row>
    <row r="1872" spans="1:19" x14ac:dyDescent="0.3">
      <c r="A1872" t="s">
        <v>4108</v>
      </c>
      <c r="B1872" s="2">
        <v>42901</v>
      </c>
      <c r="C1872" s="2">
        <v>42905</v>
      </c>
      <c r="D1872" t="s">
        <v>37</v>
      </c>
      <c r="E1872" t="s">
        <v>1600</v>
      </c>
      <c r="F1872" t="s">
        <v>1601</v>
      </c>
      <c r="G1872" t="s">
        <v>23</v>
      </c>
      <c r="H1872" t="s">
        <v>24</v>
      </c>
      <c r="I1872" t="s">
        <v>1026</v>
      </c>
      <c r="J1872" t="s">
        <v>1027</v>
      </c>
      <c r="K1872" t="s">
        <v>27</v>
      </c>
      <c r="L1872" t="s">
        <v>1297</v>
      </c>
      <c r="M1872" t="s">
        <v>29</v>
      </c>
      <c r="N1872" t="s">
        <v>34</v>
      </c>
      <c r="O1872" t="s">
        <v>1298</v>
      </c>
      <c r="P1872" s="1">
        <v>698.35199999999998</v>
      </c>
      <c r="Q1872">
        <v>3</v>
      </c>
      <c r="R1872" s="1">
        <v>52.376399999999997</v>
      </c>
      <c r="S1872" t="s">
        <v>55</v>
      </c>
    </row>
    <row r="1873" spans="1:19" x14ac:dyDescent="0.3">
      <c r="A1873" t="s">
        <v>4108</v>
      </c>
      <c r="B1873" s="2">
        <v>42901</v>
      </c>
      <c r="C1873" s="2">
        <v>42905</v>
      </c>
      <c r="D1873" t="s">
        <v>37</v>
      </c>
      <c r="E1873" t="s">
        <v>1600</v>
      </c>
      <c r="F1873" t="s">
        <v>1601</v>
      </c>
      <c r="G1873" t="s">
        <v>23</v>
      </c>
      <c r="H1873" t="s">
        <v>24</v>
      </c>
      <c r="I1873" t="s">
        <v>1026</v>
      </c>
      <c r="J1873" t="s">
        <v>1027</v>
      </c>
      <c r="K1873" t="s">
        <v>27</v>
      </c>
      <c r="L1873" t="s">
        <v>1594</v>
      </c>
      <c r="M1873" t="s">
        <v>29</v>
      </c>
      <c r="N1873" t="s">
        <v>30</v>
      </c>
      <c r="O1873" t="s">
        <v>1595</v>
      </c>
      <c r="P1873" s="1">
        <v>77.727999999999994</v>
      </c>
      <c r="Q1873">
        <v>2</v>
      </c>
      <c r="R1873" s="1">
        <v>-3.8864000000000001</v>
      </c>
      <c r="S1873" t="s">
        <v>55</v>
      </c>
    </row>
    <row r="1874" spans="1:19" hidden="1" x14ac:dyDescent="0.3">
      <c r="A1874" t="s">
        <v>4109</v>
      </c>
      <c r="B1874" s="2">
        <v>42684</v>
      </c>
      <c r="C1874" s="2">
        <v>42686</v>
      </c>
      <c r="D1874" t="s">
        <v>81</v>
      </c>
      <c r="E1874" t="s">
        <v>2990</v>
      </c>
      <c r="F1874" t="s">
        <v>2991</v>
      </c>
      <c r="G1874" t="s">
        <v>23</v>
      </c>
      <c r="H1874" t="s">
        <v>24</v>
      </c>
      <c r="I1874" t="s">
        <v>3007</v>
      </c>
      <c r="J1874" t="s">
        <v>1513</v>
      </c>
      <c r="K1874" t="s">
        <v>87</v>
      </c>
      <c r="L1874" t="s">
        <v>1447</v>
      </c>
      <c r="M1874" t="s">
        <v>29</v>
      </c>
      <c r="N1874" t="s">
        <v>30</v>
      </c>
      <c r="O1874" t="s">
        <v>1448</v>
      </c>
      <c r="P1874" s="1">
        <v>341.96</v>
      </c>
      <c r="Q1874">
        <v>2</v>
      </c>
      <c r="R1874" s="1">
        <v>54.7136</v>
      </c>
      <c r="S1874" t="s">
        <v>32</v>
      </c>
    </row>
    <row r="1875" spans="1:19" hidden="1" x14ac:dyDescent="0.3">
      <c r="A1875" t="s">
        <v>4110</v>
      </c>
      <c r="B1875" s="2">
        <v>42625</v>
      </c>
      <c r="C1875" s="2">
        <v>42629</v>
      </c>
      <c r="D1875" t="s">
        <v>37</v>
      </c>
      <c r="E1875" t="s">
        <v>1988</v>
      </c>
      <c r="F1875" t="s">
        <v>1989</v>
      </c>
      <c r="G1875" t="s">
        <v>84</v>
      </c>
      <c r="H1875" t="s">
        <v>24</v>
      </c>
      <c r="I1875" t="s">
        <v>4111</v>
      </c>
      <c r="J1875" t="s">
        <v>114</v>
      </c>
      <c r="K1875" t="s">
        <v>63</v>
      </c>
      <c r="L1875" t="s">
        <v>2956</v>
      </c>
      <c r="M1875" t="s">
        <v>29</v>
      </c>
      <c r="N1875" t="s">
        <v>53</v>
      </c>
      <c r="O1875" t="s">
        <v>2957</v>
      </c>
      <c r="P1875" s="1">
        <v>40.479999999999997</v>
      </c>
      <c r="Q1875">
        <v>2</v>
      </c>
      <c r="R1875" s="1">
        <v>14.572800000000001</v>
      </c>
      <c r="S1875" t="s">
        <v>72</v>
      </c>
    </row>
    <row r="1876" spans="1:19" hidden="1" x14ac:dyDescent="0.3">
      <c r="A1876" t="s">
        <v>4112</v>
      </c>
      <c r="B1876" s="2">
        <v>42211</v>
      </c>
      <c r="C1876" s="2">
        <v>42216</v>
      </c>
      <c r="D1876" t="s">
        <v>37</v>
      </c>
      <c r="E1876" t="s">
        <v>1236</v>
      </c>
      <c r="F1876" t="s">
        <v>1237</v>
      </c>
      <c r="G1876" t="s">
        <v>84</v>
      </c>
      <c r="H1876" t="s">
        <v>24</v>
      </c>
      <c r="I1876" t="s">
        <v>1293</v>
      </c>
      <c r="J1876" t="s">
        <v>511</v>
      </c>
      <c r="K1876" t="s">
        <v>51</v>
      </c>
      <c r="L1876" t="s">
        <v>812</v>
      </c>
      <c r="M1876" t="s">
        <v>29</v>
      </c>
      <c r="N1876" t="s">
        <v>34</v>
      </c>
      <c r="O1876" t="s">
        <v>813</v>
      </c>
      <c r="P1876" s="1">
        <v>266.35199999999998</v>
      </c>
      <c r="Q1876">
        <v>3</v>
      </c>
      <c r="R1876" s="1">
        <v>13.317600000000001</v>
      </c>
      <c r="S1876" t="s">
        <v>66</v>
      </c>
    </row>
    <row r="1877" spans="1:19" hidden="1" x14ac:dyDescent="0.3">
      <c r="A1877" t="s">
        <v>4113</v>
      </c>
      <c r="B1877" s="2">
        <v>42323</v>
      </c>
      <c r="C1877" s="2">
        <v>42327</v>
      </c>
      <c r="D1877" t="s">
        <v>37</v>
      </c>
      <c r="E1877" t="s">
        <v>2587</v>
      </c>
      <c r="F1877" t="s">
        <v>2588</v>
      </c>
      <c r="G1877" t="s">
        <v>94</v>
      </c>
      <c r="H1877" t="s">
        <v>24</v>
      </c>
      <c r="I1877" t="s">
        <v>1067</v>
      </c>
      <c r="J1877" t="s">
        <v>707</v>
      </c>
      <c r="K1877" t="s">
        <v>27</v>
      </c>
      <c r="L1877" t="s">
        <v>688</v>
      </c>
      <c r="M1877" t="s">
        <v>29</v>
      </c>
      <c r="N1877" t="s">
        <v>53</v>
      </c>
      <c r="O1877" t="s">
        <v>689</v>
      </c>
      <c r="P1877" s="1">
        <v>39.96</v>
      </c>
      <c r="Q1877">
        <v>2</v>
      </c>
      <c r="R1877" s="1">
        <v>14.3856</v>
      </c>
      <c r="S1877" t="s">
        <v>32</v>
      </c>
    </row>
    <row r="1878" spans="1:19" hidden="1" x14ac:dyDescent="0.3">
      <c r="A1878" t="s">
        <v>4114</v>
      </c>
      <c r="B1878" s="2">
        <v>42187</v>
      </c>
      <c r="C1878" s="2">
        <v>42189</v>
      </c>
      <c r="D1878" t="s">
        <v>81</v>
      </c>
      <c r="E1878" t="s">
        <v>1526</v>
      </c>
      <c r="F1878" t="s">
        <v>1527</v>
      </c>
      <c r="G1878" t="s">
        <v>84</v>
      </c>
      <c r="H1878" t="s">
        <v>24</v>
      </c>
      <c r="I1878" t="s">
        <v>2008</v>
      </c>
      <c r="J1878" t="s">
        <v>1027</v>
      </c>
      <c r="K1878" t="s">
        <v>27</v>
      </c>
      <c r="L1878" t="s">
        <v>1112</v>
      </c>
      <c r="M1878" t="s">
        <v>29</v>
      </c>
      <c r="N1878" t="s">
        <v>53</v>
      </c>
      <c r="O1878" t="s">
        <v>1113</v>
      </c>
      <c r="P1878" s="1">
        <v>159.84</v>
      </c>
      <c r="Q1878">
        <v>10</v>
      </c>
      <c r="R1878" s="1">
        <v>45.954000000000001</v>
      </c>
      <c r="S1878" t="s">
        <v>66</v>
      </c>
    </row>
    <row r="1879" spans="1:19" hidden="1" x14ac:dyDescent="0.3">
      <c r="A1879" t="s">
        <v>4115</v>
      </c>
      <c r="B1879" s="2">
        <v>42258</v>
      </c>
      <c r="C1879" s="2">
        <v>42265</v>
      </c>
      <c r="D1879" t="s">
        <v>37</v>
      </c>
      <c r="E1879" t="s">
        <v>1642</v>
      </c>
      <c r="F1879" t="s">
        <v>1643</v>
      </c>
      <c r="G1879" t="s">
        <v>94</v>
      </c>
      <c r="H1879" t="s">
        <v>24</v>
      </c>
      <c r="I1879" t="s">
        <v>3554</v>
      </c>
      <c r="J1879" t="s">
        <v>354</v>
      </c>
      <c r="K1879" t="s">
        <v>63</v>
      </c>
      <c r="L1879" t="s">
        <v>1903</v>
      </c>
      <c r="M1879" t="s">
        <v>29</v>
      </c>
      <c r="N1879" t="s">
        <v>53</v>
      </c>
      <c r="O1879" t="s">
        <v>1904</v>
      </c>
      <c r="P1879" s="1">
        <v>8.92</v>
      </c>
      <c r="Q1879">
        <v>4</v>
      </c>
      <c r="R1879" s="1">
        <v>3.9247999999999998</v>
      </c>
      <c r="S1879" t="s">
        <v>72</v>
      </c>
    </row>
    <row r="1880" spans="1:19" hidden="1" x14ac:dyDescent="0.3">
      <c r="A1880" t="s">
        <v>4116</v>
      </c>
      <c r="B1880" s="2">
        <v>41902</v>
      </c>
      <c r="C1880" s="2">
        <v>41905</v>
      </c>
      <c r="D1880" t="s">
        <v>81</v>
      </c>
      <c r="E1880" t="s">
        <v>4117</v>
      </c>
      <c r="F1880" t="s">
        <v>4118</v>
      </c>
      <c r="G1880" t="s">
        <v>23</v>
      </c>
      <c r="H1880" t="s">
        <v>24</v>
      </c>
      <c r="I1880" t="s">
        <v>125</v>
      </c>
      <c r="J1880" t="s">
        <v>126</v>
      </c>
      <c r="K1880" t="s">
        <v>87</v>
      </c>
      <c r="L1880" t="s">
        <v>2613</v>
      </c>
      <c r="M1880" t="s">
        <v>29</v>
      </c>
      <c r="N1880" t="s">
        <v>30</v>
      </c>
      <c r="O1880" t="s">
        <v>2614</v>
      </c>
      <c r="P1880" s="1">
        <v>493.43</v>
      </c>
      <c r="Q1880">
        <v>5</v>
      </c>
      <c r="R1880" s="1">
        <v>-70.489999999999995</v>
      </c>
      <c r="S1880" t="s">
        <v>72</v>
      </c>
    </row>
    <row r="1881" spans="1:19" x14ac:dyDescent="0.3">
      <c r="A1881" t="s">
        <v>4119</v>
      </c>
      <c r="B1881" s="2">
        <v>43070</v>
      </c>
      <c r="C1881" s="2">
        <v>43075</v>
      </c>
      <c r="D1881" t="s">
        <v>37</v>
      </c>
      <c r="E1881" t="s">
        <v>2015</v>
      </c>
      <c r="F1881" t="s">
        <v>2016</v>
      </c>
      <c r="G1881" t="s">
        <v>84</v>
      </c>
      <c r="H1881" t="s">
        <v>24</v>
      </c>
      <c r="I1881" t="s">
        <v>183</v>
      </c>
      <c r="J1881" t="s">
        <v>184</v>
      </c>
      <c r="K1881" t="s">
        <v>51</v>
      </c>
      <c r="L1881" t="s">
        <v>414</v>
      </c>
      <c r="M1881" t="s">
        <v>29</v>
      </c>
      <c r="N1881" t="s">
        <v>53</v>
      </c>
      <c r="O1881" t="s">
        <v>415</v>
      </c>
      <c r="P1881" s="1">
        <v>70.680000000000007</v>
      </c>
      <c r="Q1881">
        <v>12</v>
      </c>
      <c r="R1881" s="1">
        <v>31.0992</v>
      </c>
      <c r="S1881" t="s">
        <v>90</v>
      </c>
    </row>
    <row r="1882" spans="1:19" x14ac:dyDescent="0.3">
      <c r="A1882" t="s">
        <v>4120</v>
      </c>
      <c r="B1882" s="2">
        <v>43070</v>
      </c>
      <c r="C1882" s="2">
        <v>43076</v>
      </c>
      <c r="D1882" t="s">
        <v>37</v>
      </c>
      <c r="E1882" t="s">
        <v>1470</v>
      </c>
      <c r="F1882" t="s">
        <v>1471</v>
      </c>
      <c r="G1882" t="s">
        <v>94</v>
      </c>
      <c r="H1882" t="s">
        <v>24</v>
      </c>
      <c r="I1882" t="s">
        <v>4121</v>
      </c>
      <c r="J1882" t="s">
        <v>50</v>
      </c>
      <c r="K1882" t="s">
        <v>51</v>
      </c>
      <c r="L1882" t="s">
        <v>716</v>
      </c>
      <c r="M1882" t="s">
        <v>29</v>
      </c>
      <c r="N1882" t="s">
        <v>53</v>
      </c>
      <c r="O1882" t="s">
        <v>717</v>
      </c>
      <c r="P1882" s="1">
        <v>629.64</v>
      </c>
      <c r="Q1882">
        <v>9</v>
      </c>
      <c r="R1882" s="1">
        <v>107.03879999999999</v>
      </c>
      <c r="S1882" t="s">
        <v>90</v>
      </c>
    </row>
    <row r="1883" spans="1:19" hidden="1" x14ac:dyDescent="0.3">
      <c r="A1883" t="s">
        <v>4122</v>
      </c>
      <c r="B1883" s="2">
        <v>42629</v>
      </c>
      <c r="C1883" s="2">
        <v>42631</v>
      </c>
      <c r="D1883" t="s">
        <v>81</v>
      </c>
      <c r="E1883" t="s">
        <v>4123</v>
      </c>
      <c r="F1883" t="s">
        <v>4124</v>
      </c>
      <c r="G1883" t="s">
        <v>94</v>
      </c>
      <c r="H1883" t="s">
        <v>24</v>
      </c>
      <c r="I1883" t="s">
        <v>339</v>
      </c>
      <c r="J1883" t="s">
        <v>658</v>
      </c>
      <c r="K1883" t="s">
        <v>27</v>
      </c>
      <c r="L1883" t="s">
        <v>127</v>
      </c>
      <c r="M1883" t="s">
        <v>29</v>
      </c>
      <c r="N1883" t="s">
        <v>34</v>
      </c>
      <c r="O1883" t="s">
        <v>128</v>
      </c>
      <c r="P1883" s="1">
        <v>121.78</v>
      </c>
      <c r="Q1883">
        <v>2</v>
      </c>
      <c r="R1883" s="1">
        <v>30.445</v>
      </c>
      <c r="S1883" t="s">
        <v>72</v>
      </c>
    </row>
    <row r="1884" spans="1:19" hidden="1" x14ac:dyDescent="0.3">
      <c r="A1884" t="s">
        <v>4125</v>
      </c>
      <c r="B1884" s="2">
        <v>42339</v>
      </c>
      <c r="C1884" s="2">
        <v>42344</v>
      </c>
      <c r="D1884" t="s">
        <v>37</v>
      </c>
      <c r="E1884" t="s">
        <v>3921</v>
      </c>
      <c r="F1884" t="s">
        <v>3922</v>
      </c>
      <c r="G1884" t="s">
        <v>94</v>
      </c>
      <c r="H1884" t="s">
        <v>24</v>
      </c>
      <c r="I1884" t="s">
        <v>630</v>
      </c>
      <c r="J1884" t="s">
        <v>50</v>
      </c>
      <c r="K1884" t="s">
        <v>51</v>
      </c>
      <c r="L1884" t="s">
        <v>1086</v>
      </c>
      <c r="M1884" t="s">
        <v>29</v>
      </c>
      <c r="N1884" t="s">
        <v>34</v>
      </c>
      <c r="O1884" t="s">
        <v>1087</v>
      </c>
      <c r="P1884" s="1">
        <v>2676.672</v>
      </c>
      <c r="Q1884">
        <v>9</v>
      </c>
      <c r="R1884" s="1">
        <v>267.66719999999998</v>
      </c>
      <c r="S1884" t="s">
        <v>90</v>
      </c>
    </row>
    <row r="1885" spans="1:19" hidden="1" x14ac:dyDescent="0.3">
      <c r="A1885" t="s">
        <v>4126</v>
      </c>
      <c r="B1885" s="2">
        <v>41856</v>
      </c>
      <c r="C1885" s="2">
        <v>41863</v>
      </c>
      <c r="D1885" t="s">
        <v>37</v>
      </c>
      <c r="E1885" t="s">
        <v>2781</v>
      </c>
      <c r="F1885" t="s">
        <v>2782</v>
      </c>
      <c r="G1885" t="s">
        <v>23</v>
      </c>
      <c r="H1885" t="s">
        <v>24</v>
      </c>
      <c r="I1885" t="s">
        <v>3523</v>
      </c>
      <c r="J1885" t="s">
        <v>86</v>
      </c>
      <c r="K1885" t="s">
        <v>87</v>
      </c>
      <c r="L1885" t="s">
        <v>1452</v>
      </c>
      <c r="M1885" t="s">
        <v>29</v>
      </c>
      <c r="N1885" t="s">
        <v>43</v>
      </c>
      <c r="O1885" t="s">
        <v>1453</v>
      </c>
      <c r="P1885" s="1">
        <v>489.23</v>
      </c>
      <c r="Q1885">
        <v>2</v>
      </c>
      <c r="R1885" s="1">
        <v>41.933999999999997</v>
      </c>
      <c r="S1885" t="s">
        <v>245</v>
      </c>
    </row>
    <row r="1886" spans="1:19" hidden="1" x14ac:dyDescent="0.3">
      <c r="A1886" t="s">
        <v>4127</v>
      </c>
      <c r="B1886" s="2">
        <v>42597</v>
      </c>
      <c r="C1886" s="2">
        <v>42604</v>
      </c>
      <c r="D1886" t="s">
        <v>37</v>
      </c>
      <c r="E1886" t="s">
        <v>590</v>
      </c>
      <c r="F1886" t="s">
        <v>591</v>
      </c>
      <c r="G1886" t="s">
        <v>23</v>
      </c>
      <c r="H1886" t="s">
        <v>24</v>
      </c>
      <c r="I1886" t="s">
        <v>49</v>
      </c>
      <c r="J1886" t="s">
        <v>50</v>
      </c>
      <c r="K1886" t="s">
        <v>51</v>
      </c>
      <c r="L1886" t="s">
        <v>708</v>
      </c>
      <c r="M1886" t="s">
        <v>29</v>
      </c>
      <c r="N1886" t="s">
        <v>53</v>
      </c>
      <c r="O1886" t="s">
        <v>709</v>
      </c>
      <c r="P1886" s="1">
        <v>312.02999999999997</v>
      </c>
      <c r="Q1886">
        <v>3</v>
      </c>
      <c r="R1886" s="1">
        <v>43.684199999999997</v>
      </c>
      <c r="S1886" t="s">
        <v>245</v>
      </c>
    </row>
    <row r="1887" spans="1:19" hidden="1" x14ac:dyDescent="0.3">
      <c r="A1887" t="s">
        <v>4128</v>
      </c>
      <c r="B1887" s="2">
        <v>42521</v>
      </c>
      <c r="C1887" s="2">
        <v>42525</v>
      </c>
      <c r="D1887" t="s">
        <v>37</v>
      </c>
      <c r="E1887" t="s">
        <v>1198</v>
      </c>
      <c r="F1887" t="s">
        <v>1199</v>
      </c>
      <c r="G1887" t="s">
        <v>23</v>
      </c>
      <c r="H1887" t="s">
        <v>24</v>
      </c>
      <c r="I1887" t="s">
        <v>504</v>
      </c>
      <c r="J1887" t="s">
        <v>126</v>
      </c>
      <c r="K1887" t="s">
        <v>87</v>
      </c>
      <c r="L1887" t="s">
        <v>3910</v>
      </c>
      <c r="M1887" t="s">
        <v>29</v>
      </c>
      <c r="N1887" t="s">
        <v>53</v>
      </c>
      <c r="O1887" t="s">
        <v>3911</v>
      </c>
      <c r="P1887" s="1">
        <v>32.064</v>
      </c>
      <c r="Q1887">
        <v>3</v>
      </c>
      <c r="R1887" s="1">
        <v>-12.8256</v>
      </c>
      <c r="S1887" t="s">
        <v>153</v>
      </c>
    </row>
    <row r="1888" spans="1:19" hidden="1" x14ac:dyDescent="0.3">
      <c r="A1888" t="s">
        <v>4128</v>
      </c>
      <c r="B1888" s="2">
        <v>42521</v>
      </c>
      <c r="C1888" s="2">
        <v>42525</v>
      </c>
      <c r="D1888" t="s">
        <v>37</v>
      </c>
      <c r="E1888" t="s">
        <v>1198</v>
      </c>
      <c r="F1888" t="s">
        <v>1199</v>
      </c>
      <c r="G1888" t="s">
        <v>23</v>
      </c>
      <c r="H1888" t="s">
        <v>24</v>
      </c>
      <c r="I1888" t="s">
        <v>504</v>
      </c>
      <c r="J1888" t="s">
        <v>126</v>
      </c>
      <c r="K1888" t="s">
        <v>87</v>
      </c>
      <c r="L1888" t="s">
        <v>2171</v>
      </c>
      <c r="M1888" t="s">
        <v>29</v>
      </c>
      <c r="N1888" t="s">
        <v>34</v>
      </c>
      <c r="O1888" t="s">
        <v>2172</v>
      </c>
      <c r="P1888" s="1">
        <v>191.07900000000001</v>
      </c>
      <c r="Q1888">
        <v>3</v>
      </c>
      <c r="R1888" s="1">
        <v>-38.215800000000002</v>
      </c>
      <c r="S1888" t="s">
        <v>153</v>
      </c>
    </row>
    <row r="1889" spans="1:19" hidden="1" x14ac:dyDescent="0.3">
      <c r="A1889" t="s">
        <v>4129</v>
      </c>
      <c r="B1889" s="2">
        <v>41731</v>
      </c>
      <c r="C1889" s="2">
        <v>41737</v>
      </c>
      <c r="D1889" t="s">
        <v>37</v>
      </c>
      <c r="E1889" t="s">
        <v>2567</v>
      </c>
      <c r="F1889" t="s">
        <v>2568</v>
      </c>
      <c r="G1889" t="s">
        <v>84</v>
      </c>
      <c r="H1889" t="s">
        <v>24</v>
      </c>
      <c r="I1889" t="s">
        <v>3530</v>
      </c>
      <c r="J1889" t="s">
        <v>707</v>
      </c>
      <c r="K1889" t="s">
        <v>27</v>
      </c>
      <c r="L1889" t="s">
        <v>3148</v>
      </c>
      <c r="M1889" t="s">
        <v>29</v>
      </c>
      <c r="N1889" t="s">
        <v>53</v>
      </c>
      <c r="O1889" t="s">
        <v>3149</v>
      </c>
      <c r="P1889" s="1">
        <v>177.68</v>
      </c>
      <c r="Q1889">
        <v>2</v>
      </c>
      <c r="R1889" s="1">
        <v>46.196800000000003</v>
      </c>
      <c r="S1889" t="s">
        <v>107</v>
      </c>
    </row>
    <row r="1890" spans="1:19" hidden="1" x14ac:dyDescent="0.3">
      <c r="A1890" t="s">
        <v>4130</v>
      </c>
      <c r="B1890" s="2">
        <v>42647</v>
      </c>
      <c r="C1890" s="2">
        <v>42651</v>
      </c>
      <c r="D1890" t="s">
        <v>37</v>
      </c>
      <c r="E1890" t="s">
        <v>2567</v>
      </c>
      <c r="F1890" t="s">
        <v>2568</v>
      </c>
      <c r="G1890" t="s">
        <v>84</v>
      </c>
      <c r="H1890" t="s">
        <v>24</v>
      </c>
      <c r="I1890" t="s">
        <v>4131</v>
      </c>
      <c r="J1890" t="s">
        <v>41</v>
      </c>
      <c r="K1890" t="s">
        <v>27</v>
      </c>
      <c r="L1890" t="s">
        <v>950</v>
      </c>
      <c r="M1890" t="s">
        <v>29</v>
      </c>
      <c r="N1890" t="s">
        <v>53</v>
      </c>
      <c r="O1890" t="s">
        <v>951</v>
      </c>
      <c r="P1890" s="1">
        <v>11.568</v>
      </c>
      <c r="Q1890">
        <v>3</v>
      </c>
      <c r="R1890" s="1">
        <v>2.6027999999999998</v>
      </c>
      <c r="S1890" t="s">
        <v>45</v>
      </c>
    </row>
    <row r="1891" spans="1:19" hidden="1" x14ac:dyDescent="0.3">
      <c r="A1891" t="s">
        <v>4132</v>
      </c>
      <c r="B1891" s="2">
        <v>42399</v>
      </c>
      <c r="C1891" s="2">
        <v>42403</v>
      </c>
      <c r="D1891" t="s">
        <v>37</v>
      </c>
      <c r="E1891" t="s">
        <v>4133</v>
      </c>
      <c r="F1891" t="s">
        <v>4134</v>
      </c>
      <c r="G1891" t="s">
        <v>23</v>
      </c>
      <c r="H1891" t="s">
        <v>24</v>
      </c>
      <c r="I1891" t="s">
        <v>993</v>
      </c>
      <c r="J1891" t="s">
        <v>126</v>
      </c>
      <c r="K1891" t="s">
        <v>87</v>
      </c>
      <c r="L1891" t="s">
        <v>603</v>
      </c>
      <c r="M1891" t="s">
        <v>29</v>
      </c>
      <c r="N1891" t="s">
        <v>43</v>
      </c>
      <c r="O1891" t="s">
        <v>604</v>
      </c>
      <c r="P1891" s="1">
        <v>626.1</v>
      </c>
      <c r="Q1891">
        <v>3</v>
      </c>
      <c r="R1891" s="1">
        <v>-538.44600000000003</v>
      </c>
      <c r="S1891" t="s">
        <v>161</v>
      </c>
    </row>
    <row r="1892" spans="1:19" hidden="1" x14ac:dyDescent="0.3">
      <c r="A1892" t="s">
        <v>4135</v>
      </c>
      <c r="B1892" s="2">
        <v>42107</v>
      </c>
      <c r="C1892" s="2">
        <v>42111</v>
      </c>
      <c r="D1892" t="s">
        <v>37</v>
      </c>
      <c r="E1892" t="s">
        <v>3043</v>
      </c>
      <c r="F1892" t="s">
        <v>3044</v>
      </c>
      <c r="G1892" t="s">
        <v>23</v>
      </c>
      <c r="H1892" t="s">
        <v>24</v>
      </c>
      <c r="I1892" t="s">
        <v>1859</v>
      </c>
      <c r="J1892" t="s">
        <v>86</v>
      </c>
      <c r="K1892" t="s">
        <v>87</v>
      </c>
      <c r="L1892" t="s">
        <v>690</v>
      </c>
      <c r="M1892" t="s">
        <v>29</v>
      </c>
      <c r="N1892" t="s">
        <v>43</v>
      </c>
      <c r="O1892" t="s">
        <v>691</v>
      </c>
      <c r="P1892" s="1">
        <v>609.98</v>
      </c>
      <c r="Q1892">
        <v>4</v>
      </c>
      <c r="R1892" s="1">
        <v>-113.282</v>
      </c>
      <c r="S1892" t="s">
        <v>107</v>
      </c>
    </row>
    <row r="1893" spans="1:19" hidden="1" x14ac:dyDescent="0.3">
      <c r="A1893" t="s">
        <v>4135</v>
      </c>
      <c r="B1893" s="2">
        <v>42107</v>
      </c>
      <c r="C1893" s="2">
        <v>42111</v>
      </c>
      <c r="D1893" t="s">
        <v>37</v>
      </c>
      <c r="E1893" t="s">
        <v>3043</v>
      </c>
      <c r="F1893" t="s">
        <v>3044</v>
      </c>
      <c r="G1893" t="s">
        <v>23</v>
      </c>
      <c r="H1893" t="s">
        <v>24</v>
      </c>
      <c r="I1893" t="s">
        <v>1859</v>
      </c>
      <c r="J1893" t="s">
        <v>86</v>
      </c>
      <c r="K1893" t="s">
        <v>87</v>
      </c>
      <c r="L1893" t="s">
        <v>1275</v>
      </c>
      <c r="M1893" t="s">
        <v>29</v>
      </c>
      <c r="N1893" t="s">
        <v>43</v>
      </c>
      <c r="O1893" t="s">
        <v>1276</v>
      </c>
      <c r="P1893" s="1">
        <v>211.37200000000001</v>
      </c>
      <c r="Q1893">
        <v>2</v>
      </c>
      <c r="R1893" s="1">
        <v>-45.293999999999997</v>
      </c>
      <c r="S1893" t="s">
        <v>107</v>
      </c>
    </row>
    <row r="1894" spans="1:19" x14ac:dyDescent="0.3">
      <c r="A1894" t="s">
        <v>4136</v>
      </c>
      <c r="B1894" s="2">
        <v>43087</v>
      </c>
      <c r="C1894" s="2">
        <v>43093</v>
      </c>
      <c r="D1894" t="s">
        <v>37</v>
      </c>
      <c r="E1894" t="s">
        <v>4019</v>
      </c>
      <c r="F1894" t="s">
        <v>4020</v>
      </c>
      <c r="G1894" t="s">
        <v>84</v>
      </c>
      <c r="H1894" t="s">
        <v>24</v>
      </c>
      <c r="I1894" t="s">
        <v>896</v>
      </c>
      <c r="J1894" t="s">
        <v>230</v>
      </c>
      <c r="K1894" t="s">
        <v>87</v>
      </c>
      <c r="L1894" t="s">
        <v>3573</v>
      </c>
      <c r="M1894" t="s">
        <v>29</v>
      </c>
      <c r="N1894" t="s">
        <v>53</v>
      </c>
      <c r="O1894" t="s">
        <v>3574</v>
      </c>
      <c r="P1894" s="1">
        <v>99.95</v>
      </c>
      <c r="Q1894">
        <v>5</v>
      </c>
      <c r="R1894" s="1">
        <v>22.988499999999998</v>
      </c>
      <c r="S1894" t="s">
        <v>90</v>
      </c>
    </row>
    <row r="1895" spans="1:19" hidden="1" x14ac:dyDescent="0.3">
      <c r="A1895" t="s">
        <v>4137</v>
      </c>
      <c r="B1895" s="2">
        <v>42443</v>
      </c>
      <c r="C1895" s="2">
        <v>42448</v>
      </c>
      <c r="D1895" t="s">
        <v>37</v>
      </c>
      <c r="E1895" t="s">
        <v>3488</v>
      </c>
      <c r="F1895" t="s">
        <v>3489</v>
      </c>
      <c r="G1895" t="s">
        <v>84</v>
      </c>
      <c r="H1895" t="s">
        <v>24</v>
      </c>
      <c r="I1895" t="s">
        <v>4138</v>
      </c>
      <c r="J1895" t="s">
        <v>230</v>
      </c>
      <c r="K1895" t="s">
        <v>87</v>
      </c>
      <c r="L1895" t="s">
        <v>1138</v>
      </c>
      <c r="M1895" t="s">
        <v>29</v>
      </c>
      <c r="N1895" t="s">
        <v>53</v>
      </c>
      <c r="O1895" t="s">
        <v>1139</v>
      </c>
      <c r="P1895" s="1">
        <v>16.739999999999998</v>
      </c>
      <c r="Q1895">
        <v>2</v>
      </c>
      <c r="R1895" s="1">
        <v>4.3524000000000003</v>
      </c>
      <c r="S1895" t="s">
        <v>187</v>
      </c>
    </row>
    <row r="1896" spans="1:19" x14ac:dyDescent="0.3">
      <c r="A1896" t="s">
        <v>4139</v>
      </c>
      <c r="B1896" s="2">
        <v>43018</v>
      </c>
      <c r="C1896" s="2">
        <v>43024</v>
      </c>
      <c r="D1896" t="s">
        <v>37</v>
      </c>
      <c r="E1896" t="s">
        <v>3339</v>
      </c>
      <c r="F1896" t="s">
        <v>3340</v>
      </c>
      <c r="G1896" t="s">
        <v>23</v>
      </c>
      <c r="H1896" t="s">
        <v>24</v>
      </c>
      <c r="I1896" t="s">
        <v>171</v>
      </c>
      <c r="J1896" t="s">
        <v>126</v>
      </c>
      <c r="K1896" t="s">
        <v>87</v>
      </c>
      <c r="L1896" t="s">
        <v>3207</v>
      </c>
      <c r="M1896" t="s">
        <v>29</v>
      </c>
      <c r="N1896" t="s">
        <v>34</v>
      </c>
      <c r="O1896" t="s">
        <v>3208</v>
      </c>
      <c r="P1896" s="1">
        <v>239.358</v>
      </c>
      <c r="Q1896">
        <v>3</v>
      </c>
      <c r="R1896" s="1">
        <v>-47.871600000000001</v>
      </c>
      <c r="S1896" t="s">
        <v>45</v>
      </c>
    </row>
    <row r="1897" spans="1:19" x14ac:dyDescent="0.3">
      <c r="A1897" t="s">
        <v>4140</v>
      </c>
      <c r="B1897" s="2">
        <v>43091</v>
      </c>
      <c r="C1897" s="2">
        <v>43097</v>
      </c>
      <c r="D1897" t="s">
        <v>37</v>
      </c>
      <c r="E1897" t="s">
        <v>4141</v>
      </c>
      <c r="F1897" t="s">
        <v>4142</v>
      </c>
      <c r="G1897" t="s">
        <v>23</v>
      </c>
      <c r="H1897" t="s">
        <v>24</v>
      </c>
      <c r="I1897" t="s">
        <v>468</v>
      </c>
      <c r="J1897" t="s">
        <v>133</v>
      </c>
      <c r="K1897" t="s">
        <v>27</v>
      </c>
      <c r="L1897" t="s">
        <v>334</v>
      </c>
      <c r="M1897" t="s">
        <v>29</v>
      </c>
      <c r="N1897" t="s">
        <v>43</v>
      </c>
      <c r="O1897" t="s">
        <v>335</v>
      </c>
      <c r="P1897" s="1">
        <v>934.95600000000002</v>
      </c>
      <c r="Q1897">
        <v>6</v>
      </c>
      <c r="R1897" s="1">
        <v>-249.32159999999999</v>
      </c>
      <c r="S1897" t="s">
        <v>90</v>
      </c>
    </row>
    <row r="1898" spans="1:19" hidden="1" x14ac:dyDescent="0.3">
      <c r="A1898" t="s">
        <v>4143</v>
      </c>
      <c r="B1898" s="2">
        <v>41859</v>
      </c>
      <c r="C1898" s="2">
        <v>41861</v>
      </c>
      <c r="D1898" t="s">
        <v>20</v>
      </c>
      <c r="E1898" t="s">
        <v>956</v>
      </c>
      <c r="F1898" t="s">
        <v>957</v>
      </c>
      <c r="G1898" t="s">
        <v>23</v>
      </c>
      <c r="H1898" t="s">
        <v>24</v>
      </c>
      <c r="I1898" t="s">
        <v>597</v>
      </c>
      <c r="J1898" t="s">
        <v>41</v>
      </c>
      <c r="K1898" t="s">
        <v>27</v>
      </c>
      <c r="L1898" t="s">
        <v>1594</v>
      </c>
      <c r="M1898" t="s">
        <v>29</v>
      </c>
      <c r="N1898" t="s">
        <v>30</v>
      </c>
      <c r="O1898" t="s">
        <v>1595</v>
      </c>
      <c r="P1898" s="1">
        <v>155.45599999999999</v>
      </c>
      <c r="Q1898">
        <v>4</v>
      </c>
      <c r="R1898" s="1">
        <v>-7.7728000000000002</v>
      </c>
      <c r="S1898" t="s">
        <v>245</v>
      </c>
    </row>
    <row r="1899" spans="1:19" x14ac:dyDescent="0.3">
      <c r="A1899" t="s">
        <v>4144</v>
      </c>
      <c r="B1899" s="2">
        <v>43094</v>
      </c>
      <c r="C1899" s="2">
        <v>43097</v>
      </c>
      <c r="D1899" t="s">
        <v>81</v>
      </c>
      <c r="E1899" t="s">
        <v>4145</v>
      </c>
      <c r="F1899" t="s">
        <v>4146</v>
      </c>
      <c r="G1899" t="s">
        <v>23</v>
      </c>
      <c r="H1899" t="s">
        <v>24</v>
      </c>
      <c r="I1899" t="s">
        <v>2041</v>
      </c>
      <c r="J1899" t="s">
        <v>41</v>
      </c>
      <c r="K1899" t="s">
        <v>27</v>
      </c>
      <c r="L1899" t="s">
        <v>2180</v>
      </c>
      <c r="M1899" t="s">
        <v>29</v>
      </c>
      <c r="N1899" t="s">
        <v>53</v>
      </c>
      <c r="O1899" t="s">
        <v>2181</v>
      </c>
      <c r="P1899" s="1">
        <v>21</v>
      </c>
      <c r="Q1899">
        <v>3</v>
      </c>
      <c r="R1899" s="1">
        <v>5.7750000000000004</v>
      </c>
      <c r="S1899" t="s">
        <v>90</v>
      </c>
    </row>
    <row r="1900" spans="1:19" x14ac:dyDescent="0.3">
      <c r="A1900" t="s">
        <v>4147</v>
      </c>
      <c r="B1900" s="2">
        <v>43064</v>
      </c>
      <c r="C1900" s="2">
        <v>43069</v>
      </c>
      <c r="D1900" t="s">
        <v>37</v>
      </c>
      <c r="E1900" t="s">
        <v>536</v>
      </c>
      <c r="F1900" t="s">
        <v>537</v>
      </c>
      <c r="G1900" t="s">
        <v>23</v>
      </c>
      <c r="H1900" t="s">
        <v>24</v>
      </c>
      <c r="I1900" t="s">
        <v>95</v>
      </c>
      <c r="J1900" t="s">
        <v>86</v>
      </c>
      <c r="K1900" t="s">
        <v>87</v>
      </c>
      <c r="L1900" t="s">
        <v>1073</v>
      </c>
      <c r="M1900" t="s">
        <v>29</v>
      </c>
      <c r="N1900" t="s">
        <v>34</v>
      </c>
      <c r="O1900" t="s">
        <v>1074</v>
      </c>
      <c r="P1900" s="1">
        <v>853.93</v>
      </c>
      <c r="Q1900">
        <v>5</v>
      </c>
      <c r="R1900" s="1">
        <v>-24.398</v>
      </c>
      <c r="S1900" t="s">
        <v>32</v>
      </c>
    </row>
    <row r="1901" spans="1:19" hidden="1" x14ac:dyDescent="0.3">
      <c r="A1901" t="s">
        <v>4148</v>
      </c>
      <c r="B1901" s="2">
        <v>42679</v>
      </c>
      <c r="C1901" s="2">
        <v>42681</v>
      </c>
      <c r="D1901" t="s">
        <v>81</v>
      </c>
      <c r="E1901" t="s">
        <v>3436</v>
      </c>
      <c r="F1901" t="s">
        <v>3437</v>
      </c>
      <c r="G1901" t="s">
        <v>23</v>
      </c>
      <c r="H1901" t="s">
        <v>24</v>
      </c>
      <c r="I1901" t="s">
        <v>3530</v>
      </c>
      <c r="J1901" t="s">
        <v>707</v>
      </c>
      <c r="K1901" t="s">
        <v>27</v>
      </c>
      <c r="L1901" t="s">
        <v>1948</v>
      </c>
      <c r="M1901" t="s">
        <v>29</v>
      </c>
      <c r="N1901" t="s">
        <v>53</v>
      </c>
      <c r="O1901" t="s">
        <v>1949</v>
      </c>
      <c r="P1901" s="1">
        <v>273.95999999999998</v>
      </c>
      <c r="Q1901">
        <v>2</v>
      </c>
      <c r="R1901" s="1">
        <v>71.229600000000005</v>
      </c>
      <c r="S1901" t="s">
        <v>32</v>
      </c>
    </row>
    <row r="1902" spans="1:19" hidden="1" x14ac:dyDescent="0.3">
      <c r="A1902" t="s">
        <v>4148</v>
      </c>
      <c r="B1902" s="2">
        <v>42679</v>
      </c>
      <c r="C1902" s="2">
        <v>42681</v>
      </c>
      <c r="D1902" t="s">
        <v>81</v>
      </c>
      <c r="E1902" t="s">
        <v>3436</v>
      </c>
      <c r="F1902" t="s">
        <v>3437</v>
      </c>
      <c r="G1902" t="s">
        <v>23</v>
      </c>
      <c r="H1902" t="s">
        <v>24</v>
      </c>
      <c r="I1902" t="s">
        <v>3530</v>
      </c>
      <c r="J1902" t="s">
        <v>707</v>
      </c>
      <c r="K1902" t="s">
        <v>27</v>
      </c>
      <c r="L1902" t="s">
        <v>3667</v>
      </c>
      <c r="M1902" t="s">
        <v>29</v>
      </c>
      <c r="N1902" t="s">
        <v>53</v>
      </c>
      <c r="O1902" t="s">
        <v>3668</v>
      </c>
      <c r="P1902" s="1">
        <v>756.8</v>
      </c>
      <c r="Q1902">
        <v>5</v>
      </c>
      <c r="R1902" s="1">
        <v>75.680000000000007</v>
      </c>
      <c r="S1902" t="s">
        <v>32</v>
      </c>
    </row>
    <row r="1903" spans="1:19" hidden="1" x14ac:dyDescent="0.3">
      <c r="A1903" t="s">
        <v>4149</v>
      </c>
      <c r="B1903" s="2">
        <v>42677</v>
      </c>
      <c r="C1903" s="2">
        <v>42681</v>
      </c>
      <c r="D1903" t="s">
        <v>37</v>
      </c>
      <c r="E1903" t="s">
        <v>2072</v>
      </c>
      <c r="F1903" t="s">
        <v>2073</v>
      </c>
      <c r="G1903" t="s">
        <v>94</v>
      </c>
      <c r="H1903" t="s">
        <v>24</v>
      </c>
      <c r="I1903" t="s">
        <v>61</v>
      </c>
      <c r="J1903" t="s">
        <v>62</v>
      </c>
      <c r="K1903" t="s">
        <v>63</v>
      </c>
      <c r="L1903" t="s">
        <v>457</v>
      </c>
      <c r="M1903" t="s">
        <v>29</v>
      </c>
      <c r="N1903" t="s">
        <v>34</v>
      </c>
      <c r="O1903" t="s">
        <v>458</v>
      </c>
      <c r="P1903" s="1">
        <v>470.15499999999997</v>
      </c>
      <c r="Q1903">
        <v>7</v>
      </c>
      <c r="R1903" s="1">
        <v>-13.433</v>
      </c>
      <c r="S1903" t="s">
        <v>32</v>
      </c>
    </row>
    <row r="1904" spans="1:19" x14ac:dyDescent="0.3">
      <c r="A1904" t="s">
        <v>4150</v>
      </c>
      <c r="B1904" s="2">
        <v>42818</v>
      </c>
      <c r="C1904" s="2">
        <v>42822</v>
      </c>
      <c r="D1904" t="s">
        <v>37</v>
      </c>
      <c r="E1904" t="s">
        <v>1782</v>
      </c>
      <c r="F1904" t="s">
        <v>1783</v>
      </c>
      <c r="G1904" t="s">
        <v>23</v>
      </c>
      <c r="H1904" t="s">
        <v>24</v>
      </c>
      <c r="I1904" t="s">
        <v>165</v>
      </c>
      <c r="J1904" t="s">
        <v>114</v>
      </c>
      <c r="K1904" t="s">
        <v>63</v>
      </c>
      <c r="L1904" t="s">
        <v>846</v>
      </c>
      <c r="M1904" t="s">
        <v>29</v>
      </c>
      <c r="N1904" t="s">
        <v>34</v>
      </c>
      <c r="O1904" t="s">
        <v>847</v>
      </c>
      <c r="P1904" s="1">
        <v>271.76400000000001</v>
      </c>
      <c r="Q1904">
        <v>2</v>
      </c>
      <c r="R1904" s="1">
        <v>60.392000000000003</v>
      </c>
      <c r="S1904" t="s">
        <v>187</v>
      </c>
    </row>
    <row r="1905" spans="1:19" x14ac:dyDescent="0.3">
      <c r="A1905" t="s">
        <v>4151</v>
      </c>
      <c r="B1905" s="2">
        <v>42850</v>
      </c>
      <c r="C1905" s="2">
        <v>42852</v>
      </c>
      <c r="D1905" t="s">
        <v>20</v>
      </c>
      <c r="E1905" t="s">
        <v>2858</v>
      </c>
      <c r="F1905" t="s">
        <v>2859</v>
      </c>
      <c r="G1905" t="s">
        <v>23</v>
      </c>
      <c r="H1905" t="s">
        <v>24</v>
      </c>
      <c r="I1905" t="s">
        <v>49</v>
      </c>
      <c r="J1905" t="s">
        <v>50</v>
      </c>
      <c r="K1905" t="s">
        <v>51</v>
      </c>
      <c r="L1905" t="s">
        <v>340</v>
      </c>
      <c r="M1905" t="s">
        <v>29</v>
      </c>
      <c r="N1905" t="s">
        <v>30</v>
      </c>
      <c r="O1905" t="s">
        <v>341</v>
      </c>
      <c r="P1905" s="1">
        <v>344.98099999999999</v>
      </c>
      <c r="Q1905">
        <v>7</v>
      </c>
      <c r="R1905" s="1">
        <v>28.4102</v>
      </c>
      <c r="S1905" t="s">
        <v>107</v>
      </c>
    </row>
    <row r="1906" spans="1:19" x14ac:dyDescent="0.3">
      <c r="A1906" t="s">
        <v>4152</v>
      </c>
      <c r="B1906" s="2">
        <v>43062</v>
      </c>
      <c r="C1906" s="2">
        <v>43065</v>
      </c>
      <c r="D1906" t="s">
        <v>81</v>
      </c>
      <c r="E1906" t="s">
        <v>2315</v>
      </c>
      <c r="F1906" t="s">
        <v>2316</v>
      </c>
      <c r="G1906" t="s">
        <v>84</v>
      </c>
      <c r="H1906" t="s">
        <v>24</v>
      </c>
      <c r="I1906" t="s">
        <v>1730</v>
      </c>
      <c r="J1906" t="s">
        <v>86</v>
      </c>
      <c r="K1906" t="s">
        <v>87</v>
      </c>
      <c r="L1906" t="s">
        <v>1225</v>
      </c>
      <c r="M1906" t="s">
        <v>29</v>
      </c>
      <c r="N1906" t="s">
        <v>43</v>
      </c>
      <c r="O1906" t="s">
        <v>1226</v>
      </c>
      <c r="P1906" s="1">
        <v>127.785</v>
      </c>
      <c r="Q1906">
        <v>1</v>
      </c>
      <c r="R1906" s="1">
        <v>-31.0335</v>
      </c>
      <c r="S1906" t="s">
        <v>32</v>
      </c>
    </row>
    <row r="1907" spans="1:19" hidden="1" x14ac:dyDescent="0.3">
      <c r="A1907" t="s">
        <v>4153</v>
      </c>
      <c r="B1907" s="2">
        <v>42435</v>
      </c>
      <c r="C1907" s="2">
        <v>42441</v>
      </c>
      <c r="D1907" t="s">
        <v>37</v>
      </c>
      <c r="E1907" t="s">
        <v>169</v>
      </c>
      <c r="F1907" t="s">
        <v>170</v>
      </c>
      <c r="G1907" t="s">
        <v>23</v>
      </c>
      <c r="H1907" t="s">
        <v>24</v>
      </c>
      <c r="I1907" t="s">
        <v>125</v>
      </c>
      <c r="J1907" t="s">
        <v>126</v>
      </c>
      <c r="K1907" t="s">
        <v>87</v>
      </c>
      <c r="L1907" t="s">
        <v>210</v>
      </c>
      <c r="M1907" t="s">
        <v>29</v>
      </c>
      <c r="N1907" t="s">
        <v>53</v>
      </c>
      <c r="O1907" t="s">
        <v>211</v>
      </c>
      <c r="P1907" s="1">
        <v>159.04</v>
      </c>
      <c r="Q1907">
        <v>5</v>
      </c>
      <c r="R1907" s="1">
        <v>-194.82400000000001</v>
      </c>
      <c r="S1907" t="s">
        <v>187</v>
      </c>
    </row>
    <row r="1908" spans="1:19" hidden="1" x14ac:dyDescent="0.3">
      <c r="A1908" t="s">
        <v>4153</v>
      </c>
      <c r="B1908" s="2">
        <v>42435</v>
      </c>
      <c r="C1908" s="2">
        <v>42441</v>
      </c>
      <c r="D1908" t="s">
        <v>37</v>
      </c>
      <c r="E1908" t="s">
        <v>169</v>
      </c>
      <c r="F1908" t="s">
        <v>170</v>
      </c>
      <c r="G1908" t="s">
        <v>23</v>
      </c>
      <c r="H1908" t="s">
        <v>24</v>
      </c>
      <c r="I1908" t="s">
        <v>125</v>
      </c>
      <c r="J1908" t="s">
        <v>126</v>
      </c>
      <c r="K1908" t="s">
        <v>87</v>
      </c>
      <c r="L1908" t="s">
        <v>1891</v>
      </c>
      <c r="M1908" t="s">
        <v>29</v>
      </c>
      <c r="N1908" t="s">
        <v>43</v>
      </c>
      <c r="O1908" t="s">
        <v>1892</v>
      </c>
      <c r="P1908" s="1">
        <v>145.97999999999999</v>
      </c>
      <c r="Q1908">
        <v>2</v>
      </c>
      <c r="R1908" s="1">
        <v>-99.266400000000004</v>
      </c>
      <c r="S1908" t="s">
        <v>187</v>
      </c>
    </row>
    <row r="1909" spans="1:19" hidden="1" x14ac:dyDescent="0.3">
      <c r="A1909" t="s">
        <v>4154</v>
      </c>
      <c r="B1909" s="2">
        <v>42341</v>
      </c>
      <c r="C1909" s="2">
        <v>42345</v>
      </c>
      <c r="D1909" t="s">
        <v>37</v>
      </c>
      <c r="E1909" t="s">
        <v>4155</v>
      </c>
      <c r="F1909" t="s">
        <v>4156</v>
      </c>
      <c r="G1909" t="s">
        <v>23</v>
      </c>
      <c r="H1909" t="s">
        <v>24</v>
      </c>
      <c r="I1909" t="s">
        <v>597</v>
      </c>
      <c r="J1909" t="s">
        <v>1027</v>
      </c>
      <c r="K1909" t="s">
        <v>27</v>
      </c>
      <c r="L1909" t="s">
        <v>747</v>
      </c>
      <c r="M1909" t="s">
        <v>29</v>
      </c>
      <c r="N1909" t="s">
        <v>53</v>
      </c>
      <c r="O1909" t="s">
        <v>748</v>
      </c>
      <c r="P1909" s="1">
        <v>77.951999999999998</v>
      </c>
      <c r="Q1909">
        <v>3</v>
      </c>
      <c r="R1909" s="1">
        <v>12.667199999999999</v>
      </c>
      <c r="S1909" t="s">
        <v>90</v>
      </c>
    </row>
    <row r="1910" spans="1:19" hidden="1" x14ac:dyDescent="0.3">
      <c r="A1910" t="s">
        <v>4157</v>
      </c>
      <c r="B1910" s="2">
        <v>42362</v>
      </c>
      <c r="C1910" s="2">
        <v>42368</v>
      </c>
      <c r="D1910" t="s">
        <v>37</v>
      </c>
      <c r="E1910" t="s">
        <v>1857</v>
      </c>
      <c r="F1910" t="s">
        <v>1858</v>
      </c>
      <c r="G1910" t="s">
        <v>84</v>
      </c>
      <c r="H1910" t="s">
        <v>24</v>
      </c>
      <c r="I1910" t="s">
        <v>869</v>
      </c>
      <c r="J1910" t="s">
        <v>556</v>
      </c>
      <c r="K1910" t="s">
        <v>87</v>
      </c>
      <c r="L1910" t="s">
        <v>2515</v>
      </c>
      <c r="M1910" t="s">
        <v>29</v>
      </c>
      <c r="N1910" t="s">
        <v>53</v>
      </c>
      <c r="O1910" t="s">
        <v>2516</v>
      </c>
      <c r="P1910" s="1">
        <v>9.68</v>
      </c>
      <c r="Q1910">
        <v>2</v>
      </c>
      <c r="R1910" s="1">
        <v>3.7751999999999999</v>
      </c>
      <c r="S1910" t="s">
        <v>90</v>
      </c>
    </row>
    <row r="1911" spans="1:19" x14ac:dyDescent="0.3">
      <c r="A1911" t="s">
        <v>4158</v>
      </c>
      <c r="B1911" s="2">
        <v>43024</v>
      </c>
      <c r="C1911" s="2">
        <v>43029</v>
      </c>
      <c r="D1911" t="s">
        <v>37</v>
      </c>
      <c r="E1911" t="s">
        <v>3518</v>
      </c>
      <c r="F1911" t="s">
        <v>3519</v>
      </c>
      <c r="G1911" t="s">
        <v>84</v>
      </c>
      <c r="H1911" t="s">
        <v>24</v>
      </c>
      <c r="I1911" t="s">
        <v>149</v>
      </c>
      <c r="J1911" t="s">
        <v>133</v>
      </c>
      <c r="K1911" t="s">
        <v>27</v>
      </c>
      <c r="L1911" t="s">
        <v>1802</v>
      </c>
      <c r="M1911" t="s">
        <v>29</v>
      </c>
      <c r="N1911" t="s">
        <v>43</v>
      </c>
      <c r="O1911" t="s">
        <v>1803</v>
      </c>
      <c r="P1911" s="1">
        <v>1875.258</v>
      </c>
      <c r="Q1911">
        <v>7</v>
      </c>
      <c r="R1911" s="1">
        <v>-968.88329999999996</v>
      </c>
      <c r="S1911" t="s">
        <v>45</v>
      </c>
    </row>
    <row r="1912" spans="1:19" x14ac:dyDescent="0.3">
      <c r="A1912" t="s">
        <v>4159</v>
      </c>
      <c r="B1912" s="2">
        <v>42868</v>
      </c>
      <c r="C1912" s="2">
        <v>42872</v>
      </c>
      <c r="D1912" t="s">
        <v>37</v>
      </c>
      <c r="E1912" t="s">
        <v>1135</v>
      </c>
      <c r="F1912" t="s">
        <v>1136</v>
      </c>
      <c r="G1912" t="s">
        <v>94</v>
      </c>
      <c r="H1912" t="s">
        <v>24</v>
      </c>
      <c r="I1912" t="s">
        <v>61</v>
      </c>
      <c r="J1912" t="s">
        <v>62</v>
      </c>
      <c r="K1912" t="s">
        <v>63</v>
      </c>
      <c r="L1912" t="s">
        <v>659</v>
      </c>
      <c r="M1912" t="s">
        <v>29</v>
      </c>
      <c r="N1912" t="s">
        <v>34</v>
      </c>
      <c r="O1912" t="s">
        <v>660</v>
      </c>
      <c r="P1912" s="1">
        <v>458.43</v>
      </c>
      <c r="Q1912">
        <v>5</v>
      </c>
      <c r="R1912" s="1">
        <v>-124.431</v>
      </c>
      <c r="S1912" t="s">
        <v>153</v>
      </c>
    </row>
    <row r="1913" spans="1:19" x14ac:dyDescent="0.3">
      <c r="A1913" t="s">
        <v>4160</v>
      </c>
      <c r="B1913" s="2">
        <v>43057</v>
      </c>
      <c r="C1913" s="2">
        <v>43057</v>
      </c>
      <c r="D1913" t="s">
        <v>417</v>
      </c>
      <c r="E1913" t="s">
        <v>773</v>
      </c>
      <c r="F1913" t="s">
        <v>774</v>
      </c>
      <c r="G1913" t="s">
        <v>84</v>
      </c>
      <c r="H1913" t="s">
        <v>24</v>
      </c>
      <c r="I1913" t="s">
        <v>896</v>
      </c>
      <c r="J1913" t="s">
        <v>230</v>
      </c>
      <c r="K1913" t="s">
        <v>87</v>
      </c>
      <c r="L1913" t="s">
        <v>491</v>
      </c>
      <c r="M1913" t="s">
        <v>29</v>
      </c>
      <c r="N1913" t="s">
        <v>53</v>
      </c>
      <c r="O1913" t="s">
        <v>492</v>
      </c>
      <c r="P1913" s="1">
        <v>5.82</v>
      </c>
      <c r="Q1913">
        <v>2</v>
      </c>
      <c r="R1913" s="1">
        <v>2.7353999999999998</v>
      </c>
      <c r="S1913" t="s">
        <v>32</v>
      </c>
    </row>
    <row r="1914" spans="1:19" hidden="1" x14ac:dyDescent="0.3">
      <c r="A1914" t="s">
        <v>4161</v>
      </c>
      <c r="B1914" s="2">
        <v>42421</v>
      </c>
      <c r="C1914" s="2">
        <v>42422</v>
      </c>
      <c r="D1914" t="s">
        <v>81</v>
      </c>
      <c r="E1914" t="s">
        <v>1502</v>
      </c>
      <c r="F1914" t="s">
        <v>1503</v>
      </c>
      <c r="G1914" t="s">
        <v>84</v>
      </c>
      <c r="H1914" t="s">
        <v>24</v>
      </c>
      <c r="I1914" t="s">
        <v>165</v>
      </c>
      <c r="J1914" t="s">
        <v>114</v>
      </c>
      <c r="K1914" t="s">
        <v>63</v>
      </c>
      <c r="L1914" t="s">
        <v>355</v>
      </c>
      <c r="M1914" t="s">
        <v>29</v>
      </c>
      <c r="N1914" t="s">
        <v>53</v>
      </c>
      <c r="O1914" t="s">
        <v>356</v>
      </c>
      <c r="P1914" s="1">
        <v>135.80000000000001</v>
      </c>
      <c r="Q1914">
        <v>7</v>
      </c>
      <c r="R1914" s="1">
        <v>66.542000000000002</v>
      </c>
      <c r="S1914" t="s">
        <v>289</v>
      </c>
    </row>
    <row r="1915" spans="1:19" hidden="1" x14ac:dyDescent="0.3">
      <c r="A1915" t="s">
        <v>4162</v>
      </c>
      <c r="B1915" s="2">
        <v>41989</v>
      </c>
      <c r="C1915" s="2">
        <v>41991</v>
      </c>
      <c r="D1915" t="s">
        <v>20</v>
      </c>
      <c r="E1915" t="s">
        <v>784</v>
      </c>
      <c r="F1915" t="s">
        <v>785</v>
      </c>
      <c r="G1915" t="s">
        <v>23</v>
      </c>
      <c r="H1915" t="s">
        <v>24</v>
      </c>
      <c r="I1915" t="s">
        <v>869</v>
      </c>
      <c r="J1915" t="s">
        <v>707</v>
      </c>
      <c r="K1915" t="s">
        <v>27</v>
      </c>
      <c r="L1915" t="s">
        <v>1090</v>
      </c>
      <c r="M1915" t="s">
        <v>29</v>
      </c>
      <c r="N1915" t="s">
        <v>53</v>
      </c>
      <c r="O1915" t="s">
        <v>1091</v>
      </c>
      <c r="P1915" s="1">
        <v>29.46</v>
      </c>
      <c r="Q1915">
        <v>6</v>
      </c>
      <c r="R1915" s="1">
        <v>9.7218</v>
      </c>
      <c r="S1915" t="s">
        <v>90</v>
      </c>
    </row>
    <row r="1916" spans="1:19" hidden="1" x14ac:dyDescent="0.3">
      <c r="A1916" t="s">
        <v>4163</v>
      </c>
      <c r="B1916" s="2">
        <v>42604</v>
      </c>
      <c r="C1916" s="2">
        <v>42605</v>
      </c>
      <c r="D1916" t="s">
        <v>81</v>
      </c>
      <c r="E1916" t="s">
        <v>2267</v>
      </c>
      <c r="F1916" t="s">
        <v>2268</v>
      </c>
      <c r="G1916" t="s">
        <v>94</v>
      </c>
      <c r="H1916" t="s">
        <v>24</v>
      </c>
      <c r="I1916" t="s">
        <v>2334</v>
      </c>
      <c r="J1916" t="s">
        <v>172</v>
      </c>
      <c r="K1916" t="s">
        <v>51</v>
      </c>
      <c r="L1916" t="s">
        <v>631</v>
      </c>
      <c r="M1916" t="s">
        <v>29</v>
      </c>
      <c r="N1916" t="s">
        <v>53</v>
      </c>
      <c r="O1916" t="s">
        <v>632</v>
      </c>
      <c r="P1916" s="1">
        <v>98.328000000000003</v>
      </c>
      <c r="Q1916">
        <v>3</v>
      </c>
      <c r="R1916" s="1">
        <v>9.8328000000000007</v>
      </c>
      <c r="S1916" t="s">
        <v>245</v>
      </c>
    </row>
    <row r="1917" spans="1:19" hidden="1" x14ac:dyDescent="0.3">
      <c r="A1917" t="s">
        <v>4164</v>
      </c>
      <c r="B1917" s="2">
        <v>42184</v>
      </c>
      <c r="C1917" s="2">
        <v>42187</v>
      </c>
      <c r="D1917" t="s">
        <v>81</v>
      </c>
      <c r="E1917" t="s">
        <v>1359</v>
      </c>
      <c r="F1917" t="s">
        <v>1360</v>
      </c>
      <c r="G1917" t="s">
        <v>23</v>
      </c>
      <c r="H1917" t="s">
        <v>24</v>
      </c>
      <c r="I1917" t="s">
        <v>165</v>
      </c>
      <c r="J1917" t="s">
        <v>114</v>
      </c>
      <c r="K1917" t="s">
        <v>63</v>
      </c>
      <c r="L1917" t="s">
        <v>659</v>
      </c>
      <c r="M1917" t="s">
        <v>29</v>
      </c>
      <c r="N1917" t="s">
        <v>34</v>
      </c>
      <c r="O1917" t="s">
        <v>660</v>
      </c>
      <c r="P1917" s="1">
        <v>117.88200000000001</v>
      </c>
      <c r="Q1917">
        <v>1</v>
      </c>
      <c r="R1917" s="1">
        <v>1.3098000000000001</v>
      </c>
      <c r="S1917" t="s">
        <v>55</v>
      </c>
    </row>
    <row r="1918" spans="1:19" hidden="1" x14ac:dyDescent="0.3">
      <c r="A1918" t="s">
        <v>4165</v>
      </c>
      <c r="B1918" s="2">
        <v>42547</v>
      </c>
      <c r="C1918" s="2">
        <v>42553</v>
      </c>
      <c r="D1918" t="s">
        <v>37</v>
      </c>
      <c r="E1918" t="s">
        <v>3518</v>
      </c>
      <c r="F1918" t="s">
        <v>3519</v>
      </c>
      <c r="G1918" t="s">
        <v>84</v>
      </c>
      <c r="H1918" t="s">
        <v>24</v>
      </c>
      <c r="I1918" t="s">
        <v>165</v>
      </c>
      <c r="J1918" t="s">
        <v>114</v>
      </c>
      <c r="K1918" t="s">
        <v>63</v>
      </c>
      <c r="L1918" t="s">
        <v>1259</v>
      </c>
      <c r="M1918" t="s">
        <v>29</v>
      </c>
      <c r="N1918" t="s">
        <v>53</v>
      </c>
      <c r="O1918" t="s">
        <v>1260</v>
      </c>
      <c r="P1918" s="1">
        <v>37.74</v>
      </c>
      <c r="Q1918">
        <v>3</v>
      </c>
      <c r="R1918" s="1">
        <v>12.8316</v>
      </c>
      <c r="S1918" t="s">
        <v>55</v>
      </c>
    </row>
    <row r="1919" spans="1:19" hidden="1" x14ac:dyDescent="0.3">
      <c r="A1919" t="s">
        <v>4166</v>
      </c>
      <c r="B1919" s="2">
        <v>42630</v>
      </c>
      <c r="C1919" s="2">
        <v>42635</v>
      </c>
      <c r="D1919" t="s">
        <v>37</v>
      </c>
      <c r="E1919" t="s">
        <v>147</v>
      </c>
      <c r="F1919" t="s">
        <v>148</v>
      </c>
      <c r="G1919" t="s">
        <v>23</v>
      </c>
      <c r="H1919" t="s">
        <v>24</v>
      </c>
      <c r="I1919" t="s">
        <v>4167</v>
      </c>
      <c r="J1919" t="s">
        <v>425</v>
      </c>
      <c r="K1919" t="s">
        <v>63</v>
      </c>
      <c r="L1919" t="s">
        <v>793</v>
      </c>
      <c r="M1919" t="s">
        <v>29</v>
      </c>
      <c r="N1919" t="s">
        <v>53</v>
      </c>
      <c r="O1919" t="s">
        <v>794</v>
      </c>
      <c r="P1919" s="1">
        <v>14.82</v>
      </c>
      <c r="Q1919">
        <v>3</v>
      </c>
      <c r="R1919" s="1">
        <v>6.2244000000000002</v>
      </c>
      <c r="S1919" t="s">
        <v>72</v>
      </c>
    </row>
    <row r="1920" spans="1:19" hidden="1" x14ac:dyDescent="0.3">
      <c r="A1920" t="s">
        <v>4166</v>
      </c>
      <c r="B1920" s="2">
        <v>42630</v>
      </c>
      <c r="C1920" s="2">
        <v>42635</v>
      </c>
      <c r="D1920" t="s">
        <v>37</v>
      </c>
      <c r="E1920" t="s">
        <v>147</v>
      </c>
      <c r="F1920" t="s">
        <v>148</v>
      </c>
      <c r="G1920" t="s">
        <v>23</v>
      </c>
      <c r="H1920" t="s">
        <v>24</v>
      </c>
      <c r="I1920" t="s">
        <v>4167</v>
      </c>
      <c r="J1920" t="s">
        <v>425</v>
      </c>
      <c r="K1920" t="s">
        <v>63</v>
      </c>
      <c r="L1920" t="s">
        <v>542</v>
      </c>
      <c r="M1920" t="s">
        <v>29</v>
      </c>
      <c r="N1920" t="s">
        <v>53</v>
      </c>
      <c r="O1920" t="s">
        <v>543</v>
      </c>
      <c r="P1920" s="1">
        <v>191.82</v>
      </c>
      <c r="Q1920">
        <v>3</v>
      </c>
      <c r="R1920" s="1">
        <v>61.382399999999997</v>
      </c>
      <c r="S1920" t="s">
        <v>72</v>
      </c>
    </row>
    <row r="1921" spans="1:19" x14ac:dyDescent="0.3">
      <c r="A1921" t="s">
        <v>4168</v>
      </c>
      <c r="B1921" s="2">
        <v>42979</v>
      </c>
      <c r="C1921" s="2">
        <v>42979</v>
      </c>
      <c r="D1921" t="s">
        <v>417</v>
      </c>
      <c r="E1921" t="s">
        <v>1579</v>
      </c>
      <c r="F1921" t="s">
        <v>1580</v>
      </c>
      <c r="G1921" t="s">
        <v>84</v>
      </c>
      <c r="H1921" t="s">
        <v>24</v>
      </c>
      <c r="I1921" t="s">
        <v>183</v>
      </c>
      <c r="J1921" t="s">
        <v>184</v>
      </c>
      <c r="K1921" t="s">
        <v>51</v>
      </c>
      <c r="L1921" t="s">
        <v>309</v>
      </c>
      <c r="M1921" t="s">
        <v>29</v>
      </c>
      <c r="N1921" t="s">
        <v>43</v>
      </c>
      <c r="O1921" t="s">
        <v>310</v>
      </c>
      <c r="P1921" s="1">
        <v>283.56</v>
      </c>
      <c r="Q1921">
        <v>4</v>
      </c>
      <c r="R1921" s="1">
        <v>45.369599999999998</v>
      </c>
      <c r="S1921" t="s">
        <v>72</v>
      </c>
    </row>
    <row r="1922" spans="1:19" x14ac:dyDescent="0.3">
      <c r="A1922" t="s">
        <v>4169</v>
      </c>
      <c r="B1922" s="2">
        <v>42908</v>
      </c>
      <c r="C1922" s="2">
        <v>42912</v>
      </c>
      <c r="D1922" t="s">
        <v>37</v>
      </c>
      <c r="E1922" t="s">
        <v>662</v>
      </c>
      <c r="F1922" t="s">
        <v>663</v>
      </c>
      <c r="G1922" t="s">
        <v>94</v>
      </c>
      <c r="H1922" t="s">
        <v>24</v>
      </c>
      <c r="I1922" t="s">
        <v>280</v>
      </c>
      <c r="J1922" t="s">
        <v>281</v>
      </c>
      <c r="K1922" t="s">
        <v>87</v>
      </c>
      <c r="L1922" t="s">
        <v>33</v>
      </c>
      <c r="M1922" t="s">
        <v>29</v>
      </c>
      <c r="N1922" t="s">
        <v>34</v>
      </c>
      <c r="O1922" t="s">
        <v>35</v>
      </c>
      <c r="P1922" s="1">
        <v>487.96</v>
      </c>
      <c r="Q1922">
        <v>2</v>
      </c>
      <c r="R1922" s="1">
        <v>146.38800000000001</v>
      </c>
      <c r="S1922" t="s">
        <v>55</v>
      </c>
    </row>
    <row r="1923" spans="1:19" hidden="1" x14ac:dyDescent="0.3">
      <c r="A1923" t="s">
        <v>4170</v>
      </c>
      <c r="B1923" s="2">
        <v>41901</v>
      </c>
      <c r="C1923" s="2">
        <v>41906</v>
      </c>
      <c r="D1923" t="s">
        <v>37</v>
      </c>
      <c r="E1923" t="s">
        <v>4171</v>
      </c>
      <c r="F1923" t="s">
        <v>4172</v>
      </c>
      <c r="G1923" t="s">
        <v>84</v>
      </c>
      <c r="H1923" t="s">
        <v>24</v>
      </c>
      <c r="I1923" t="s">
        <v>3049</v>
      </c>
      <c r="J1923" t="s">
        <v>511</v>
      </c>
      <c r="K1923" t="s">
        <v>51</v>
      </c>
      <c r="L1923" t="s">
        <v>1456</v>
      </c>
      <c r="M1923" t="s">
        <v>29</v>
      </c>
      <c r="N1923" t="s">
        <v>43</v>
      </c>
      <c r="O1923" t="s">
        <v>1457</v>
      </c>
      <c r="P1923" s="1">
        <v>73.915000000000006</v>
      </c>
      <c r="Q1923">
        <v>1</v>
      </c>
      <c r="R1923" s="1">
        <v>-45.827300000000001</v>
      </c>
      <c r="S1923" t="s">
        <v>72</v>
      </c>
    </row>
    <row r="1924" spans="1:19" hidden="1" x14ac:dyDescent="0.3">
      <c r="A1924" t="s">
        <v>4173</v>
      </c>
      <c r="B1924" s="2">
        <v>41910</v>
      </c>
      <c r="C1924" s="2">
        <v>41915</v>
      </c>
      <c r="D1924" t="s">
        <v>37</v>
      </c>
      <c r="E1924" t="s">
        <v>3440</v>
      </c>
      <c r="F1924" t="s">
        <v>3441</v>
      </c>
      <c r="G1924" t="s">
        <v>23</v>
      </c>
      <c r="H1924" t="s">
        <v>24</v>
      </c>
      <c r="I1924" t="s">
        <v>4174</v>
      </c>
      <c r="J1924" t="s">
        <v>41</v>
      </c>
      <c r="K1924" t="s">
        <v>27</v>
      </c>
      <c r="L1924" t="s">
        <v>3608</v>
      </c>
      <c r="M1924" t="s">
        <v>29</v>
      </c>
      <c r="N1924" t="s">
        <v>53</v>
      </c>
      <c r="O1924" t="s">
        <v>3609</v>
      </c>
      <c r="P1924" s="1">
        <v>337.08800000000002</v>
      </c>
      <c r="Q1924">
        <v>4</v>
      </c>
      <c r="R1924" s="1">
        <v>16.854399999999998</v>
      </c>
      <c r="S1924" t="s">
        <v>72</v>
      </c>
    </row>
    <row r="1925" spans="1:19" hidden="1" x14ac:dyDescent="0.3">
      <c r="A1925" t="s">
        <v>4175</v>
      </c>
      <c r="B1925" s="2">
        <v>42310</v>
      </c>
      <c r="C1925" s="2">
        <v>42312</v>
      </c>
      <c r="D1925" t="s">
        <v>81</v>
      </c>
      <c r="E1925" t="s">
        <v>2642</v>
      </c>
      <c r="F1925" t="s">
        <v>2643</v>
      </c>
      <c r="G1925" t="s">
        <v>94</v>
      </c>
      <c r="H1925" t="s">
        <v>24</v>
      </c>
      <c r="I1925" t="s">
        <v>165</v>
      </c>
      <c r="J1925" t="s">
        <v>114</v>
      </c>
      <c r="K1925" t="s">
        <v>63</v>
      </c>
      <c r="L1925" t="s">
        <v>3582</v>
      </c>
      <c r="M1925" t="s">
        <v>29</v>
      </c>
      <c r="N1925" t="s">
        <v>34</v>
      </c>
      <c r="O1925" t="s">
        <v>3583</v>
      </c>
      <c r="P1925" s="1">
        <v>2621.3220000000001</v>
      </c>
      <c r="Q1925">
        <v>11</v>
      </c>
      <c r="R1925" s="1">
        <v>553.39020000000005</v>
      </c>
      <c r="S1925" t="s">
        <v>32</v>
      </c>
    </row>
    <row r="1926" spans="1:19" hidden="1" x14ac:dyDescent="0.3">
      <c r="A1926" t="s">
        <v>4176</v>
      </c>
      <c r="B1926" s="2">
        <v>42297</v>
      </c>
      <c r="C1926" s="2">
        <v>42301</v>
      </c>
      <c r="D1926" t="s">
        <v>37</v>
      </c>
      <c r="E1926" t="s">
        <v>2908</v>
      </c>
      <c r="F1926" t="s">
        <v>2909</v>
      </c>
      <c r="G1926" t="s">
        <v>23</v>
      </c>
      <c r="H1926" t="s">
        <v>24</v>
      </c>
      <c r="I1926" t="s">
        <v>49</v>
      </c>
      <c r="J1926" t="s">
        <v>50</v>
      </c>
      <c r="K1926" t="s">
        <v>51</v>
      </c>
      <c r="L1926" t="s">
        <v>2876</v>
      </c>
      <c r="M1926" t="s">
        <v>29</v>
      </c>
      <c r="N1926" t="s">
        <v>53</v>
      </c>
      <c r="O1926" t="s">
        <v>2877</v>
      </c>
      <c r="P1926" s="1">
        <v>74.760000000000005</v>
      </c>
      <c r="Q1926">
        <v>7</v>
      </c>
      <c r="R1926" s="1">
        <v>23.923200000000001</v>
      </c>
      <c r="S1926" t="s">
        <v>45</v>
      </c>
    </row>
    <row r="1927" spans="1:19" hidden="1" x14ac:dyDescent="0.3">
      <c r="A1927" t="s">
        <v>4176</v>
      </c>
      <c r="B1927" s="2">
        <v>42297</v>
      </c>
      <c r="C1927" s="2">
        <v>42301</v>
      </c>
      <c r="D1927" t="s">
        <v>37</v>
      </c>
      <c r="E1927" t="s">
        <v>2908</v>
      </c>
      <c r="F1927" t="s">
        <v>2909</v>
      </c>
      <c r="G1927" t="s">
        <v>23</v>
      </c>
      <c r="H1927" t="s">
        <v>24</v>
      </c>
      <c r="I1927" t="s">
        <v>49</v>
      </c>
      <c r="J1927" t="s">
        <v>50</v>
      </c>
      <c r="K1927" t="s">
        <v>51</v>
      </c>
      <c r="L1927" t="s">
        <v>3180</v>
      </c>
      <c r="M1927" t="s">
        <v>29</v>
      </c>
      <c r="N1927" t="s">
        <v>43</v>
      </c>
      <c r="O1927" t="s">
        <v>3181</v>
      </c>
      <c r="P1927" s="1">
        <v>364.77600000000001</v>
      </c>
      <c r="Q1927">
        <v>3</v>
      </c>
      <c r="R1927" s="1">
        <v>27.3582</v>
      </c>
      <c r="S1927" t="s">
        <v>45</v>
      </c>
    </row>
    <row r="1928" spans="1:19" hidden="1" x14ac:dyDescent="0.3">
      <c r="A1928" t="s">
        <v>4177</v>
      </c>
      <c r="B1928" s="2">
        <v>42535</v>
      </c>
      <c r="C1928" s="2">
        <v>42539</v>
      </c>
      <c r="D1928" t="s">
        <v>37</v>
      </c>
      <c r="E1928" t="s">
        <v>671</v>
      </c>
      <c r="F1928" t="s">
        <v>672</v>
      </c>
      <c r="G1928" t="s">
        <v>84</v>
      </c>
      <c r="H1928" t="s">
        <v>24</v>
      </c>
      <c r="I1928" t="s">
        <v>183</v>
      </c>
      <c r="J1928" t="s">
        <v>184</v>
      </c>
      <c r="K1928" t="s">
        <v>51</v>
      </c>
      <c r="L1928" t="s">
        <v>1125</v>
      </c>
      <c r="M1928" t="s">
        <v>29</v>
      </c>
      <c r="N1928" t="s">
        <v>43</v>
      </c>
      <c r="O1928" t="s">
        <v>1126</v>
      </c>
      <c r="P1928" s="1">
        <v>1115.17</v>
      </c>
      <c r="Q1928">
        <v>7</v>
      </c>
      <c r="R1928" s="1">
        <v>334.55099999999999</v>
      </c>
      <c r="S1928" t="s">
        <v>55</v>
      </c>
    </row>
    <row r="1929" spans="1:19" hidden="1" x14ac:dyDescent="0.3">
      <c r="A1929" t="s">
        <v>4178</v>
      </c>
      <c r="B1929" s="2">
        <v>42615</v>
      </c>
      <c r="C1929" s="2">
        <v>42618</v>
      </c>
      <c r="D1929" t="s">
        <v>20</v>
      </c>
      <c r="E1929" t="s">
        <v>235</v>
      </c>
      <c r="F1929" t="s">
        <v>236</v>
      </c>
      <c r="G1929" t="s">
        <v>23</v>
      </c>
      <c r="H1929" t="s">
        <v>24</v>
      </c>
      <c r="I1929" t="s">
        <v>791</v>
      </c>
      <c r="J1929" t="s">
        <v>184</v>
      </c>
      <c r="K1929" t="s">
        <v>51</v>
      </c>
      <c r="L1929" t="s">
        <v>108</v>
      </c>
      <c r="M1929" t="s">
        <v>29</v>
      </c>
      <c r="N1929" t="s">
        <v>34</v>
      </c>
      <c r="O1929" t="s">
        <v>109</v>
      </c>
      <c r="P1929" s="1">
        <v>215.976</v>
      </c>
      <c r="Q1929">
        <v>3</v>
      </c>
      <c r="R1929" s="1">
        <v>-2.6997</v>
      </c>
      <c r="S1929" t="s">
        <v>72</v>
      </c>
    </row>
    <row r="1930" spans="1:19" x14ac:dyDescent="0.3">
      <c r="A1930" t="s">
        <v>4179</v>
      </c>
      <c r="B1930" s="2">
        <v>43073</v>
      </c>
      <c r="C1930" s="2">
        <v>43074</v>
      </c>
      <c r="D1930" t="s">
        <v>81</v>
      </c>
      <c r="E1930" t="s">
        <v>2583</v>
      </c>
      <c r="F1930" t="s">
        <v>2584</v>
      </c>
      <c r="G1930" t="s">
        <v>84</v>
      </c>
      <c r="H1930" t="s">
        <v>24</v>
      </c>
      <c r="I1930" t="s">
        <v>61</v>
      </c>
      <c r="J1930" t="s">
        <v>62</v>
      </c>
      <c r="K1930" t="s">
        <v>63</v>
      </c>
      <c r="L1930" t="s">
        <v>371</v>
      </c>
      <c r="M1930" t="s">
        <v>29</v>
      </c>
      <c r="N1930" t="s">
        <v>53</v>
      </c>
      <c r="O1930" t="s">
        <v>372</v>
      </c>
      <c r="P1930" s="1">
        <v>11.352</v>
      </c>
      <c r="Q1930">
        <v>3</v>
      </c>
      <c r="R1930" s="1">
        <v>2.6960999999999999</v>
      </c>
      <c r="S1930" t="s">
        <v>90</v>
      </c>
    </row>
    <row r="1931" spans="1:19" hidden="1" x14ac:dyDescent="0.3">
      <c r="A1931" t="s">
        <v>4180</v>
      </c>
      <c r="B1931" s="2">
        <v>42416</v>
      </c>
      <c r="C1931" s="2">
        <v>42423</v>
      </c>
      <c r="D1931" t="s">
        <v>37</v>
      </c>
      <c r="E1931" t="s">
        <v>3988</v>
      </c>
      <c r="F1931" t="s">
        <v>3989</v>
      </c>
      <c r="G1931" t="s">
        <v>23</v>
      </c>
      <c r="H1931" t="s">
        <v>24</v>
      </c>
      <c r="I1931" t="s">
        <v>25</v>
      </c>
      <c r="J1931" t="s">
        <v>26</v>
      </c>
      <c r="K1931" t="s">
        <v>27</v>
      </c>
      <c r="L1931" t="s">
        <v>210</v>
      </c>
      <c r="M1931" t="s">
        <v>29</v>
      </c>
      <c r="N1931" t="s">
        <v>53</v>
      </c>
      <c r="O1931" t="s">
        <v>211</v>
      </c>
      <c r="P1931" s="1">
        <v>318.08</v>
      </c>
      <c r="Q1931">
        <v>4</v>
      </c>
      <c r="R1931" s="1">
        <v>34.988799999999998</v>
      </c>
      <c r="S1931" t="s">
        <v>289</v>
      </c>
    </row>
    <row r="1932" spans="1:19" hidden="1" x14ac:dyDescent="0.3">
      <c r="A1932" t="s">
        <v>4181</v>
      </c>
      <c r="B1932" s="2">
        <v>42639</v>
      </c>
      <c r="C1932" s="2">
        <v>42643</v>
      </c>
      <c r="D1932" t="s">
        <v>37</v>
      </c>
      <c r="E1932" t="s">
        <v>4182</v>
      </c>
      <c r="F1932" t="s">
        <v>4183</v>
      </c>
      <c r="G1932" t="s">
        <v>84</v>
      </c>
      <c r="H1932" t="s">
        <v>24</v>
      </c>
      <c r="I1932" t="s">
        <v>95</v>
      </c>
      <c r="J1932" t="s">
        <v>86</v>
      </c>
      <c r="K1932" t="s">
        <v>87</v>
      </c>
      <c r="L1932" t="s">
        <v>134</v>
      </c>
      <c r="M1932" t="s">
        <v>29</v>
      </c>
      <c r="N1932" t="s">
        <v>34</v>
      </c>
      <c r="O1932" t="s">
        <v>135</v>
      </c>
      <c r="P1932" s="1">
        <v>454.96499999999997</v>
      </c>
      <c r="Q1932">
        <v>5</v>
      </c>
      <c r="R1932" s="1">
        <v>-136.48949999999999</v>
      </c>
      <c r="S1932" t="s">
        <v>72</v>
      </c>
    </row>
    <row r="1933" spans="1:19" hidden="1" x14ac:dyDescent="0.3">
      <c r="A1933" t="s">
        <v>4184</v>
      </c>
      <c r="B1933" s="2">
        <v>42183</v>
      </c>
      <c r="C1933" s="2">
        <v>42188</v>
      </c>
      <c r="D1933" t="s">
        <v>20</v>
      </c>
      <c r="E1933" t="s">
        <v>1929</v>
      </c>
      <c r="F1933" t="s">
        <v>1930</v>
      </c>
      <c r="G1933" t="s">
        <v>84</v>
      </c>
      <c r="H1933" t="s">
        <v>24</v>
      </c>
      <c r="I1933" t="s">
        <v>113</v>
      </c>
      <c r="J1933" t="s">
        <v>223</v>
      </c>
      <c r="K1933" t="s">
        <v>63</v>
      </c>
      <c r="L1933" t="s">
        <v>1539</v>
      </c>
      <c r="M1933" t="s">
        <v>29</v>
      </c>
      <c r="N1933" t="s">
        <v>30</v>
      </c>
      <c r="O1933" t="s">
        <v>1540</v>
      </c>
      <c r="P1933" s="1">
        <v>482.94</v>
      </c>
      <c r="Q1933">
        <v>6</v>
      </c>
      <c r="R1933" s="1">
        <v>-376.69319999999999</v>
      </c>
      <c r="S1933" t="s">
        <v>55</v>
      </c>
    </row>
    <row r="1934" spans="1:19" hidden="1" x14ac:dyDescent="0.3">
      <c r="A1934" t="s">
        <v>4185</v>
      </c>
      <c r="B1934" s="2">
        <v>42315</v>
      </c>
      <c r="C1934" s="2">
        <v>42320</v>
      </c>
      <c r="D1934" t="s">
        <v>37</v>
      </c>
      <c r="E1934" t="s">
        <v>1253</v>
      </c>
      <c r="F1934" t="s">
        <v>1254</v>
      </c>
      <c r="G1934" t="s">
        <v>23</v>
      </c>
      <c r="H1934" t="s">
        <v>24</v>
      </c>
      <c r="I1934" t="s">
        <v>95</v>
      </c>
      <c r="J1934" t="s">
        <v>86</v>
      </c>
      <c r="K1934" t="s">
        <v>87</v>
      </c>
      <c r="L1934" t="s">
        <v>2386</v>
      </c>
      <c r="M1934" t="s">
        <v>29</v>
      </c>
      <c r="N1934" t="s">
        <v>53</v>
      </c>
      <c r="O1934" t="s">
        <v>2387</v>
      </c>
      <c r="P1934" s="1">
        <v>64.959999999999994</v>
      </c>
      <c r="Q1934">
        <v>5</v>
      </c>
      <c r="R1934" s="1">
        <v>-84.447999999999993</v>
      </c>
      <c r="S1934" t="s">
        <v>32</v>
      </c>
    </row>
    <row r="1935" spans="1:19" x14ac:dyDescent="0.3">
      <c r="A1935" t="s">
        <v>4186</v>
      </c>
      <c r="B1935" s="2">
        <v>42754</v>
      </c>
      <c r="C1935" s="2">
        <v>42759</v>
      </c>
      <c r="D1935" t="s">
        <v>20</v>
      </c>
      <c r="E1935" t="s">
        <v>1754</v>
      </c>
      <c r="F1935" t="s">
        <v>1755</v>
      </c>
      <c r="G1935" t="s">
        <v>23</v>
      </c>
      <c r="H1935" t="s">
        <v>24</v>
      </c>
      <c r="I1935" t="s">
        <v>61</v>
      </c>
      <c r="J1935" t="s">
        <v>62</v>
      </c>
      <c r="K1935" t="s">
        <v>63</v>
      </c>
      <c r="L1935" t="s">
        <v>688</v>
      </c>
      <c r="M1935" t="s">
        <v>29</v>
      </c>
      <c r="N1935" t="s">
        <v>53</v>
      </c>
      <c r="O1935" t="s">
        <v>689</v>
      </c>
      <c r="P1935" s="1">
        <v>31.968</v>
      </c>
      <c r="Q1935">
        <v>2</v>
      </c>
      <c r="R1935" s="1">
        <v>6.3936000000000002</v>
      </c>
      <c r="S1935" t="s">
        <v>161</v>
      </c>
    </row>
    <row r="1936" spans="1:19" x14ac:dyDescent="0.3">
      <c r="A1936" t="s">
        <v>4186</v>
      </c>
      <c r="B1936" s="2">
        <v>42754</v>
      </c>
      <c r="C1936" s="2">
        <v>42759</v>
      </c>
      <c r="D1936" t="s">
        <v>20</v>
      </c>
      <c r="E1936" t="s">
        <v>1754</v>
      </c>
      <c r="F1936" t="s">
        <v>1755</v>
      </c>
      <c r="G1936" t="s">
        <v>23</v>
      </c>
      <c r="H1936" t="s">
        <v>24</v>
      </c>
      <c r="I1936" t="s">
        <v>61</v>
      </c>
      <c r="J1936" t="s">
        <v>62</v>
      </c>
      <c r="K1936" t="s">
        <v>63</v>
      </c>
      <c r="L1936" t="s">
        <v>972</v>
      </c>
      <c r="M1936" t="s">
        <v>29</v>
      </c>
      <c r="N1936" t="s">
        <v>34</v>
      </c>
      <c r="O1936" t="s">
        <v>973</v>
      </c>
      <c r="P1936" s="1">
        <v>887.27099999999996</v>
      </c>
      <c r="Q1936">
        <v>3</v>
      </c>
      <c r="R1936" s="1">
        <v>-63.3765</v>
      </c>
      <c r="S1936" t="s">
        <v>161</v>
      </c>
    </row>
    <row r="1937" spans="1:19" hidden="1" x14ac:dyDescent="0.3">
      <c r="A1937" t="s">
        <v>4187</v>
      </c>
      <c r="B1937" s="2">
        <v>42600</v>
      </c>
      <c r="C1937" s="2">
        <v>42602</v>
      </c>
      <c r="D1937" t="s">
        <v>20</v>
      </c>
      <c r="E1937" t="s">
        <v>3024</v>
      </c>
      <c r="F1937" t="s">
        <v>3025</v>
      </c>
      <c r="G1937" t="s">
        <v>94</v>
      </c>
      <c r="H1937" t="s">
        <v>24</v>
      </c>
      <c r="I1937" t="s">
        <v>95</v>
      </c>
      <c r="J1937" t="s">
        <v>86</v>
      </c>
      <c r="K1937" t="s">
        <v>87</v>
      </c>
      <c r="L1937" t="s">
        <v>918</v>
      </c>
      <c r="M1937" t="s">
        <v>29</v>
      </c>
      <c r="N1937" t="s">
        <v>53</v>
      </c>
      <c r="O1937" t="s">
        <v>308</v>
      </c>
      <c r="P1937" s="1">
        <v>9.5519999999999996</v>
      </c>
      <c r="Q1937">
        <v>3</v>
      </c>
      <c r="R1937" s="1">
        <v>-3.8208000000000002</v>
      </c>
      <c r="S1937" t="s">
        <v>245</v>
      </c>
    </row>
    <row r="1938" spans="1:19" hidden="1" x14ac:dyDescent="0.3">
      <c r="A1938" t="s">
        <v>4187</v>
      </c>
      <c r="B1938" s="2">
        <v>42600</v>
      </c>
      <c r="C1938" s="2">
        <v>42602</v>
      </c>
      <c r="D1938" t="s">
        <v>20</v>
      </c>
      <c r="E1938" t="s">
        <v>3024</v>
      </c>
      <c r="F1938" t="s">
        <v>3025</v>
      </c>
      <c r="G1938" t="s">
        <v>94</v>
      </c>
      <c r="H1938" t="s">
        <v>24</v>
      </c>
      <c r="I1938" t="s">
        <v>95</v>
      </c>
      <c r="J1938" t="s">
        <v>86</v>
      </c>
      <c r="K1938" t="s">
        <v>87</v>
      </c>
      <c r="L1938" t="s">
        <v>2416</v>
      </c>
      <c r="M1938" t="s">
        <v>29</v>
      </c>
      <c r="N1938" t="s">
        <v>53</v>
      </c>
      <c r="O1938" t="s">
        <v>2417</v>
      </c>
      <c r="P1938" s="1">
        <v>5.3440000000000003</v>
      </c>
      <c r="Q1938">
        <v>4</v>
      </c>
      <c r="R1938" s="1">
        <v>-2.1375999999999999</v>
      </c>
      <c r="S1938" t="s">
        <v>245</v>
      </c>
    </row>
    <row r="1939" spans="1:19" hidden="1" x14ac:dyDescent="0.3">
      <c r="A1939" t="s">
        <v>4188</v>
      </c>
      <c r="B1939" s="2">
        <v>42453</v>
      </c>
      <c r="C1939" s="2">
        <v>42455</v>
      </c>
      <c r="D1939" t="s">
        <v>20</v>
      </c>
      <c r="E1939" t="s">
        <v>3869</v>
      </c>
      <c r="F1939" t="s">
        <v>3870</v>
      </c>
      <c r="G1939" t="s">
        <v>23</v>
      </c>
      <c r="H1939" t="s">
        <v>24</v>
      </c>
      <c r="I1939" t="s">
        <v>684</v>
      </c>
      <c r="J1939" t="s">
        <v>223</v>
      </c>
      <c r="K1939" t="s">
        <v>63</v>
      </c>
      <c r="L1939" t="s">
        <v>1958</v>
      </c>
      <c r="M1939" t="s">
        <v>29</v>
      </c>
      <c r="N1939" t="s">
        <v>30</v>
      </c>
      <c r="O1939" t="s">
        <v>1959</v>
      </c>
      <c r="P1939" s="1">
        <v>301.47000000000003</v>
      </c>
      <c r="Q1939">
        <v>3</v>
      </c>
      <c r="R1939" s="1">
        <v>-241.17599999999999</v>
      </c>
      <c r="S1939" t="s">
        <v>187</v>
      </c>
    </row>
    <row r="1940" spans="1:19" x14ac:dyDescent="0.3">
      <c r="A1940" t="s">
        <v>4189</v>
      </c>
      <c r="B1940" s="2">
        <v>42883</v>
      </c>
      <c r="C1940" s="2">
        <v>42887</v>
      </c>
      <c r="D1940" t="s">
        <v>37</v>
      </c>
      <c r="E1940" t="s">
        <v>2085</v>
      </c>
      <c r="F1940" t="s">
        <v>2086</v>
      </c>
      <c r="G1940" t="s">
        <v>84</v>
      </c>
      <c r="H1940" t="s">
        <v>24</v>
      </c>
      <c r="I1940" t="s">
        <v>4190</v>
      </c>
      <c r="J1940" t="s">
        <v>1080</v>
      </c>
      <c r="K1940" t="s">
        <v>63</v>
      </c>
      <c r="L1940" t="s">
        <v>1281</v>
      </c>
      <c r="M1940" t="s">
        <v>29</v>
      </c>
      <c r="N1940" t="s">
        <v>53</v>
      </c>
      <c r="O1940" t="s">
        <v>1282</v>
      </c>
      <c r="P1940" s="1">
        <v>27.46</v>
      </c>
      <c r="Q1940">
        <v>2</v>
      </c>
      <c r="R1940" s="1">
        <v>9.8856000000000002</v>
      </c>
      <c r="S1940" t="s">
        <v>153</v>
      </c>
    </row>
    <row r="1941" spans="1:19" hidden="1" x14ac:dyDescent="0.3">
      <c r="A1941" t="s">
        <v>4191</v>
      </c>
      <c r="B1941" s="2">
        <v>42583</v>
      </c>
      <c r="C1941" s="2">
        <v>42585</v>
      </c>
      <c r="D1941" t="s">
        <v>20</v>
      </c>
      <c r="E1941" t="s">
        <v>4192</v>
      </c>
      <c r="F1941" t="s">
        <v>4193</v>
      </c>
      <c r="G1941" t="s">
        <v>23</v>
      </c>
      <c r="H1941" t="s">
        <v>24</v>
      </c>
      <c r="I1941" t="s">
        <v>61</v>
      </c>
      <c r="J1941" t="s">
        <v>62</v>
      </c>
      <c r="K1941" t="s">
        <v>63</v>
      </c>
      <c r="L1941" t="s">
        <v>542</v>
      </c>
      <c r="M1941" t="s">
        <v>29</v>
      </c>
      <c r="N1941" t="s">
        <v>53</v>
      </c>
      <c r="O1941" t="s">
        <v>3116</v>
      </c>
      <c r="P1941" s="1">
        <v>19.312000000000001</v>
      </c>
      <c r="Q1941">
        <v>2</v>
      </c>
      <c r="R1941" s="1">
        <v>3.1381999999999999</v>
      </c>
      <c r="S1941" t="s">
        <v>245</v>
      </c>
    </row>
    <row r="1942" spans="1:19" hidden="1" x14ac:dyDescent="0.3">
      <c r="A1942" t="s">
        <v>4194</v>
      </c>
      <c r="B1942" s="2">
        <v>42712</v>
      </c>
      <c r="C1942" s="2">
        <v>42716</v>
      </c>
      <c r="D1942" t="s">
        <v>37</v>
      </c>
      <c r="E1942" t="s">
        <v>1463</v>
      </c>
      <c r="F1942" t="s">
        <v>1464</v>
      </c>
      <c r="G1942" t="s">
        <v>23</v>
      </c>
      <c r="H1942" t="s">
        <v>24</v>
      </c>
      <c r="I1942" t="s">
        <v>4195</v>
      </c>
      <c r="J1942" t="s">
        <v>230</v>
      </c>
      <c r="K1942" t="s">
        <v>87</v>
      </c>
      <c r="L1942" t="s">
        <v>1944</v>
      </c>
      <c r="M1942" t="s">
        <v>29</v>
      </c>
      <c r="N1942" t="s">
        <v>30</v>
      </c>
      <c r="O1942" t="s">
        <v>1945</v>
      </c>
      <c r="P1942" s="1">
        <v>405.86</v>
      </c>
      <c r="Q1942">
        <v>7</v>
      </c>
      <c r="R1942" s="1">
        <v>32.468800000000002</v>
      </c>
      <c r="S1942" t="s">
        <v>90</v>
      </c>
    </row>
    <row r="1943" spans="1:19" hidden="1" x14ac:dyDescent="0.3">
      <c r="A1943" t="s">
        <v>4194</v>
      </c>
      <c r="B1943" s="2">
        <v>42712</v>
      </c>
      <c r="C1943" s="2">
        <v>42716</v>
      </c>
      <c r="D1943" t="s">
        <v>37</v>
      </c>
      <c r="E1943" t="s">
        <v>1463</v>
      </c>
      <c r="F1943" t="s">
        <v>1464</v>
      </c>
      <c r="G1943" t="s">
        <v>23</v>
      </c>
      <c r="H1943" t="s">
        <v>24</v>
      </c>
      <c r="I1943" t="s">
        <v>4195</v>
      </c>
      <c r="J1943" t="s">
        <v>230</v>
      </c>
      <c r="K1943" t="s">
        <v>87</v>
      </c>
      <c r="L1943" t="s">
        <v>796</v>
      </c>
      <c r="M1943" t="s">
        <v>29</v>
      </c>
      <c r="N1943" t="s">
        <v>34</v>
      </c>
      <c r="O1943" t="s">
        <v>797</v>
      </c>
      <c r="P1943" s="1">
        <v>680.01</v>
      </c>
      <c r="Q1943">
        <v>3</v>
      </c>
      <c r="R1943" s="1">
        <v>176.80260000000001</v>
      </c>
      <c r="S1943" t="s">
        <v>90</v>
      </c>
    </row>
    <row r="1944" spans="1:19" hidden="1" x14ac:dyDescent="0.3">
      <c r="A1944" t="s">
        <v>4196</v>
      </c>
      <c r="B1944" s="2">
        <v>42705</v>
      </c>
      <c r="C1944" s="2">
        <v>42705</v>
      </c>
      <c r="D1944" t="s">
        <v>417</v>
      </c>
      <c r="E1944" t="s">
        <v>2430</v>
      </c>
      <c r="F1944" t="s">
        <v>2431</v>
      </c>
      <c r="G1944" t="s">
        <v>94</v>
      </c>
      <c r="H1944" t="s">
        <v>24</v>
      </c>
      <c r="I1944" t="s">
        <v>3438</v>
      </c>
      <c r="J1944" t="s">
        <v>50</v>
      </c>
      <c r="K1944" t="s">
        <v>51</v>
      </c>
      <c r="L1944" t="s">
        <v>576</v>
      </c>
      <c r="M1944" t="s">
        <v>29</v>
      </c>
      <c r="N1944" t="s">
        <v>53</v>
      </c>
      <c r="O1944" t="s">
        <v>577</v>
      </c>
      <c r="P1944" s="1">
        <v>31.96</v>
      </c>
      <c r="Q1944">
        <v>2</v>
      </c>
      <c r="R1944" s="1">
        <v>1.5980000000000001</v>
      </c>
      <c r="S1944" t="s">
        <v>90</v>
      </c>
    </row>
    <row r="1945" spans="1:19" x14ac:dyDescent="0.3">
      <c r="A1945" t="s">
        <v>4197</v>
      </c>
      <c r="B1945" s="2">
        <v>42954</v>
      </c>
      <c r="C1945" s="2">
        <v>42958</v>
      </c>
      <c r="D1945" t="s">
        <v>37</v>
      </c>
      <c r="E1945" t="s">
        <v>405</v>
      </c>
      <c r="F1945" t="s">
        <v>406</v>
      </c>
      <c r="G1945" t="s">
        <v>23</v>
      </c>
      <c r="H1945" t="s">
        <v>24</v>
      </c>
      <c r="I1945" t="s">
        <v>3762</v>
      </c>
      <c r="J1945" t="s">
        <v>50</v>
      </c>
      <c r="K1945" t="s">
        <v>51</v>
      </c>
      <c r="L1945" t="s">
        <v>78</v>
      </c>
      <c r="M1945" t="s">
        <v>29</v>
      </c>
      <c r="N1945" t="s">
        <v>53</v>
      </c>
      <c r="O1945" t="s">
        <v>79</v>
      </c>
      <c r="P1945" s="1">
        <v>51.75</v>
      </c>
      <c r="Q1945">
        <v>1</v>
      </c>
      <c r="R1945" s="1">
        <v>15.525</v>
      </c>
      <c r="S1945" t="s">
        <v>245</v>
      </c>
    </row>
    <row r="1946" spans="1:19" x14ac:dyDescent="0.3">
      <c r="A1946" t="s">
        <v>4197</v>
      </c>
      <c r="B1946" s="2">
        <v>42954</v>
      </c>
      <c r="C1946" s="2">
        <v>42958</v>
      </c>
      <c r="D1946" t="s">
        <v>37</v>
      </c>
      <c r="E1946" t="s">
        <v>405</v>
      </c>
      <c r="F1946" t="s">
        <v>406</v>
      </c>
      <c r="G1946" t="s">
        <v>23</v>
      </c>
      <c r="H1946" t="s">
        <v>24</v>
      </c>
      <c r="I1946" t="s">
        <v>3762</v>
      </c>
      <c r="J1946" t="s">
        <v>50</v>
      </c>
      <c r="K1946" t="s">
        <v>51</v>
      </c>
      <c r="L1946" t="s">
        <v>4198</v>
      </c>
      <c r="M1946" t="s">
        <v>29</v>
      </c>
      <c r="N1946" t="s">
        <v>34</v>
      </c>
      <c r="O1946" t="s">
        <v>4199</v>
      </c>
      <c r="P1946" s="1">
        <v>207.184</v>
      </c>
      <c r="Q1946">
        <v>1</v>
      </c>
      <c r="R1946" s="1">
        <v>25.898</v>
      </c>
      <c r="S1946" t="s">
        <v>245</v>
      </c>
    </row>
    <row r="1947" spans="1:19" hidden="1" x14ac:dyDescent="0.3">
      <c r="A1947" t="s">
        <v>4200</v>
      </c>
      <c r="B1947" s="2">
        <v>41769</v>
      </c>
      <c r="C1947" s="2">
        <v>41774</v>
      </c>
      <c r="D1947" t="s">
        <v>37</v>
      </c>
      <c r="E1947" t="s">
        <v>1117</v>
      </c>
      <c r="F1947" t="s">
        <v>1118</v>
      </c>
      <c r="G1947" t="s">
        <v>23</v>
      </c>
      <c r="H1947" t="s">
        <v>24</v>
      </c>
      <c r="I1947" t="s">
        <v>1482</v>
      </c>
      <c r="J1947" t="s">
        <v>50</v>
      </c>
      <c r="K1947" t="s">
        <v>51</v>
      </c>
      <c r="L1947" t="s">
        <v>2264</v>
      </c>
      <c r="M1947" t="s">
        <v>29</v>
      </c>
      <c r="N1947" t="s">
        <v>34</v>
      </c>
      <c r="O1947" t="s">
        <v>2265</v>
      </c>
      <c r="P1947" s="1">
        <v>256.78399999999999</v>
      </c>
      <c r="Q1947">
        <v>1</v>
      </c>
      <c r="R1947" s="1">
        <v>32.097999999999999</v>
      </c>
      <c r="S1947" t="s">
        <v>153</v>
      </c>
    </row>
    <row r="1948" spans="1:19" hidden="1" x14ac:dyDescent="0.3">
      <c r="A1948" t="s">
        <v>4201</v>
      </c>
      <c r="B1948" s="2">
        <v>42660</v>
      </c>
      <c r="C1948" s="2">
        <v>42663</v>
      </c>
      <c r="D1948" t="s">
        <v>81</v>
      </c>
      <c r="E1948" t="s">
        <v>2927</v>
      </c>
      <c r="F1948" t="s">
        <v>2928</v>
      </c>
      <c r="G1948" t="s">
        <v>23</v>
      </c>
      <c r="H1948" t="s">
        <v>24</v>
      </c>
      <c r="I1948" t="s">
        <v>4202</v>
      </c>
      <c r="J1948" t="s">
        <v>354</v>
      </c>
      <c r="K1948" t="s">
        <v>63</v>
      </c>
      <c r="L1948" t="s">
        <v>533</v>
      </c>
      <c r="M1948" t="s">
        <v>29</v>
      </c>
      <c r="N1948" t="s">
        <v>30</v>
      </c>
      <c r="O1948" t="s">
        <v>534</v>
      </c>
      <c r="P1948" s="1">
        <v>120.98</v>
      </c>
      <c r="Q1948">
        <v>1</v>
      </c>
      <c r="R1948" s="1">
        <v>12.098000000000001</v>
      </c>
      <c r="S1948" t="s">
        <v>45</v>
      </c>
    </row>
    <row r="1949" spans="1:19" hidden="1" x14ac:dyDescent="0.3">
      <c r="A1949" t="s">
        <v>4203</v>
      </c>
      <c r="B1949" s="2">
        <v>41981</v>
      </c>
      <c r="C1949" s="2">
        <v>41988</v>
      </c>
      <c r="D1949" t="s">
        <v>37</v>
      </c>
      <c r="E1949" t="s">
        <v>655</v>
      </c>
      <c r="F1949" t="s">
        <v>656</v>
      </c>
      <c r="G1949" t="s">
        <v>84</v>
      </c>
      <c r="H1949" t="s">
        <v>24</v>
      </c>
      <c r="I1949" t="s">
        <v>320</v>
      </c>
      <c r="J1949" t="s">
        <v>50</v>
      </c>
      <c r="K1949" t="s">
        <v>51</v>
      </c>
      <c r="L1949" t="s">
        <v>120</v>
      </c>
      <c r="M1949" t="s">
        <v>29</v>
      </c>
      <c r="N1949" t="s">
        <v>53</v>
      </c>
      <c r="O1949" t="s">
        <v>121</v>
      </c>
      <c r="P1949" s="1">
        <v>39.880000000000003</v>
      </c>
      <c r="Q1949">
        <v>2</v>
      </c>
      <c r="R1949" s="1">
        <v>11.166399999999999</v>
      </c>
      <c r="S1949" t="s">
        <v>90</v>
      </c>
    </row>
    <row r="1950" spans="1:19" hidden="1" x14ac:dyDescent="0.3">
      <c r="A1950" t="s">
        <v>4203</v>
      </c>
      <c r="B1950" s="2">
        <v>41981</v>
      </c>
      <c r="C1950" s="2">
        <v>41988</v>
      </c>
      <c r="D1950" t="s">
        <v>37</v>
      </c>
      <c r="E1950" t="s">
        <v>655</v>
      </c>
      <c r="F1950" t="s">
        <v>656</v>
      </c>
      <c r="G1950" t="s">
        <v>84</v>
      </c>
      <c r="H1950" t="s">
        <v>24</v>
      </c>
      <c r="I1950" t="s">
        <v>320</v>
      </c>
      <c r="J1950" t="s">
        <v>50</v>
      </c>
      <c r="K1950" t="s">
        <v>51</v>
      </c>
      <c r="L1950" t="s">
        <v>1412</v>
      </c>
      <c r="M1950" t="s">
        <v>29</v>
      </c>
      <c r="N1950" t="s">
        <v>53</v>
      </c>
      <c r="O1950" t="s">
        <v>1413</v>
      </c>
      <c r="P1950" s="1">
        <v>79.44</v>
      </c>
      <c r="Q1950">
        <v>3</v>
      </c>
      <c r="R1950" s="1">
        <v>28.598400000000002</v>
      </c>
      <c r="S1950" t="s">
        <v>90</v>
      </c>
    </row>
    <row r="1951" spans="1:19" hidden="1" x14ac:dyDescent="0.3">
      <c r="A1951" t="s">
        <v>4204</v>
      </c>
      <c r="B1951" s="2">
        <v>42232</v>
      </c>
      <c r="C1951" s="2">
        <v>42236</v>
      </c>
      <c r="D1951" t="s">
        <v>37</v>
      </c>
      <c r="E1951" t="s">
        <v>1459</v>
      </c>
      <c r="F1951" t="s">
        <v>1460</v>
      </c>
      <c r="G1951" t="s">
        <v>23</v>
      </c>
      <c r="H1951" t="s">
        <v>24</v>
      </c>
      <c r="I1951" t="s">
        <v>61</v>
      </c>
      <c r="J1951" t="s">
        <v>62</v>
      </c>
      <c r="K1951" t="s">
        <v>63</v>
      </c>
      <c r="L1951" t="s">
        <v>1860</v>
      </c>
      <c r="M1951" t="s">
        <v>29</v>
      </c>
      <c r="N1951" t="s">
        <v>30</v>
      </c>
      <c r="O1951" t="s">
        <v>1861</v>
      </c>
      <c r="P1951" s="1">
        <v>301.47000000000003</v>
      </c>
      <c r="Q1951">
        <v>3</v>
      </c>
      <c r="R1951" s="1">
        <v>-204.99959999999999</v>
      </c>
      <c r="S1951" t="s">
        <v>245</v>
      </c>
    </row>
    <row r="1952" spans="1:19" x14ac:dyDescent="0.3">
      <c r="A1952" t="s">
        <v>4205</v>
      </c>
      <c r="B1952" s="2">
        <v>43021</v>
      </c>
      <c r="C1952" s="2">
        <v>43022</v>
      </c>
      <c r="D1952" t="s">
        <v>81</v>
      </c>
      <c r="E1952" t="s">
        <v>2098</v>
      </c>
      <c r="F1952" t="s">
        <v>2099</v>
      </c>
      <c r="G1952" t="s">
        <v>23</v>
      </c>
      <c r="H1952" t="s">
        <v>24</v>
      </c>
      <c r="I1952" t="s">
        <v>1396</v>
      </c>
      <c r="J1952" t="s">
        <v>1397</v>
      </c>
      <c r="K1952" t="s">
        <v>27</v>
      </c>
      <c r="L1952" t="s">
        <v>298</v>
      </c>
      <c r="M1952" t="s">
        <v>29</v>
      </c>
      <c r="N1952" t="s">
        <v>43</v>
      </c>
      <c r="O1952" t="s">
        <v>299</v>
      </c>
      <c r="P1952" s="1">
        <v>1504.52</v>
      </c>
      <c r="Q1952">
        <v>4</v>
      </c>
      <c r="R1952" s="1">
        <v>346.03960000000001</v>
      </c>
      <c r="S1952" t="s">
        <v>45</v>
      </c>
    </row>
    <row r="1953" spans="1:19" hidden="1" x14ac:dyDescent="0.3">
      <c r="A1953" t="s">
        <v>4206</v>
      </c>
      <c r="B1953" s="2">
        <v>42615</v>
      </c>
      <c r="C1953" s="2">
        <v>42619</v>
      </c>
      <c r="D1953" t="s">
        <v>37</v>
      </c>
      <c r="E1953" t="s">
        <v>628</v>
      </c>
      <c r="F1953" t="s">
        <v>629</v>
      </c>
      <c r="G1953" t="s">
        <v>23</v>
      </c>
      <c r="H1953" t="s">
        <v>24</v>
      </c>
      <c r="I1953" t="s">
        <v>49</v>
      </c>
      <c r="J1953" t="s">
        <v>50</v>
      </c>
      <c r="K1953" t="s">
        <v>51</v>
      </c>
      <c r="L1953" t="s">
        <v>1568</v>
      </c>
      <c r="M1953" t="s">
        <v>29</v>
      </c>
      <c r="N1953" t="s">
        <v>53</v>
      </c>
      <c r="O1953" t="s">
        <v>1569</v>
      </c>
      <c r="P1953" s="1">
        <v>94.68</v>
      </c>
      <c r="Q1953">
        <v>9</v>
      </c>
      <c r="R1953" s="1">
        <v>31.244399999999999</v>
      </c>
      <c r="S1953" t="s">
        <v>72</v>
      </c>
    </row>
    <row r="1954" spans="1:19" hidden="1" x14ac:dyDescent="0.3">
      <c r="A1954" t="s">
        <v>4206</v>
      </c>
      <c r="B1954" s="2">
        <v>42615</v>
      </c>
      <c r="C1954" s="2">
        <v>42619</v>
      </c>
      <c r="D1954" t="s">
        <v>37</v>
      </c>
      <c r="E1954" t="s">
        <v>628</v>
      </c>
      <c r="F1954" t="s">
        <v>629</v>
      </c>
      <c r="G1954" t="s">
        <v>23</v>
      </c>
      <c r="H1954" t="s">
        <v>24</v>
      </c>
      <c r="I1954" t="s">
        <v>49</v>
      </c>
      <c r="J1954" t="s">
        <v>50</v>
      </c>
      <c r="K1954" t="s">
        <v>51</v>
      </c>
      <c r="L1954" t="s">
        <v>56</v>
      </c>
      <c r="M1954" t="s">
        <v>29</v>
      </c>
      <c r="N1954" t="s">
        <v>43</v>
      </c>
      <c r="O1954" t="s">
        <v>57</v>
      </c>
      <c r="P1954" s="1">
        <v>568.72799999999995</v>
      </c>
      <c r="Q1954">
        <v>3</v>
      </c>
      <c r="R1954" s="1">
        <v>28.436399999999999</v>
      </c>
      <c r="S1954" t="s">
        <v>72</v>
      </c>
    </row>
    <row r="1955" spans="1:19" x14ac:dyDescent="0.3">
      <c r="A1955" t="s">
        <v>4207</v>
      </c>
      <c r="B1955" s="2">
        <v>42777</v>
      </c>
      <c r="C1955" s="2">
        <v>42780</v>
      </c>
      <c r="D1955" t="s">
        <v>81</v>
      </c>
      <c r="E1955" t="s">
        <v>1675</v>
      </c>
      <c r="F1955" t="s">
        <v>1676</v>
      </c>
      <c r="G1955" t="s">
        <v>23</v>
      </c>
      <c r="H1955" t="s">
        <v>24</v>
      </c>
      <c r="I1955" t="s">
        <v>339</v>
      </c>
      <c r="J1955" t="s">
        <v>223</v>
      </c>
      <c r="K1955" t="s">
        <v>63</v>
      </c>
      <c r="L1955" t="s">
        <v>911</v>
      </c>
      <c r="M1955" t="s">
        <v>29</v>
      </c>
      <c r="N1955" t="s">
        <v>53</v>
      </c>
      <c r="O1955" t="s">
        <v>912</v>
      </c>
      <c r="P1955" s="1">
        <v>147.56800000000001</v>
      </c>
      <c r="Q1955">
        <v>2</v>
      </c>
      <c r="R1955" s="1">
        <v>-3.6892</v>
      </c>
      <c r="S1955" t="s">
        <v>289</v>
      </c>
    </row>
    <row r="1956" spans="1:19" hidden="1" x14ac:dyDescent="0.3">
      <c r="A1956" t="s">
        <v>4208</v>
      </c>
      <c r="B1956" s="2">
        <v>41829</v>
      </c>
      <c r="C1956" s="2">
        <v>41834</v>
      </c>
      <c r="D1956" t="s">
        <v>37</v>
      </c>
      <c r="E1956" t="s">
        <v>756</v>
      </c>
      <c r="F1956" t="s">
        <v>757</v>
      </c>
      <c r="G1956" t="s">
        <v>94</v>
      </c>
      <c r="H1956" t="s">
        <v>24</v>
      </c>
      <c r="I1956" t="s">
        <v>320</v>
      </c>
      <c r="J1956" t="s">
        <v>50</v>
      </c>
      <c r="K1956" t="s">
        <v>51</v>
      </c>
      <c r="L1956" t="s">
        <v>2613</v>
      </c>
      <c r="M1956" t="s">
        <v>29</v>
      </c>
      <c r="N1956" t="s">
        <v>30</v>
      </c>
      <c r="O1956" t="s">
        <v>2614</v>
      </c>
      <c r="P1956" s="1">
        <v>119.833</v>
      </c>
      <c r="Q1956">
        <v>1</v>
      </c>
      <c r="R1956" s="1">
        <v>7.0490000000000004</v>
      </c>
      <c r="S1956" t="s">
        <v>66</v>
      </c>
    </row>
    <row r="1957" spans="1:19" hidden="1" x14ac:dyDescent="0.3">
      <c r="A1957" t="s">
        <v>4209</v>
      </c>
      <c r="B1957" s="2">
        <v>41681</v>
      </c>
      <c r="C1957" s="2">
        <v>41685</v>
      </c>
      <c r="D1957" t="s">
        <v>20</v>
      </c>
      <c r="E1957" t="s">
        <v>858</v>
      </c>
      <c r="F1957" t="s">
        <v>859</v>
      </c>
      <c r="G1957" t="s">
        <v>23</v>
      </c>
      <c r="H1957" t="s">
        <v>24</v>
      </c>
      <c r="I1957" t="s">
        <v>149</v>
      </c>
      <c r="J1957" t="s">
        <v>556</v>
      </c>
      <c r="K1957" t="s">
        <v>87</v>
      </c>
      <c r="L1957" t="s">
        <v>127</v>
      </c>
      <c r="M1957" t="s">
        <v>29</v>
      </c>
      <c r="N1957" t="s">
        <v>34</v>
      </c>
      <c r="O1957" t="s">
        <v>128</v>
      </c>
      <c r="P1957" s="1">
        <v>60.89</v>
      </c>
      <c r="Q1957">
        <v>1</v>
      </c>
      <c r="R1957" s="1">
        <v>15.2225</v>
      </c>
      <c r="S1957" t="s">
        <v>289</v>
      </c>
    </row>
    <row r="1958" spans="1:19" hidden="1" x14ac:dyDescent="0.3">
      <c r="A1958" t="s">
        <v>4209</v>
      </c>
      <c r="B1958" s="2">
        <v>41681</v>
      </c>
      <c r="C1958" s="2">
        <v>41685</v>
      </c>
      <c r="D1958" t="s">
        <v>20</v>
      </c>
      <c r="E1958" t="s">
        <v>858</v>
      </c>
      <c r="F1958" t="s">
        <v>859</v>
      </c>
      <c r="G1958" t="s">
        <v>23</v>
      </c>
      <c r="H1958" t="s">
        <v>24</v>
      </c>
      <c r="I1958" t="s">
        <v>149</v>
      </c>
      <c r="J1958" t="s">
        <v>556</v>
      </c>
      <c r="K1958" t="s">
        <v>87</v>
      </c>
      <c r="L1958" t="s">
        <v>1844</v>
      </c>
      <c r="M1958" t="s">
        <v>29</v>
      </c>
      <c r="N1958" t="s">
        <v>53</v>
      </c>
      <c r="O1958" t="s">
        <v>1845</v>
      </c>
      <c r="P1958" s="1">
        <v>332.94</v>
      </c>
      <c r="Q1958">
        <v>3</v>
      </c>
      <c r="R1958" s="1">
        <v>53.270400000000002</v>
      </c>
      <c r="S1958" t="s">
        <v>289</v>
      </c>
    </row>
    <row r="1959" spans="1:19" x14ac:dyDescent="0.3">
      <c r="A1959" t="s">
        <v>4210</v>
      </c>
      <c r="B1959" s="2">
        <v>42980</v>
      </c>
      <c r="C1959" s="2">
        <v>42980</v>
      </c>
      <c r="D1959" t="s">
        <v>417</v>
      </c>
      <c r="E1959" t="s">
        <v>3190</v>
      </c>
      <c r="F1959" t="s">
        <v>3191</v>
      </c>
      <c r="G1959" t="s">
        <v>94</v>
      </c>
      <c r="H1959" t="s">
        <v>24</v>
      </c>
      <c r="I1959" t="s">
        <v>183</v>
      </c>
      <c r="J1959" t="s">
        <v>184</v>
      </c>
      <c r="K1959" t="s">
        <v>51</v>
      </c>
      <c r="L1959" t="s">
        <v>108</v>
      </c>
      <c r="M1959" t="s">
        <v>29</v>
      </c>
      <c r="N1959" t="s">
        <v>34</v>
      </c>
      <c r="O1959" t="s">
        <v>109</v>
      </c>
      <c r="P1959" s="1">
        <v>215.976</v>
      </c>
      <c r="Q1959">
        <v>3</v>
      </c>
      <c r="R1959" s="1">
        <v>-2.6997</v>
      </c>
      <c r="S1959" t="s">
        <v>72</v>
      </c>
    </row>
    <row r="1960" spans="1:19" hidden="1" x14ac:dyDescent="0.3">
      <c r="A1960" t="s">
        <v>4211</v>
      </c>
      <c r="B1960" s="2">
        <v>42286</v>
      </c>
      <c r="C1960" s="2">
        <v>42290</v>
      </c>
      <c r="D1960" t="s">
        <v>37</v>
      </c>
      <c r="E1960" t="s">
        <v>4212</v>
      </c>
      <c r="F1960" t="s">
        <v>4213</v>
      </c>
      <c r="G1960" t="s">
        <v>23</v>
      </c>
      <c r="H1960" t="s">
        <v>24</v>
      </c>
      <c r="I1960" t="s">
        <v>280</v>
      </c>
      <c r="J1960" t="s">
        <v>281</v>
      </c>
      <c r="K1960" t="s">
        <v>87</v>
      </c>
      <c r="L1960" t="s">
        <v>134</v>
      </c>
      <c r="M1960" t="s">
        <v>29</v>
      </c>
      <c r="N1960" t="s">
        <v>34</v>
      </c>
      <c r="O1960" t="s">
        <v>135</v>
      </c>
      <c r="P1960" s="1">
        <v>389.97</v>
      </c>
      <c r="Q1960">
        <v>3</v>
      </c>
      <c r="R1960" s="1">
        <v>35.097299999999997</v>
      </c>
      <c r="S1960" t="s">
        <v>45</v>
      </c>
    </row>
    <row r="1961" spans="1:19" hidden="1" x14ac:dyDescent="0.3">
      <c r="A1961" t="s">
        <v>4214</v>
      </c>
      <c r="B1961" s="2">
        <v>41678</v>
      </c>
      <c r="C1961" s="2">
        <v>41679</v>
      </c>
      <c r="D1961" t="s">
        <v>81</v>
      </c>
      <c r="E1961" t="s">
        <v>384</v>
      </c>
      <c r="F1961" t="s">
        <v>385</v>
      </c>
      <c r="G1961" t="s">
        <v>94</v>
      </c>
      <c r="H1961" t="s">
        <v>24</v>
      </c>
      <c r="I1961" t="s">
        <v>1330</v>
      </c>
      <c r="J1961" t="s">
        <v>1331</v>
      </c>
      <c r="K1961" t="s">
        <v>51</v>
      </c>
      <c r="L1961" t="s">
        <v>2868</v>
      </c>
      <c r="M1961" t="s">
        <v>29</v>
      </c>
      <c r="N1961" t="s">
        <v>53</v>
      </c>
      <c r="O1961" t="s">
        <v>2869</v>
      </c>
      <c r="P1961" s="1">
        <v>14.56</v>
      </c>
      <c r="Q1961">
        <v>2</v>
      </c>
      <c r="R1961" s="1">
        <v>5.5327999999999999</v>
      </c>
      <c r="S1961" t="s">
        <v>289</v>
      </c>
    </row>
    <row r="1962" spans="1:19" hidden="1" x14ac:dyDescent="0.3">
      <c r="A1962" t="s">
        <v>4215</v>
      </c>
      <c r="B1962" s="2">
        <v>42272</v>
      </c>
      <c r="C1962" s="2">
        <v>42272</v>
      </c>
      <c r="D1962" t="s">
        <v>417</v>
      </c>
      <c r="E1962" t="s">
        <v>619</v>
      </c>
      <c r="F1962" t="s">
        <v>620</v>
      </c>
      <c r="G1962" t="s">
        <v>23</v>
      </c>
      <c r="H1962" t="s">
        <v>24</v>
      </c>
      <c r="I1962" t="s">
        <v>2719</v>
      </c>
      <c r="J1962" t="s">
        <v>114</v>
      </c>
      <c r="K1962" t="s">
        <v>63</v>
      </c>
      <c r="L1962" t="s">
        <v>3207</v>
      </c>
      <c r="M1962" t="s">
        <v>29</v>
      </c>
      <c r="N1962" t="s">
        <v>34</v>
      </c>
      <c r="O1962" t="s">
        <v>3208</v>
      </c>
      <c r="P1962" s="1">
        <v>102.58199999999999</v>
      </c>
      <c r="Q1962">
        <v>1</v>
      </c>
      <c r="R1962" s="1">
        <v>6.8388</v>
      </c>
      <c r="S1962" t="s">
        <v>72</v>
      </c>
    </row>
    <row r="1963" spans="1:19" hidden="1" x14ac:dyDescent="0.3">
      <c r="A1963" t="s">
        <v>4216</v>
      </c>
      <c r="B1963" s="2">
        <v>42502</v>
      </c>
      <c r="C1963" s="2">
        <v>42507</v>
      </c>
      <c r="D1963" t="s">
        <v>37</v>
      </c>
      <c r="E1963" t="s">
        <v>1857</v>
      </c>
      <c r="F1963" t="s">
        <v>1858</v>
      </c>
      <c r="G1963" t="s">
        <v>84</v>
      </c>
      <c r="H1963" t="s">
        <v>24</v>
      </c>
      <c r="I1963" t="s">
        <v>165</v>
      </c>
      <c r="J1963" t="s">
        <v>114</v>
      </c>
      <c r="K1963" t="s">
        <v>63</v>
      </c>
      <c r="L1963" t="s">
        <v>2416</v>
      </c>
      <c r="M1963" t="s">
        <v>29</v>
      </c>
      <c r="N1963" t="s">
        <v>53</v>
      </c>
      <c r="O1963" t="s">
        <v>2417</v>
      </c>
      <c r="P1963" s="1">
        <v>10.02</v>
      </c>
      <c r="Q1963">
        <v>3</v>
      </c>
      <c r="R1963" s="1">
        <v>4.4088000000000003</v>
      </c>
      <c r="S1963" t="s">
        <v>153</v>
      </c>
    </row>
    <row r="1964" spans="1:19" x14ac:dyDescent="0.3">
      <c r="A1964" t="s">
        <v>4217</v>
      </c>
      <c r="B1964" s="2">
        <v>43070</v>
      </c>
      <c r="C1964" s="2">
        <v>43074</v>
      </c>
      <c r="D1964" t="s">
        <v>37</v>
      </c>
      <c r="E1964" t="s">
        <v>3674</v>
      </c>
      <c r="F1964" t="s">
        <v>3675</v>
      </c>
      <c r="G1964" t="s">
        <v>23</v>
      </c>
      <c r="H1964" t="s">
        <v>24</v>
      </c>
      <c r="I1964" t="s">
        <v>61</v>
      </c>
      <c r="J1964" t="s">
        <v>62</v>
      </c>
      <c r="K1964" t="s">
        <v>63</v>
      </c>
      <c r="L1964" t="s">
        <v>566</v>
      </c>
      <c r="M1964" t="s">
        <v>29</v>
      </c>
      <c r="N1964" t="s">
        <v>34</v>
      </c>
      <c r="O1964" t="s">
        <v>567</v>
      </c>
      <c r="P1964" s="1">
        <v>398.97199999999998</v>
      </c>
      <c r="Q1964">
        <v>2</v>
      </c>
      <c r="R1964" s="1">
        <v>-28.498000000000001</v>
      </c>
      <c r="S1964" t="s">
        <v>90</v>
      </c>
    </row>
    <row r="1965" spans="1:19" hidden="1" x14ac:dyDescent="0.3">
      <c r="A1965" t="s">
        <v>4218</v>
      </c>
      <c r="B1965" s="2">
        <v>42633</v>
      </c>
      <c r="C1965" s="2">
        <v>42637</v>
      </c>
      <c r="D1965" t="s">
        <v>37</v>
      </c>
      <c r="E1965" t="s">
        <v>4219</v>
      </c>
      <c r="F1965" t="s">
        <v>4220</v>
      </c>
      <c r="G1965" t="s">
        <v>94</v>
      </c>
      <c r="H1965" t="s">
        <v>24</v>
      </c>
      <c r="I1965" t="s">
        <v>183</v>
      </c>
      <c r="J1965" t="s">
        <v>184</v>
      </c>
      <c r="K1965" t="s">
        <v>51</v>
      </c>
      <c r="L1965" t="s">
        <v>2724</v>
      </c>
      <c r="M1965" t="s">
        <v>29</v>
      </c>
      <c r="N1965" t="s">
        <v>30</v>
      </c>
      <c r="O1965" t="s">
        <v>2725</v>
      </c>
      <c r="P1965" s="1">
        <v>163.88</v>
      </c>
      <c r="Q1965">
        <v>2</v>
      </c>
      <c r="R1965" s="1">
        <v>40.97</v>
      </c>
      <c r="S1965" t="s">
        <v>72</v>
      </c>
    </row>
    <row r="1966" spans="1:19" hidden="1" x14ac:dyDescent="0.3">
      <c r="A1966" t="s">
        <v>4221</v>
      </c>
      <c r="B1966" s="2">
        <v>41961</v>
      </c>
      <c r="C1966" s="2">
        <v>41966</v>
      </c>
      <c r="D1966" t="s">
        <v>37</v>
      </c>
      <c r="E1966" t="s">
        <v>418</v>
      </c>
      <c r="F1966" t="s">
        <v>419</v>
      </c>
      <c r="G1966" t="s">
        <v>84</v>
      </c>
      <c r="H1966" t="s">
        <v>24</v>
      </c>
      <c r="I1966" t="s">
        <v>229</v>
      </c>
      <c r="J1966" t="s">
        <v>230</v>
      </c>
      <c r="K1966" t="s">
        <v>87</v>
      </c>
      <c r="L1966" t="s">
        <v>659</v>
      </c>
      <c r="M1966" t="s">
        <v>29</v>
      </c>
      <c r="N1966" t="s">
        <v>34</v>
      </c>
      <c r="O1966" t="s">
        <v>660</v>
      </c>
      <c r="P1966" s="1">
        <v>392.94</v>
      </c>
      <c r="Q1966">
        <v>3</v>
      </c>
      <c r="R1966" s="1">
        <v>43.223399999999998</v>
      </c>
      <c r="S1966" t="s">
        <v>32</v>
      </c>
    </row>
    <row r="1967" spans="1:19" hidden="1" x14ac:dyDescent="0.3">
      <c r="A1967" t="s">
        <v>4222</v>
      </c>
      <c r="B1967" s="2">
        <v>42329</v>
      </c>
      <c r="C1967" s="2">
        <v>42332</v>
      </c>
      <c r="D1967" t="s">
        <v>81</v>
      </c>
      <c r="E1967" t="s">
        <v>4223</v>
      </c>
      <c r="F1967" t="s">
        <v>4224</v>
      </c>
      <c r="G1967" t="s">
        <v>23</v>
      </c>
      <c r="H1967" t="s">
        <v>24</v>
      </c>
      <c r="I1967" t="s">
        <v>1026</v>
      </c>
      <c r="J1967" t="s">
        <v>1027</v>
      </c>
      <c r="K1967" t="s">
        <v>27</v>
      </c>
      <c r="L1967" t="s">
        <v>275</v>
      </c>
      <c r="M1967" t="s">
        <v>29</v>
      </c>
      <c r="N1967" t="s">
        <v>53</v>
      </c>
      <c r="O1967" t="s">
        <v>276</v>
      </c>
      <c r="P1967" s="1">
        <v>18.175999999999998</v>
      </c>
      <c r="Q1967">
        <v>1</v>
      </c>
      <c r="R1967" s="1">
        <v>4.7712000000000003</v>
      </c>
      <c r="S1967" t="s">
        <v>32</v>
      </c>
    </row>
    <row r="1968" spans="1:19" x14ac:dyDescent="0.3">
      <c r="A1968" t="s">
        <v>4225</v>
      </c>
      <c r="B1968" s="2">
        <v>42905</v>
      </c>
      <c r="C1968" s="2">
        <v>42912</v>
      </c>
      <c r="D1968" t="s">
        <v>37</v>
      </c>
      <c r="E1968" t="s">
        <v>3387</v>
      </c>
      <c r="F1968" t="s">
        <v>3388</v>
      </c>
      <c r="G1968" t="s">
        <v>94</v>
      </c>
      <c r="H1968" t="s">
        <v>24</v>
      </c>
      <c r="I1968" t="s">
        <v>1730</v>
      </c>
      <c r="J1968" t="s">
        <v>86</v>
      </c>
      <c r="K1968" t="s">
        <v>87</v>
      </c>
      <c r="L1968" t="s">
        <v>690</v>
      </c>
      <c r="M1968" t="s">
        <v>29</v>
      </c>
      <c r="N1968" t="s">
        <v>43</v>
      </c>
      <c r="O1968" t="s">
        <v>691</v>
      </c>
      <c r="P1968" s="1">
        <v>457.48500000000001</v>
      </c>
      <c r="Q1968">
        <v>3</v>
      </c>
      <c r="R1968" s="1">
        <v>-84.961500000000001</v>
      </c>
      <c r="S1968" t="s">
        <v>55</v>
      </c>
    </row>
    <row r="1969" spans="1:19" x14ac:dyDescent="0.3">
      <c r="A1969" t="s">
        <v>4226</v>
      </c>
      <c r="B1969" s="2">
        <v>43069</v>
      </c>
      <c r="C1969" s="2">
        <v>43072</v>
      </c>
      <c r="D1969" t="s">
        <v>81</v>
      </c>
      <c r="E1969" t="s">
        <v>1706</v>
      </c>
      <c r="F1969" t="s">
        <v>1707</v>
      </c>
      <c r="G1969" t="s">
        <v>23</v>
      </c>
      <c r="H1969" t="s">
        <v>24</v>
      </c>
      <c r="I1969" t="s">
        <v>61</v>
      </c>
      <c r="J1969" t="s">
        <v>62</v>
      </c>
      <c r="K1969" t="s">
        <v>63</v>
      </c>
      <c r="L1969" t="s">
        <v>1591</v>
      </c>
      <c r="M1969" t="s">
        <v>29</v>
      </c>
      <c r="N1969" t="s">
        <v>34</v>
      </c>
      <c r="O1969" t="s">
        <v>1592</v>
      </c>
      <c r="P1969" s="1">
        <v>1079.316</v>
      </c>
      <c r="Q1969">
        <v>6</v>
      </c>
      <c r="R1969" s="1">
        <v>-15.418799999999999</v>
      </c>
      <c r="S1969" t="s">
        <v>32</v>
      </c>
    </row>
    <row r="1970" spans="1:19" x14ac:dyDescent="0.3">
      <c r="A1970" t="s">
        <v>4227</v>
      </c>
      <c r="B1970" s="2">
        <v>42883</v>
      </c>
      <c r="C1970" s="2">
        <v>42887</v>
      </c>
      <c r="D1970" t="s">
        <v>37</v>
      </c>
      <c r="E1970" t="s">
        <v>4228</v>
      </c>
      <c r="F1970" t="s">
        <v>4229</v>
      </c>
      <c r="G1970" t="s">
        <v>84</v>
      </c>
      <c r="H1970" t="s">
        <v>24</v>
      </c>
      <c r="I1970" t="s">
        <v>684</v>
      </c>
      <c r="J1970" t="s">
        <v>223</v>
      </c>
      <c r="K1970" t="s">
        <v>63</v>
      </c>
      <c r="L1970" t="s">
        <v>340</v>
      </c>
      <c r="M1970" t="s">
        <v>29</v>
      </c>
      <c r="N1970" t="s">
        <v>30</v>
      </c>
      <c r="O1970" t="s">
        <v>341</v>
      </c>
      <c r="P1970" s="1">
        <v>115.96</v>
      </c>
      <c r="Q1970">
        <v>4</v>
      </c>
      <c r="R1970" s="1">
        <v>-64.937600000000003</v>
      </c>
      <c r="S1970" t="s">
        <v>153</v>
      </c>
    </row>
    <row r="1971" spans="1:19" hidden="1" x14ac:dyDescent="0.3">
      <c r="A1971" t="s">
        <v>4230</v>
      </c>
      <c r="B1971" s="2">
        <v>42112</v>
      </c>
      <c r="C1971" s="2">
        <v>42116</v>
      </c>
      <c r="D1971" t="s">
        <v>20</v>
      </c>
      <c r="E1971" t="s">
        <v>460</v>
      </c>
      <c r="F1971" t="s">
        <v>461</v>
      </c>
      <c r="G1971" t="s">
        <v>84</v>
      </c>
      <c r="H1971" t="s">
        <v>24</v>
      </c>
      <c r="I1971" t="s">
        <v>4231</v>
      </c>
      <c r="J1971" t="s">
        <v>86</v>
      </c>
      <c r="K1971" t="s">
        <v>87</v>
      </c>
      <c r="L1971" t="s">
        <v>501</v>
      </c>
      <c r="M1971" t="s">
        <v>29</v>
      </c>
      <c r="N1971" t="s">
        <v>34</v>
      </c>
      <c r="O1971" t="s">
        <v>502</v>
      </c>
      <c r="P1971" s="1">
        <v>56.686</v>
      </c>
      <c r="Q1971">
        <v>1</v>
      </c>
      <c r="R1971" s="1">
        <v>-20.245000000000001</v>
      </c>
      <c r="S1971" t="s">
        <v>107</v>
      </c>
    </row>
    <row r="1972" spans="1:19" x14ac:dyDescent="0.3">
      <c r="A1972" t="s">
        <v>4232</v>
      </c>
      <c r="B1972" s="2">
        <v>42936</v>
      </c>
      <c r="C1972" s="2">
        <v>42941</v>
      </c>
      <c r="D1972" t="s">
        <v>37</v>
      </c>
      <c r="E1972" t="s">
        <v>671</v>
      </c>
      <c r="F1972" t="s">
        <v>672</v>
      </c>
      <c r="G1972" t="s">
        <v>84</v>
      </c>
      <c r="H1972" t="s">
        <v>24</v>
      </c>
      <c r="I1972" t="s">
        <v>165</v>
      </c>
      <c r="J1972" t="s">
        <v>114</v>
      </c>
      <c r="K1972" t="s">
        <v>63</v>
      </c>
      <c r="L1972" t="s">
        <v>4233</v>
      </c>
      <c r="M1972" t="s">
        <v>29</v>
      </c>
      <c r="N1972" t="s">
        <v>34</v>
      </c>
      <c r="O1972" t="s">
        <v>4234</v>
      </c>
      <c r="P1972" s="1">
        <v>163.76400000000001</v>
      </c>
      <c r="Q1972">
        <v>2</v>
      </c>
      <c r="R1972" s="1">
        <v>25.474399999999999</v>
      </c>
      <c r="S1972" t="s">
        <v>66</v>
      </c>
    </row>
    <row r="1973" spans="1:19" x14ac:dyDescent="0.3">
      <c r="A1973" t="s">
        <v>4232</v>
      </c>
      <c r="B1973" s="2">
        <v>42936</v>
      </c>
      <c r="C1973" s="2">
        <v>42941</v>
      </c>
      <c r="D1973" t="s">
        <v>37</v>
      </c>
      <c r="E1973" t="s">
        <v>671</v>
      </c>
      <c r="F1973" t="s">
        <v>672</v>
      </c>
      <c r="G1973" t="s">
        <v>84</v>
      </c>
      <c r="H1973" t="s">
        <v>24</v>
      </c>
      <c r="I1973" t="s">
        <v>165</v>
      </c>
      <c r="J1973" t="s">
        <v>114</v>
      </c>
      <c r="K1973" t="s">
        <v>63</v>
      </c>
      <c r="L1973" t="s">
        <v>3279</v>
      </c>
      <c r="M1973" t="s">
        <v>29</v>
      </c>
      <c r="N1973" t="s">
        <v>53</v>
      </c>
      <c r="O1973" t="s">
        <v>3280</v>
      </c>
      <c r="P1973" s="1">
        <v>183.92</v>
      </c>
      <c r="Q1973">
        <v>4</v>
      </c>
      <c r="R1973" s="1">
        <v>31.266400000000001</v>
      </c>
      <c r="S1973" t="s">
        <v>66</v>
      </c>
    </row>
    <row r="1974" spans="1:19" hidden="1" x14ac:dyDescent="0.3">
      <c r="A1974" t="s">
        <v>4235</v>
      </c>
      <c r="B1974" s="2">
        <v>42678</v>
      </c>
      <c r="C1974" s="2">
        <v>42682</v>
      </c>
      <c r="D1974" t="s">
        <v>37</v>
      </c>
      <c r="E1974" t="s">
        <v>4236</v>
      </c>
      <c r="F1974" t="s">
        <v>4237</v>
      </c>
      <c r="G1974" t="s">
        <v>23</v>
      </c>
      <c r="H1974" t="s">
        <v>24</v>
      </c>
      <c r="I1974" t="s">
        <v>95</v>
      </c>
      <c r="J1974" t="s">
        <v>86</v>
      </c>
      <c r="K1974" t="s">
        <v>87</v>
      </c>
      <c r="L1974" t="s">
        <v>2195</v>
      </c>
      <c r="M1974" t="s">
        <v>29</v>
      </c>
      <c r="N1974" t="s">
        <v>53</v>
      </c>
      <c r="O1974" t="s">
        <v>2196</v>
      </c>
      <c r="P1974" s="1">
        <v>11.375999999999999</v>
      </c>
      <c r="Q1974">
        <v>3</v>
      </c>
      <c r="R1974" s="1">
        <v>-5.6879999999999997</v>
      </c>
      <c r="S1974" t="s">
        <v>32</v>
      </c>
    </row>
    <row r="1975" spans="1:19" hidden="1" x14ac:dyDescent="0.3">
      <c r="A1975" t="s">
        <v>4235</v>
      </c>
      <c r="B1975" s="2">
        <v>42678</v>
      </c>
      <c r="C1975" s="2">
        <v>42682</v>
      </c>
      <c r="D1975" t="s">
        <v>37</v>
      </c>
      <c r="E1975" t="s">
        <v>4236</v>
      </c>
      <c r="F1975" t="s">
        <v>4237</v>
      </c>
      <c r="G1975" t="s">
        <v>23</v>
      </c>
      <c r="H1975" t="s">
        <v>24</v>
      </c>
      <c r="I1975" t="s">
        <v>95</v>
      </c>
      <c r="J1975" t="s">
        <v>86</v>
      </c>
      <c r="K1975" t="s">
        <v>87</v>
      </c>
      <c r="L1975" t="s">
        <v>587</v>
      </c>
      <c r="M1975" t="s">
        <v>29</v>
      </c>
      <c r="N1975" t="s">
        <v>53</v>
      </c>
      <c r="O1975" t="s">
        <v>588</v>
      </c>
      <c r="P1975" s="1">
        <v>66.111999999999995</v>
      </c>
      <c r="Q1975">
        <v>4</v>
      </c>
      <c r="R1975" s="1">
        <v>-84.2928</v>
      </c>
      <c r="S1975" t="s">
        <v>32</v>
      </c>
    </row>
    <row r="1976" spans="1:19" x14ac:dyDescent="0.3">
      <c r="A1976" t="s">
        <v>4238</v>
      </c>
      <c r="B1976" s="2">
        <v>43001</v>
      </c>
      <c r="C1976" s="2">
        <v>43007</v>
      </c>
      <c r="D1976" t="s">
        <v>37</v>
      </c>
      <c r="E1976" t="s">
        <v>1584</v>
      </c>
      <c r="F1976" t="s">
        <v>1585</v>
      </c>
      <c r="G1976" t="s">
        <v>23</v>
      </c>
      <c r="H1976" t="s">
        <v>24</v>
      </c>
      <c r="I1976" t="s">
        <v>49</v>
      </c>
      <c r="J1976" t="s">
        <v>50</v>
      </c>
      <c r="K1976" t="s">
        <v>51</v>
      </c>
      <c r="L1976" t="s">
        <v>1086</v>
      </c>
      <c r="M1976" t="s">
        <v>29</v>
      </c>
      <c r="N1976" t="s">
        <v>34</v>
      </c>
      <c r="O1976" t="s">
        <v>1087</v>
      </c>
      <c r="P1976" s="1">
        <v>594.81600000000003</v>
      </c>
      <c r="Q1976">
        <v>2</v>
      </c>
      <c r="R1976" s="1">
        <v>59.4816</v>
      </c>
      <c r="S1976" t="s">
        <v>72</v>
      </c>
    </row>
    <row r="1977" spans="1:19" x14ac:dyDescent="0.3">
      <c r="A1977" t="s">
        <v>4239</v>
      </c>
      <c r="B1977" s="2">
        <v>42985</v>
      </c>
      <c r="C1977" s="2">
        <v>42988</v>
      </c>
      <c r="D1977" t="s">
        <v>81</v>
      </c>
      <c r="E1977" t="s">
        <v>1907</v>
      </c>
      <c r="F1977" t="s">
        <v>1908</v>
      </c>
      <c r="G1977" t="s">
        <v>23</v>
      </c>
      <c r="H1977" t="s">
        <v>24</v>
      </c>
      <c r="I1977" t="s">
        <v>836</v>
      </c>
      <c r="J1977" t="s">
        <v>184</v>
      </c>
      <c r="K1977" t="s">
        <v>51</v>
      </c>
      <c r="L1977" t="s">
        <v>2786</v>
      </c>
      <c r="M1977" t="s">
        <v>29</v>
      </c>
      <c r="N1977" t="s">
        <v>53</v>
      </c>
      <c r="O1977" t="s">
        <v>2787</v>
      </c>
      <c r="P1977" s="1">
        <v>80.959999999999994</v>
      </c>
      <c r="Q1977">
        <v>4</v>
      </c>
      <c r="R1977" s="1">
        <v>34.812800000000003</v>
      </c>
      <c r="S1977" t="s">
        <v>72</v>
      </c>
    </row>
    <row r="1978" spans="1:19" x14ac:dyDescent="0.3">
      <c r="A1978" t="s">
        <v>4240</v>
      </c>
      <c r="B1978" s="2">
        <v>42856</v>
      </c>
      <c r="C1978" s="2">
        <v>42857</v>
      </c>
      <c r="D1978" t="s">
        <v>81</v>
      </c>
      <c r="E1978" t="s">
        <v>1463</v>
      </c>
      <c r="F1978" t="s">
        <v>1464</v>
      </c>
      <c r="G1978" t="s">
        <v>23</v>
      </c>
      <c r="H1978" t="s">
        <v>24</v>
      </c>
      <c r="I1978" t="s">
        <v>1089</v>
      </c>
      <c r="J1978" t="s">
        <v>41</v>
      </c>
      <c r="K1978" t="s">
        <v>27</v>
      </c>
      <c r="L1978" t="s">
        <v>28</v>
      </c>
      <c r="M1978" t="s">
        <v>29</v>
      </c>
      <c r="N1978" t="s">
        <v>30</v>
      </c>
      <c r="O1978" t="s">
        <v>31</v>
      </c>
      <c r="P1978" s="1">
        <v>314.35199999999998</v>
      </c>
      <c r="Q1978">
        <v>3</v>
      </c>
      <c r="R1978" s="1">
        <v>-15.717599999999999</v>
      </c>
      <c r="S1978" t="s">
        <v>153</v>
      </c>
    </row>
    <row r="1979" spans="1:19" x14ac:dyDescent="0.3">
      <c r="A1979" t="s">
        <v>4241</v>
      </c>
      <c r="B1979" s="2">
        <v>42783</v>
      </c>
      <c r="C1979" s="2">
        <v>42786</v>
      </c>
      <c r="D1979" t="s">
        <v>81</v>
      </c>
      <c r="E1979" t="s">
        <v>739</v>
      </c>
      <c r="F1979" t="s">
        <v>740</v>
      </c>
      <c r="G1979" t="s">
        <v>94</v>
      </c>
      <c r="H1979" t="s">
        <v>24</v>
      </c>
      <c r="I1979" t="s">
        <v>113</v>
      </c>
      <c r="J1979" t="s">
        <v>223</v>
      </c>
      <c r="K1979" t="s">
        <v>63</v>
      </c>
      <c r="L1979" t="s">
        <v>3180</v>
      </c>
      <c r="M1979" t="s">
        <v>29</v>
      </c>
      <c r="N1979" t="s">
        <v>43</v>
      </c>
      <c r="O1979" t="s">
        <v>3181</v>
      </c>
      <c r="P1979" s="1">
        <v>455.97</v>
      </c>
      <c r="Q1979">
        <v>5</v>
      </c>
      <c r="R1979" s="1">
        <v>-106.393</v>
      </c>
      <c r="S1979" t="s">
        <v>289</v>
      </c>
    </row>
    <row r="1980" spans="1:19" x14ac:dyDescent="0.3">
      <c r="A1980" t="s">
        <v>4241</v>
      </c>
      <c r="B1980" s="2">
        <v>42783</v>
      </c>
      <c r="C1980" s="2">
        <v>42786</v>
      </c>
      <c r="D1980" t="s">
        <v>81</v>
      </c>
      <c r="E1980" t="s">
        <v>739</v>
      </c>
      <c r="F1980" t="s">
        <v>740</v>
      </c>
      <c r="G1980" t="s">
        <v>94</v>
      </c>
      <c r="H1980" t="s">
        <v>24</v>
      </c>
      <c r="I1980" t="s">
        <v>113</v>
      </c>
      <c r="J1980" t="s">
        <v>223</v>
      </c>
      <c r="K1980" t="s">
        <v>63</v>
      </c>
      <c r="L1980" t="s">
        <v>1533</v>
      </c>
      <c r="M1980" t="s">
        <v>29</v>
      </c>
      <c r="N1980" t="s">
        <v>53</v>
      </c>
      <c r="O1980" t="s">
        <v>1534</v>
      </c>
      <c r="P1980" s="1">
        <v>30.143999999999998</v>
      </c>
      <c r="Q1980">
        <v>2</v>
      </c>
      <c r="R1980" s="1">
        <v>8.2896000000000001</v>
      </c>
      <c r="S1980" t="s">
        <v>289</v>
      </c>
    </row>
    <row r="1981" spans="1:19" x14ac:dyDescent="0.3">
      <c r="A1981" t="s">
        <v>4241</v>
      </c>
      <c r="B1981" s="2">
        <v>42783</v>
      </c>
      <c r="C1981" s="2">
        <v>42786</v>
      </c>
      <c r="D1981" t="s">
        <v>81</v>
      </c>
      <c r="E1981" t="s">
        <v>739</v>
      </c>
      <c r="F1981" t="s">
        <v>740</v>
      </c>
      <c r="G1981" t="s">
        <v>94</v>
      </c>
      <c r="H1981" t="s">
        <v>24</v>
      </c>
      <c r="I1981" t="s">
        <v>113</v>
      </c>
      <c r="J1981" t="s">
        <v>223</v>
      </c>
      <c r="K1981" t="s">
        <v>63</v>
      </c>
      <c r="L1981" t="s">
        <v>1591</v>
      </c>
      <c r="M1981" t="s">
        <v>29</v>
      </c>
      <c r="N1981" t="s">
        <v>34</v>
      </c>
      <c r="O1981" t="s">
        <v>1592</v>
      </c>
      <c r="P1981" s="1">
        <v>899.43</v>
      </c>
      <c r="Q1981">
        <v>5</v>
      </c>
      <c r="R1981" s="1">
        <v>-12.849</v>
      </c>
      <c r="S1981" t="s">
        <v>289</v>
      </c>
    </row>
    <row r="1982" spans="1:19" hidden="1" x14ac:dyDescent="0.3">
      <c r="A1982" t="s">
        <v>4242</v>
      </c>
      <c r="B1982" s="2">
        <v>42726</v>
      </c>
      <c r="C1982" s="2">
        <v>42732</v>
      </c>
      <c r="D1982" t="s">
        <v>37</v>
      </c>
      <c r="E1982" t="s">
        <v>2633</v>
      </c>
      <c r="F1982" t="s">
        <v>2634</v>
      </c>
      <c r="G1982" t="s">
        <v>23</v>
      </c>
      <c r="H1982" t="s">
        <v>24</v>
      </c>
      <c r="I1982" t="s">
        <v>4243</v>
      </c>
      <c r="J1982" t="s">
        <v>50</v>
      </c>
      <c r="K1982" t="s">
        <v>51</v>
      </c>
      <c r="L1982" t="s">
        <v>3608</v>
      </c>
      <c r="M1982" t="s">
        <v>29</v>
      </c>
      <c r="N1982" t="s">
        <v>53</v>
      </c>
      <c r="O1982" t="s">
        <v>3609</v>
      </c>
      <c r="P1982" s="1">
        <v>842.72</v>
      </c>
      <c r="Q1982">
        <v>8</v>
      </c>
      <c r="R1982" s="1">
        <v>202.25280000000001</v>
      </c>
      <c r="S1982" t="s">
        <v>90</v>
      </c>
    </row>
    <row r="1983" spans="1:19" hidden="1" x14ac:dyDescent="0.3">
      <c r="A1983" t="s">
        <v>4242</v>
      </c>
      <c r="B1983" s="2">
        <v>42726</v>
      </c>
      <c r="C1983" s="2">
        <v>42732</v>
      </c>
      <c r="D1983" t="s">
        <v>37</v>
      </c>
      <c r="E1983" t="s">
        <v>2633</v>
      </c>
      <c r="F1983" t="s">
        <v>2634</v>
      </c>
      <c r="G1983" t="s">
        <v>23</v>
      </c>
      <c r="H1983" t="s">
        <v>24</v>
      </c>
      <c r="I1983" t="s">
        <v>4243</v>
      </c>
      <c r="J1983" t="s">
        <v>50</v>
      </c>
      <c r="K1983" t="s">
        <v>51</v>
      </c>
      <c r="L1983" t="s">
        <v>178</v>
      </c>
      <c r="M1983" t="s">
        <v>29</v>
      </c>
      <c r="N1983" t="s">
        <v>53</v>
      </c>
      <c r="O1983" t="s">
        <v>179</v>
      </c>
      <c r="P1983" s="1">
        <v>41.96</v>
      </c>
      <c r="Q1983">
        <v>2</v>
      </c>
      <c r="R1983" s="1">
        <v>10.909599999999999</v>
      </c>
      <c r="S1983" t="s">
        <v>90</v>
      </c>
    </row>
    <row r="1984" spans="1:19" hidden="1" x14ac:dyDescent="0.3">
      <c r="A1984" t="s">
        <v>4244</v>
      </c>
      <c r="B1984" s="2">
        <v>42636</v>
      </c>
      <c r="C1984" s="2">
        <v>42640</v>
      </c>
      <c r="D1984" t="s">
        <v>37</v>
      </c>
      <c r="E1984" t="s">
        <v>4245</v>
      </c>
      <c r="F1984" t="s">
        <v>4246</v>
      </c>
      <c r="G1984" t="s">
        <v>84</v>
      </c>
      <c r="H1984" t="s">
        <v>24</v>
      </c>
      <c r="I1984" t="s">
        <v>183</v>
      </c>
      <c r="J1984" t="s">
        <v>184</v>
      </c>
      <c r="K1984" t="s">
        <v>51</v>
      </c>
      <c r="L1984" t="s">
        <v>479</v>
      </c>
      <c r="M1984" t="s">
        <v>29</v>
      </c>
      <c r="N1984" t="s">
        <v>34</v>
      </c>
      <c r="O1984" t="s">
        <v>480</v>
      </c>
      <c r="P1984" s="1">
        <v>184.75200000000001</v>
      </c>
      <c r="Q1984">
        <v>3</v>
      </c>
      <c r="R1984" s="1">
        <v>-20.784600000000001</v>
      </c>
      <c r="S1984" t="s">
        <v>72</v>
      </c>
    </row>
    <row r="1985" spans="1:19" x14ac:dyDescent="0.3">
      <c r="A1985" t="s">
        <v>4247</v>
      </c>
      <c r="B1985" s="2">
        <v>43002</v>
      </c>
      <c r="C1985" s="2">
        <v>43004</v>
      </c>
      <c r="D1985" t="s">
        <v>81</v>
      </c>
      <c r="E1985" t="s">
        <v>536</v>
      </c>
      <c r="F1985" t="s">
        <v>537</v>
      </c>
      <c r="G1985" t="s">
        <v>23</v>
      </c>
      <c r="H1985" t="s">
        <v>24</v>
      </c>
      <c r="I1985" t="s">
        <v>125</v>
      </c>
      <c r="J1985" t="s">
        <v>126</v>
      </c>
      <c r="K1985" t="s">
        <v>87</v>
      </c>
      <c r="L1985" t="s">
        <v>1086</v>
      </c>
      <c r="M1985" t="s">
        <v>29</v>
      </c>
      <c r="N1985" t="s">
        <v>34</v>
      </c>
      <c r="O1985" t="s">
        <v>1087</v>
      </c>
      <c r="P1985" s="1">
        <v>520.46400000000006</v>
      </c>
      <c r="Q1985">
        <v>2</v>
      </c>
      <c r="R1985" s="1">
        <v>-14.8704</v>
      </c>
      <c r="S1985" t="s">
        <v>72</v>
      </c>
    </row>
    <row r="1986" spans="1:19" hidden="1" x14ac:dyDescent="0.3">
      <c r="A1986" t="s">
        <v>4248</v>
      </c>
      <c r="B1986" s="2">
        <v>42394</v>
      </c>
      <c r="C1986" s="2">
        <v>42397</v>
      </c>
      <c r="D1986" t="s">
        <v>20</v>
      </c>
      <c r="E1986" t="s">
        <v>217</v>
      </c>
      <c r="F1986" t="s">
        <v>218</v>
      </c>
      <c r="G1986" t="s">
        <v>84</v>
      </c>
      <c r="H1986" t="s">
        <v>24</v>
      </c>
      <c r="I1986" t="s">
        <v>165</v>
      </c>
      <c r="J1986" t="s">
        <v>114</v>
      </c>
      <c r="K1986" t="s">
        <v>63</v>
      </c>
      <c r="L1986" t="s">
        <v>775</v>
      </c>
      <c r="M1986" t="s">
        <v>29</v>
      </c>
      <c r="N1986" t="s">
        <v>43</v>
      </c>
      <c r="O1986" t="s">
        <v>776</v>
      </c>
      <c r="P1986" s="1">
        <v>313.72199999999998</v>
      </c>
      <c r="Q1986">
        <v>3</v>
      </c>
      <c r="R1986" s="1">
        <v>-99.345299999999995</v>
      </c>
      <c r="S1986" t="s">
        <v>161</v>
      </c>
    </row>
    <row r="1987" spans="1:19" hidden="1" x14ac:dyDescent="0.3">
      <c r="A1987" t="s">
        <v>4248</v>
      </c>
      <c r="B1987" s="2">
        <v>42394</v>
      </c>
      <c r="C1987" s="2">
        <v>42397</v>
      </c>
      <c r="D1987" t="s">
        <v>20</v>
      </c>
      <c r="E1987" t="s">
        <v>217</v>
      </c>
      <c r="F1987" t="s">
        <v>218</v>
      </c>
      <c r="G1987" t="s">
        <v>84</v>
      </c>
      <c r="H1987" t="s">
        <v>24</v>
      </c>
      <c r="I1987" t="s">
        <v>165</v>
      </c>
      <c r="J1987" t="s">
        <v>114</v>
      </c>
      <c r="K1987" t="s">
        <v>63</v>
      </c>
      <c r="L1987" t="s">
        <v>3279</v>
      </c>
      <c r="M1987" t="s">
        <v>29</v>
      </c>
      <c r="N1987" t="s">
        <v>53</v>
      </c>
      <c r="O1987" t="s">
        <v>3280</v>
      </c>
      <c r="P1987" s="1">
        <v>45.98</v>
      </c>
      <c r="Q1987">
        <v>1</v>
      </c>
      <c r="R1987" s="1">
        <v>7.8166000000000002</v>
      </c>
      <c r="S1987" t="s">
        <v>161</v>
      </c>
    </row>
    <row r="1988" spans="1:19" x14ac:dyDescent="0.3">
      <c r="A1988" t="s">
        <v>4249</v>
      </c>
      <c r="B1988" s="2">
        <v>42815</v>
      </c>
      <c r="C1988" s="2">
        <v>42819</v>
      </c>
      <c r="D1988" t="s">
        <v>37</v>
      </c>
      <c r="E1988" t="s">
        <v>123</v>
      </c>
      <c r="F1988" t="s">
        <v>124</v>
      </c>
      <c r="G1988" t="s">
        <v>94</v>
      </c>
      <c r="H1988" t="s">
        <v>24</v>
      </c>
      <c r="I1988" t="s">
        <v>183</v>
      </c>
      <c r="J1988" t="s">
        <v>184</v>
      </c>
      <c r="K1988" t="s">
        <v>51</v>
      </c>
      <c r="L1988" t="s">
        <v>1709</v>
      </c>
      <c r="M1988" t="s">
        <v>29</v>
      </c>
      <c r="N1988" t="s">
        <v>53</v>
      </c>
      <c r="O1988" t="s">
        <v>1710</v>
      </c>
      <c r="P1988" s="1">
        <v>22.14</v>
      </c>
      <c r="Q1988">
        <v>3</v>
      </c>
      <c r="R1988" s="1">
        <v>6.4206000000000003</v>
      </c>
      <c r="S1988" t="s">
        <v>187</v>
      </c>
    </row>
    <row r="1989" spans="1:19" x14ac:dyDescent="0.3">
      <c r="A1989" t="s">
        <v>4250</v>
      </c>
      <c r="B1989" s="2">
        <v>43046</v>
      </c>
      <c r="C1989" s="2">
        <v>43048</v>
      </c>
      <c r="D1989" t="s">
        <v>20</v>
      </c>
      <c r="E1989" t="s">
        <v>3479</v>
      </c>
      <c r="F1989" t="s">
        <v>3480</v>
      </c>
      <c r="G1989" t="s">
        <v>84</v>
      </c>
      <c r="H1989" t="s">
        <v>24</v>
      </c>
      <c r="I1989" t="s">
        <v>2513</v>
      </c>
      <c r="J1989" t="s">
        <v>1080</v>
      </c>
      <c r="K1989" t="s">
        <v>63</v>
      </c>
      <c r="L1989" t="s">
        <v>2171</v>
      </c>
      <c r="M1989" t="s">
        <v>29</v>
      </c>
      <c r="N1989" t="s">
        <v>34</v>
      </c>
      <c r="O1989" t="s">
        <v>2172</v>
      </c>
      <c r="P1989" s="1">
        <v>272.97000000000003</v>
      </c>
      <c r="Q1989">
        <v>3</v>
      </c>
      <c r="R1989" s="1">
        <v>43.675199999999997</v>
      </c>
      <c r="S1989" t="s">
        <v>32</v>
      </c>
    </row>
    <row r="1990" spans="1:19" hidden="1" x14ac:dyDescent="0.3">
      <c r="A1990" t="s">
        <v>4251</v>
      </c>
      <c r="B1990" s="2">
        <v>42153</v>
      </c>
      <c r="C1990" s="2">
        <v>42155</v>
      </c>
      <c r="D1990" t="s">
        <v>81</v>
      </c>
      <c r="E1990" t="s">
        <v>3518</v>
      </c>
      <c r="F1990" t="s">
        <v>3519</v>
      </c>
      <c r="G1990" t="s">
        <v>84</v>
      </c>
      <c r="H1990" t="s">
        <v>24</v>
      </c>
      <c r="I1990" t="s">
        <v>339</v>
      </c>
      <c r="J1990" t="s">
        <v>223</v>
      </c>
      <c r="K1990" t="s">
        <v>63</v>
      </c>
      <c r="L1990" t="s">
        <v>3816</v>
      </c>
      <c r="M1990" t="s">
        <v>29</v>
      </c>
      <c r="N1990" t="s">
        <v>53</v>
      </c>
      <c r="O1990" t="s">
        <v>3817</v>
      </c>
      <c r="P1990" s="1">
        <v>41.567999999999998</v>
      </c>
      <c r="Q1990">
        <v>4</v>
      </c>
      <c r="R1990" s="1">
        <v>-4.1567999999999996</v>
      </c>
      <c r="S1990" t="s">
        <v>153</v>
      </c>
    </row>
    <row r="1991" spans="1:19" hidden="1" x14ac:dyDescent="0.3">
      <c r="A1991" t="s">
        <v>4251</v>
      </c>
      <c r="B1991" s="2">
        <v>42153</v>
      </c>
      <c r="C1991" s="2">
        <v>42155</v>
      </c>
      <c r="D1991" t="s">
        <v>81</v>
      </c>
      <c r="E1991" t="s">
        <v>3518</v>
      </c>
      <c r="F1991" t="s">
        <v>3519</v>
      </c>
      <c r="G1991" t="s">
        <v>84</v>
      </c>
      <c r="H1991" t="s">
        <v>24</v>
      </c>
      <c r="I1991" t="s">
        <v>339</v>
      </c>
      <c r="J1991" t="s">
        <v>223</v>
      </c>
      <c r="K1991" t="s">
        <v>63</v>
      </c>
      <c r="L1991" t="s">
        <v>151</v>
      </c>
      <c r="M1991" t="s">
        <v>29</v>
      </c>
      <c r="N1991" t="s">
        <v>34</v>
      </c>
      <c r="O1991" t="s">
        <v>152</v>
      </c>
      <c r="P1991" s="1">
        <v>317.05799999999999</v>
      </c>
      <c r="Q1991">
        <v>3</v>
      </c>
      <c r="R1991" s="1">
        <v>-86.058599999999998</v>
      </c>
      <c r="S1991" t="s">
        <v>153</v>
      </c>
    </row>
    <row r="1992" spans="1:19" hidden="1" x14ac:dyDescent="0.3">
      <c r="A1992" t="s">
        <v>4252</v>
      </c>
      <c r="B1992" s="2">
        <v>41996</v>
      </c>
      <c r="C1992" s="2">
        <v>42000</v>
      </c>
      <c r="D1992" t="s">
        <v>20</v>
      </c>
      <c r="E1992" t="s">
        <v>2831</v>
      </c>
      <c r="F1992" t="s">
        <v>2832</v>
      </c>
      <c r="G1992" t="s">
        <v>23</v>
      </c>
      <c r="H1992" t="s">
        <v>24</v>
      </c>
      <c r="I1992" t="s">
        <v>295</v>
      </c>
      <c r="J1992" t="s">
        <v>41</v>
      </c>
      <c r="K1992" t="s">
        <v>27</v>
      </c>
      <c r="L1992" t="s">
        <v>247</v>
      </c>
      <c r="M1992" t="s">
        <v>29</v>
      </c>
      <c r="N1992" t="s">
        <v>34</v>
      </c>
      <c r="O1992" t="s">
        <v>248</v>
      </c>
      <c r="P1992" s="1">
        <v>64.784000000000006</v>
      </c>
      <c r="Q1992">
        <v>1</v>
      </c>
      <c r="R1992" s="1">
        <v>6.4783999999999997</v>
      </c>
      <c r="S1992" t="s">
        <v>90</v>
      </c>
    </row>
    <row r="1993" spans="1:19" x14ac:dyDescent="0.3">
      <c r="A1993" t="s">
        <v>4253</v>
      </c>
      <c r="B1993" s="2">
        <v>42974</v>
      </c>
      <c r="C1993" s="2">
        <v>42978</v>
      </c>
      <c r="D1993" t="s">
        <v>37</v>
      </c>
      <c r="E1993" t="s">
        <v>1961</v>
      </c>
      <c r="F1993" t="s">
        <v>1962</v>
      </c>
      <c r="G1993" t="s">
        <v>23</v>
      </c>
      <c r="H1993" t="s">
        <v>24</v>
      </c>
      <c r="I1993" t="s">
        <v>905</v>
      </c>
      <c r="J1993" t="s">
        <v>511</v>
      </c>
      <c r="K1993" t="s">
        <v>51</v>
      </c>
      <c r="L1993" t="s">
        <v>1533</v>
      </c>
      <c r="M1993" t="s">
        <v>29</v>
      </c>
      <c r="N1993" t="s">
        <v>53</v>
      </c>
      <c r="O1993" t="s">
        <v>1534</v>
      </c>
      <c r="P1993" s="1">
        <v>120.57599999999999</v>
      </c>
      <c r="Q1993">
        <v>8</v>
      </c>
      <c r="R1993" s="1">
        <v>33.1584</v>
      </c>
      <c r="S1993" t="s">
        <v>245</v>
      </c>
    </row>
    <row r="1994" spans="1:19" hidden="1" x14ac:dyDescent="0.3">
      <c r="A1994" t="s">
        <v>4254</v>
      </c>
      <c r="B1994" s="2">
        <v>42302</v>
      </c>
      <c r="C1994" s="2">
        <v>42302</v>
      </c>
      <c r="D1994" t="s">
        <v>417</v>
      </c>
      <c r="E1994" t="s">
        <v>999</v>
      </c>
      <c r="F1994" t="s">
        <v>1000</v>
      </c>
      <c r="G1994" t="s">
        <v>84</v>
      </c>
      <c r="H1994" t="s">
        <v>24</v>
      </c>
      <c r="I1994" t="s">
        <v>257</v>
      </c>
      <c r="J1994" t="s">
        <v>172</v>
      </c>
      <c r="K1994" t="s">
        <v>51</v>
      </c>
      <c r="L1994" t="s">
        <v>2171</v>
      </c>
      <c r="M1994" t="s">
        <v>29</v>
      </c>
      <c r="N1994" t="s">
        <v>34</v>
      </c>
      <c r="O1994" t="s">
        <v>2172</v>
      </c>
      <c r="P1994" s="1">
        <v>582.33600000000001</v>
      </c>
      <c r="Q1994">
        <v>8</v>
      </c>
      <c r="R1994" s="1">
        <v>-29.116800000000001</v>
      </c>
      <c r="S1994" t="s">
        <v>45</v>
      </c>
    </row>
    <row r="1995" spans="1:19" hidden="1" x14ac:dyDescent="0.3">
      <c r="A1995" t="s">
        <v>4255</v>
      </c>
      <c r="B1995" s="2">
        <v>41902</v>
      </c>
      <c r="C1995" s="2">
        <v>41905</v>
      </c>
      <c r="D1995" t="s">
        <v>81</v>
      </c>
      <c r="E1995" t="s">
        <v>4256</v>
      </c>
      <c r="F1995" t="s">
        <v>4257</v>
      </c>
      <c r="G1995" t="s">
        <v>23</v>
      </c>
      <c r="H1995" t="s">
        <v>24</v>
      </c>
      <c r="I1995" t="s">
        <v>165</v>
      </c>
      <c r="J1995" t="s">
        <v>114</v>
      </c>
      <c r="K1995" t="s">
        <v>63</v>
      </c>
      <c r="L1995" t="s">
        <v>842</v>
      </c>
      <c r="M1995" t="s">
        <v>29</v>
      </c>
      <c r="N1995" t="s">
        <v>34</v>
      </c>
      <c r="O1995" t="s">
        <v>843</v>
      </c>
      <c r="P1995" s="1">
        <v>631.78200000000004</v>
      </c>
      <c r="Q1995">
        <v>2</v>
      </c>
      <c r="R1995" s="1">
        <v>140.39599999999999</v>
      </c>
      <c r="S1995" t="s">
        <v>72</v>
      </c>
    </row>
    <row r="1996" spans="1:19" hidden="1" x14ac:dyDescent="0.3">
      <c r="A1996" t="s">
        <v>4255</v>
      </c>
      <c r="B1996" s="2">
        <v>41902</v>
      </c>
      <c r="C1996" s="2">
        <v>41905</v>
      </c>
      <c r="D1996" t="s">
        <v>81</v>
      </c>
      <c r="E1996" t="s">
        <v>4256</v>
      </c>
      <c r="F1996" t="s">
        <v>4257</v>
      </c>
      <c r="G1996" t="s">
        <v>23</v>
      </c>
      <c r="H1996" t="s">
        <v>24</v>
      </c>
      <c r="I1996" t="s">
        <v>165</v>
      </c>
      <c r="J1996" t="s">
        <v>114</v>
      </c>
      <c r="K1996" t="s">
        <v>63</v>
      </c>
      <c r="L1996" t="s">
        <v>1686</v>
      </c>
      <c r="M1996" t="s">
        <v>29</v>
      </c>
      <c r="N1996" t="s">
        <v>30</v>
      </c>
      <c r="O1996" t="s">
        <v>1687</v>
      </c>
      <c r="P1996" s="1">
        <v>801.56799999999998</v>
      </c>
      <c r="Q1996">
        <v>2</v>
      </c>
      <c r="R1996" s="1">
        <v>-10.019600000000001</v>
      </c>
      <c r="S1996" t="s">
        <v>72</v>
      </c>
    </row>
    <row r="1997" spans="1:19" hidden="1" x14ac:dyDescent="0.3">
      <c r="A1997" t="s">
        <v>4258</v>
      </c>
      <c r="B1997" s="2">
        <v>41814</v>
      </c>
      <c r="C1997" s="2">
        <v>41818</v>
      </c>
      <c r="D1997" t="s">
        <v>37</v>
      </c>
      <c r="E1997" t="s">
        <v>606</v>
      </c>
      <c r="F1997" t="s">
        <v>607</v>
      </c>
      <c r="G1997" t="s">
        <v>23</v>
      </c>
      <c r="H1997" t="s">
        <v>24</v>
      </c>
      <c r="I1997" t="s">
        <v>1213</v>
      </c>
      <c r="J1997" t="s">
        <v>511</v>
      </c>
      <c r="K1997" t="s">
        <v>51</v>
      </c>
      <c r="L1997" t="s">
        <v>2504</v>
      </c>
      <c r="M1997" t="s">
        <v>29</v>
      </c>
      <c r="N1997" t="s">
        <v>53</v>
      </c>
      <c r="O1997" t="s">
        <v>2505</v>
      </c>
      <c r="P1997" s="1">
        <v>4.2720000000000002</v>
      </c>
      <c r="Q1997">
        <v>2</v>
      </c>
      <c r="R1997" s="1">
        <v>0.96120000000000005</v>
      </c>
      <c r="S1997" t="s">
        <v>55</v>
      </c>
    </row>
    <row r="1998" spans="1:19" hidden="1" x14ac:dyDescent="0.3">
      <c r="A1998" t="s">
        <v>4259</v>
      </c>
      <c r="B1998" s="2">
        <v>42594</v>
      </c>
      <c r="C1998" s="2">
        <v>42599</v>
      </c>
      <c r="D1998" t="s">
        <v>20</v>
      </c>
      <c r="E1998" t="s">
        <v>1122</v>
      </c>
      <c r="F1998" t="s">
        <v>1123</v>
      </c>
      <c r="G1998" t="s">
        <v>23</v>
      </c>
      <c r="H1998" t="s">
        <v>24</v>
      </c>
      <c r="I1998" t="s">
        <v>165</v>
      </c>
      <c r="J1998" t="s">
        <v>114</v>
      </c>
      <c r="K1998" t="s">
        <v>63</v>
      </c>
      <c r="L1998" t="s">
        <v>775</v>
      </c>
      <c r="M1998" t="s">
        <v>29</v>
      </c>
      <c r="N1998" t="s">
        <v>43</v>
      </c>
      <c r="O1998" t="s">
        <v>776</v>
      </c>
      <c r="P1998" s="1">
        <v>209.148</v>
      </c>
      <c r="Q1998">
        <v>2</v>
      </c>
      <c r="R1998" s="1">
        <v>-66.230199999999996</v>
      </c>
      <c r="S1998" t="s">
        <v>245</v>
      </c>
    </row>
    <row r="1999" spans="1:19" x14ac:dyDescent="0.3">
      <c r="A1999" t="s">
        <v>4260</v>
      </c>
      <c r="B1999" s="2">
        <v>43000</v>
      </c>
      <c r="C1999" s="2">
        <v>43002</v>
      </c>
      <c r="D1999" t="s">
        <v>20</v>
      </c>
      <c r="E1999" t="s">
        <v>1161</v>
      </c>
      <c r="F1999" t="s">
        <v>1162</v>
      </c>
      <c r="G1999" t="s">
        <v>23</v>
      </c>
      <c r="H1999" t="s">
        <v>24</v>
      </c>
      <c r="I1999" t="s">
        <v>165</v>
      </c>
      <c r="J1999" t="s">
        <v>114</v>
      </c>
      <c r="K1999" t="s">
        <v>63</v>
      </c>
      <c r="L1999" t="s">
        <v>542</v>
      </c>
      <c r="M1999" t="s">
        <v>29</v>
      </c>
      <c r="N1999" t="s">
        <v>53</v>
      </c>
      <c r="O1999" t="s">
        <v>3116</v>
      </c>
      <c r="P1999" s="1">
        <v>12.07</v>
      </c>
      <c r="Q1999">
        <v>1</v>
      </c>
      <c r="R1999" s="1">
        <v>3.9830999999999999</v>
      </c>
      <c r="S1999" t="s">
        <v>72</v>
      </c>
    </row>
    <row r="2000" spans="1:19" x14ac:dyDescent="0.3">
      <c r="A2000" t="s">
        <v>4261</v>
      </c>
      <c r="B2000" s="2">
        <v>43079</v>
      </c>
      <c r="C2000" s="2">
        <v>43082</v>
      </c>
      <c r="D2000" t="s">
        <v>81</v>
      </c>
      <c r="E2000" t="s">
        <v>1721</v>
      </c>
      <c r="F2000" t="s">
        <v>1722</v>
      </c>
      <c r="G2000" t="s">
        <v>23</v>
      </c>
      <c r="H2000" t="s">
        <v>24</v>
      </c>
      <c r="I2000" t="s">
        <v>61</v>
      </c>
      <c r="J2000" t="s">
        <v>62</v>
      </c>
      <c r="K2000" t="s">
        <v>63</v>
      </c>
      <c r="L2000" t="s">
        <v>621</v>
      </c>
      <c r="M2000" t="s">
        <v>29</v>
      </c>
      <c r="N2000" t="s">
        <v>53</v>
      </c>
      <c r="O2000" t="s">
        <v>622</v>
      </c>
      <c r="P2000" s="1">
        <v>87.92</v>
      </c>
      <c r="Q2000">
        <v>5</v>
      </c>
      <c r="R2000" s="1">
        <v>15.385999999999999</v>
      </c>
      <c r="S2000" t="s">
        <v>90</v>
      </c>
    </row>
    <row r="2001" spans="1:19" hidden="1" x14ac:dyDescent="0.3">
      <c r="A2001" t="s">
        <v>4262</v>
      </c>
      <c r="B2001" s="2">
        <v>42031</v>
      </c>
      <c r="C2001" s="2">
        <v>42033</v>
      </c>
      <c r="D2001" t="s">
        <v>81</v>
      </c>
      <c r="E2001" t="s">
        <v>3674</v>
      </c>
      <c r="F2001" t="s">
        <v>3675</v>
      </c>
      <c r="G2001" t="s">
        <v>23</v>
      </c>
      <c r="H2001" t="s">
        <v>24</v>
      </c>
      <c r="I2001" t="s">
        <v>49</v>
      </c>
      <c r="J2001" t="s">
        <v>50</v>
      </c>
      <c r="K2001" t="s">
        <v>51</v>
      </c>
      <c r="L2001" t="s">
        <v>592</v>
      </c>
      <c r="M2001" t="s">
        <v>29</v>
      </c>
      <c r="N2001" t="s">
        <v>34</v>
      </c>
      <c r="O2001" t="s">
        <v>593</v>
      </c>
      <c r="P2001" s="1">
        <v>2803.92</v>
      </c>
      <c r="Q2001">
        <v>5</v>
      </c>
      <c r="R2001" s="1">
        <v>0</v>
      </c>
      <c r="S2001" t="s">
        <v>161</v>
      </c>
    </row>
    <row r="2002" spans="1:19" hidden="1" x14ac:dyDescent="0.3">
      <c r="A2002" t="s">
        <v>4263</v>
      </c>
      <c r="B2002" s="2">
        <v>42295</v>
      </c>
      <c r="C2002" s="2">
        <v>42299</v>
      </c>
      <c r="D2002" t="s">
        <v>37</v>
      </c>
      <c r="E2002" t="s">
        <v>2497</v>
      </c>
      <c r="F2002" t="s">
        <v>2498</v>
      </c>
      <c r="G2002" t="s">
        <v>23</v>
      </c>
      <c r="H2002" t="s">
        <v>24</v>
      </c>
      <c r="I2002" t="s">
        <v>183</v>
      </c>
      <c r="J2002" t="s">
        <v>184</v>
      </c>
      <c r="K2002" t="s">
        <v>51</v>
      </c>
      <c r="L2002" t="s">
        <v>311</v>
      </c>
      <c r="M2002" t="s">
        <v>29</v>
      </c>
      <c r="N2002" t="s">
        <v>53</v>
      </c>
      <c r="O2002" t="s">
        <v>312</v>
      </c>
      <c r="P2002" s="1">
        <v>10.11</v>
      </c>
      <c r="Q2002">
        <v>3</v>
      </c>
      <c r="R2002" s="1">
        <v>3.2351999999999999</v>
      </c>
      <c r="S2002" t="s">
        <v>45</v>
      </c>
    </row>
    <row r="2003" spans="1:19" hidden="1" x14ac:dyDescent="0.3">
      <c r="A2003" t="s">
        <v>4264</v>
      </c>
      <c r="B2003" s="2">
        <v>41894</v>
      </c>
      <c r="C2003" s="2">
        <v>41899</v>
      </c>
      <c r="D2003" t="s">
        <v>20</v>
      </c>
      <c r="E2003" t="s">
        <v>3835</v>
      </c>
      <c r="F2003" t="s">
        <v>3836</v>
      </c>
      <c r="G2003" t="s">
        <v>23</v>
      </c>
      <c r="H2003" t="s">
        <v>24</v>
      </c>
      <c r="I2003" t="s">
        <v>165</v>
      </c>
      <c r="J2003" t="s">
        <v>114</v>
      </c>
      <c r="K2003" t="s">
        <v>63</v>
      </c>
      <c r="L2003" t="s">
        <v>592</v>
      </c>
      <c r="M2003" t="s">
        <v>29</v>
      </c>
      <c r="N2003" t="s">
        <v>34</v>
      </c>
      <c r="O2003" t="s">
        <v>593</v>
      </c>
      <c r="P2003" s="1">
        <v>3785.2919999999999</v>
      </c>
      <c r="Q2003">
        <v>6</v>
      </c>
      <c r="R2003" s="1">
        <v>420.58800000000002</v>
      </c>
      <c r="S2003" t="s">
        <v>72</v>
      </c>
    </row>
    <row r="2004" spans="1:19" hidden="1" x14ac:dyDescent="0.3">
      <c r="A2004" t="s">
        <v>4265</v>
      </c>
      <c r="B2004" s="2">
        <v>41970</v>
      </c>
      <c r="C2004" s="2">
        <v>41974</v>
      </c>
      <c r="D2004" t="s">
        <v>37</v>
      </c>
      <c r="E2004" t="s">
        <v>2687</v>
      </c>
      <c r="F2004" t="s">
        <v>2688</v>
      </c>
      <c r="G2004" t="s">
        <v>84</v>
      </c>
      <c r="H2004" t="s">
        <v>24</v>
      </c>
      <c r="I2004" t="s">
        <v>2945</v>
      </c>
      <c r="J2004" t="s">
        <v>114</v>
      </c>
      <c r="K2004" t="s">
        <v>63</v>
      </c>
      <c r="L2004" t="s">
        <v>1114</v>
      </c>
      <c r="M2004" t="s">
        <v>29</v>
      </c>
      <c r="N2004" t="s">
        <v>53</v>
      </c>
      <c r="O2004" t="s">
        <v>1115</v>
      </c>
      <c r="P2004" s="1">
        <v>199.9</v>
      </c>
      <c r="Q2004">
        <v>5</v>
      </c>
      <c r="R2004" s="1">
        <v>39.979999999999997</v>
      </c>
      <c r="S2004" t="s">
        <v>32</v>
      </c>
    </row>
    <row r="2005" spans="1:19" hidden="1" x14ac:dyDescent="0.3">
      <c r="A2005" t="s">
        <v>4266</v>
      </c>
      <c r="B2005" s="2">
        <v>41770</v>
      </c>
      <c r="C2005" s="2">
        <v>41775</v>
      </c>
      <c r="D2005" t="s">
        <v>37</v>
      </c>
      <c r="E2005" t="s">
        <v>266</v>
      </c>
      <c r="F2005" t="s">
        <v>267</v>
      </c>
      <c r="G2005" t="s">
        <v>84</v>
      </c>
      <c r="H2005" t="s">
        <v>24</v>
      </c>
      <c r="I2005" t="s">
        <v>1859</v>
      </c>
      <c r="J2005" t="s">
        <v>86</v>
      </c>
      <c r="K2005" t="s">
        <v>87</v>
      </c>
      <c r="L2005" t="s">
        <v>470</v>
      </c>
      <c r="M2005" t="s">
        <v>29</v>
      </c>
      <c r="N2005" t="s">
        <v>34</v>
      </c>
      <c r="O2005" t="s">
        <v>471</v>
      </c>
      <c r="P2005" s="1">
        <v>1212.96</v>
      </c>
      <c r="Q2005">
        <v>8</v>
      </c>
      <c r="R2005" s="1">
        <v>-69.311999999999998</v>
      </c>
      <c r="S2005" t="s">
        <v>153</v>
      </c>
    </row>
    <row r="2006" spans="1:19" hidden="1" x14ac:dyDescent="0.3">
      <c r="A2006" t="s">
        <v>4267</v>
      </c>
      <c r="B2006" s="2">
        <v>42244</v>
      </c>
      <c r="C2006" s="2">
        <v>42248</v>
      </c>
      <c r="D2006" t="s">
        <v>37</v>
      </c>
      <c r="E2006" t="s">
        <v>368</v>
      </c>
      <c r="F2006" t="s">
        <v>369</v>
      </c>
      <c r="G2006" t="s">
        <v>84</v>
      </c>
      <c r="H2006" t="s">
        <v>24</v>
      </c>
      <c r="I2006" t="s">
        <v>1730</v>
      </c>
      <c r="J2006" t="s">
        <v>86</v>
      </c>
      <c r="K2006" t="s">
        <v>87</v>
      </c>
      <c r="L2006" t="s">
        <v>1456</v>
      </c>
      <c r="M2006" t="s">
        <v>29</v>
      </c>
      <c r="N2006" t="s">
        <v>43</v>
      </c>
      <c r="O2006" t="s">
        <v>1457</v>
      </c>
      <c r="P2006" s="1">
        <v>103.48099999999999</v>
      </c>
      <c r="Q2006">
        <v>1</v>
      </c>
      <c r="R2006" s="1">
        <v>-16.261299999999999</v>
      </c>
      <c r="S2006" t="s">
        <v>245</v>
      </c>
    </row>
    <row r="2007" spans="1:19" x14ac:dyDescent="0.3">
      <c r="A2007" t="s">
        <v>4268</v>
      </c>
      <c r="B2007" s="2">
        <v>42882</v>
      </c>
      <c r="C2007" s="2">
        <v>42889</v>
      </c>
      <c r="D2007" t="s">
        <v>37</v>
      </c>
      <c r="E2007" t="s">
        <v>2633</v>
      </c>
      <c r="F2007" t="s">
        <v>2634</v>
      </c>
      <c r="G2007" t="s">
        <v>23</v>
      </c>
      <c r="H2007" t="s">
        <v>24</v>
      </c>
      <c r="I2007" t="s">
        <v>2012</v>
      </c>
      <c r="J2007" t="s">
        <v>1513</v>
      </c>
      <c r="K2007" t="s">
        <v>87</v>
      </c>
      <c r="L2007" t="s">
        <v>88</v>
      </c>
      <c r="M2007" t="s">
        <v>29</v>
      </c>
      <c r="N2007" t="s">
        <v>53</v>
      </c>
      <c r="O2007" t="s">
        <v>89</v>
      </c>
      <c r="P2007" s="1">
        <v>477.3</v>
      </c>
      <c r="Q2007">
        <v>5</v>
      </c>
      <c r="R2007" s="1">
        <v>138.417</v>
      </c>
      <c r="S2007" t="s">
        <v>153</v>
      </c>
    </row>
    <row r="2008" spans="1:19" x14ac:dyDescent="0.3">
      <c r="A2008" t="s">
        <v>4269</v>
      </c>
      <c r="B2008" s="2">
        <v>43064</v>
      </c>
      <c r="C2008" s="2">
        <v>43069</v>
      </c>
      <c r="D2008" t="s">
        <v>20</v>
      </c>
      <c r="E2008" t="s">
        <v>3475</v>
      </c>
      <c r="F2008" t="s">
        <v>3476</v>
      </c>
      <c r="G2008" t="s">
        <v>84</v>
      </c>
      <c r="H2008" t="s">
        <v>24</v>
      </c>
      <c r="I2008" t="s">
        <v>856</v>
      </c>
      <c r="J2008" t="s">
        <v>26</v>
      </c>
      <c r="K2008" t="s">
        <v>27</v>
      </c>
      <c r="L2008" t="s">
        <v>1477</v>
      </c>
      <c r="M2008" t="s">
        <v>29</v>
      </c>
      <c r="N2008" t="s">
        <v>34</v>
      </c>
      <c r="O2008" t="s">
        <v>1478</v>
      </c>
      <c r="P2008" s="1">
        <v>701.96</v>
      </c>
      <c r="Q2008">
        <v>2</v>
      </c>
      <c r="R2008" s="1">
        <v>168.47040000000001</v>
      </c>
      <c r="S2008" t="s">
        <v>32</v>
      </c>
    </row>
    <row r="2009" spans="1:19" hidden="1" x14ac:dyDescent="0.3">
      <c r="A2009" t="s">
        <v>4270</v>
      </c>
      <c r="B2009" s="2">
        <v>42693</v>
      </c>
      <c r="C2009" s="2">
        <v>42697</v>
      </c>
      <c r="D2009" t="s">
        <v>37</v>
      </c>
      <c r="E2009" t="s">
        <v>473</v>
      </c>
      <c r="F2009" t="s">
        <v>474</v>
      </c>
      <c r="G2009" t="s">
        <v>84</v>
      </c>
      <c r="H2009" t="s">
        <v>24</v>
      </c>
      <c r="I2009" t="s">
        <v>183</v>
      </c>
      <c r="J2009" t="s">
        <v>184</v>
      </c>
      <c r="K2009" t="s">
        <v>51</v>
      </c>
      <c r="L2009" t="s">
        <v>576</v>
      </c>
      <c r="M2009" t="s">
        <v>29</v>
      </c>
      <c r="N2009" t="s">
        <v>53</v>
      </c>
      <c r="O2009" t="s">
        <v>577</v>
      </c>
      <c r="P2009" s="1">
        <v>31.96</v>
      </c>
      <c r="Q2009">
        <v>2</v>
      </c>
      <c r="R2009" s="1">
        <v>1.5980000000000001</v>
      </c>
      <c r="S2009" t="s">
        <v>32</v>
      </c>
    </row>
    <row r="2010" spans="1:19" x14ac:dyDescent="0.3">
      <c r="A2010" t="s">
        <v>4271</v>
      </c>
      <c r="B2010" s="2">
        <v>43044</v>
      </c>
      <c r="C2010" s="2">
        <v>43049</v>
      </c>
      <c r="D2010" t="s">
        <v>20</v>
      </c>
      <c r="E2010" t="s">
        <v>4272</v>
      </c>
      <c r="F2010" t="s">
        <v>4273</v>
      </c>
      <c r="G2010" t="s">
        <v>23</v>
      </c>
      <c r="H2010" t="s">
        <v>24</v>
      </c>
      <c r="I2010" t="s">
        <v>165</v>
      </c>
      <c r="J2010" t="s">
        <v>114</v>
      </c>
      <c r="K2010" t="s">
        <v>63</v>
      </c>
      <c r="L2010" t="s">
        <v>2557</v>
      </c>
      <c r="M2010" t="s">
        <v>29</v>
      </c>
      <c r="N2010" t="s">
        <v>43</v>
      </c>
      <c r="O2010" t="s">
        <v>2558</v>
      </c>
      <c r="P2010" s="1">
        <v>166.5</v>
      </c>
      <c r="Q2010">
        <v>2</v>
      </c>
      <c r="R2010" s="1">
        <v>-66.599999999999994</v>
      </c>
      <c r="S2010" t="s">
        <v>32</v>
      </c>
    </row>
    <row r="2011" spans="1:19" x14ac:dyDescent="0.3">
      <c r="A2011" t="s">
        <v>4271</v>
      </c>
      <c r="B2011" s="2">
        <v>43044</v>
      </c>
      <c r="C2011" s="2">
        <v>43049</v>
      </c>
      <c r="D2011" t="s">
        <v>20</v>
      </c>
      <c r="E2011" t="s">
        <v>4272</v>
      </c>
      <c r="F2011" t="s">
        <v>4273</v>
      </c>
      <c r="G2011" t="s">
        <v>23</v>
      </c>
      <c r="H2011" t="s">
        <v>24</v>
      </c>
      <c r="I2011" t="s">
        <v>165</v>
      </c>
      <c r="J2011" t="s">
        <v>114</v>
      </c>
      <c r="K2011" t="s">
        <v>63</v>
      </c>
      <c r="L2011" t="s">
        <v>2185</v>
      </c>
      <c r="M2011" t="s">
        <v>29</v>
      </c>
      <c r="N2011" t="s">
        <v>34</v>
      </c>
      <c r="O2011" t="s">
        <v>2186</v>
      </c>
      <c r="P2011" s="1">
        <v>128.124</v>
      </c>
      <c r="Q2011">
        <v>2</v>
      </c>
      <c r="R2011" s="1">
        <v>24.2012</v>
      </c>
      <c r="S2011" t="s">
        <v>32</v>
      </c>
    </row>
    <row r="2012" spans="1:19" x14ac:dyDescent="0.3">
      <c r="A2012" t="s">
        <v>4271</v>
      </c>
      <c r="B2012" s="2">
        <v>43044</v>
      </c>
      <c r="C2012" s="2">
        <v>43049</v>
      </c>
      <c r="D2012" t="s">
        <v>20</v>
      </c>
      <c r="E2012" t="s">
        <v>4272</v>
      </c>
      <c r="F2012" t="s">
        <v>4273</v>
      </c>
      <c r="G2012" t="s">
        <v>23</v>
      </c>
      <c r="H2012" t="s">
        <v>24</v>
      </c>
      <c r="I2012" t="s">
        <v>165</v>
      </c>
      <c r="J2012" t="s">
        <v>114</v>
      </c>
      <c r="K2012" t="s">
        <v>63</v>
      </c>
      <c r="L2012" t="s">
        <v>3214</v>
      </c>
      <c r="M2012" t="s">
        <v>29</v>
      </c>
      <c r="N2012" t="s">
        <v>53</v>
      </c>
      <c r="O2012" t="s">
        <v>3215</v>
      </c>
      <c r="P2012" s="1">
        <v>101.4</v>
      </c>
      <c r="Q2012">
        <v>5</v>
      </c>
      <c r="R2012" s="1">
        <v>38.531999999999996</v>
      </c>
      <c r="S2012" t="s">
        <v>32</v>
      </c>
    </row>
    <row r="2013" spans="1:19" hidden="1" x14ac:dyDescent="0.3">
      <c r="A2013" t="s">
        <v>4274</v>
      </c>
      <c r="B2013" s="2">
        <v>42155</v>
      </c>
      <c r="C2013" s="2">
        <v>42160</v>
      </c>
      <c r="D2013" t="s">
        <v>20</v>
      </c>
      <c r="E2013" t="s">
        <v>473</v>
      </c>
      <c r="F2013" t="s">
        <v>474</v>
      </c>
      <c r="G2013" t="s">
        <v>84</v>
      </c>
      <c r="H2013" t="s">
        <v>24</v>
      </c>
      <c r="I2013" t="s">
        <v>125</v>
      </c>
      <c r="J2013" t="s">
        <v>126</v>
      </c>
      <c r="K2013" t="s">
        <v>87</v>
      </c>
      <c r="L2013" t="s">
        <v>2440</v>
      </c>
      <c r="M2013" t="s">
        <v>29</v>
      </c>
      <c r="N2013" t="s">
        <v>53</v>
      </c>
      <c r="O2013" t="s">
        <v>2441</v>
      </c>
      <c r="P2013" s="1">
        <v>51.56</v>
      </c>
      <c r="Q2013">
        <v>2</v>
      </c>
      <c r="R2013" s="1">
        <v>-61.872</v>
      </c>
      <c r="S2013" t="s">
        <v>153</v>
      </c>
    </row>
    <row r="2014" spans="1:19" hidden="1" x14ac:dyDescent="0.3">
      <c r="A2014" t="s">
        <v>4275</v>
      </c>
      <c r="B2014" s="2">
        <v>42706</v>
      </c>
      <c r="C2014" s="2">
        <v>42708</v>
      </c>
      <c r="D2014" t="s">
        <v>20</v>
      </c>
      <c r="E2014" t="s">
        <v>2579</v>
      </c>
      <c r="F2014" t="s">
        <v>2580</v>
      </c>
      <c r="G2014" t="s">
        <v>84</v>
      </c>
      <c r="H2014" t="s">
        <v>24</v>
      </c>
      <c r="I2014" t="s">
        <v>95</v>
      </c>
      <c r="J2014" t="s">
        <v>86</v>
      </c>
      <c r="K2014" t="s">
        <v>87</v>
      </c>
      <c r="L2014" t="s">
        <v>2896</v>
      </c>
      <c r="M2014" t="s">
        <v>29</v>
      </c>
      <c r="N2014" t="s">
        <v>30</v>
      </c>
      <c r="O2014" t="s">
        <v>2897</v>
      </c>
      <c r="P2014" s="1">
        <v>781.86400000000003</v>
      </c>
      <c r="Q2014">
        <v>10</v>
      </c>
      <c r="R2014" s="1">
        <v>-137.976</v>
      </c>
      <c r="S2014" t="s">
        <v>90</v>
      </c>
    </row>
    <row r="2015" spans="1:19" x14ac:dyDescent="0.3">
      <c r="A2015" t="s">
        <v>4276</v>
      </c>
      <c r="B2015" s="2">
        <v>43020</v>
      </c>
      <c r="C2015" s="2">
        <v>43020</v>
      </c>
      <c r="D2015" t="s">
        <v>417</v>
      </c>
      <c r="E2015" t="s">
        <v>466</v>
      </c>
      <c r="F2015" t="s">
        <v>467</v>
      </c>
      <c r="G2015" t="s">
        <v>23</v>
      </c>
      <c r="H2015" t="s">
        <v>24</v>
      </c>
      <c r="I2015" t="s">
        <v>1979</v>
      </c>
      <c r="J2015" t="s">
        <v>4277</v>
      </c>
      <c r="K2015" t="s">
        <v>63</v>
      </c>
      <c r="L2015" t="s">
        <v>1068</v>
      </c>
      <c r="M2015" t="s">
        <v>29</v>
      </c>
      <c r="N2015" t="s">
        <v>43</v>
      </c>
      <c r="O2015" t="s">
        <v>1069</v>
      </c>
      <c r="P2015" s="1">
        <v>673.34400000000005</v>
      </c>
      <c r="Q2015">
        <v>3</v>
      </c>
      <c r="R2015" s="1">
        <v>-76.953599999999994</v>
      </c>
      <c r="S2015" t="s">
        <v>45</v>
      </c>
    </row>
    <row r="2016" spans="1:19" hidden="1" x14ac:dyDescent="0.3">
      <c r="A2016" t="s">
        <v>4278</v>
      </c>
      <c r="B2016" s="2">
        <v>42372</v>
      </c>
      <c r="C2016" s="2">
        <v>42377</v>
      </c>
      <c r="D2016" t="s">
        <v>37</v>
      </c>
      <c r="E2016" t="s">
        <v>1991</v>
      </c>
      <c r="F2016" t="s">
        <v>1992</v>
      </c>
      <c r="G2016" t="s">
        <v>84</v>
      </c>
      <c r="H2016" t="s">
        <v>24</v>
      </c>
      <c r="I2016" t="s">
        <v>4279</v>
      </c>
      <c r="J2016" t="s">
        <v>1513</v>
      </c>
      <c r="K2016" t="s">
        <v>87</v>
      </c>
      <c r="L2016" t="s">
        <v>432</v>
      </c>
      <c r="M2016" t="s">
        <v>29</v>
      </c>
      <c r="N2016" t="s">
        <v>43</v>
      </c>
      <c r="O2016" t="s">
        <v>433</v>
      </c>
      <c r="P2016" s="1">
        <v>1592.85</v>
      </c>
      <c r="Q2016">
        <v>7</v>
      </c>
      <c r="R2016" s="1">
        <v>350.42700000000002</v>
      </c>
      <c r="S2016" t="s">
        <v>161</v>
      </c>
    </row>
    <row r="2017" spans="1:19" hidden="1" x14ac:dyDescent="0.3">
      <c r="A2017" t="s">
        <v>4280</v>
      </c>
      <c r="B2017" s="2">
        <v>42516</v>
      </c>
      <c r="C2017" s="2">
        <v>42520</v>
      </c>
      <c r="D2017" t="s">
        <v>37</v>
      </c>
      <c r="E2017" t="s">
        <v>4281</v>
      </c>
      <c r="F2017" t="s">
        <v>4282</v>
      </c>
      <c r="G2017" t="s">
        <v>23</v>
      </c>
      <c r="H2017" t="s">
        <v>24</v>
      </c>
      <c r="I2017" t="s">
        <v>896</v>
      </c>
      <c r="J2017" t="s">
        <v>230</v>
      </c>
      <c r="K2017" t="s">
        <v>87</v>
      </c>
      <c r="L2017" t="s">
        <v>1442</v>
      </c>
      <c r="M2017" t="s">
        <v>29</v>
      </c>
      <c r="N2017" t="s">
        <v>53</v>
      </c>
      <c r="O2017" t="s">
        <v>1443</v>
      </c>
      <c r="P2017" s="1">
        <v>26.94</v>
      </c>
      <c r="Q2017">
        <v>3</v>
      </c>
      <c r="R2017" s="1">
        <v>11.3148</v>
      </c>
      <c r="S2017" t="s">
        <v>153</v>
      </c>
    </row>
    <row r="2018" spans="1:19" hidden="1" x14ac:dyDescent="0.3">
      <c r="A2018" t="s">
        <v>4283</v>
      </c>
      <c r="B2018" s="2">
        <v>42328</v>
      </c>
      <c r="C2018" s="2">
        <v>42332</v>
      </c>
      <c r="D2018" t="s">
        <v>37</v>
      </c>
      <c r="E2018" t="s">
        <v>3051</v>
      </c>
      <c r="F2018" t="s">
        <v>3052</v>
      </c>
      <c r="G2018" t="s">
        <v>23</v>
      </c>
      <c r="H2018" t="s">
        <v>24</v>
      </c>
      <c r="I2018" t="s">
        <v>320</v>
      </c>
      <c r="J2018" t="s">
        <v>50</v>
      </c>
      <c r="K2018" t="s">
        <v>51</v>
      </c>
      <c r="L2018" t="s">
        <v>2131</v>
      </c>
      <c r="M2018" t="s">
        <v>29</v>
      </c>
      <c r="N2018" t="s">
        <v>53</v>
      </c>
      <c r="O2018" t="s">
        <v>2132</v>
      </c>
      <c r="P2018" s="1">
        <v>32.04</v>
      </c>
      <c r="Q2018">
        <v>3</v>
      </c>
      <c r="R2018" s="1">
        <v>8.01</v>
      </c>
      <c r="S2018" t="s">
        <v>32</v>
      </c>
    </row>
    <row r="2019" spans="1:19" x14ac:dyDescent="0.3">
      <c r="A2019" t="s">
        <v>4284</v>
      </c>
      <c r="B2019" s="2">
        <v>42885</v>
      </c>
      <c r="C2019" s="2">
        <v>42889</v>
      </c>
      <c r="D2019" t="s">
        <v>20</v>
      </c>
      <c r="E2019" t="s">
        <v>1918</v>
      </c>
      <c r="F2019" t="s">
        <v>1919</v>
      </c>
      <c r="G2019" t="s">
        <v>23</v>
      </c>
      <c r="H2019" t="s">
        <v>24</v>
      </c>
      <c r="I2019" t="s">
        <v>1730</v>
      </c>
      <c r="J2019" t="s">
        <v>86</v>
      </c>
      <c r="K2019" t="s">
        <v>87</v>
      </c>
      <c r="L2019" t="s">
        <v>990</v>
      </c>
      <c r="M2019" t="s">
        <v>29</v>
      </c>
      <c r="N2019" t="s">
        <v>30</v>
      </c>
      <c r="O2019" t="s">
        <v>991</v>
      </c>
      <c r="P2019" s="1">
        <v>204.66640000000001</v>
      </c>
      <c r="Q2019">
        <v>1</v>
      </c>
      <c r="R2019" s="1">
        <v>-6.0195999999999996</v>
      </c>
      <c r="S2019" t="s">
        <v>153</v>
      </c>
    </row>
    <row r="2020" spans="1:19" x14ac:dyDescent="0.3">
      <c r="A2020" t="s">
        <v>4285</v>
      </c>
      <c r="B2020" s="2">
        <v>43074</v>
      </c>
      <c r="C2020" s="2">
        <v>43075</v>
      </c>
      <c r="D2020" t="s">
        <v>81</v>
      </c>
      <c r="E2020" t="s">
        <v>4286</v>
      </c>
      <c r="F2020" t="s">
        <v>4287</v>
      </c>
      <c r="G2020" t="s">
        <v>94</v>
      </c>
      <c r="H2020" t="s">
        <v>24</v>
      </c>
      <c r="I2020" t="s">
        <v>183</v>
      </c>
      <c r="J2020" t="s">
        <v>184</v>
      </c>
      <c r="K2020" t="s">
        <v>51</v>
      </c>
      <c r="L2020" t="s">
        <v>1114</v>
      </c>
      <c r="M2020" t="s">
        <v>29</v>
      </c>
      <c r="N2020" t="s">
        <v>53</v>
      </c>
      <c r="O2020" t="s">
        <v>1115</v>
      </c>
      <c r="P2020" s="1">
        <v>199.9</v>
      </c>
      <c r="Q2020">
        <v>5</v>
      </c>
      <c r="R2020" s="1">
        <v>39.979999999999997</v>
      </c>
      <c r="S2020" t="s">
        <v>90</v>
      </c>
    </row>
    <row r="2021" spans="1:19" hidden="1" x14ac:dyDescent="0.3">
      <c r="A2021" t="s">
        <v>4288</v>
      </c>
      <c r="B2021" s="2">
        <v>42670</v>
      </c>
      <c r="C2021" s="2">
        <v>42674</v>
      </c>
      <c r="D2021" t="s">
        <v>37</v>
      </c>
      <c r="E2021" t="s">
        <v>2839</v>
      </c>
      <c r="F2021" t="s">
        <v>2840</v>
      </c>
      <c r="G2021" t="s">
        <v>23</v>
      </c>
      <c r="H2021" t="s">
        <v>24</v>
      </c>
      <c r="I2021" t="s">
        <v>165</v>
      </c>
      <c r="J2021" t="s">
        <v>114</v>
      </c>
      <c r="K2021" t="s">
        <v>63</v>
      </c>
      <c r="L2021" t="s">
        <v>1756</v>
      </c>
      <c r="M2021" t="s">
        <v>29</v>
      </c>
      <c r="N2021" t="s">
        <v>34</v>
      </c>
      <c r="O2021" t="s">
        <v>1757</v>
      </c>
      <c r="P2021" s="1">
        <v>427.64400000000001</v>
      </c>
      <c r="Q2021">
        <v>14</v>
      </c>
      <c r="R2021" s="1">
        <v>80.777199999999993</v>
      </c>
      <c r="S2021" t="s">
        <v>45</v>
      </c>
    </row>
    <row r="2022" spans="1:19" x14ac:dyDescent="0.3">
      <c r="A2022" t="s">
        <v>4289</v>
      </c>
      <c r="B2022" s="2">
        <v>42898</v>
      </c>
      <c r="C2022" s="2">
        <v>42900</v>
      </c>
      <c r="D2022" t="s">
        <v>20</v>
      </c>
      <c r="E2022" t="s">
        <v>1419</v>
      </c>
      <c r="F2022" t="s">
        <v>1420</v>
      </c>
      <c r="G2022" t="s">
        <v>23</v>
      </c>
      <c r="H2022" t="s">
        <v>24</v>
      </c>
      <c r="I2022" t="s">
        <v>125</v>
      </c>
      <c r="J2022" t="s">
        <v>126</v>
      </c>
      <c r="K2022" t="s">
        <v>87</v>
      </c>
      <c r="L2022" t="s">
        <v>1709</v>
      </c>
      <c r="M2022" t="s">
        <v>29</v>
      </c>
      <c r="N2022" t="s">
        <v>53</v>
      </c>
      <c r="O2022" t="s">
        <v>1710</v>
      </c>
      <c r="P2022" s="1">
        <v>8.8559999999999999</v>
      </c>
      <c r="Q2022">
        <v>3</v>
      </c>
      <c r="R2022" s="1">
        <v>-6.8634000000000004</v>
      </c>
      <c r="S2022" t="s">
        <v>55</v>
      </c>
    </row>
    <row r="2023" spans="1:19" hidden="1" x14ac:dyDescent="0.3">
      <c r="A2023" t="s">
        <v>4290</v>
      </c>
      <c r="B2023" s="2">
        <v>42638</v>
      </c>
      <c r="C2023" s="2">
        <v>42640</v>
      </c>
      <c r="D2023" t="s">
        <v>81</v>
      </c>
      <c r="E2023" t="s">
        <v>2255</v>
      </c>
      <c r="F2023" t="s">
        <v>2256</v>
      </c>
      <c r="G2023" t="s">
        <v>84</v>
      </c>
      <c r="H2023" t="s">
        <v>24</v>
      </c>
      <c r="I2023" t="s">
        <v>320</v>
      </c>
      <c r="J2023" t="s">
        <v>50</v>
      </c>
      <c r="K2023" t="s">
        <v>51</v>
      </c>
      <c r="L2023" t="s">
        <v>252</v>
      </c>
      <c r="M2023" t="s">
        <v>29</v>
      </c>
      <c r="N2023" t="s">
        <v>30</v>
      </c>
      <c r="O2023" t="s">
        <v>253</v>
      </c>
      <c r="P2023" s="1">
        <v>477.666</v>
      </c>
      <c r="Q2023">
        <v>2</v>
      </c>
      <c r="R2023" s="1">
        <v>84.293999999999997</v>
      </c>
      <c r="S2023" t="s">
        <v>72</v>
      </c>
    </row>
    <row r="2024" spans="1:19" hidden="1" x14ac:dyDescent="0.3">
      <c r="A2024" t="s">
        <v>4291</v>
      </c>
      <c r="B2024" s="2">
        <v>42135</v>
      </c>
      <c r="C2024" s="2">
        <v>42140</v>
      </c>
      <c r="D2024" t="s">
        <v>20</v>
      </c>
      <c r="E2024" t="s">
        <v>123</v>
      </c>
      <c r="F2024" t="s">
        <v>124</v>
      </c>
      <c r="G2024" t="s">
        <v>94</v>
      </c>
      <c r="H2024" t="s">
        <v>24</v>
      </c>
      <c r="I2024" t="s">
        <v>510</v>
      </c>
      <c r="J2024" t="s">
        <v>511</v>
      </c>
      <c r="K2024" t="s">
        <v>51</v>
      </c>
      <c r="L2024" t="s">
        <v>1093</v>
      </c>
      <c r="M2024" t="s">
        <v>29</v>
      </c>
      <c r="N2024" t="s">
        <v>34</v>
      </c>
      <c r="O2024" t="s">
        <v>1094</v>
      </c>
      <c r="P2024" s="1">
        <v>191.96799999999999</v>
      </c>
      <c r="Q2024">
        <v>7</v>
      </c>
      <c r="R2024" s="1">
        <v>16.7972</v>
      </c>
      <c r="S2024" t="s">
        <v>153</v>
      </c>
    </row>
    <row r="2025" spans="1:19" hidden="1" x14ac:dyDescent="0.3">
      <c r="A2025" t="s">
        <v>4292</v>
      </c>
      <c r="B2025" s="2">
        <v>42222</v>
      </c>
      <c r="C2025" s="2">
        <v>42226</v>
      </c>
      <c r="D2025" t="s">
        <v>37</v>
      </c>
      <c r="E2025" t="s">
        <v>4293</v>
      </c>
      <c r="F2025" t="s">
        <v>4294</v>
      </c>
      <c r="G2025" t="s">
        <v>84</v>
      </c>
      <c r="H2025" t="s">
        <v>24</v>
      </c>
      <c r="I2025" t="s">
        <v>95</v>
      </c>
      <c r="J2025" t="s">
        <v>86</v>
      </c>
      <c r="K2025" t="s">
        <v>87</v>
      </c>
      <c r="L2025" t="s">
        <v>1437</v>
      </c>
      <c r="M2025" t="s">
        <v>29</v>
      </c>
      <c r="N2025" t="s">
        <v>30</v>
      </c>
      <c r="O2025" t="s">
        <v>1438</v>
      </c>
      <c r="P2025" s="1">
        <v>369.19920000000002</v>
      </c>
      <c r="Q2025">
        <v>3</v>
      </c>
      <c r="R2025" s="1">
        <v>-114.01739999999999</v>
      </c>
      <c r="S2025" t="s">
        <v>245</v>
      </c>
    </row>
    <row r="2026" spans="1:19" hidden="1" x14ac:dyDescent="0.3">
      <c r="A2026" t="s">
        <v>4295</v>
      </c>
      <c r="B2026" s="2">
        <v>42635</v>
      </c>
      <c r="C2026" s="2">
        <v>42640</v>
      </c>
      <c r="D2026" t="s">
        <v>37</v>
      </c>
      <c r="E2026" t="s">
        <v>2336</v>
      </c>
      <c r="F2026" t="s">
        <v>2337</v>
      </c>
      <c r="G2026" t="s">
        <v>84</v>
      </c>
      <c r="H2026" t="s">
        <v>24</v>
      </c>
      <c r="I2026" t="s">
        <v>1602</v>
      </c>
      <c r="J2026" t="s">
        <v>172</v>
      </c>
      <c r="K2026" t="s">
        <v>51</v>
      </c>
      <c r="L2026" t="s">
        <v>484</v>
      </c>
      <c r="M2026" t="s">
        <v>29</v>
      </c>
      <c r="N2026" t="s">
        <v>53</v>
      </c>
      <c r="O2026" t="s">
        <v>485</v>
      </c>
      <c r="P2026" s="1">
        <v>68.432000000000002</v>
      </c>
      <c r="Q2026">
        <v>7</v>
      </c>
      <c r="R2026" s="1">
        <v>8.5540000000000003</v>
      </c>
      <c r="S2026" t="s">
        <v>72</v>
      </c>
    </row>
    <row r="2027" spans="1:19" hidden="1" x14ac:dyDescent="0.3">
      <c r="A2027" t="s">
        <v>4296</v>
      </c>
      <c r="B2027" s="2">
        <v>42336</v>
      </c>
      <c r="C2027" s="2">
        <v>42340</v>
      </c>
      <c r="D2027" t="s">
        <v>37</v>
      </c>
      <c r="E2027" t="s">
        <v>2954</v>
      </c>
      <c r="F2027" t="s">
        <v>2955</v>
      </c>
      <c r="G2027" t="s">
        <v>23</v>
      </c>
      <c r="H2027" t="s">
        <v>24</v>
      </c>
      <c r="I2027" t="s">
        <v>339</v>
      </c>
      <c r="J2027" t="s">
        <v>223</v>
      </c>
      <c r="K2027" t="s">
        <v>63</v>
      </c>
      <c r="L2027" t="s">
        <v>159</v>
      </c>
      <c r="M2027" t="s">
        <v>29</v>
      </c>
      <c r="N2027" t="s">
        <v>53</v>
      </c>
      <c r="O2027" t="s">
        <v>160</v>
      </c>
      <c r="P2027" s="1">
        <v>71.12</v>
      </c>
      <c r="Q2027">
        <v>5</v>
      </c>
      <c r="R2027" s="1">
        <v>9.7789999999999999</v>
      </c>
      <c r="S2027" t="s">
        <v>32</v>
      </c>
    </row>
    <row r="2028" spans="1:19" hidden="1" x14ac:dyDescent="0.3">
      <c r="A2028" t="s">
        <v>4297</v>
      </c>
      <c r="B2028" s="2">
        <v>41929</v>
      </c>
      <c r="C2028" s="2">
        <v>41931</v>
      </c>
      <c r="D2028" t="s">
        <v>20</v>
      </c>
      <c r="E2028" t="s">
        <v>4298</v>
      </c>
      <c r="F2028" t="s">
        <v>4299</v>
      </c>
      <c r="G2028" t="s">
        <v>23</v>
      </c>
      <c r="H2028" t="s">
        <v>24</v>
      </c>
      <c r="I2028" t="s">
        <v>95</v>
      </c>
      <c r="J2028" t="s">
        <v>86</v>
      </c>
      <c r="K2028" t="s">
        <v>87</v>
      </c>
      <c r="L2028" t="s">
        <v>2317</v>
      </c>
      <c r="M2028" t="s">
        <v>29</v>
      </c>
      <c r="N2028" t="s">
        <v>53</v>
      </c>
      <c r="O2028" t="s">
        <v>2318</v>
      </c>
      <c r="P2028" s="1">
        <v>5.3120000000000003</v>
      </c>
      <c r="Q2028">
        <v>2</v>
      </c>
      <c r="R2028" s="1">
        <v>-1.5935999999999999</v>
      </c>
      <c r="S2028" t="s">
        <v>45</v>
      </c>
    </row>
    <row r="2029" spans="1:19" hidden="1" x14ac:dyDescent="0.3">
      <c r="A2029" t="s">
        <v>4300</v>
      </c>
      <c r="B2029" s="2">
        <v>42493</v>
      </c>
      <c r="C2029" s="2">
        <v>42495</v>
      </c>
      <c r="D2029" t="s">
        <v>81</v>
      </c>
      <c r="E2029" t="s">
        <v>4301</v>
      </c>
      <c r="F2029" t="s">
        <v>4302</v>
      </c>
      <c r="G2029" t="s">
        <v>23</v>
      </c>
      <c r="H2029" t="s">
        <v>24</v>
      </c>
      <c r="I2029" t="s">
        <v>222</v>
      </c>
      <c r="J2029" t="s">
        <v>223</v>
      </c>
      <c r="K2029" t="s">
        <v>63</v>
      </c>
      <c r="L2029" t="s">
        <v>2046</v>
      </c>
      <c r="M2029" t="s">
        <v>29</v>
      </c>
      <c r="N2029" t="s">
        <v>53</v>
      </c>
      <c r="O2029" t="s">
        <v>2047</v>
      </c>
      <c r="P2029" s="1">
        <v>51.968000000000004</v>
      </c>
      <c r="Q2029">
        <v>2</v>
      </c>
      <c r="R2029" s="1">
        <v>10.393599999999999</v>
      </c>
      <c r="S2029" t="s">
        <v>153</v>
      </c>
    </row>
    <row r="2030" spans="1:19" hidden="1" x14ac:dyDescent="0.3">
      <c r="A2030" t="s">
        <v>4303</v>
      </c>
      <c r="B2030" s="2">
        <v>41729</v>
      </c>
      <c r="C2030" s="2">
        <v>41729</v>
      </c>
      <c r="D2030" t="s">
        <v>417</v>
      </c>
      <c r="E2030" t="s">
        <v>3227</v>
      </c>
      <c r="F2030" t="s">
        <v>3228</v>
      </c>
      <c r="G2030" t="s">
        <v>23</v>
      </c>
      <c r="H2030" t="s">
        <v>24</v>
      </c>
      <c r="I2030" t="s">
        <v>295</v>
      </c>
      <c r="J2030" t="s">
        <v>41</v>
      </c>
      <c r="K2030" t="s">
        <v>27</v>
      </c>
      <c r="L2030" t="s">
        <v>321</v>
      </c>
      <c r="M2030" t="s">
        <v>29</v>
      </c>
      <c r="N2030" t="s">
        <v>34</v>
      </c>
      <c r="O2030" t="s">
        <v>322</v>
      </c>
      <c r="P2030" s="1">
        <v>1125.4880000000001</v>
      </c>
      <c r="Q2030">
        <v>7</v>
      </c>
      <c r="R2030" s="1">
        <v>98.480199999999996</v>
      </c>
      <c r="S2030" t="s">
        <v>187</v>
      </c>
    </row>
    <row r="2031" spans="1:19" hidden="1" x14ac:dyDescent="0.3">
      <c r="A2031" t="s">
        <v>4304</v>
      </c>
      <c r="B2031" s="2">
        <v>42229</v>
      </c>
      <c r="C2031" s="2">
        <v>42229</v>
      </c>
      <c r="D2031" t="s">
        <v>417</v>
      </c>
      <c r="E2031" t="s">
        <v>59</v>
      </c>
      <c r="F2031" t="s">
        <v>60</v>
      </c>
      <c r="G2031" t="s">
        <v>23</v>
      </c>
      <c r="H2031" t="s">
        <v>24</v>
      </c>
      <c r="I2031" t="s">
        <v>1661</v>
      </c>
      <c r="J2031" t="s">
        <v>50</v>
      </c>
      <c r="K2031" t="s">
        <v>51</v>
      </c>
      <c r="L2031" t="s">
        <v>1568</v>
      </c>
      <c r="M2031" t="s">
        <v>29</v>
      </c>
      <c r="N2031" t="s">
        <v>53</v>
      </c>
      <c r="O2031" t="s">
        <v>1569</v>
      </c>
      <c r="P2031" s="1">
        <v>31.56</v>
      </c>
      <c r="Q2031">
        <v>3</v>
      </c>
      <c r="R2031" s="1">
        <v>10.4148</v>
      </c>
      <c r="S2031" t="s">
        <v>245</v>
      </c>
    </row>
    <row r="2032" spans="1:19" hidden="1" x14ac:dyDescent="0.3">
      <c r="A2032" t="s">
        <v>4305</v>
      </c>
      <c r="B2032" s="2">
        <v>42150</v>
      </c>
      <c r="C2032" s="2">
        <v>42152</v>
      </c>
      <c r="D2032" t="s">
        <v>20</v>
      </c>
      <c r="E2032" t="s">
        <v>3571</v>
      </c>
      <c r="F2032" t="s">
        <v>3572</v>
      </c>
      <c r="G2032" t="s">
        <v>23</v>
      </c>
      <c r="H2032" t="s">
        <v>24</v>
      </c>
      <c r="I2032" t="s">
        <v>237</v>
      </c>
      <c r="J2032" t="s">
        <v>86</v>
      </c>
      <c r="K2032" t="s">
        <v>87</v>
      </c>
      <c r="L2032" t="s">
        <v>151</v>
      </c>
      <c r="M2032" t="s">
        <v>29</v>
      </c>
      <c r="N2032" t="s">
        <v>34</v>
      </c>
      <c r="O2032" t="s">
        <v>152</v>
      </c>
      <c r="P2032" s="1">
        <v>105.68600000000001</v>
      </c>
      <c r="Q2032">
        <v>1</v>
      </c>
      <c r="R2032" s="1">
        <v>-28.686199999999999</v>
      </c>
      <c r="S2032" t="s">
        <v>153</v>
      </c>
    </row>
    <row r="2033" spans="1:19" hidden="1" x14ac:dyDescent="0.3">
      <c r="A2033" t="s">
        <v>4305</v>
      </c>
      <c r="B2033" s="2">
        <v>42150</v>
      </c>
      <c r="C2033" s="2">
        <v>42152</v>
      </c>
      <c r="D2033" t="s">
        <v>20</v>
      </c>
      <c r="E2033" t="s">
        <v>3571</v>
      </c>
      <c r="F2033" t="s">
        <v>3572</v>
      </c>
      <c r="G2033" t="s">
        <v>23</v>
      </c>
      <c r="H2033" t="s">
        <v>24</v>
      </c>
      <c r="I2033" t="s">
        <v>237</v>
      </c>
      <c r="J2033" t="s">
        <v>86</v>
      </c>
      <c r="K2033" t="s">
        <v>87</v>
      </c>
      <c r="L2033" t="s">
        <v>1504</v>
      </c>
      <c r="M2033" t="s">
        <v>29</v>
      </c>
      <c r="N2033" t="s">
        <v>34</v>
      </c>
      <c r="O2033" t="s">
        <v>1505</v>
      </c>
      <c r="P2033" s="1">
        <v>104.93</v>
      </c>
      <c r="Q2033">
        <v>5</v>
      </c>
      <c r="R2033" s="1">
        <v>-4.4969999999999999</v>
      </c>
      <c r="S2033" t="s">
        <v>153</v>
      </c>
    </row>
    <row r="2034" spans="1:19" x14ac:dyDescent="0.3">
      <c r="A2034" t="s">
        <v>4306</v>
      </c>
      <c r="B2034" s="2">
        <v>42992</v>
      </c>
      <c r="C2034" s="2">
        <v>42994</v>
      </c>
      <c r="D2034" t="s">
        <v>81</v>
      </c>
      <c r="E2034" t="s">
        <v>3234</v>
      </c>
      <c r="F2034" t="s">
        <v>3235</v>
      </c>
      <c r="G2034" t="s">
        <v>94</v>
      </c>
      <c r="H2034" t="s">
        <v>24</v>
      </c>
      <c r="I2034" t="s">
        <v>165</v>
      </c>
      <c r="J2034" t="s">
        <v>114</v>
      </c>
      <c r="K2034" t="s">
        <v>63</v>
      </c>
      <c r="L2034" t="s">
        <v>2569</v>
      </c>
      <c r="M2034" t="s">
        <v>29</v>
      </c>
      <c r="N2034" t="s">
        <v>34</v>
      </c>
      <c r="O2034" t="s">
        <v>2570</v>
      </c>
      <c r="P2034" s="1">
        <v>589.41</v>
      </c>
      <c r="Q2034">
        <v>5</v>
      </c>
      <c r="R2034" s="1">
        <v>-6.5490000000000004</v>
      </c>
      <c r="S2034" t="s">
        <v>72</v>
      </c>
    </row>
    <row r="2035" spans="1:19" x14ac:dyDescent="0.3">
      <c r="A2035" t="s">
        <v>4307</v>
      </c>
      <c r="B2035" s="2">
        <v>42911</v>
      </c>
      <c r="C2035" s="2">
        <v>42913</v>
      </c>
      <c r="D2035" t="s">
        <v>20</v>
      </c>
      <c r="E2035" t="s">
        <v>4117</v>
      </c>
      <c r="F2035" t="s">
        <v>4118</v>
      </c>
      <c r="G2035" t="s">
        <v>23</v>
      </c>
      <c r="H2035" t="s">
        <v>24</v>
      </c>
      <c r="I2035" t="s">
        <v>165</v>
      </c>
      <c r="J2035" t="s">
        <v>114</v>
      </c>
      <c r="K2035" t="s">
        <v>63</v>
      </c>
      <c r="L2035" t="s">
        <v>1686</v>
      </c>
      <c r="M2035" t="s">
        <v>29</v>
      </c>
      <c r="N2035" t="s">
        <v>30</v>
      </c>
      <c r="O2035" t="s">
        <v>1687</v>
      </c>
      <c r="P2035" s="1">
        <v>400.78399999999999</v>
      </c>
      <c r="Q2035">
        <v>1</v>
      </c>
      <c r="R2035" s="1">
        <v>-5.0098000000000003</v>
      </c>
      <c r="S2035" t="s">
        <v>55</v>
      </c>
    </row>
    <row r="2036" spans="1:19" hidden="1" x14ac:dyDescent="0.3">
      <c r="A2036" t="s">
        <v>4308</v>
      </c>
      <c r="B2036" s="2">
        <v>42579</v>
      </c>
      <c r="C2036" s="2">
        <v>42583</v>
      </c>
      <c r="D2036" t="s">
        <v>37</v>
      </c>
      <c r="E2036" t="s">
        <v>4309</v>
      </c>
      <c r="F2036" t="s">
        <v>4310</v>
      </c>
      <c r="G2036" t="s">
        <v>94</v>
      </c>
      <c r="H2036" t="s">
        <v>24</v>
      </c>
      <c r="I2036" t="s">
        <v>1176</v>
      </c>
      <c r="J2036" t="s">
        <v>86</v>
      </c>
      <c r="K2036" t="s">
        <v>87</v>
      </c>
      <c r="L2036" t="s">
        <v>1119</v>
      </c>
      <c r="M2036" t="s">
        <v>29</v>
      </c>
      <c r="N2036" t="s">
        <v>53</v>
      </c>
      <c r="O2036" t="s">
        <v>1120</v>
      </c>
      <c r="P2036" s="1">
        <v>24.7</v>
      </c>
      <c r="Q2036">
        <v>5</v>
      </c>
      <c r="R2036" s="1">
        <v>-9.8800000000000008</v>
      </c>
      <c r="S2036" t="s">
        <v>66</v>
      </c>
    </row>
    <row r="2037" spans="1:19" hidden="1" x14ac:dyDescent="0.3">
      <c r="A2037" t="s">
        <v>4308</v>
      </c>
      <c r="B2037" s="2">
        <v>42579</v>
      </c>
      <c r="C2037" s="2">
        <v>42583</v>
      </c>
      <c r="D2037" t="s">
        <v>37</v>
      </c>
      <c r="E2037" t="s">
        <v>4309</v>
      </c>
      <c r="F2037" t="s">
        <v>4310</v>
      </c>
      <c r="G2037" t="s">
        <v>94</v>
      </c>
      <c r="H2037" t="s">
        <v>24</v>
      </c>
      <c r="I2037" t="s">
        <v>1176</v>
      </c>
      <c r="J2037" t="s">
        <v>86</v>
      </c>
      <c r="K2037" t="s">
        <v>87</v>
      </c>
      <c r="L2037" t="s">
        <v>3667</v>
      </c>
      <c r="M2037" t="s">
        <v>29</v>
      </c>
      <c r="N2037" t="s">
        <v>53</v>
      </c>
      <c r="O2037" t="s">
        <v>3668</v>
      </c>
      <c r="P2037" s="1">
        <v>302.72000000000003</v>
      </c>
      <c r="Q2037">
        <v>5</v>
      </c>
      <c r="R2037" s="1">
        <v>-378.4</v>
      </c>
      <c r="S2037" t="s">
        <v>66</v>
      </c>
    </row>
    <row r="2038" spans="1:19" hidden="1" x14ac:dyDescent="0.3">
      <c r="A2038" t="s">
        <v>4311</v>
      </c>
      <c r="B2038" s="2">
        <v>42266</v>
      </c>
      <c r="C2038" s="2">
        <v>42270</v>
      </c>
      <c r="D2038" t="s">
        <v>37</v>
      </c>
      <c r="E2038" t="s">
        <v>4312</v>
      </c>
      <c r="F2038" t="s">
        <v>4313</v>
      </c>
      <c r="G2038" t="s">
        <v>94</v>
      </c>
      <c r="H2038" t="s">
        <v>24</v>
      </c>
      <c r="I2038" t="s">
        <v>1840</v>
      </c>
      <c r="J2038" t="s">
        <v>50</v>
      </c>
      <c r="K2038" t="s">
        <v>51</v>
      </c>
      <c r="L2038" t="s">
        <v>2309</v>
      </c>
      <c r="M2038" t="s">
        <v>29</v>
      </c>
      <c r="N2038" t="s">
        <v>53</v>
      </c>
      <c r="O2038" t="s">
        <v>2310</v>
      </c>
      <c r="P2038" s="1">
        <v>60.84</v>
      </c>
      <c r="Q2038">
        <v>3</v>
      </c>
      <c r="R2038" s="1">
        <v>19.468800000000002</v>
      </c>
      <c r="S2038" t="s">
        <v>72</v>
      </c>
    </row>
    <row r="2039" spans="1:19" hidden="1" x14ac:dyDescent="0.3">
      <c r="A2039" t="s">
        <v>4314</v>
      </c>
      <c r="B2039" s="2">
        <v>42538</v>
      </c>
      <c r="C2039" s="2">
        <v>42544</v>
      </c>
      <c r="D2039" t="s">
        <v>37</v>
      </c>
      <c r="E2039" t="s">
        <v>2115</v>
      </c>
      <c r="F2039" t="s">
        <v>2116</v>
      </c>
      <c r="G2039" t="s">
        <v>84</v>
      </c>
      <c r="H2039" t="s">
        <v>24</v>
      </c>
      <c r="I2039" t="s">
        <v>885</v>
      </c>
      <c r="J2039" t="s">
        <v>114</v>
      </c>
      <c r="K2039" t="s">
        <v>63</v>
      </c>
      <c r="L2039" t="s">
        <v>1319</v>
      </c>
      <c r="M2039" t="s">
        <v>29</v>
      </c>
      <c r="N2039" t="s">
        <v>43</v>
      </c>
      <c r="O2039" t="s">
        <v>1320</v>
      </c>
      <c r="P2039" s="1">
        <v>376.86599999999999</v>
      </c>
      <c r="Q2039">
        <v>3</v>
      </c>
      <c r="R2039" s="1">
        <v>-213.5574</v>
      </c>
      <c r="S2039" t="s">
        <v>55</v>
      </c>
    </row>
    <row r="2040" spans="1:19" hidden="1" x14ac:dyDescent="0.3">
      <c r="A2040" t="s">
        <v>4315</v>
      </c>
      <c r="B2040" s="2">
        <v>42506</v>
      </c>
      <c r="C2040" s="2">
        <v>42509</v>
      </c>
      <c r="D2040" t="s">
        <v>20</v>
      </c>
      <c r="E2040" t="s">
        <v>498</v>
      </c>
      <c r="F2040" t="s">
        <v>499</v>
      </c>
      <c r="G2040" t="s">
        <v>23</v>
      </c>
      <c r="H2040" t="s">
        <v>24</v>
      </c>
      <c r="I2040" t="s">
        <v>49</v>
      </c>
      <c r="J2040" t="s">
        <v>50</v>
      </c>
      <c r="K2040" t="s">
        <v>51</v>
      </c>
      <c r="L2040" t="s">
        <v>2160</v>
      </c>
      <c r="M2040" t="s">
        <v>29</v>
      </c>
      <c r="N2040" t="s">
        <v>53</v>
      </c>
      <c r="O2040" t="s">
        <v>2161</v>
      </c>
      <c r="P2040" s="1">
        <v>282.83999999999997</v>
      </c>
      <c r="Q2040">
        <v>4</v>
      </c>
      <c r="R2040" s="1">
        <v>19.7988</v>
      </c>
      <c r="S2040" t="s">
        <v>153</v>
      </c>
    </row>
    <row r="2041" spans="1:19" x14ac:dyDescent="0.3">
      <c r="A2041" t="s">
        <v>4316</v>
      </c>
      <c r="B2041" s="2">
        <v>42915</v>
      </c>
      <c r="C2041" s="2">
        <v>42916</v>
      </c>
      <c r="D2041" t="s">
        <v>81</v>
      </c>
      <c r="E2041" t="s">
        <v>3424</v>
      </c>
      <c r="F2041" t="s">
        <v>3425</v>
      </c>
      <c r="G2041" t="s">
        <v>23</v>
      </c>
      <c r="H2041" t="s">
        <v>24</v>
      </c>
      <c r="I2041" t="s">
        <v>1730</v>
      </c>
      <c r="J2041" t="s">
        <v>86</v>
      </c>
      <c r="K2041" t="s">
        <v>87</v>
      </c>
      <c r="L2041" t="s">
        <v>1618</v>
      </c>
      <c r="M2041" t="s">
        <v>29</v>
      </c>
      <c r="N2041" t="s">
        <v>43</v>
      </c>
      <c r="O2041" t="s">
        <v>1619</v>
      </c>
      <c r="P2041" s="1">
        <v>307.31400000000002</v>
      </c>
      <c r="Q2041">
        <v>3</v>
      </c>
      <c r="R2041" s="1">
        <v>-39.511800000000001</v>
      </c>
      <c r="S2041" t="s">
        <v>55</v>
      </c>
    </row>
    <row r="2042" spans="1:19" x14ac:dyDescent="0.3">
      <c r="A2042" t="s">
        <v>4316</v>
      </c>
      <c r="B2042" s="2">
        <v>42915</v>
      </c>
      <c r="C2042" s="2">
        <v>42916</v>
      </c>
      <c r="D2042" t="s">
        <v>81</v>
      </c>
      <c r="E2042" t="s">
        <v>3424</v>
      </c>
      <c r="F2042" t="s">
        <v>3425</v>
      </c>
      <c r="G2042" t="s">
        <v>23</v>
      </c>
      <c r="H2042" t="s">
        <v>24</v>
      </c>
      <c r="I2042" t="s">
        <v>1730</v>
      </c>
      <c r="J2042" t="s">
        <v>86</v>
      </c>
      <c r="K2042" t="s">
        <v>87</v>
      </c>
      <c r="L2042" t="s">
        <v>1860</v>
      </c>
      <c r="M2042" t="s">
        <v>29</v>
      </c>
      <c r="N2042" t="s">
        <v>30</v>
      </c>
      <c r="O2042" t="s">
        <v>1861</v>
      </c>
      <c r="P2042" s="1">
        <v>409.99919999999997</v>
      </c>
      <c r="Q2042">
        <v>3</v>
      </c>
      <c r="R2042" s="1">
        <v>-96.470399999999998</v>
      </c>
      <c r="S2042" t="s">
        <v>55</v>
      </c>
    </row>
    <row r="2043" spans="1:19" hidden="1" x14ac:dyDescent="0.3">
      <c r="A2043" t="s">
        <v>4317</v>
      </c>
      <c r="B2043" s="2">
        <v>41926</v>
      </c>
      <c r="C2043" s="2">
        <v>41929</v>
      </c>
      <c r="D2043" t="s">
        <v>81</v>
      </c>
      <c r="E2043" t="s">
        <v>3760</v>
      </c>
      <c r="F2043" t="s">
        <v>3761</v>
      </c>
      <c r="G2043" t="s">
        <v>23</v>
      </c>
      <c r="H2043" t="s">
        <v>24</v>
      </c>
      <c r="I2043" t="s">
        <v>1348</v>
      </c>
      <c r="J2043" t="s">
        <v>425</v>
      </c>
      <c r="K2043" t="s">
        <v>63</v>
      </c>
      <c r="L2043" t="s">
        <v>2901</v>
      </c>
      <c r="M2043" t="s">
        <v>29</v>
      </c>
      <c r="N2043" t="s">
        <v>34</v>
      </c>
      <c r="O2043" t="s">
        <v>2902</v>
      </c>
      <c r="P2043" s="1">
        <v>1628.82</v>
      </c>
      <c r="Q2043">
        <v>9</v>
      </c>
      <c r="R2043" s="1">
        <v>260.6112</v>
      </c>
      <c r="S2043" t="s">
        <v>45</v>
      </c>
    </row>
    <row r="2044" spans="1:19" hidden="1" x14ac:dyDescent="0.3">
      <c r="A2044" t="s">
        <v>4318</v>
      </c>
      <c r="B2044" s="2">
        <v>41961</v>
      </c>
      <c r="C2044" s="2">
        <v>41968</v>
      </c>
      <c r="D2044" t="s">
        <v>37</v>
      </c>
      <c r="E2044" t="s">
        <v>761</v>
      </c>
      <c r="F2044" t="s">
        <v>762</v>
      </c>
      <c r="G2044" t="s">
        <v>84</v>
      </c>
      <c r="H2044" t="s">
        <v>24</v>
      </c>
      <c r="I2044" t="s">
        <v>183</v>
      </c>
      <c r="J2044" t="s">
        <v>184</v>
      </c>
      <c r="K2044" t="s">
        <v>51</v>
      </c>
      <c r="L2044" t="s">
        <v>696</v>
      </c>
      <c r="M2044" t="s">
        <v>29</v>
      </c>
      <c r="N2044" t="s">
        <v>53</v>
      </c>
      <c r="O2044" t="s">
        <v>697</v>
      </c>
      <c r="P2044" s="1">
        <v>137.54</v>
      </c>
      <c r="Q2044">
        <v>2</v>
      </c>
      <c r="R2044" s="1">
        <v>55.015999999999998</v>
      </c>
      <c r="S2044" t="s">
        <v>32</v>
      </c>
    </row>
    <row r="2045" spans="1:19" hidden="1" x14ac:dyDescent="0.3">
      <c r="A2045" t="s">
        <v>4318</v>
      </c>
      <c r="B2045" s="2">
        <v>41961</v>
      </c>
      <c r="C2045" s="2">
        <v>41968</v>
      </c>
      <c r="D2045" t="s">
        <v>37</v>
      </c>
      <c r="E2045" t="s">
        <v>761</v>
      </c>
      <c r="F2045" t="s">
        <v>762</v>
      </c>
      <c r="G2045" t="s">
        <v>84</v>
      </c>
      <c r="H2045" t="s">
        <v>24</v>
      </c>
      <c r="I2045" t="s">
        <v>183</v>
      </c>
      <c r="J2045" t="s">
        <v>184</v>
      </c>
      <c r="K2045" t="s">
        <v>51</v>
      </c>
      <c r="L2045" t="s">
        <v>1225</v>
      </c>
      <c r="M2045" t="s">
        <v>29</v>
      </c>
      <c r="N2045" t="s">
        <v>43</v>
      </c>
      <c r="O2045" t="s">
        <v>1226</v>
      </c>
      <c r="P2045" s="1">
        <v>730.2</v>
      </c>
      <c r="Q2045">
        <v>4</v>
      </c>
      <c r="R2045" s="1">
        <v>94.926000000000002</v>
      </c>
      <c r="S2045" t="s">
        <v>32</v>
      </c>
    </row>
    <row r="2046" spans="1:19" hidden="1" x14ac:dyDescent="0.3">
      <c r="A2046" t="s">
        <v>4319</v>
      </c>
      <c r="B2046" s="2">
        <v>42032</v>
      </c>
      <c r="C2046" s="2">
        <v>42035</v>
      </c>
      <c r="D2046" t="s">
        <v>20</v>
      </c>
      <c r="E2046" t="s">
        <v>4320</v>
      </c>
      <c r="F2046" t="s">
        <v>4321</v>
      </c>
      <c r="G2046" t="s">
        <v>23</v>
      </c>
      <c r="H2046" t="s">
        <v>24</v>
      </c>
      <c r="I2046" t="s">
        <v>500</v>
      </c>
      <c r="J2046" t="s">
        <v>1027</v>
      </c>
      <c r="K2046" t="s">
        <v>27</v>
      </c>
      <c r="L2046" t="s">
        <v>742</v>
      </c>
      <c r="M2046" t="s">
        <v>29</v>
      </c>
      <c r="N2046" t="s">
        <v>43</v>
      </c>
      <c r="O2046" t="s">
        <v>743</v>
      </c>
      <c r="P2046" s="1">
        <v>4297.6440000000002</v>
      </c>
      <c r="Q2046">
        <v>13</v>
      </c>
      <c r="R2046" s="1">
        <v>-1862.3124</v>
      </c>
      <c r="S2046" t="s">
        <v>161</v>
      </c>
    </row>
    <row r="2047" spans="1:19" hidden="1" x14ac:dyDescent="0.3">
      <c r="A2047" t="s">
        <v>4322</v>
      </c>
      <c r="B2047" s="2">
        <v>41705</v>
      </c>
      <c r="C2047" s="2">
        <v>41710</v>
      </c>
      <c r="D2047" t="s">
        <v>37</v>
      </c>
      <c r="E2047" t="s">
        <v>3913</v>
      </c>
      <c r="F2047" t="s">
        <v>3914</v>
      </c>
      <c r="G2047" t="s">
        <v>84</v>
      </c>
      <c r="H2047" t="s">
        <v>24</v>
      </c>
      <c r="I2047" t="s">
        <v>183</v>
      </c>
      <c r="J2047" t="s">
        <v>184</v>
      </c>
      <c r="K2047" t="s">
        <v>51</v>
      </c>
      <c r="L2047" t="s">
        <v>4233</v>
      </c>
      <c r="M2047" t="s">
        <v>29</v>
      </c>
      <c r="N2047" t="s">
        <v>34</v>
      </c>
      <c r="O2047" t="s">
        <v>4234</v>
      </c>
      <c r="P2047" s="1">
        <v>436.70400000000001</v>
      </c>
      <c r="Q2047">
        <v>6</v>
      </c>
      <c r="R2047" s="1">
        <v>21.8352</v>
      </c>
      <c r="S2047" t="s">
        <v>187</v>
      </c>
    </row>
    <row r="2048" spans="1:19" hidden="1" x14ac:dyDescent="0.3">
      <c r="A2048" t="s">
        <v>4322</v>
      </c>
      <c r="B2048" s="2">
        <v>41705</v>
      </c>
      <c r="C2048" s="2">
        <v>41710</v>
      </c>
      <c r="D2048" t="s">
        <v>37</v>
      </c>
      <c r="E2048" t="s">
        <v>3913</v>
      </c>
      <c r="F2048" t="s">
        <v>3914</v>
      </c>
      <c r="G2048" t="s">
        <v>84</v>
      </c>
      <c r="H2048" t="s">
        <v>24</v>
      </c>
      <c r="I2048" t="s">
        <v>183</v>
      </c>
      <c r="J2048" t="s">
        <v>184</v>
      </c>
      <c r="K2048" t="s">
        <v>51</v>
      </c>
      <c r="L2048" t="s">
        <v>2325</v>
      </c>
      <c r="M2048" t="s">
        <v>29</v>
      </c>
      <c r="N2048" t="s">
        <v>34</v>
      </c>
      <c r="O2048" t="s">
        <v>2326</v>
      </c>
      <c r="P2048" s="1">
        <v>481.56799999999998</v>
      </c>
      <c r="Q2048">
        <v>2</v>
      </c>
      <c r="R2048" s="1">
        <v>54.176400000000001</v>
      </c>
      <c r="S2048" t="s">
        <v>187</v>
      </c>
    </row>
    <row r="2049" spans="1:19" hidden="1" x14ac:dyDescent="0.3">
      <c r="A2049" t="s">
        <v>4323</v>
      </c>
      <c r="B2049" s="2">
        <v>42700</v>
      </c>
      <c r="C2049" s="2">
        <v>42704</v>
      </c>
      <c r="D2049" t="s">
        <v>37</v>
      </c>
      <c r="E2049" t="s">
        <v>1672</v>
      </c>
      <c r="F2049" t="s">
        <v>1673</v>
      </c>
      <c r="G2049" t="s">
        <v>23</v>
      </c>
      <c r="H2049" t="s">
        <v>24</v>
      </c>
      <c r="I2049" t="s">
        <v>49</v>
      </c>
      <c r="J2049" t="s">
        <v>50</v>
      </c>
      <c r="K2049" t="s">
        <v>51</v>
      </c>
      <c r="L2049" t="s">
        <v>1686</v>
      </c>
      <c r="M2049" t="s">
        <v>29</v>
      </c>
      <c r="N2049" t="s">
        <v>30</v>
      </c>
      <c r="O2049" t="s">
        <v>1687</v>
      </c>
      <c r="P2049" s="1">
        <v>3406.6640000000002</v>
      </c>
      <c r="Q2049">
        <v>8</v>
      </c>
      <c r="R2049" s="1">
        <v>160.31360000000001</v>
      </c>
      <c r="S2049" t="s">
        <v>32</v>
      </c>
    </row>
    <row r="2050" spans="1:19" hidden="1" x14ac:dyDescent="0.3">
      <c r="A2050" t="s">
        <v>4323</v>
      </c>
      <c r="B2050" s="2">
        <v>42700</v>
      </c>
      <c r="C2050" s="2">
        <v>42704</v>
      </c>
      <c r="D2050" t="s">
        <v>37</v>
      </c>
      <c r="E2050" t="s">
        <v>1672</v>
      </c>
      <c r="F2050" t="s">
        <v>1673</v>
      </c>
      <c r="G2050" t="s">
        <v>23</v>
      </c>
      <c r="H2050" t="s">
        <v>24</v>
      </c>
      <c r="I2050" t="s">
        <v>49</v>
      </c>
      <c r="J2050" t="s">
        <v>50</v>
      </c>
      <c r="K2050" t="s">
        <v>51</v>
      </c>
      <c r="L2050" t="s">
        <v>1391</v>
      </c>
      <c r="M2050" t="s">
        <v>29</v>
      </c>
      <c r="N2050" t="s">
        <v>53</v>
      </c>
      <c r="O2050" t="s">
        <v>1392</v>
      </c>
      <c r="P2050" s="1">
        <v>595.38</v>
      </c>
      <c r="Q2050">
        <v>6</v>
      </c>
      <c r="R2050" s="1">
        <v>297.69</v>
      </c>
      <c r="S2050" t="s">
        <v>32</v>
      </c>
    </row>
    <row r="2051" spans="1:19" hidden="1" x14ac:dyDescent="0.3">
      <c r="A2051" t="s">
        <v>4324</v>
      </c>
      <c r="B2051" s="2">
        <v>41904</v>
      </c>
      <c r="C2051" s="2">
        <v>41911</v>
      </c>
      <c r="D2051" t="s">
        <v>37</v>
      </c>
      <c r="E2051" t="s">
        <v>1616</v>
      </c>
      <c r="F2051" t="s">
        <v>1617</v>
      </c>
      <c r="G2051" t="s">
        <v>23</v>
      </c>
      <c r="H2051" t="s">
        <v>24</v>
      </c>
      <c r="I2051" t="s">
        <v>165</v>
      </c>
      <c r="J2051" t="s">
        <v>114</v>
      </c>
      <c r="K2051" t="s">
        <v>63</v>
      </c>
      <c r="L2051" t="s">
        <v>2046</v>
      </c>
      <c r="M2051" t="s">
        <v>29</v>
      </c>
      <c r="N2051" t="s">
        <v>53</v>
      </c>
      <c r="O2051" t="s">
        <v>2047</v>
      </c>
      <c r="P2051" s="1">
        <v>97.44</v>
      </c>
      <c r="Q2051">
        <v>3</v>
      </c>
      <c r="R2051" s="1">
        <v>35.078400000000002</v>
      </c>
      <c r="S2051" t="s">
        <v>72</v>
      </c>
    </row>
    <row r="2052" spans="1:19" hidden="1" x14ac:dyDescent="0.3">
      <c r="A2052" t="s">
        <v>4324</v>
      </c>
      <c r="B2052" s="2">
        <v>41904</v>
      </c>
      <c r="C2052" s="2">
        <v>41911</v>
      </c>
      <c r="D2052" t="s">
        <v>37</v>
      </c>
      <c r="E2052" t="s">
        <v>1616</v>
      </c>
      <c r="F2052" t="s">
        <v>1617</v>
      </c>
      <c r="G2052" t="s">
        <v>23</v>
      </c>
      <c r="H2052" t="s">
        <v>24</v>
      </c>
      <c r="I2052" t="s">
        <v>165</v>
      </c>
      <c r="J2052" t="s">
        <v>114</v>
      </c>
      <c r="K2052" t="s">
        <v>63</v>
      </c>
      <c r="L2052" t="s">
        <v>2540</v>
      </c>
      <c r="M2052" t="s">
        <v>29</v>
      </c>
      <c r="N2052" t="s">
        <v>34</v>
      </c>
      <c r="O2052" t="s">
        <v>2541</v>
      </c>
      <c r="P2052" s="1">
        <v>579.52800000000002</v>
      </c>
      <c r="Q2052">
        <v>4</v>
      </c>
      <c r="R2052" s="1">
        <v>83.709599999999995</v>
      </c>
      <c r="S2052" t="s">
        <v>72</v>
      </c>
    </row>
    <row r="2053" spans="1:19" x14ac:dyDescent="0.3">
      <c r="A2053" t="s">
        <v>4325</v>
      </c>
      <c r="B2053" s="2">
        <v>43055</v>
      </c>
      <c r="C2053" s="2">
        <v>43059</v>
      </c>
      <c r="D2053" t="s">
        <v>37</v>
      </c>
      <c r="E2053" t="s">
        <v>213</v>
      </c>
      <c r="F2053" t="s">
        <v>214</v>
      </c>
      <c r="G2053" t="s">
        <v>23</v>
      </c>
      <c r="H2053" t="s">
        <v>24</v>
      </c>
      <c r="I2053" t="s">
        <v>49</v>
      </c>
      <c r="J2053" t="s">
        <v>50</v>
      </c>
      <c r="K2053" t="s">
        <v>51</v>
      </c>
      <c r="L2053" t="s">
        <v>1114</v>
      </c>
      <c r="M2053" t="s">
        <v>29</v>
      </c>
      <c r="N2053" t="s">
        <v>53</v>
      </c>
      <c r="O2053" t="s">
        <v>1115</v>
      </c>
      <c r="P2053" s="1">
        <v>119.94</v>
      </c>
      <c r="Q2053">
        <v>3</v>
      </c>
      <c r="R2053" s="1">
        <v>23.988</v>
      </c>
      <c r="S2053" t="s">
        <v>32</v>
      </c>
    </row>
    <row r="2054" spans="1:19" x14ac:dyDescent="0.3">
      <c r="A2054" t="s">
        <v>4325</v>
      </c>
      <c r="B2054" s="2">
        <v>43055</v>
      </c>
      <c r="C2054" s="2">
        <v>43059</v>
      </c>
      <c r="D2054" t="s">
        <v>37</v>
      </c>
      <c r="E2054" t="s">
        <v>213</v>
      </c>
      <c r="F2054" t="s">
        <v>214</v>
      </c>
      <c r="G2054" t="s">
        <v>23</v>
      </c>
      <c r="H2054" t="s">
        <v>24</v>
      </c>
      <c r="I2054" t="s">
        <v>49</v>
      </c>
      <c r="J2054" t="s">
        <v>50</v>
      </c>
      <c r="K2054" t="s">
        <v>51</v>
      </c>
      <c r="L2054" t="s">
        <v>1971</v>
      </c>
      <c r="M2054" t="s">
        <v>29</v>
      </c>
      <c r="N2054" t="s">
        <v>53</v>
      </c>
      <c r="O2054" t="s">
        <v>1972</v>
      </c>
      <c r="P2054" s="1">
        <v>12.42</v>
      </c>
      <c r="Q2054">
        <v>3</v>
      </c>
      <c r="R2054" s="1">
        <v>4.4711999999999996</v>
      </c>
      <c r="S2054" t="s">
        <v>32</v>
      </c>
    </row>
    <row r="2055" spans="1:19" hidden="1" x14ac:dyDescent="0.3">
      <c r="A2055" t="s">
        <v>4326</v>
      </c>
      <c r="B2055" s="2">
        <v>42496</v>
      </c>
      <c r="C2055" s="2">
        <v>42500</v>
      </c>
      <c r="D2055" t="s">
        <v>37</v>
      </c>
      <c r="E2055" t="s">
        <v>3850</v>
      </c>
      <c r="F2055" t="s">
        <v>3851</v>
      </c>
      <c r="G2055" t="s">
        <v>23</v>
      </c>
      <c r="H2055" t="s">
        <v>24</v>
      </c>
      <c r="I2055" t="s">
        <v>2076</v>
      </c>
      <c r="J2055" t="s">
        <v>50</v>
      </c>
      <c r="K2055" t="s">
        <v>51</v>
      </c>
      <c r="L2055" t="s">
        <v>1544</v>
      </c>
      <c r="M2055" t="s">
        <v>29</v>
      </c>
      <c r="N2055" t="s">
        <v>53</v>
      </c>
      <c r="O2055" t="s">
        <v>1545</v>
      </c>
      <c r="P2055" s="1">
        <v>41.6</v>
      </c>
      <c r="Q2055">
        <v>4</v>
      </c>
      <c r="R2055" s="1">
        <v>14.144</v>
      </c>
      <c r="S2055" t="s">
        <v>153</v>
      </c>
    </row>
    <row r="2056" spans="1:19" x14ac:dyDescent="0.3">
      <c r="A2056" t="s">
        <v>4327</v>
      </c>
      <c r="B2056" s="2">
        <v>43082</v>
      </c>
      <c r="C2056" s="2">
        <v>43087</v>
      </c>
      <c r="D2056" t="s">
        <v>37</v>
      </c>
      <c r="E2056" t="s">
        <v>2054</v>
      </c>
      <c r="F2056" t="s">
        <v>2055</v>
      </c>
      <c r="G2056" t="s">
        <v>23</v>
      </c>
      <c r="H2056" t="s">
        <v>24</v>
      </c>
      <c r="I2056" t="s">
        <v>320</v>
      </c>
      <c r="J2056" t="s">
        <v>50</v>
      </c>
      <c r="K2056" t="s">
        <v>51</v>
      </c>
      <c r="L2056" t="s">
        <v>1281</v>
      </c>
      <c r="M2056" t="s">
        <v>29</v>
      </c>
      <c r="N2056" t="s">
        <v>53</v>
      </c>
      <c r="O2056" t="s">
        <v>1749</v>
      </c>
      <c r="P2056" s="1">
        <v>201.04</v>
      </c>
      <c r="Q2056">
        <v>8</v>
      </c>
      <c r="R2056" s="1">
        <v>54.280799999999999</v>
      </c>
      <c r="S2056" t="s">
        <v>90</v>
      </c>
    </row>
    <row r="2057" spans="1:19" hidden="1" x14ac:dyDescent="0.3">
      <c r="A2057" t="s">
        <v>4328</v>
      </c>
      <c r="B2057" s="2">
        <v>42321</v>
      </c>
      <c r="C2057" s="2">
        <v>42325</v>
      </c>
      <c r="D2057" t="s">
        <v>37</v>
      </c>
      <c r="E2057" t="s">
        <v>395</v>
      </c>
      <c r="F2057" t="s">
        <v>396</v>
      </c>
      <c r="G2057" t="s">
        <v>23</v>
      </c>
      <c r="H2057" t="s">
        <v>24</v>
      </c>
      <c r="I2057" t="s">
        <v>95</v>
      </c>
      <c r="J2057" t="s">
        <v>86</v>
      </c>
      <c r="K2057" t="s">
        <v>87</v>
      </c>
      <c r="L2057" t="s">
        <v>990</v>
      </c>
      <c r="M2057" t="s">
        <v>29</v>
      </c>
      <c r="N2057" t="s">
        <v>30</v>
      </c>
      <c r="O2057" t="s">
        <v>991</v>
      </c>
      <c r="P2057" s="1">
        <v>613.99919999999997</v>
      </c>
      <c r="Q2057">
        <v>3</v>
      </c>
      <c r="R2057" s="1">
        <v>-18.058800000000002</v>
      </c>
      <c r="S2057" t="s">
        <v>32</v>
      </c>
    </row>
    <row r="2058" spans="1:19" hidden="1" x14ac:dyDescent="0.3">
      <c r="A2058" t="s">
        <v>4329</v>
      </c>
      <c r="B2058" s="2">
        <v>42440</v>
      </c>
      <c r="C2058" s="2">
        <v>42440</v>
      </c>
      <c r="D2058" t="s">
        <v>417</v>
      </c>
      <c r="E2058" t="s">
        <v>4330</v>
      </c>
      <c r="F2058" t="s">
        <v>4331</v>
      </c>
      <c r="G2058" t="s">
        <v>94</v>
      </c>
      <c r="H2058" t="s">
        <v>24</v>
      </c>
      <c r="I2058" t="s">
        <v>61</v>
      </c>
      <c r="J2058" t="s">
        <v>62</v>
      </c>
      <c r="K2058" t="s">
        <v>63</v>
      </c>
      <c r="L2058" t="s">
        <v>1586</v>
      </c>
      <c r="M2058" t="s">
        <v>29</v>
      </c>
      <c r="N2058" t="s">
        <v>53</v>
      </c>
      <c r="O2058" t="s">
        <v>1587</v>
      </c>
      <c r="P2058" s="1">
        <v>30.335999999999999</v>
      </c>
      <c r="Q2058">
        <v>4</v>
      </c>
      <c r="R2058" s="1">
        <v>9.48</v>
      </c>
      <c r="S2058" t="s">
        <v>187</v>
      </c>
    </row>
    <row r="2059" spans="1:19" hidden="1" x14ac:dyDescent="0.3">
      <c r="A2059" t="s">
        <v>4332</v>
      </c>
      <c r="B2059" s="2">
        <v>42664</v>
      </c>
      <c r="C2059" s="2">
        <v>42670</v>
      </c>
      <c r="D2059" t="s">
        <v>37</v>
      </c>
      <c r="E2059" t="s">
        <v>619</v>
      </c>
      <c r="F2059" t="s">
        <v>620</v>
      </c>
      <c r="G2059" t="s">
        <v>23</v>
      </c>
      <c r="H2059" t="s">
        <v>24</v>
      </c>
      <c r="I2059" t="s">
        <v>49</v>
      </c>
      <c r="J2059" t="s">
        <v>50</v>
      </c>
      <c r="K2059" t="s">
        <v>51</v>
      </c>
      <c r="L2059" t="s">
        <v>3008</v>
      </c>
      <c r="M2059" t="s">
        <v>29</v>
      </c>
      <c r="N2059" t="s">
        <v>34</v>
      </c>
      <c r="O2059" t="s">
        <v>3009</v>
      </c>
      <c r="P2059" s="1">
        <v>242.136</v>
      </c>
      <c r="Q2059">
        <v>3</v>
      </c>
      <c r="R2059" s="1">
        <v>12.1068</v>
      </c>
      <c r="S2059" t="s">
        <v>45</v>
      </c>
    </row>
    <row r="2060" spans="1:19" hidden="1" x14ac:dyDescent="0.3">
      <c r="A2060" t="s">
        <v>4332</v>
      </c>
      <c r="B2060" s="2">
        <v>42664</v>
      </c>
      <c r="C2060" s="2">
        <v>42670</v>
      </c>
      <c r="D2060" t="s">
        <v>37</v>
      </c>
      <c r="E2060" t="s">
        <v>619</v>
      </c>
      <c r="F2060" t="s">
        <v>620</v>
      </c>
      <c r="G2060" t="s">
        <v>23</v>
      </c>
      <c r="H2060" t="s">
        <v>24</v>
      </c>
      <c r="I2060" t="s">
        <v>49</v>
      </c>
      <c r="J2060" t="s">
        <v>50</v>
      </c>
      <c r="K2060" t="s">
        <v>51</v>
      </c>
      <c r="L2060" t="s">
        <v>2650</v>
      </c>
      <c r="M2060" t="s">
        <v>29</v>
      </c>
      <c r="N2060" t="s">
        <v>53</v>
      </c>
      <c r="O2060" t="s">
        <v>2651</v>
      </c>
      <c r="P2060" s="1">
        <v>19.96</v>
      </c>
      <c r="Q2060">
        <v>2</v>
      </c>
      <c r="R2060" s="1">
        <v>5.5888</v>
      </c>
      <c r="S2060" t="s">
        <v>45</v>
      </c>
    </row>
    <row r="2061" spans="1:19" hidden="1" x14ac:dyDescent="0.3">
      <c r="A2061" t="s">
        <v>4333</v>
      </c>
      <c r="B2061" s="2">
        <v>41948</v>
      </c>
      <c r="C2061" s="2">
        <v>41953</v>
      </c>
      <c r="D2061" t="s">
        <v>37</v>
      </c>
      <c r="E2061" t="s">
        <v>1374</v>
      </c>
      <c r="F2061" t="s">
        <v>1375</v>
      </c>
      <c r="G2061" t="s">
        <v>23</v>
      </c>
      <c r="H2061" t="s">
        <v>24</v>
      </c>
      <c r="I2061" t="s">
        <v>61</v>
      </c>
      <c r="J2061" t="s">
        <v>62</v>
      </c>
      <c r="K2061" t="s">
        <v>63</v>
      </c>
      <c r="L2061" t="s">
        <v>1822</v>
      </c>
      <c r="M2061" t="s">
        <v>29</v>
      </c>
      <c r="N2061" t="s">
        <v>53</v>
      </c>
      <c r="O2061" t="s">
        <v>1823</v>
      </c>
      <c r="P2061" s="1">
        <v>273.56799999999998</v>
      </c>
      <c r="Q2061">
        <v>2</v>
      </c>
      <c r="R2061" s="1">
        <v>-34.195999999999998</v>
      </c>
      <c r="S2061" t="s">
        <v>32</v>
      </c>
    </row>
    <row r="2062" spans="1:19" hidden="1" x14ac:dyDescent="0.3">
      <c r="A2062" t="s">
        <v>4334</v>
      </c>
      <c r="B2062" s="2">
        <v>42635</v>
      </c>
      <c r="C2062" s="2">
        <v>42639</v>
      </c>
      <c r="D2062" t="s">
        <v>37</v>
      </c>
      <c r="E2062" t="s">
        <v>3069</v>
      </c>
      <c r="F2062" t="s">
        <v>3070</v>
      </c>
      <c r="G2062" t="s">
        <v>84</v>
      </c>
      <c r="H2062" t="s">
        <v>24</v>
      </c>
      <c r="I2062" t="s">
        <v>4138</v>
      </c>
      <c r="J2062" t="s">
        <v>230</v>
      </c>
      <c r="K2062" t="s">
        <v>87</v>
      </c>
      <c r="L2062" t="s">
        <v>2195</v>
      </c>
      <c r="M2062" t="s">
        <v>29</v>
      </c>
      <c r="N2062" t="s">
        <v>53</v>
      </c>
      <c r="O2062" t="s">
        <v>2196</v>
      </c>
      <c r="P2062" s="1">
        <v>18.96</v>
      </c>
      <c r="Q2062">
        <v>2</v>
      </c>
      <c r="R2062" s="1">
        <v>7.5839999999999996</v>
      </c>
      <c r="S2062" t="s">
        <v>72</v>
      </c>
    </row>
    <row r="2063" spans="1:19" hidden="1" x14ac:dyDescent="0.3">
      <c r="A2063" t="s">
        <v>4335</v>
      </c>
      <c r="B2063" s="2">
        <v>42416</v>
      </c>
      <c r="C2063" s="2">
        <v>42420</v>
      </c>
      <c r="D2063" t="s">
        <v>37</v>
      </c>
      <c r="E2063" t="s">
        <v>2202</v>
      </c>
      <c r="F2063" t="s">
        <v>2203</v>
      </c>
      <c r="G2063" t="s">
        <v>23</v>
      </c>
      <c r="H2063" t="s">
        <v>24</v>
      </c>
      <c r="I2063" t="s">
        <v>165</v>
      </c>
      <c r="J2063" t="s">
        <v>114</v>
      </c>
      <c r="K2063" t="s">
        <v>63</v>
      </c>
      <c r="L2063" t="s">
        <v>2979</v>
      </c>
      <c r="M2063" t="s">
        <v>29</v>
      </c>
      <c r="N2063" t="s">
        <v>34</v>
      </c>
      <c r="O2063" t="s">
        <v>2980</v>
      </c>
      <c r="P2063" s="1">
        <v>326.64600000000002</v>
      </c>
      <c r="Q2063">
        <v>3</v>
      </c>
      <c r="R2063" s="1">
        <v>39.923400000000001</v>
      </c>
      <c r="S2063" t="s">
        <v>289</v>
      </c>
    </row>
    <row r="2064" spans="1:19" hidden="1" x14ac:dyDescent="0.3">
      <c r="A2064" t="s">
        <v>4336</v>
      </c>
      <c r="B2064" s="2">
        <v>41871</v>
      </c>
      <c r="C2064" s="2">
        <v>41876</v>
      </c>
      <c r="D2064" t="s">
        <v>37</v>
      </c>
      <c r="E2064" t="s">
        <v>2732</v>
      </c>
      <c r="F2064" t="s">
        <v>2733</v>
      </c>
      <c r="G2064" t="s">
        <v>84</v>
      </c>
      <c r="H2064" t="s">
        <v>24</v>
      </c>
      <c r="I2064" t="s">
        <v>2841</v>
      </c>
      <c r="J2064" t="s">
        <v>707</v>
      </c>
      <c r="K2064" t="s">
        <v>27</v>
      </c>
      <c r="L2064" t="s">
        <v>2209</v>
      </c>
      <c r="M2064" t="s">
        <v>29</v>
      </c>
      <c r="N2064" t="s">
        <v>34</v>
      </c>
      <c r="O2064" t="s">
        <v>2210</v>
      </c>
      <c r="P2064" s="1">
        <v>500.24</v>
      </c>
      <c r="Q2064">
        <v>13</v>
      </c>
      <c r="R2064" s="1">
        <v>145.06960000000001</v>
      </c>
      <c r="S2064" t="s">
        <v>245</v>
      </c>
    </row>
    <row r="2065" spans="1:19" hidden="1" x14ac:dyDescent="0.3">
      <c r="A2065" t="s">
        <v>4337</v>
      </c>
      <c r="B2065" s="2">
        <v>42316</v>
      </c>
      <c r="C2065" s="2">
        <v>42320</v>
      </c>
      <c r="D2065" t="s">
        <v>37</v>
      </c>
      <c r="E2065" t="s">
        <v>4338</v>
      </c>
      <c r="F2065" t="s">
        <v>4339</v>
      </c>
      <c r="G2065" t="s">
        <v>84</v>
      </c>
      <c r="H2065" t="s">
        <v>24</v>
      </c>
      <c r="I2065" t="s">
        <v>3022</v>
      </c>
      <c r="J2065" t="s">
        <v>3097</v>
      </c>
      <c r="K2065" t="s">
        <v>63</v>
      </c>
      <c r="L2065" t="s">
        <v>76</v>
      </c>
      <c r="M2065" t="s">
        <v>29</v>
      </c>
      <c r="N2065" t="s">
        <v>30</v>
      </c>
      <c r="O2065" t="s">
        <v>77</v>
      </c>
      <c r="P2065" s="1">
        <v>4404.8999999999996</v>
      </c>
      <c r="Q2065">
        <v>5</v>
      </c>
      <c r="R2065" s="1">
        <v>1013.127</v>
      </c>
      <c r="S2065" t="s">
        <v>32</v>
      </c>
    </row>
    <row r="2066" spans="1:19" x14ac:dyDescent="0.3">
      <c r="A2066" t="s">
        <v>4340</v>
      </c>
      <c r="B2066" s="2">
        <v>43063</v>
      </c>
      <c r="C2066" s="2">
        <v>43063</v>
      </c>
      <c r="D2066" t="s">
        <v>417</v>
      </c>
      <c r="E2066" t="s">
        <v>1198</v>
      </c>
      <c r="F2066" t="s">
        <v>1199</v>
      </c>
      <c r="G2066" t="s">
        <v>23</v>
      </c>
      <c r="H2066" t="s">
        <v>24</v>
      </c>
      <c r="I2066" t="s">
        <v>49</v>
      </c>
      <c r="J2066" t="s">
        <v>50</v>
      </c>
      <c r="K2066" t="s">
        <v>51</v>
      </c>
      <c r="L2066" t="s">
        <v>432</v>
      </c>
      <c r="M2066" t="s">
        <v>29</v>
      </c>
      <c r="N2066" t="s">
        <v>43</v>
      </c>
      <c r="O2066" t="s">
        <v>433</v>
      </c>
      <c r="P2066" s="1">
        <v>364.08</v>
      </c>
      <c r="Q2066">
        <v>2</v>
      </c>
      <c r="R2066" s="1">
        <v>9.1020000000000003</v>
      </c>
      <c r="S2066" t="s">
        <v>32</v>
      </c>
    </row>
    <row r="2067" spans="1:19" x14ac:dyDescent="0.3">
      <c r="A2067" t="s">
        <v>4340</v>
      </c>
      <c r="B2067" s="2">
        <v>43063</v>
      </c>
      <c r="C2067" s="2">
        <v>43063</v>
      </c>
      <c r="D2067" t="s">
        <v>417</v>
      </c>
      <c r="E2067" t="s">
        <v>1198</v>
      </c>
      <c r="F2067" t="s">
        <v>1199</v>
      </c>
      <c r="G2067" t="s">
        <v>23</v>
      </c>
      <c r="H2067" t="s">
        <v>24</v>
      </c>
      <c r="I2067" t="s">
        <v>49</v>
      </c>
      <c r="J2067" t="s">
        <v>50</v>
      </c>
      <c r="K2067" t="s">
        <v>51</v>
      </c>
      <c r="L2067" t="s">
        <v>1240</v>
      </c>
      <c r="M2067" t="s">
        <v>29</v>
      </c>
      <c r="N2067" t="s">
        <v>43</v>
      </c>
      <c r="O2067" t="s">
        <v>1241</v>
      </c>
      <c r="P2067" s="1">
        <v>71.087999999999994</v>
      </c>
      <c r="Q2067">
        <v>2</v>
      </c>
      <c r="R2067" s="1">
        <v>-1.7771999999999999</v>
      </c>
      <c r="S2067" t="s">
        <v>32</v>
      </c>
    </row>
    <row r="2068" spans="1:19" hidden="1" x14ac:dyDescent="0.3">
      <c r="A2068" t="s">
        <v>4341</v>
      </c>
      <c r="B2068" s="2">
        <v>41954</v>
      </c>
      <c r="C2068" s="2">
        <v>41958</v>
      </c>
      <c r="D2068" t="s">
        <v>37</v>
      </c>
      <c r="E2068" t="s">
        <v>47</v>
      </c>
      <c r="F2068" t="s">
        <v>48</v>
      </c>
      <c r="G2068" t="s">
        <v>23</v>
      </c>
      <c r="H2068" t="s">
        <v>24</v>
      </c>
      <c r="I2068" t="s">
        <v>125</v>
      </c>
      <c r="J2068" t="s">
        <v>126</v>
      </c>
      <c r="K2068" t="s">
        <v>87</v>
      </c>
      <c r="L2068" t="s">
        <v>2778</v>
      </c>
      <c r="M2068" t="s">
        <v>29</v>
      </c>
      <c r="N2068" t="s">
        <v>53</v>
      </c>
      <c r="O2068" t="s">
        <v>2779</v>
      </c>
      <c r="P2068" s="1">
        <v>10.984</v>
      </c>
      <c r="Q2068">
        <v>2</v>
      </c>
      <c r="R2068" s="1">
        <v>-7.9634</v>
      </c>
      <c r="S2068" t="s">
        <v>32</v>
      </c>
    </row>
    <row r="2069" spans="1:19" hidden="1" x14ac:dyDescent="0.3">
      <c r="A2069" t="s">
        <v>4341</v>
      </c>
      <c r="B2069" s="2">
        <v>41954</v>
      </c>
      <c r="C2069" s="2">
        <v>41958</v>
      </c>
      <c r="D2069" t="s">
        <v>37</v>
      </c>
      <c r="E2069" t="s">
        <v>47</v>
      </c>
      <c r="F2069" t="s">
        <v>48</v>
      </c>
      <c r="G2069" t="s">
        <v>23</v>
      </c>
      <c r="H2069" t="s">
        <v>24</v>
      </c>
      <c r="I2069" t="s">
        <v>125</v>
      </c>
      <c r="J2069" t="s">
        <v>126</v>
      </c>
      <c r="K2069" t="s">
        <v>87</v>
      </c>
      <c r="L2069" t="s">
        <v>566</v>
      </c>
      <c r="M2069" t="s">
        <v>29</v>
      </c>
      <c r="N2069" t="s">
        <v>34</v>
      </c>
      <c r="O2069" t="s">
        <v>567</v>
      </c>
      <c r="P2069" s="1">
        <v>797.94399999999996</v>
      </c>
      <c r="Q2069">
        <v>4</v>
      </c>
      <c r="R2069" s="1">
        <v>-56.996000000000002</v>
      </c>
      <c r="S2069" t="s">
        <v>32</v>
      </c>
    </row>
    <row r="2070" spans="1:19" x14ac:dyDescent="0.3">
      <c r="A2070" t="s">
        <v>4342</v>
      </c>
      <c r="B2070" s="2">
        <v>42821</v>
      </c>
      <c r="C2070" s="2">
        <v>42823</v>
      </c>
      <c r="D2070" t="s">
        <v>20</v>
      </c>
      <c r="E2070" t="s">
        <v>169</v>
      </c>
      <c r="F2070" t="s">
        <v>170</v>
      </c>
      <c r="G2070" t="s">
        <v>23</v>
      </c>
      <c r="H2070" t="s">
        <v>24</v>
      </c>
      <c r="I2070" t="s">
        <v>626</v>
      </c>
      <c r="J2070" t="s">
        <v>707</v>
      </c>
      <c r="K2070" t="s">
        <v>27</v>
      </c>
      <c r="L2070" t="s">
        <v>360</v>
      </c>
      <c r="M2070" t="s">
        <v>29</v>
      </c>
      <c r="N2070" t="s">
        <v>43</v>
      </c>
      <c r="O2070" t="s">
        <v>361</v>
      </c>
      <c r="P2070" s="1">
        <v>292.10000000000002</v>
      </c>
      <c r="Q2070">
        <v>2</v>
      </c>
      <c r="R2070" s="1">
        <v>58.42</v>
      </c>
      <c r="S2070" t="s">
        <v>187</v>
      </c>
    </row>
    <row r="2071" spans="1:19" hidden="1" x14ac:dyDescent="0.3">
      <c r="A2071" t="s">
        <v>4343</v>
      </c>
      <c r="B2071" s="2">
        <v>42674</v>
      </c>
      <c r="C2071" s="2">
        <v>42679</v>
      </c>
      <c r="D2071" t="s">
        <v>37</v>
      </c>
      <c r="E2071" t="s">
        <v>644</v>
      </c>
      <c r="F2071" t="s">
        <v>645</v>
      </c>
      <c r="G2071" t="s">
        <v>84</v>
      </c>
      <c r="H2071" t="s">
        <v>24</v>
      </c>
      <c r="I2071" t="s">
        <v>320</v>
      </c>
      <c r="J2071" t="s">
        <v>50</v>
      </c>
      <c r="K2071" t="s">
        <v>51</v>
      </c>
      <c r="L2071" t="s">
        <v>1477</v>
      </c>
      <c r="M2071" t="s">
        <v>29</v>
      </c>
      <c r="N2071" t="s">
        <v>34</v>
      </c>
      <c r="O2071" t="s">
        <v>1478</v>
      </c>
      <c r="P2071" s="1">
        <v>1403.92</v>
      </c>
      <c r="Q2071">
        <v>5</v>
      </c>
      <c r="R2071" s="1">
        <v>70.195999999999998</v>
      </c>
      <c r="S2071" t="s">
        <v>45</v>
      </c>
    </row>
    <row r="2072" spans="1:19" hidden="1" x14ac:dyDescent="0.3">
      <c r="A2072" t="s">
        <v>4344</v>
      </c>
      <c r="B2072" s="2">
        <v>42698</v>
      </c>
      <c r="C2072" s="2">
        <v>42704</v>
      </c>
      <c r="D2072" t="s">
        <v>37</v>
      </c>
      <c r="E2072" t="s">
        <v>892</v>
      </c>
      <c r="F2072" t="s">
        <v>893</v>
      </c>
      <c r="G2072" t="s">
        <v>94</v>
      </c>
      <c r="H2072" t="s">
        <v>24</v>
      </c>
      <c r="I2072" t="s">
        <v>2041</v>
      </c>
      <c r="J2072" t="s">
        <v>41</v>
      </c>
      <c r="K2072" t="s">
        <v>27</v>
      </c>
      <c r="L2072" t="s">
        <v>758</v>
      </c>
      <c r="M2072" t="s">
        <v>29</v>
      </c>
      <c r="N2072" t="s">
        <v>30</v>
      </c>
      <c r="O2072" t="s">
        <v>759</v>
      </c>
      <c r="P2072" s="1">
        <v>339.92</v>
      </c>
      <c r="Q2072">
        <v>5</v>
      </c>
      <c r="R2072" s="1">
        <v>8.4979999999999993</v>
      </c>
      <c r="S2072" t="s">
        <v>32</v>
      </c>
    </row>
    <row r="2073" spans="1:19" hidden="1" x14ac:dyDescent="0.3">
      <c r="A2073" t="s">
        <v>4345</v>
      </c>
      <c r="B2073" s="2">
        <v>41846</v>
      </c>
      <c r="C2073" s="2">
        <v>41850</v>
      </c>
      <c r="D2073" t="s">
        <v>37</v>
      </c>
      <c r="E2073" t="s">
        <v>1565</v>
      </c>
      <c r="F2073" t="s">
        <v>1566</v>
      </c>
      <c r="G2073" t="s">
        <v>23</v>
      </c>
      <c r="H2073" t="s">
        <v>24</v>
      </c>
      <c r="I2073" t="s">
        <v>237</v>
      </c>
      <c r="J2073" t="s">
        <v>86</v>
      </c>
      <c r="K2073" t="s">
        <v>87</v>
      </c>
      <c r="L2073" t="s">
        <v>2252</v>
      </c>
      <c r="M2073" t="s">
        <v>29</v>
      </c>
      <c r="N2073" t="s">
        <v>53</v>
      </c>
      <c r="O2073" t="s">
        <v>2253</v>
      </c>
      <c r="P2073" s="1">
        <v>17.495999999999999</v>
      </c>
      <c r="Q2073">
        <v>3</v>
      </c>
      <c r="R2073" s="1">
        <v>-10.0602</v>
      </c>
      <c r="S2073" t="s">
        <v>66</v>
      </c>
    </row>
    <row r="2074" spans="1:19" hidden="1" x14ac:dyDescent="0.3">
      <c r="A2074" t="s">
        <v>4346</v>
      </c>
      <c r="B2074" s="2">
        <v>42155</v>
      </c>
      <c r="C2074" s="2">
        <v>42157</v>
      </c>
      <c r="D2074" t="s">
        <v>20</v>
      </c>
      <c r="E2074" t="s">
        <v>1814</v>
      </c>
      <c r="F2074" t="s">
        <v>1815</v>
      </c>
      <c r="G2074" t="s">
        <v>84</v>
      </c>
      <c r="H2074" t="s">
        <v>24</v>
      </c>
      <c r="I2074" t="s">
        <v>3554</v>
      </c>
      <c r="J2074" t="s">
        <v>354</v>
      </c>
      <c r="K2074" t="s">
        <v>63</v>
      </c>
      <c r="L2074" t="s">
        <v>1971</v>
      </c>
      <c r="M2074" t="s">
        <v>29</v>
      </c>
      <c r="N2074" t="s">
        <v>53</v>
      </c>
      <c r="O2074" t="s">
        <v>1972</v>
      </c>
      <c r="P2074" s="1">
        <v>8.2799999999999994</v>
      </c>
      <c r="Q2074">
        <v>2</v>
      </c>
      <c r="R2074" s="1">
        <v>2.9807999999999999</v>
      </c>
      <c r="S2074" t="s">
        <v>153</v>
      </c>
    </row>
    <row r="2075" spans="1:19" hidden="1" x14ac:dyDescent="0.3">
      <c r="A2075" t="s">
        <v>4347</v>
      </c>
      <c r="B2075" s="2">
        <v>41948</v>
      </c>
      <c r="C2075" s="2">
        <v>41948</v>
      </c>
      <c r="D2075" t="s">
        <v>417</v>
      </c>
      <c r="E2075" t="s">
        <v>4348</v>
      </c>
      <c r="F2075" t="s">
        <v>4349</v>
      </c>
      <c r="G2075" t="s">
        <v>23</v>
      </c>
      <c r="H2075" t="s">
        <v>24</v>
      </c>
      <c r="I2075" t="s">
        <v>2841</v>
      </c>
      <c r="J2075" t="s">
        <v>707</v>
      </c>
      <c r="K2075" t="s">
        <v>27</v>
      </c>
      <c r="L2075" t="s">
        <v>1504</v>
      </c>
      <c r="M2075" t="s">
        <v>29</v>
      </c>
      <c r="N2075" t="s">
        <v>34</v>
      </c>
      <c r="O2075" t="s">
        <v>1505</v>
      </c>
      <c r="P2075" s="1">
        <v>149.9</v>
      </c>
      <c r="Q2075">
        <v>5</v>
      </c>
      <c r="R2075" s="1">
        <v>40.472999999999999</v>
      </c>
      <c r="S2075" t="s">
        <v>32</v>
      </c>
    </row>
    <row r="2076" spans="1:19" x14ac:dyDescent="0.3">
      <c r="A2076" t="s">
        <v>4350</v>
      </c>
      <c r="B2076" s="2">
        <v>42821</v>
      </c>
      <c r="C2076" s="2">
        <v>42826</v>
      </c>
      <c r="D2076" t="s">
        <v>37</v>
      </c>
      <c r="E2076" t="s">
        <v>1336</v>
      </c>
      <c r="F2076" t="s">
        <v>1337</v>
      </c>
      <c r="G2076" t="s">
        <v>23</v>
      </c>
      <c r="H2076" t="s">
        <v>24</v>
      </c>
      <c r="I2076" t="s">
        <v>95</v>
      </c>
      <c r="J2076" t="s">
        <v>86</v>
      </c>
      <c r="K2076" t="s">
        <v>87</v>
      </c>
      <c r="L2076" t="s">
        <v>990</v>
      </c>
      <c r="M2076" t="s">
        <v>29</v>
      </c>
      <c r="N2076" t="s">
        <v>30</v>
      </c>
      <c r="O2076" t="s">
        <v>991</v>
      </c>
      <c r="P2076" s="1">
        <v>1023.332</v>
      </c>
      <c r="Q2076">
        <v>5</v>
      </c>
      <c r="R2076" s="1">
        <v>-30.097999999999999</v>
      </c>
      <c r="S2076" t="s">
        <v>187</v>
      </c>
    </row>
    <row r="2077" spans="1:19" x14ac:dyDescent="0.3">
      <c r="A2077" t="s">
        <v>4350</v>
      </c>
      <c r="B2077" s="2">
        <v>42821</v>
      </c>
      <c r="C2077" s="2">
        <v>42826</v>
      </c>
      <c r="D2077" t="s">
        <v>37</v>
      </c>
      <c r="E2077" t="s">
        <v>1336</v>
      </c>
      <c r="F2077" t="s">
        <v>1337</v>
      </c>
      <c r="G2077" t="s">
        <v>23</v>
      </c>
      <c r="H2077" t="s">
        <v>24</v>
      </c>
      <c r="I2077" t="s">
        <v>95</v>
      </c>
      <c r="J2077" t="s">
        <v>86</v>
      </c>
      <c r="K2077" t="s">
        <v>87</v>
      </c>
      <c r="L2077" t="s">
        <v>198</v>
      </c>
      <c r="M2077" t="s">
        <v>29</v>
      </c>
      <c r="N2077" t="s">
        <v>34</v>
      </c>
      <c r="O2077" t="s">
        <v>199</v>
      </c>
      <c r="P2077" s="1">
        <v>600.55799999999999</v>
      </c>
      <c r="Q2077">
        <v>3</v>
      </c>
      <c r="R2077" s="1">
        <v>-8.5793999999999997</v>
      </c>
      <c r="S2077" t="s">
        <v>187</v>
      </c>
    </row>
    <row r="2078" spans="1:19" x14ac:dyDescent="0.3">
      <c r="A2078" t="s">
        <v>4350</v>
      </c>
      <c r="B2078" s="2">
        <v>42821</v>
      </c>
      <c r="C2078" s="2">
        <v>42826</v>
      </c>
      <c r="D2078" t="s">
        <v>37</v>
      </c>
      <c r="E2078" t="s">
        <v>1336</v>
      </c>
      <c r="F2078" t="s">
        <v>1337</v>
      </c>
      <c r="G2078" t="s">
        <v>23</v>
      </c>
      <c r="H2078" t="s">
        <v>24</v>
      </c>
      <c r="I2078" t="s">
        <v>95</v>
      </c>
      <c r="J2078" t="s">
        <v>86</v>
      </c>
      <c r="K2078" t="s">
        <v>87</v>
      </c>
      <c r="L2078" t="s">
        <v>1841</v>
      </c>
      <c r="M2078" t="s">
        <v>29</v>
      </c>
      <c r="N2078" t="s">
        <v>34</v>
      </c>
      <c r="O2078" t="s">
        <v>1842</v>
      </c>
      <c r="P2078" s="1">
        <v>211.24600000000001</v>
      </c>
      <c r="Q2078">
        <v>2</v>
      </c>
      <c r="R2078" s="1">
        <v>-66.391599999999997</v>
      </c>
      <c r="S2078" t="s">
        <v>187</v>
      </c>
    </row>
    <row r="2079" spans="1:19" hidden="1" x14ac:dyDescent="0.3">
      <c r="A2079" t="s">
        <v>4351</v>
      </c>
      <c r="B2079" s="2">
        <v>41780</v>
      </c>
      <c r="C2079" s="2">
        <v>41782</v>
      </c>
      <c r="D2079" t="s">
        <v>20</v>
      </c>
      <c r="E2079" t="s">
        <v>916</v>
      </c>
      <c r="F2079" t="s">
        <v>917</v>
      </c>
      <c r="G2079" t="s">
        <v>23</v>
      </c>
      <c r="H2079" t="s">
        <v>24</v>
      </c>
      <c r="I2079" t="s">
        <v>95</v>
      </c>
      <c r="J2079" t="s">
        <v>86</v>
      </c>
      <c r="K2079" t="s">
        <v>87</v>
      </c>
      <c r="L2079" t="s">
        <v>479</v>
      </c>
      <c r="M2079" t="s">
        <v>29</v>
      </c>
      <c r="N2079" t="s">
        <v>34</v>
      </c>
      <c r="O2079" t="s">
        <v>480</v>
      </c>
      <c r="P2079" s="1">
        <v>107.77200000000001</v>
      </c>
      <c r="Q2079">
        <v>2</v>
      </c>
      <c r="R2079" s="1">
        <v>-29.252400000000002</v>
      </c>
      <c r="S2079" t="s">
        <v>153</v>
      </c>
    </row>
    <row r="2080" spans="1:19" hidden="1" x14ac:dyDescent="0.3">
      <c r="A2080" t="s">
        <v>4352</v>
      </c>
      <c r="B2080" s="2">
        <v>42203</v>
      </c>
      <c r="C2080" s="2">
        <v>42205</v>
      </c>
      <c r="D2080" t="s">
        <v>20</v>
      </c>
      <c r="E2080" t="s">
        <v>838</v>
      </c>
      <c r="F2080" t="s">
        <v>839</v>
      </c>
      <c r="G2080" t="s">
        <v>23</v>
      </c>
      <c r="H2080" t="s">
        <v>24</v>
      </c>
      <c r="I2080" t="s">
        <v>165</v>
      </c>
      <c r="J2080" t="s">
        <v>114</v>
      </c>
      <c r="K2080" t="s">
        <v>63</v>
      </c>
      <c r="L2080" t="s">
        <v>1709</v>
      </c>
      <c r="M2080" t="s">
        <v>29</v>
      </c>
      <c r="N2080" t="s">
        <v>53</v>
      </c>
      <c r="O2080" t="s">
        <v>1710</v>
      </c>
      <c r="P2080" s="1">
        <v>7.38</v>
      </c>
      <c r="Q2080">
        <v>1</v>
      </c>
      <c r="R2080" s="1">
        <v>2.1402000000000001</v>
      </c>
      <c r="S2080" t="s">
        <v>66</v>
      </c>
    </row>
    <row r="2081" spans="1:19" hidden="1" x14ac:dyDescent="0.3">
      <c r="A2081" t="s">
        <v>4353</v>
      </c>
      <c r="B2081" s="2">
        <v>42664</v>
      </c>
      <c r="C2081" s="2">
        <v>42669</v>
      </c>
      <c r="D2081" t="s">
        <v>37</v>
      </c>
      <c r="E2081" t="s">
        <v>1941</v>
      </c>
      <c r="F2081" t="s">
        <v>1942</v>
      </c>
      <c r="G2081" t="s">
        <v>94</v>
      </c>
      <c r="H2081" t="s">
        <v>24</v>
      </c>
      <c r="I2081" t="s">
        <v>40</v>
      </c>
      <c r="J2081" t="s">
        <v>41</v>
      </c>
      <c r="K2081" t="s">
        <v>27</v>
      </c>
      <c r="L2081" t="s">
        <v>1509</v>
      </c>
      <c r="M2081" t="s">
        <v>29</v>
      </c>
      <c r="N2081" t="s">
        <v>53</v>
      </c>
      <c r="O2081" t="s">
        <v>1510</v>
      </c>
      <c r="P2081" s="1">
        <v>45.567999999999998</v>
      </c>
      <c r="Q2081">
        <v>2</v>
      </c>
      <c r="R2081" s="1">
        <v>9.6831999999999994</v>
      </c>
      <c r="S2081" t="s">
        <v>45</v>
      </c>
    </row>
    <row r="2082" spans="1:19" x14ac:dyDescent="0.3">
      <c r="A2082" t="s">
        <v>4354</v>
      </c>
      <c r="B2082" s="2">
        <v>42943</v>
      </c>
      <c r="C2082" s="2">
        <v>42948</v>
      </c>
      <c r="D2082" t="s">
        <v>20</v>
      </c>
      <c r="E2082" t="s">
        <v>1459</v>
      </c>
      <c r="F2082" t="s">
        <v>1460</v>
      </c>
      <c r="G2082" t="s">
        <v>23</v>
      </c>
      <c r="H2082" t="s">
        <v>24</v>
      </c>
      <c r="I2082" t="s">
        <v>2008</v>
      </c>
      <c r="J2082" t="s">
        <v>1027</v>
      </c>
      <c r="K2082" t="s">
        <v>27</v>
      </c>
      <c r="L2082" t="s">
        <v>127</v>
      </c>
      <c r="M2082" t="s">
        <v>29</v>
      </c>
      <c r="N2082" t="s">
        <v>34</v>
      </c>
      <c r="O2082" t="s">
        <v>128</v>
      </c>
      <c r="P2082" s="1">
        <v>194.84800000000001</v>
      </c>
      <c r="Q2082">
        <v>4</v>
      </c>
      <c r="R2082" s="1">
        <v>12.178000000000001</v>
      </c>
      <c r="S2082" t="s">
        <v>66</v>
      </c>
    </row>
    <row r="2083" spans="1:19" hidden="1" x14ac:dyDescent="0.3">
      <c r="A2083" t="s">
        <v>4355</v>
      </c>
      <c r="B2083" s="2">
        <v>42163</v>
      </c>
      <c r="C2083" s="2">
        <v>42167</v>
      </c>
      <c r="D2083" t="s">
        <v>37</v>
      </c>
      <c r="E2083" t="s">
        <v>3132</v>
      </c>
      <c r="F2083" t="s">
        <v>3133</v>
      </c>
      <c r="G2083" t="s">
        <v>84</v>
      </c>
      <c r="H2083" t="s">
        <v>24</v>
      </c>
      <c r="I2083" t="s">
        <v>780</v>
      </c>
      <c r="J2083" t="s">
        <v>41</v>
      </c>
      <c r="K2083" t="s">
        <v>27</v>
      </c>
      <c r="L2083" t="s">
        <v>2101</v>
      </c>
      <c r="M2083" t="s">
        <v>29</v>
      </c>
      <c r="N2083" t="s">
        <v>53</v>
      </c>
      <c r="O2083" t="s">
        <v>2102</v>
      </c>
      <c r="P2083" s="1">
        <v>173.208</v>
      </c>
      <c r="Q2083">
        <v>7</v>
      </c>
      <c r="R2083" s="1">
        <v>45.467100000000002</v>
      </c>
      <c r="S2083" t="s">
        <v>55</v>
      </c>
    </row>
    <row r="2084" spans="1:19" hidden="1" x14ac:dyDescent="0.3">
      <c r="A2084" t="s">
        <v>4356</v>
      </c>
      <c r="B2084" s="2">
        <v>41866</v>
      </c>
      <c r="C2084" s="2">
        <v>41870</v>
      </c>
      <c r="D2084" t="s">
        <v>37</v>
      </c>
      <c r="E2084" t="s">
        <v>1051</v>
      </c>
      <c r="F2084" t="s">
        <v>1052</v>
      </c>
      <c r="G2084" t="s">
        <v>23</v>
      </c>
      <c r="H2084" t="s">
        <v>24</v>
      </c>
      <c r="I2084" t="s">
        <v>320</v>
      </c>
      <c r="J2084" t="s">
        <v>50</v>
      </c>
      <c r="K2084" t="s">
        <v>51</v>
      </c>
      <c r="L2084" t="s">
        <v>1647</v>
      </c>
      <c r="M2084" t="s">
        <v>29</v>
      </c>
      <c r="N2084" t="s">
        <v>34</v>
      </c>
      <c r="O2084" t="s">
        <v>1648</v>
      </c>
      <c r="P2084" s="1">
        <v>195.136</v>
      </c>
      <c r="Q2084">
        <v>4</v>
      </c>
      <c r="R2084" s="1">
        <v>-12.196</v>
      </c>
      <c r="S2084" t="s">
        <v>245</v>
      </c>
    </row>
    <row r="2085" spans="1:19" x14ac:dyDescent="0.3">
      <c r="A2085" t="s">
        <v>4357</v>
      </c>
      <c r="B2085" s="2">
        <v>42932</v>
      </c>
      <c r="C2085" s="2">
        <v>42939</v>
      </c>
      <c r="D2085" t="s">
        <v>37</v>
      </c>
      <c r="E2085" t="s">
        <v>466</v>
      </c>
      <c r="F2085" t="s">
        <v>467</v>
      </c>
      <c r="G2085" t="s">
        <v>23</v>
      </c>
      <c r="H2085" t="s">
        <v>24</v>
      </c>
      <c r="I2085" t="s">
        <v>1518</v>
      </c>
      <c r="J2085" t="s">
        <v>1027</v>
      </c>
      <c r="K2085" t="s">
        <v>27</v>
      </c>
      <c r="L2085" t="s">
        <v>98</v>
      </c>
      <c r="M2085" t="s">
        <v>29</v>
      </c>
      <c r="N2085" t="s">
        <v>34</v>
      </c>
      <c r="O2085" t="s">
        <v>99</v>
      </c>
      <c r="P2085" s="1">
        <v>242.352</v>
      </c>
      <c r="Q2085">
        <v>3</v>
      </c>
      <c r="R2085" s="1">
        <v>15.147</v>
      </c>
      <c r="S2085" t="s">
        <v>66</v>
      </c>
    </row>
    <row r="2086" spans="1:19" hidden="1" x14ac:dyDescent="0.3">
      <c r="A2086" t="s">
        <v>4358</v>
      </c>
      <c r="B2086" s="2">
        <v>41989</v>
      </c>
      <c r="C2086" s="2">
        <v>41991</v>
      </c>
      <c r="D2086" t="s">
        <v>20</v>
      </c>
      <c r="E2086" t="s">
        <v>3674</v>
      </c>
      <c r="F2086" t="s">
        <v>3675</v>
      </c>
      <c r="G2086" t="s">
        <v>23</v>
      </c>
      <c r="H2086" t="s">
        <v>24</v>
      </c>
      <c r="I2086" t="s">
        <v>4359</v>
      </c>
      <c r="J2086" t="s">
        <v>86</v>
      </c>
      <c r="K2086" t="s">
        <v>87</v>
      </c>
      <c r="L2086" t="s">
        <v>105</v>
      </c>
      <c r="M2086" t="s">
        <v>29</v>
      </c>
      <c r="N2086" t="s">
        <v>53</v>
      </c>
      <c r="O2086" t="s">
        <v>106</v>
      </c>
      <c r="P2086" s="1">
        <v>8.6240000000000006</v>
      </c>
      <c r="Q2086">
        <v>7</v>
      </c>
      <c r="R2086" s="1">
        <v>-2.5872000000000002</v>
      </c>
      <c r="S2086" t="s">
        <v>90</v>
      </c>
    </row>
    <row r="2087" spans="1:19" hidden="1" x14ac:dyDescent="0.3">
      <c r="A2087" t="s">
        <v>4360</v>
      </c>
      <c r="B2087" s="2">
        <v>42653</v>
      </c>
      <c r="C2087" s="2">
        <v>42655</v>
      </c>
      <c r="D2087" t="s">
        <v>81</v>
      </c>
      <c r="E2087" t="s">
        <v>1721</v>
      </c>
      <c r="F2087" t="s">
        <v>1722</v>
      </c>
      <c r="G2087" t="s">
        <v>23</v>
      </c>
      <c r="H2087" t="s">
        <v>24</v>
      </c>
      <c r="I2087" t="s">
        <v>1145</v>
      </c>
      <c r="J2087" t="s">
        <v>86</v>
      </c>
      <c r="K2087" t="s">
        <v>87</v>
      </c>
      <c r="L2087" t="s">
        <v>2180</v>
      </c>
      <c r="M2087" t="s">
        <v>29</v>
      </c>
      <c r="N2087" t="s">
        <v>53</v>
      </c>
      <c r="O2087" t="s">
        <v>2181</v>
      </c>
      <c r="P2087" s="1">
        <v>14</v>
      </c>
      <c r="Q2087">
        <v>4</v>
      </c>
      <c r="R2087" s="1">
        <v>-6.3</v>
      </c>
      <c r="S2087" t="s">
        <v>45</v>
      </c>
    </row>
    <row r="2088" spans="1:19" hidden="1" x14ac:dyDescent="0.3">
      <c r="A2088" t="s">
        <v>4361</v>
      </c>
      <c r="B2088" s="2">
        <v>42638</v>
      </c>
      <c r="C2088" s="2">
        <v>42644</v>
      </c>
      <c r="D2088" t="s">
        <v>37</v>
      </c>
      <c r="E2088" t="s">
        <v>2039</v>
      </c>
      <c r="F2088" t="s">
        <v>2040</v>
      </c>
      <c r="G2088" t="s">
        <v>23</v>
      </c>
      <c r="H2088" t="s">
        <v>24</v>
      </c>
      <c r="I2088" t="s">
        <v>721</v>
      </c>
      <c r="J2088" t="s">
        <v>50</v>
      </c>
      <c r="K2088" t="s">
        <v>51</v>
      </c>
      <c r="L2088" t="s">
        <v>846</v>
      </c>
      <c r="M2088" t="s">
        <v>29</v>
      </c>
      <c r="N2088" t="s">
        <v>34</v>
      </c>
      <c r="O2088" t="s">
        <v>847</v>
      </c>
      <c r="P2088" s="1">
        <v>483.13600000000002</v>
      </c>
      <c r="Q2088">
        <v>4</v>
      </c>
      <c r="R2088" s="1">
        <v>60.392000000000003</v>
      </c>
      <c r="S2088" t="s">
        <v>72</v>
      </c>
    </row>
    <row r="2089" spans="1:19" hidden="1" x14ac:dyDescent="0.3">
      <c r="A2089" t="s">
        <v>4362</v>
      </c>
      <c r="B2089" s="2">
        <v>41793</v>
      </c>
      <c r="C2089" s="2">
        <v>41796</v>
      </c>
      <c r="D2089" t="s">
        <v>81</v>
      </c>
      <c r="E2089" t="s">
        <v>3072</v>
      </c>
      <c r="F2089" t="s">
        <v>3073</v>
      </c>
      <c r="G2089" t="s">
        <v>23</v>
      </c>
      <c r="H2089" t="s">
        <v>24</v>
      </c>
      <c r="I2089" t="s">
        <v>504</v>
      </c>
      <c r="J2089" t="s">
        <v>126</v>
      </c>
      <c r="K2089" t="s">
        <v>87</v>
      </c>
      <c r="L2089" t="s">
        <v>621</v>
      </c>
      <c r="M2089" t="s">
        <v>29</v>
      </c>
      <c r="N2089" t="s">
        <v>53</v>
      </c>
      <c r="O2089" t="s">
        <v>622</v>
      </c>
      <c r="P2089" s="1">
        <v>61.543999999999997</v>
      </c>
      <c r="Q2089">
        <v>7</v>
      </c>
      <c r="R2089" s="1">
        <v>-40.003599999999999</v>
      </c>
      <c r="S2089" t="s">
        <v>55</v>
      </c>
    </row>
    <row r="2090" spans="1:19" x14ac:dyDescent="0.3">
      <c r="A2090" t="s">
        <v>4363</v>
      </c>
      <c r="B2090" s="2">
        <v>42980</v>
      </c>
      <c r="C2090" s="2">
        <v>42982</v>
      </c>
      <c r="D2090" t="s">
        <v>20</v>
      </c>
      <c r="E2090" t="s">
        <v>3141</v>
      </c>
      <c r="F2090" t="s">
        <v>3142</v>
      </c>
      <c r="G2090" t="s">
        <v>94</v>
      </c>
      <c r="H2090" t="s">
        <v>24</v>
      </c>
      <c r="I2090" t="s">
        <v>49</v>
      </c>
      <c r="J2090" t="s">
        <v>50</v>
      </c>
      <c r="K2090" t="s">
        <v>51</v>
      </c>
      <c r="L2090" t="s">
        <v>926</v>
      </c>
      <c r="M2090" t="s">
        <v>29</v>
      </c>
      <c r="N2090" t="s">
        <v>53</v>
      </c>
      <c r="O2090" t="s">
        <v>927</v>
      </c>
      <c r="P2090" s="1">
        <v>511.5</v>
      </c>
      <c r="Q2090">
        <v>5</v>
      </c>
      <c r="R2090" s="1">
        <v>132.99</v>
      </c>
      <c r="S2090" t="s">
        <v>72</v>
      </c>
    </row>
    <row r="2091" spans="1:19" hidden="1" x14ac:dyDescent="0.3">
      <c r="A2091" t="s">
        <v>4364</v>
      </c>
      <c r="B2091" s="2">
        <v>42492</v>
      </c>
      <c r="C2091" s="2">
        <v>42496</v>
      </c>
      <c r="D2091" t="s">
        <v>37</v>
      </c>
      <c r="E2091" t="s">
        <v>1589</v>
      </c>
      <c r="F2091" t="s">
        <v>1590</v>
      </c>
      <c r="G2091" t="s">
        <v>84</v>
      </c>
      <c r="H2091" t="s">
        <v>24</v>
      </c>
      <c r="I2091" t="s">
        <v>165</v>
      </c>
      <c r="J2091" t="s">
        <v>114</v>
      </c>
      <c r="K2091" t="s">
        <v>63</v>
      </c>
      <c r="L2091" t="s">
        <v>668</v>
      </c>
      <c r="M2091" t="s">
        <v>29</v>
      </c>
      <c r="N2091" t="s">
        <v>53</v>
      </c>
      <c r="O2091" t="s">
        <v>669</v>
      </c>
      <c r="P2091" s="1">
        <v>12.56</v>
      </c>
      <c r="Q2091">
        <v>2</v>
      </c>
      <c r="R2091" s="1">
        <v>4.0191999999999997</v>
      </c>
      <c r="S2091" t="s">
        <v>153</v>
      </c>
    </row>
    <row r="2092" spans="1:19" hidden="1" x14ac:dyDescent="0.3">
      <c r="A2092" t="s">
        <v>4364</v>
      </c>
      <c r="B2092" s="2">
        <v>42492</v>
      </c>
      <c r="C2092" s="2">
        <v>42496</v>
      </c>
      <c r="D2092" t="s">
        <v>37</v>
      </c>
      <c r="E2092" t="s">
        <v>1589</v>
      </c>
      <c r="F2092" t="s">
        <v>1590</v>
      </c>
      <c r="G2092" t="s">
        <v>84</v>
      </c>
      <c r="H2092" t="s">
        <v>24</v>
      </c>
      <c r="I2092" t="s">
        <v>165</v>
      </c>
      <c r="J2092" t="s">
        <v>114</v>
      </c>
      <c r="K2092" t="s">
        <v>63</v>
      </c>
      <c r="L2092" t="s">
        <v>736</v>
      </c>
      <c r="M2092" t="s">
        <v>29</v>
      </c>
      <c r="N2092" t="s">
        <v>53</v>
      </c>
      <c r="O2092" t="s">
        <v>737</v>
      </c>
      <c r="P2092" s="1">
        <v>214.7</v>
      </c>
      <c r="Q2092">
        <v>5</v>
      </c>
      <c r="R2092" s="1">
        <v>83.733000000000004</v>
      </c>
      <c r="S2092" t="s">
        <v>153</v>
      </c>
    </row>
    <row r="2093" spans="1:19" x14ac:dyDescent="0.3">
      <c r="A2093" t="s">
        <v>4365</v>
      </c>
      <c r="B2093" s="2">
        <v>42905</v>
      </c>
      <c r="C2093" s="2">
        <v>42909</v>
      </c>
      <c r="D2093" t="s">
        <v>37</v>
      </c>
      <c r="E2093" t="s">
        <v>2693</v>
      </c>
      <c r="F2093" t="s">
        <v>2694</v>
      </c>
      <c r="G2093" t="s">
        <v>23</v>
      </c>
      <c r="H2093" t="s">
        <v>24</v>
      </c>
      <c r="I2093" t="s">
        <v>320</v>
      </c>
      <c r="J2093" t="s">
        <v>50</v>
      </c>
      <c r="K2093" t="s">
        <v>51</v>
      </c>
      <c r="L2093" t="s">
        <v>2605</v>
      </c>
      <c r="M2093" t="s">
        <v>29</v>
      </c>
      <c r="N2093" t="s">
        <v>53</v>
      </c>
      <c r="O2093" t="s">
        <v>2606</v>
      </c>
      <c r="P2093" s="1">
        <v>50.32</v>
      </c>
      <c r="Q2093">
        <v>4</v>
      </c>
      <c r="R2093" s="1">
        <v>21.134399999999999</v>
      </c>
      <c r="S2093" t="s">
        <v>55</v>
      </c>
    </row>
    <row r="2094" spans="1:19" hidden="1" x14ac:dyDescent="0.3">
      <c r="A2094" t="s">
        <v>4366</v>
      </c>
      <c r="B2094" s="2">
        <v>42089</v>
      </c>
      <c r="C2094" s="2">
        <v>42093</v>
      </c>
      <c r="D2094" t="s">
        <v>37</v>
      </c>
      <c r="E2094" t="s">
        <v>614</v>
      </c>
      <c r="F2094" t="s">
        <v>615</v>
      </c>
      <c r="G2094" t="s">
        <v>84</v>
      </c>
      <c r="H2094" t="s">
        <v>24</v>
      </c>
      <c r="I2094" t="s">
        <v>183</v>
      </c>
      <c r="J2094" t="s">
        <v>184</v>
      </c>
      <c r="K2094" t="s">
        <v>51</v>
      </c>
      <c r="L2094" t="s">
        <v>512</v>
      </c>
      <c r="M2094" t="s">
        <v>29</v>
      </c>
      <c r="N2094" t="s">
        <v>43</v>
      </c>
      <c r="O2094" t="s">
        <v>513</v>
      </c>
      <c r="P2094" s="1">
        <v>3393.68</v>
      </c>
      <c r="Q2094">
        <v>8</v>
      </c>
      <c r="R2094" s="1">
        <v>610.86239999999998</v>
      </c>
      <c r="S2094" t="s">
        <v>187</v>
      </c>
    </row>
    <row r="2095" spans="1:19" x14ac:dyDescent="0.3">
      <c r="A2095" t="s">
        <v>4367</v>
      </c>
      <c r="B2095" s="2">
        <v>42749</v>
      </c>
      <c r="C2095" s="2">
        <v>42755</v>
      </c>
      <c r="D2095" t="s">
        <v>37</v>
      </c>
      <c r="E2095" t="s">
        <v>3012</v>
      </c>
      <c r="F2095" t="s">
        <v>3013</v>
      </c>
      <c r="G2095" t="s">
        <v>94</v>
      </c>
      <c r="H2095" t="s">
        <v>24</v>
      </c>
      <c r="I2095" t="s">
        <v>626</v>
      </c>
      <c r="J2095" t="s">
        <v>104</v>
      </c>
      <c r="K2095" t="s">
        <v>87</v>
      </c>
      <c r="L2095" t="s">
        <v>1586</v>
      </c>
      <c r="M2095" t="s">
        <v>29</v>
      </c>
      <c r="N2095" t="s">
        <v>53</v>
      </c>
      <c r="O2095" t="s">
        <v>1587</v>
      </c>
      <c r="P2095" s="1">
        <v>18.96</v>
      </c>
      <c r="Q2095">
        <v>2</v>
      </c>
      <c r="R2095" s="1">
        <v>8.532</v>
      </c>
      <c r="S2095" t="s">
        <v>161</v>
      </c>
    </row>
    <row r="2096" spans="1:19" hidden="1" x14ac:dyDescent="0.3">
      <c r="A2096" t="s">
        <v>4368</v>
      </c>
      <c r="B2096" s="2">
        <v>41944</v>
      </c>
      <c r="C2096" s="2">
        <v>41946</v>
      </c>
      <c r="D2096" t="s">
        <v>81</v>
      </c>
      <c r="E2096" t="s">
        <v>1502</v>
      </c>
      <c r="F2096" t="s">
        <v>1503</v>
      </c>
      <c r="G2096" t="s">
        <v>84</v>
      </c>
      <c r="H2096" t="s">
        <v>24</v>
      </c>
      <c r="I2096" t="s">
        <v>4369</v>
      </c>
      <c r="J2096" t="s">
        <v>223</v>
      </c>
      <c r="K2096" t="s">
        <v>63</v>
      </c>
      <c r="L2096" t="s">
        <v>736</v>
      </c>
      <c r="M2096" t="s">
        <v>29</v>
      </c>
      <c r="N2096" t="s">
        <v>53</v>
      </c>
      <c r="O2096" t="s">
        <v>737</v>
      </c>
      <c r="P2096" s="1">
        <v>68.703999999999994</v>
      </c>
      <c r="Q2096">
        <v>2</v>
      </c>
      <c r="R2096" s="1">
        <v>16.3172</v>
      </c>
      <c r="S2096" t="s">
        <v>32</v>
      </c>
    </row>
    <row r="2097" spans="1:19" hidden="1" x14ac:dyDescent="0.3">
      <c r="A2097" t="s">
        <v>4370</v>
      </c>
      <c r="B2097" s="2">
        <v>42603</v>
      </c>
      <c r="C2097" s="2">
        <v>42607</v>
      </c>
      <c r="D2097" t="s">
        <v>37</v>
      </c>
      <c r="E2097" t="s">
        <v>719</v>
      </c>
      <c r="F2097" t="s">
        <v>720</v>
      </c>
      <c r="G2097" t="s">
        <v>23</v>
      </c>
      <c r="H2097" t="s">
        <v>24</v>
      </c>
      <c r="I2097" t="s">
        <v>165</v>
      </c>
      <c r="J2097" t="s">
        <v>114</v>
      </c>
      <c r="K2097" t="s">
        <v>63</v>
      </c>
      <c r="L2097" t="s">
        <v>1208</v>
      </c>
      <c r="M2097" t="s">
        <v>29</v>
      </c>
      <c r="N2097" t="s">
        <v>34</v>
      </c>
      <c r="O2097" t="s">
        <v>1209</v>
      </c>
      <c r="P2097" s="1">
        <v>573.17399999999998</v>
      </c>
      <c r="Q2097">
        <v>7</v>
      </c>
      <c r="R2097" s="1">
        <v>63.686</v>
      </c>
      <c r="S2097" t="s">
        <v>245</v>
      </c>
    </row>
    <row r="2098" spans="1:19" hidden="1" x14ac:dyDescent="0.3">
      <c r="A2098" t="s">
        <v>4371</v>
      </c>
      <c r="B2098" s="2">
        <v>42576</v>
      </c>
      <c r="C2098" s="2">
        <v>42579</v>
      </c>
      <c r="D2098" t="s">
        <v>20</v>
      </c>
      <c r="E2098" t="s">
        <v>2015</v>
      </c>
      <c r="F2098" t="s">
        <v>2016</v>
      </c>
      <c r="G2098" t="s">
        <v>84</v>
      </c>
      <c r="H2098" t="s">
        <v>24</v>
      </c>
      <c r="I2098" t="s">
        <v>896</v>
      </c>
      <c r="J2098" t="s">
        <v>230</v>
      </c>
      <c r="K2098" t="s">
        <v>87</v>
      </c>
      <c r="L2098" t="s">
        <v>3008</v>
      </c>
      <c r="M2098" t="s">
        <v>29</v>
      </c>
      <c r="N2098" t="s">
        <v>34</v>
      </c>
      <c r="O2098" t="s">
        <v>3009</v>
      </c>
      <c r="P2098" s="1">
        <v>403.56</v>
      </c>
      <c r="Q2098">
        <v>4</v>
      </c>
      <c r="R2098" s="1">
        <v>96.854399999999998</v>
      </c>
      <c r="S2098" t="s">
        <v>66</v>
      </c>
    </row>
    <row r="2099" spans="1:19" hidden="1" x14ac:dyDescent="0.3">
      <c r="A2099" t="s">
        <v>4371</v>
      </c>
      <c r="B2099" s="2">
        <v>42576</v>
      </c>
      <c r="C2099" s="2">
        <v>42579</v>
      </c>
      <c r="D2099" t="s">
        <v>20</v>
      </c>
      <c r="E2099" t="s">
        <v>2015</v>
      </c>
      <c r="F2099" t="s">
        <v>2016</v>
      </c>
      <c r="G2099" t="s">
        <v>84</v>
      </c>
      <c r="H2099" t="s">
        <v>24</v>
      </c>
      <c r="I2099" t="s">
        <v>896</v>
      </c>
      <c r="J2099" t="s">
        <v>230</v>
      </c>
      <c r="K2099" t="s">
        <v>87</v>
      </c>
      <c r="L2099" t="s">
        <v>375</v>
      </c>
      <c r="M2099" t="s">
        <v>29</v>
      </c>
      <c r="N2099" t="s">
        <v>53</v>
      </c>
      <c r="O2099" t="s">
        <v>376</v>
      </c>
      <c r="P2099" s="1">
        <v>95.2</v>
      </c>
      <c r="Q2099">
        <v>5</v>
      </c>
      <c r="R2099" s="1">
        <v>27.608000000000001</v>
      </c>
      <c r="S2099" t="s">
        <v>66</v>
      </c>
    </row>
    <row r="2100" spans="1:19" hidden="1" x14ac:dyDescent="0.3">
      <c r="A2100" t="s">
        <v>4372</v>
      </c>
      <c r="B2100" s="2">
        <v>42527</v>
      </c>
      <c r="C2100" s="2">
        <v>42531</v>
      </c>
      <c r="D2100" t="s">
        <v>37</v>
      </c>
      <c r="E2100" t="s">
        <v>3976</v>
      </c>
      <c r="F2100" t="s">
        <v>3977</v>
      </c>
      <c r="G2100" t="s">
        <v>23</v>
      </c>
      <c r="H2100" t="s">
        <v>24</v>
      </c>
      <c r="I2100" t="s">
        <v>1571</v>
      </c>
      <c r="J2100" t="s">
        <v>223</v>
      </c>
      <c r="K2100" t="s">
        <v>63</v>
      </c>
      <c r="L2100" t="s">
        <v>781</v>
      </c>
      <c r="M2100" t="s">
        <v>29</v>
      </c>
      <c r="N2100" t="s">
        <v>53</v>
      </c>
      <c r="O2100" t="s">
        <v>782</v>
      </c>
      <c r="P2100" s="1">
        <v>466.32</v>
      </c>
      <c r="Q2100">
        <v>3</v>
      </c>
      <c r="R2100" s="1">
        <v>34.973999999999997</v>
      </c>
      <c r="S2100" t="s">
        <v>55</v>
      </c>
    </row>
    <row r="2101" spans="1:19" hidden="1" x14ac:dyDescent="0.3">
      <c r="A2101" t="s">
        <v>4372</v>
      </c>
      <c r="B2101" s="2">
        <v>42527</v>
      </c>
      <c r="C2101" s="2">
        <v>42531</v>
      </c>
      <c r="D2101" t="s">
        <v>37</v>
      </c>
      <c r="E2101" t="s">
        <v>3976</v>
      </c>
      <c r="F2101" t="s">
        <v>3977</v>
      </c>
      <c r="G2101" t="s">
        <v>23</v>
      </c>
      <c r="H2101" t="s">
        <v>24</v>
      </c>
      <c r="I2101" t="s">
        <v>1571</v>
      </c>
      <c r="J2101" t="s">
        <v>223</v>
      </c>
      <c r="K2101" t="s">
        <v>63</v>
      </c>
      <c r="L2101" t="s">
        <v>2964</v>
      </c>
      <c r="M2101" t="s">
        <v>29</v>
      </c>
      <c r="N2101" t="s">
        <v>53</v>
      </c>
      <c r="O2101" t="s">
        <v>2965</v>
      </c>
      <c r="P2101" s="1">
        <v>82.64</v>
      </c>
      <c r="Q2101">
        <v>2</v>
      </c>
      <c r="R2101" s="1">
        <v>0</v>
      </c>
      <c r="S2101" t="s">
        <v>55</v>
      </c>
    </row>
    <row r="2102" spans="1:19" hidden="1" x14ac:dyDescent="0.3">
      <c r="A2102" t="s">
        <v>4373</v>
      </c>
      <c r="B2102" s="2">
        <v>41726</v>
      </c>
      <c r="C2102" s="2">
        <v>41732</v>
      </c>
      <c r="D2102" t="s">
        <v>37</v>
      </c>
      <c r="E2102" t="s">
        <v>1342</v>
      </c>
      <c r="F2102" t="s">
        <v>1343</v>
      </c>
      <c r="G2102" t="s">
        <v>94</v>
      </c>
      <c r="H2102" t="s">
        <v>24</v>
      </c>
      <c r="I2102" t="s">
        <v>869</v>
      </c>
      <c r="J2102" t="s">
        <v>223</v>
      </c>
      <c r="K2102" t="s">
        <v>63</v>
      </c>
      <c r="L2102" t="s">
        <v>742</v>
      </c>
      <c r="M2102" t="s">
        <v>29</v>
      </c>
      <c r="N2102" t="s">
        <v>43</v>
      </c>
      <c r="O2102" t="s">
        <v>743</v>
      </c>
      <c r="P2102" s="1">
        <v>330.58800000000002</v>
      </c>
      <c r="Q2102">
        <v>1</v>
      </c>
      <c r="R2102" s="1">
        <v>-143.25479999999999</v>
      </c>
      <c r="S2102" t="s">
        <v>187</v>
      </c>
    </row>
    <row r="2103" spans="1:19" x14ac:dyDescent="0.3">
      <c r="A2103" t="s">
        <v>4374</v>
      </c>
      <c r="B2103" s="2">
        <v>42968</v>
      </c>
      <c r="C2103" s="2">
        <v>42972</v>
      </c>
      <c r="D2103" t="s">
        <v>37</v>
      </c>
      <c r="E2103" t="s">
        <v>4375</v>
      </c>
      <c r="F2103" t="s">
        <v>4376</v>
      </c>
      <c r="G2103" t="s">
        <v>23</v>
      </c>
      <c r="H2103" t="s">
        <v>24</v>
      </c>
      <c r="I2103" t="s">
        <v>856</v>
      </c>
      <c r="J2103" t="s">
        <v>172</v>
      </c>
      <c r="K2103" t="s">
        <v>51</v>
      </c>
      <c r="L2103" t="s">
        <v>1586</v>
      </c>
      <c r="M2103" t="s">
        <v>29</v>
      </c>
      <c r="N2103" t="s">
        <v>53</v>
      </c>
      <c r="O2103" t="s">
        <v>1587</v>
      </c>
      <c r="P2103" s="1">
        <v>22.751999999999999</v>
      </c>
      <c r="Q2103">
        <v>3</v>
      </c>
      <c r="R2103" s="1">
        <v>7.11</v>
      </c>
      <c r="S2103" t="s">
        <v>245</v>
      </c>
    </row>
    <row r="2104" spans="1:19" hidden="1" x14ac:dyDescent="0.3">
      <c r="A2104" t="s">
        <v>4377</v>
      </c>
      <c r="B2104" s="2">
        <v>41955</v>
      </c>
      <c r="C2104" s="2">
        <v>41961</v>
      </c>
      <c r="D2104" t="s">
        <v>37</v>
      </c>
      <c r="E2104" t="s">
        <v>101</v>
      </c>
      <c r="F2104" t="s">
        <v>102</v>
      </c>
      <c r="G2104" t="s">
        <v>23</v>
      </c>
      <c r="H2104" t="s">
        <v>24</v>
      </c>
      <c r="I2104" t="s">
        <v>1380</v>
      </c>
      <c r="J2104" t="s">
        <v>86</v>
      </c>
      <c r="K2104" t="s">
        <v>87</v>
      </c>
      <c r="L2104" t="s">
        <v>1969</v>
      </c>
      <c r="M2104" t="s">
        <v>29</v>
      </c>
      <c r="N2104" t="s">
        <v>53</v>
      </c>
      <c r="O2104" t="s">
        <v>1970</v>
      </c>
      <c r="P2104" s="1">
        <v>25.128</v>
      </c>
      <c r="Q2104">
        <v>3</v>
      </c>
      <c r="R2104" s="1">
        <v>-6.9101999999999997</v>
      </c>
      <c r="S2104" t="s">
        <v>32</v>
      </c>
    </row>
    <row r="2105" spans="1:19" hidden="1" x14ac:dyDescent="0.3">
      <c r="A2105" t="s">
        <v>4378</v>
      </c>
      <c r="B2105" s="2">
        <v>42260</v>
      </c>
      <c r="C2105" s="2">
        <v>42262</v>
      </c>
      <c r="D2105" t="s">
        <v>81</v>
      </c>
      <c r="E2105" t="s">
        <v>1937</v>
      </c>
      <c r="F2105" t="s">
        <v>1938</v>
      </c>
      <c r="G2105" t="s">
        <v>84</v>
      </c>
      <c r="H2105" t="s">
        <v>24</v>
      </c>
      <c r="I2105" t="s">
        <v>3038</v>
      </c>
      <c r="J2105" t="s">
        <v>50</v>
      </c>
      <c r="K2105" t="s">
        <v>51</v>
      </c>
      <c r="L2105" t="s">
        <v>1533</v>
      </c>
      <c r="M2105" t="s">
        <v>29</v>
      </c>
      <c r="N2105" t="s">
        <v>53</v>
      </c>
      <c r="O2105" t="s">
        <v>1534</v>
      </c>
      <c r="P2105" s="1">
        <v>131.88</v>
      </c>
      <c r="Q2105">
        <v>7</v>
      </c>
      <c r="R2105" s="1">
        <v>55.389600000000002</v>
      </c>
      <c r="S2105" t="s">
        <v>72</v>
      </c>
    </row>
    <row r="2106" spans="1:19" hidden="1" x14ac:dyDescent="0.3">
      <c r="A2106" t="s">
        <v>4378</v>
      </c>
      <c r="B2106" s="2">
        <v>42260</v>
      </c>
      <c r="C2106" s="2">
        <v>42262</v>
      </c>
      <c r="D2106" t="s">
        <v>81</v>
      </c>
      <c r="E2106" t="s">
        <v>1937</v>
      </c>
      <c r="F2106" t="s">
        <v>1938</v>
      </c>
      <c r="G2106" t="s">
        <v>84</v>
      </c>
      <c r="H2106" t="s">
        <v>24</v>
      </c>
      <c r="I2106" t="s">
        <v>3038</v>
      </c>
      <c r="J2106" t="s">
        <v>50</v>
      </c>
      <c r="K2106" t="s">
        <v>51</v>
      </c>
      <c r="L2106" t="s">
        <v>1576</v>
      </c>
      <c r="M2106" t="s">
        <v>29</v>
      </c>
      <c r="N2106" t="s">
        <v>34</v>
      </c>
      <c r="O2106" t="s">
        <v>1577</v>
      </c>
      <c r="P2106" s="1">
        <v>717.72</v>
      </c>
      <c r="Q2106">
        <v>3</v>
      </c>
      <c r="R2106" s="1">
        <v>71.772000000000006</v>
      </c>
      <c r="S2106" t="s">
        <v>72</v>
      </c>
    </row>
    <row r="2107" spans="1:19" hidden="1" x14ac:dyDescent="0.3">
      <c r="A2107" t="s">
        <v>4378</v>
      </c>
      <c r="B2107" s="2">
        <v>42260</v>
      </c>
      <c r="C2107" s="2">
        <v>42262</v>
      </c>
      <c r="D2107" t="s">
        <v>81</v>
      </c>
      <c r="E2107" t="s">
        <v>1937</v>
      </c>
      <c r="F2107" t="s">
        <v>1938</v>
      </c>
      <c r="G2107" t="s">
        <v>84</v>
      </c>
      <c r="H2107" t="s">
        <v>24</v>
      </c>
      <c r="I2107" t="s">
        <v>3038</v>
      </c>
      <c r="J2107" t="s">
        <v>50</v>
      </c>
      <c r="K2107" t="s">
        <v>51</v>
      </c>
      <c r="L2107" t="s">
        <v>2282</v>
      </c>
      <c r="M2107" t="s">
        <v>29</v>
      </c>
      <c r="N2107" t="s">
        <v>53</v>
      </c>
      <c r="O2107" t="s">
        <v>2283</v>
      </c>
      <c r="P2107" s="1">
        <v>207.35</v>
      </c>
      <c r="Q2107">
        <v>5</v>
      </c>
      <c r="R2107" s="1">
        <v>24.882000000000001</v>
      </c>
      <c r="S2107" t="s">
        <v>72</v>
      </c>
    </row>
    <row r="2108" spans="1:19" hidden="1" x14ac:dyDescent="0.3">
      <c r="A2108" t="s">
        <v>4378</v>
      </c>
      <c r="B2108" s="2">
        <v>42260</v>
      </c>
      <c r="C2108" s="2">
        <v>42262</v>
      </c>
      <c r="D2108" t="s">
        <v>81</v>
      </c>
      <c r="E2108" t="s">
        <v>1937</v>
      </c>
      <c r="F2108" t="s">
        <v>1938</v>
      </c>
      <c r="G2108" t="s">
        <v>84</v>
      </c>
      <c r="H2108" t="s">
        <v>24</v>
      </c>
      <c r="I2108" t="s">
        <v>3038</v>
      </c>
      <c r="J2108" t="s">
        <v>50</v>
      </c>
      <c r="K2108" t="s">
        <v>51</v>
      </c>
      <c r="L2108" t="s">
        <v>1195</v>
      </c>
      <c r="M2108" t="s">
        <v>29</v>
      </c>
      <c r="N2108" t="s">
        <v>53</v>
      </c>
      <c r="O2108" t="s">
        <v>1196</v>
      </c>
      <c r="P2108" s="1">
        <v>44.67</v>
      </c>
      <c r="Q2108">
        <v>3</v>
      </c>
      <c r="R2108" s="1">
        <v>12.0609</v>
      </c>
      <c r="S2108" t="s">
        <v>72</v>
      </c>
    </row>
    <row r="2109" spans="1:19" hidden="1" x14ac:dyDescent="0.3">
      <c r="A2109" t="s">
        <v>4379</v>
      </c>
      <c r="B2109" s="2">
        <v>42287</v>
      </c>
      <c r="C2109" s="2">
        <v>42289</v>
      </c>
      <c r="D2109" t="s">
        <v>81</v>
      </c>
      <c r="E2109" t="s">
        <v>3479</v>
      </c>
      <c r="F2109" t="s">
        <v>3480</v>
      </c>
      <c r="G2109" t="s">
        <v>84</v>
      </c>
      <c r="H2109" t="s">
        <v>24</v>
      </c>
      <c r="I2109" t="s">
        <v>4380</v>
      </c>
      <c r="J2109" t="s">
        <v>50</v>
      </c>
      <c r="K2109" t="s">
        <v>51</v>
      </c>
      <c r="L2109" t="s">
        <v>1841</v>
      </c>
      <c r="M2109" t="s">
        <v>29</v>
      </c>
      <c r="N2109" t="s">
        <v>34</v>
      </c>
      <c r="O2109" t="s">
        <v>1842</v>
      </c>
      <c r="P2109" s="1">
        <v>362.13600000000002</v>
      </c>
      <c r="Q2109">
        <v>3</v>
      </c>
      <c r="R2109" s="1">
        <v>-54.320399999999999</v>
      </c>
      <c r="S2109" t="s">
        <v>45</v>
      </c>
    </row>
    <row r="2110" spans="1:19" x14ac:dyDescent="0.3">
      <c r="A2110" t="s">
        <v>4381</v>
      </c>
      <c r="B2110" s="2">
        <v>42764</v>
      </c>
      <c r="C2110" s="2">
        <v>42766</v>
      </c>
      <c r="D2110" t="s">
        <v>20</v>
      </c>
      <c r="E2110" t="s">
        <v>1956</v>
      </c>
      <c r="F2110" t="s">
        <v>1957</v>
      </c>
      <c r="G2110" t="s">
        <v>23</v>
      </c>
      <c r="H2110" t="s">
        <v>24</v>
      </c>
      <c r="I2110" t="s">
        <v>1761</v>
      </c>
      <c r="J2110" t="s">
        <v>792</v>
      </c>
      <c r="K2110" t="s">
        <v>87</v>
      </c>
      <c r="L2110" t="s">
        <v>641</v>
      </c>
      <c r="M2110" t="s">
        <v>29</v>
      </c>
      <c r="N2110" t="s">
        <v>53</v>
      </c>
      <c r="O2110" t="s">
        <v>642</v>
      </c>
      <c r="P2110" s="1">
        <v>14.91</v>
      </c>
      <c r="Q2110">
        <v>3</v>
      </c>
      <c r="R2110" s="1">
        <v>4.6220999999999997</v>
      </c>
      <c r="S2110" t="s">
        <v>161</v>
      </c>
    </row>
    <row r="2111" spans="1:19" hidden="1" x14ac:dyDescent="0.3">
      <c r="A2111" t="s">
        <v>4382</v>
      </c>
      <c r="B2111" s="2">
        <v>42444</v>
      </c>
      <c r="C2111" s="2">
        <v>42448</v>
      </c>
      <c r="D2111" t="s">
        <v>37</v>
      </c>
      <c r="E2111" t="s">
        <v>2579</v>
      </c>
      <c r="F2111" t="s">
        <v>2580</v>
      </c>
      <c r="G2111" t="s">
        <v>84</v>
      </c>
      <c r="H2111" t="s">
        <v>24</v>
      </c>
      <c r="I2111" t="s">
        <v>4383</v>
      </c>
      <c r="J2111" t="s">
        <v>86</v>
      </c>
      <c r="K2111" t="s">
        <v>87</v>
      </c>
      <c r="L2111" t="s">
        <v>151</v>
      </c>
      <c r="M2111" t="s">
        <v>29</v>
      </c>
      <c r="N2111" t="s">
        <v>34</v>
      </c>
      <c r="O2111" t="s">
        <v>152</v>
      </c>
      <c r="P2111" s="1">
        <v>528.42999999999995</v>
      </c>
      <c r="Q2111">
        <v>5</v>
      </c>
      <c r="R2111" s="1">
        <v>-143.43100000000001</v>
      </c>
      <c r="S2111" t="s">
        <v>187</v>
      </c>
    </row>
    <row r="2112" spans="1:19" hidden="1" x14ac:dyDescent="0.3">
      <c r="A2112" t="s">
        <v>4384</v>
      </c>
      <c r="B2112" s="2">
        <v>42617</v>
      </c>
      <c r="C2112" s="2">
        <v>42617</v>
      </c>
      <c r="D2112" t="s">
        <v>417</v>
      </c>
      <c r="E2112" t="s">
        <v>4385</v>
      </c>
      <c r="F2112" t="s">
        <v>4386</v>
      </c>
      <c r="G2112" t="s">
        <v>23</v>
      </c>
      <c r="H2112" t="s">
        <v>24</v>
      </c>
      <c r="I2112" t="s">
        <v>320</v>
      </c>
      <c r="J2112" t="s">
        <v>50</v>
      </c>
      <c r="K2112" t="s">
        <v>51</v>
      </c>
      <c r="L2112" t="s">
        <v>141</v>
      </c>
      <c r="M2112" t="s">
        <v>29</v>
      </c>
      <c r="N2112" t="s">
        <v>53</v>
      </c>
      <c r="O2112" t="s">
        <v>142</v>
      </c>
      <c r="P2112" s="1">
        <v>24.27</v>
      </c>
      <c r="Q2112">
        <v>3</v>
      </c>
      <c r="R2112" s="1">
        <v>8.7371999999999996</v>
      </c>
      <c r="S2112" t="s">
        <v>72</v>
      </c>
    </row>
    <row r="2113" spans="1:19" hidden="1" x14ac:dyDescent="0.3">
      <c r="A2113" t="s">
        <v>4387</v>
      </c>
      <c r="B2113" s="2">
        <v>42321</v>
      </c>
      <c r="C2113" s="2">
        <v>42325</v>
      </c>
      <c r="D2113" t="s">
        <v>37</v>
      </c>
      <c r="E2113" t="s">
        <v>443</v>
      </c>
      <c r="F2113" t="s">
        <v>444</v>
      </c>
      <c r="G2113" t="s">
        <v>23</v>
      </c>
      <c r="H2113" t="s">
        <v>24</v>
      </c>
      <c r="I2113" t="s">
        <v>4388</v>
      </c>
      <c r="J2113" t="s">
        <v>50</v>
      </c>
      <c r="K2113" t="s">
        <v>51</v>
      </c>
      <c r="L2113" t="s">
        <v>1958</v>
      </c>
      <c r="M2113" t="s">
        <v>29</v>
      </c>
      <c r="N2113" t="s">
        <v>30</v>
      </c>
      <c r="O2113" t="s">
        <v>1959</v>
      </c>
      <c r="P2113" s="1">
        <v>683.33199999999999</v>
      </c>
      <c r="Q2113">
        <v>4</v>
      </c>
      <c r="R2113" s="1">
        <v>-40.195999999999998</v>
      </c>
      <c r="S2113" t="s">
        <v>32</v>
      </c>
    </row>
    <row r="2114" spans="1:19" hidden="1" x14ac:dyDescent="0.3">
      <c r="A2114" t="s">
        <v>4389</v>
      </c>
      <c r="B2114" s="2">
        <v>42524</v>
      </c>
      <c r="C2114" s="2">
        <v>42527</v>
      </c>
      <c r="D2114" t="s">
        <v>20</v>
      </c>
      <c r="E2114" t="s">
        <v>1832</v>
      </c>
      <c r="F2114" t="s">
        <v>1833</v>
      </c>
      <c r="G2114" t="s">
        <v>84</v>
      </c>
      <c r="H2114" t="s">
        <v>24</v>
      </c>
      <c r="I2114" t="s">
        <v>49</v>
      </c>
      <c r="J2114" t="s">
        <v>50</v>
      </c>
      <c r="K2114" t="s">
        <v>51</v>
      </c>
      <c r="L2114" t="s">
        <v>1240</v>
      </c>
      <c r="M2114" t="s">
        <v>29</v>
      </c>
      <c r="N2114" t="s">
        <v>43</v>
      </c>
      <c r="O2114" t="s">
        <v>1241</v>
      </c>
      <c r="P2114" s="1">
        <v>71.087999999999994</v>
      </c>
      <c r="Q2114">
        <v>2</v>
      </c>
      <c r="R2114" s="1">
        <v>-1.7771999999999999</v>
      </c>
      <c r="S2114" t="s">
        <v>55</v>
      </c>
    </row>
    <row r="2115" spans="1:19" hidden="1" x14ac:dyDescent="0.3">
      <c r="A2115" t="s">
        <v>4390</v>
      </c>
      <c r="B2115" s="2">
        <v>42716</v>
      </c>
      <c r="C2115" s="2">
        <v>42721</v>
      </c>
      <c r="D2115" t="s">
        <v>37</v>
      </c>
      <c r="E2115" t="s">
        <v>1029</v>
      </c>
      <c r="F2115" t="s">
        <v>1030</v>
      </c>
      <c r="G2115" t="s">
        <v>84</v>
      </c>
      <c r="H2115" t="s">
        <v>24</v>
      </c>
      <c r="I2115" t="s">
        <v>165</v>
      </c>
      <c r="J2115" t="s">
        <v>114</v>
      </c>
      <c r="K2115" t="s">
        <v>63</v>
      </c>
      <c r="L2115" t="s">
        <v>542</v>
      </c>
      <c r="M2115" t="s">
        <v>29</v>
      </c>
      <c r="N2115" t="s">
        <v>53</v>
      </c>
      <c r="O2115" t="s">
        <v>3116</v>
      </c>
      <c r="P2115" s="1">
        <v>60.35</v>
      </c>
      <c r="Q2115">
        <v>5</v>
      </c>
      <c r="R2115" s="1">
        <v>19.915500000000002</v>
      </c>
      <c r="S2115" t="s">
        <v>90</v>
      </c>
    </row>
    <row r="2116" spans="1:19" x14ac:dyDescent="0.3">
      <c r="A2116" t="s">
        <v>4391</v>
      </c>
      <c r="B2116" s="2">
        <v>42887</v>
      </c>
      <c r="C2116" s="2">
        <v>42889</v>
      </c>
      <c r="D2116" t="s">
        <v>20</v>
      </c>
      <c r="E2116" t="s">
        <v>819</v>
      </c>
      <c r="F2116" t="s">
        <v>820</v>
      </c>
      <c r="G2116" t="s">
        <v>84</v>
      </c>
      <c r="H2116" t="s">
        <v>24</v>
      </c>
      <c r="I2116" t="s">
        <v>4392</v>
      </c>
      <c r="J2116" t="s">
        <v>104</v>
      </c>
      <c r="K2116" t="s">
        <v>87</v>
      </c>
      <c r="L2116" t="s">
        <v>786</v>
      </c>
      <c r="M2116" t="s">
        <v>29</v>
      </c>
      <c r="N2116" t="s">
        <v>34</v>
      </c>
      <c r="O2116" t="s">
        <v>787</v>
      </c>
      <c r="P2116" s="1">
        <v>1925.88</v>
      </c>
      <c r="Q2116">
        <v>6</v>
      </c>
      <c r="R2116" s="1">
        <v>539.24639999999999</v>
      </c>
      <c r="S2116" t="s">
        <v>55</v>
      </c>
    </row>
    <row r="2117" spans="1:19" hidden="1" x14ac:dyDescent="0.3">
      <c r="A2117" t="s">
        <v>4393</v>
      </c>
      <c r="B2117" s="2">
        <v>42352</v>
      </c>
      <c r="C2117" s="2">
        <v>42354</v>
      </c>
      <c r="D2117" t="s">
        <v>20</v>
      </c>
      <c r="E2117" t="s">
        <v>3185</v>
      </c>
      <c r="F2117" t="s">
        <v>3186</v>
      </c>
      <c r="G2117" t="s">
        <v>84</v>
      </c>
      <c r="H2117" t="s">
        <v>24</v>
      </c>
      <c r="I2117" t="s">
        <v>49</v>
      </c>
      <c r="J2117" t="s">
        <v>50</v>
      </c>
      <c r="K2117" t="s">
        <v>51</v>
      </c>
      <c r="L2117" t="s">
        <v>1245</v>
      </c>
      <c r="M2117" t="s">
        <v>29</v>
      </c>
      <c r="N2117" t="s">
        <v>43</v>
      </c>
      <c r="O2117" t="s">
        <v>1246</v>
      </c>
      <c r="P2117" s="1">
        <v>273.56799999999998</v>
      </c>
      <c r="Q2117">
        <v>2</v>
      </c>
      <c r="R2117" s="1">
        <v>10.258800000000001</v>
      </c>
      <c r="S2117" t="s">
        <v>90</v>
      </c>
    </row>
    <row r="2118" spans="1:19" hidden="1" x14ac:dyDescent="0.3">
      <c r="A2118" t="s">
        <v>4394</v>
      </c>
      <c r="B2118" s="2">
        <v>42082</v>
      </c>
      <c r="C2118" s="2">
        <v>42085</v>
      </c>
      <c r="D2118" t="s">
        <v>81</v>
      </c>
      <c r="E2118" t="s">
        <v>1305</v>
      </c>
      <c r="F2118" t="s">
        <v>1306</v>
      </c>
      <c r="G2118" t="s">
        <v>94</v>
      </c>
      <c r="H2118" t="s">
        <v>24</v>
      </c>
      <c r="I2118" t="s">
        <v>95</v>
      </c>
      <c r="J2118" t="s">
        <v>86</v>
      </c>
      <c r="K2118" t="s">
        <v>87</v>
      </c>
      <c r="L2118" t="s">
        <v>2613</v>
      </c>
      <c r="M2118" t="s">
        <v>29</v>
      </c>
      <c r="N2118" t="s">
        <v>30</v>
      </c>
      <c r="O2118" t="s">
        <v>2614</v>
      </c>
      <c r="P2118" s="1">
        <v>383.46559999999999</v>
      </c>
      <c r="Q2118">
        <v>4</v>
      </c>
      <c r="R2118" s="1">
        <v>-67.670400000000001</v>
      </c>
      <c r="S2118" t="s">
        <v>187</v>
      </c>
    </row>
    <row r="2119" spans="1:19" hidden="1" x14ac:dyDescent="0.3">
      <c r="A2119" t="s">
        <v>4395</v>
      </c>
      <c r="B2119" s="2">
        <v>42709</v>
      </c>
      <c r="C2119" s="2">
        <v>42714</v>
      </c>
      <c r="D2119" t="s">
        <v>20</v>
      </c>
      <c r="E2119" t="s">
        <v>4019</v>
      </c>
      <c r="F2119" t="s">
        <v>4020</v>
      </c>
      <c r="G2119" t="s">
        <v>84</v>
      </c>
      <c r="H2119" t="s">
        <v>24</v>
      </c>
      <c r="I2119" t="s">
        <v>222</v>
      </c>
      <c r="J2119" t="s">
        <v>192</v>
      </c>
      <c r="K2119" t="s">
        <v>63</v>
      </c>
      <c r="L2119" t="s">
        <v>365</v>
      </c>
      <c r="M2119" t="s">
        <v>29</v>
      </c>
      <c r="N2119" t="s">
        <v>53</v>
      </c>
      <c r="O2119" t="s">
        <v>366</v>
      </c>
      <c r="P2119" s="1">
        <v>13.4</v>
      </c>
      <c r="Q2119">
        <v>1</v>
      </c>
      <c r="R2119" s="1">
        <v>6.4320000000000004</v>
      </c>
      <c r="S2119" t="s">
        <v>90</v>
      </c>
    </row>
    <row r="2120" spans="1:19" hidden="1" x14ac:dyDescent="0.3">
      <c r="A2120" t="s">
        <v>4396</v>
      </c>
      <c r="B2120" s="2">
        <v>42253</v>
      </c>
      <c r="C2120" s="2">
        <v>42256</v>
      </c>
      <c r="D2120" t="s">
        <v>20</v>
      </c>
      <c r="E2120" t="s">
        <v>1894</v>
      </c>
      <c r="F2120" t="s">
        <v>1895</v>
      </c>
      <c r="G2120" t="s">
        <v>23</v>
      </c>
      <c r="H2120" t="s">
        <v>24</v>
      </c>
      <c r="I2120" t="s">
        <v>1396</v>
      </c>
      <c r="J2120" t="s">
        <v>1397</v>
      </c>
      <c r="K2120" t="s">
        <v>27</v>
      </c>
      <c r="L2120" t="s">
        <v>1250</v>
      </c>
      <c r="M2120" t="s">
        <v>29</v>
      </c>
      <c r="N2120" t="s">
        <v>43</v>
      </c>
      <c r="O2120" t="s">
        <v>1054</v>
      </c>
      <c r="P2120" s="1">
        <v>85.98</v>
      </c>
      <c r="Q2120">
        <v>1</v>
      </c>
      <c r="R2120" s="1">
        <v>22.354800000000001</v>
      </c>
      <c r="S2120" t="s">
        <v>72</v>
      </c>
    </row>
    <row r="2121" spans="1:19" hidden="1" x14ac:dyDescent="0.3">
      <c r="A2121" t="s">
        <v>4397</v>
      </c>
      <c r="B2121" s="2">
        <v>41660</v>
      </c>
      <c r="C2121" s="2">
        <v>41662</v>
      </c>
      <c r="D2121" t="s">
        <v>20</v>
      </c>
      <c r="E2121" t="s">
        <v>2010</v>
      </c>
      <c r="F2121" t="s">
        <v>2011</v>
      </c>
      <c r="G2121" t="s">
        <v>23</v>
      </c>
      <c r="H2121" t="s">
        <v>24</v>
      </c>
      <c r="I2121" t="s">
        <v>997</v>
      </c>
      <c r="J2121" t="s">
        <v>41</v>
      </c>
      <c r="K2121" t="s">
        <v>27</v>
      </c>
      <c r="L2121" t="s">
        <v>1568</v>
      </c>
      <c r="M2121" t="s">
        <v>29</v>
      </c>
      <c r="N2121" t="s">
        <v>53</v>
      </c>
      <c r="O2121" t="s">
        <v>1569</v>
      </c>
      <c r="P2121" s="1">
        <v>25.248000000000001</v>
      </c>
      <c r="Q2121">
        <v>3</v>
      </c>
      <c r="R2121" s="1">
        <v>4.1028000000000002</v>
      </c>
      <c r="S2121" t="s">
        <v>161</v>
      </c>
    </row>
    <row r="2122" spans="1:19" x14ac:dyDescent="0.3">
      <c r="A2122" t="s">
        <v>4398</v>
      </c>
      <c r="B2122" s="2">
        <v>42792</v>
      </c>
      <c r="C2122" s="2">
        <v>42797</v>
      </c>
      <c r="D2122" t="s">
        <v>37</v>
      </c>
      <c r="E2122" t="s">
        <v>232</v>
      </c>
      <c r="F2122" t="s">
        <v>233</v>
      </c>
      <c r="G2122" t="s">
        <v>23</v>
      </c>
      <c r="H2122" t="s">
        <v>24</v>
      </c>
      <c r="I2122" t="s">
        <v>541</v>
      </c>
      <c r="J2122" t="s">
        <v>50</v>
      </c>
      <c r="K2122" t="s">
        <v>51</v>
      </c>
      <c r="L2122" t="s">
        <v>3279</v>
      </c>
      <c r="M2122" t="s">
        <v>29</v>
      </c>
      <c r="N2122" t="s">
        <v>53</v>
      </c>
      <c r="O2122" t="s">
        <v>3280</v>
      </c>
      <c r="P2122" s="1">
        <v>91.96</v>
      </c>
      <c r="Q2122">
        <v>2</v>
      </c>
      <c r="R2122" s="1">
        <v>15.6332</v>
      </c>
      <c r="S2122" t="s">
        <v>289</v>
      </c>
    </row>
  </sheetData>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8 F A A B Q S w M E F A A C A A g A A W L p W m / 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A W L p 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F i 6 V p T x 5 R / y Q I A A B 0 I A A A T A B w A R m 9 y b X V s Y X M v U 2 V j d G l v b j E u b S C i G A A o o B Q A A A A A A A A A A A A A A A A A A A A A A A A A A A C N V d t q 2 0 A Q f T f 4 H x Y V i g y y w O 7 l o c E P q W S 3 a Z u b 5 U L B D m E j j W 2 B t B v 2 k s S E / H t n J d m S d U n i F 1 k z m p l z Z s 7 O S g h V z B k J 8 u f o p N / r 9 + S W C o j I T A s W K y 3 g N q K K k g l J Q P V 7 B H 8 B 1 y I E t H j y w f V 5 q F N g y p 7 F C b g e Z w p f p G 1 5 3 1 Z / J Q i 5 + n m 1 8 v k j S z i N 5 G r 6 z 5 v + I U P y 6 / f l K t D 3 I G 4 D x Y s S b i g f r I G z 9 C G J 0 1 i B m F i O 5 R C P J z p l c j I e O W T K Q h 7 F b D M Z j b + M H X K t u Y J A 7 R K Y l H / d C 8 7 g Z u D k W D 9 Y V 4 K n 6 I v I T 6 A R A r I Q + I L e 4 Y e F p 7 D b O S 2 H L A v 7 a Z I E I U 2 o k B M l d D W l t 6 V s g x k X u 3 s o 0 y 0 E Z X L N R Z o j N k 5 p t 9 R 3 n p + t O X 8 k Z z 6 y O 2 P q 6 2 f X f P v i k G f r U u A n u U e h j S h 4 U h W H T x X s X d i y P C b Y x v e v e M 5 5 B I 1 0 n p a K p + 2 l D r 4 L m j Y j A 9 i Y c T e j u G Z K 7 J r 2 W D W N g a r A P V i v u F Q 0 w Y F n g G u d m c M G F d q M E T z S o W r l g T U 2 v A V S o O + G n c 5 9 w n b y N A G 5 t z K d 3 o H I 7 N e a M p U T r c H 2 Y x m a z r Q E Y a V 1 X H e 8 l C q b Q 8 o f U D f F A S i F l j s K s 1 2 T o 3 P c x 5 d 2 1 Y 7 e l G 2 9 u l H t n r 6 n h Q A W 7 k q a B y 7 H r m 4 2 o / f R G R k + h x 5 W 0 p 1 G k U m W S b V M h d Y 8 T 5 M A Z i K W r w V V u Y y A h l u y P J y d m + G y P G I d R 3 3 8 Z t O O U J m O V Q p W h N H g E e j 1 O n 7 q T F / v y h j T H S f P 2 C x Q p u 4 M 1 4 1 9 i 1 y B D X 9 8 t w b k I 7 G G u B J 2 8 k j N F Q i 4 u H H Z Y m p c S h W V B Z D g r W B s d g 1 m U c 4 s x c 7 5 j r v n e 1 z P O S z D C q Q z h l e H 2 Z n n e J 9 s 8 7 P 4 n i G b x l i V m A K p m a m b m Y 3 V P p 5 0 2 Z S y / v R J C R o a A L N Y S E W w + d l 7 9 f Z o m V E b 7 G x S T U j Z r H A N C m W G 9 W n Q M Z s 5 M A x q 3 Q H G U Z Z + B b F T B 5 C / W V i n 3 4 t Z V 6 m T / 1 B L A Q I t A B Q A A g A I A A F i 6 V p v / H M r p A A A A P Y A A A A S A A A A A A A A A A A A A A A A A A A A A A B D b 2 5 m a W c v U G F j a 2 F n Z S 5 4 b W x Q S w E C L Q A U A A I A C A A B Y u l a D 8 r p q 6 Q A A A D p A A A A E w A A A A A A A A A A A A A A A A D w A A A A W 0 N v b n R l b n R f V H l w Z X N d L n h t b F B L A Q I t A B Q A A g A I A A F i 6 V p T x 5 R / y Q I A A B 0 I A A A T A A A A A A A A A A A A A A A A A O E B A A B G b 3 J t d W x h c y 9 T Z W N 0 a W 9 u M S 5 t U E s F B g A A A A A D A A M A w g A A A P 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s a A A A A A A A A W R 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1 c m 5 p d H V y Z V 9 k Y X R h 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G d X J u a X R 1 c m V f Z G F 0 Y S I g L z 4 8 R W 5 0 c n k g V H l w Z T 0 i R m l s b G V k Q 2 9 t c G x l d G V S Z X N 1 b H R U b 1 d v c m t z a G V l d C I g V m F s d W U 9 I m w x I i A v P j x F b n R y e S B U e X B l P S J B Z G R l Z F R v R G F 0 Y U 1 v Z G V s I i B W Y W x 1 Z T 0 i b D A i I C 8 + P E V u d H J 5 I F R 5 c G U 9 I k Z p b G x D b 3 V u d C I g V m F s d W U 9 I m w y M T I x I i A v P j x F b n R y e S B U e X B l P S J G a W x s R X J y b 3 J D b 2 R l I i B W Y W x 1 Z T 0 i c 1 V u a 2 5 v d 2 4 i I C 8 + P E V u d H J 5 I F R 5 c G U 9 I k Z p b G x F c n J v c k N v d W 5 0 I i B W Y W x 1 Z T 0 i b D A i I C 8 + P E V u d H J 5 I F R 5 c G U 9 I k Z p b G x M Y X N 0 V X B k Y X R l Z C I g V m F s d W U 9 I m Q y M D I 1 L T A 1 L T I y V D E 1 O j A x O j I 1 L j A 0 O D Y 5 O D J a I i A v P j x F b n R y e S B U e X B l P S J G a W x s Q 2 9 s d W 1 u V H l w Z X M i I F Z h b H V l P S J z Q m d r S k J n W U d C Z 1 l H Q m d Z R 0 J n W U d F U U 1 S Q m d Z P S I g L z 4 8 R W 5 0 c n k g V H l w Z T 0 i R m l s b E N v b H V t b k 5 h b W V z I i B W Y W x 1 Z T 0 i c 1 s m c X V v d D t P c m R l c i B J R C Z x d W 9 0 O y w m c X V v d D t P c m R l c i B E Y X R l J n F 1 b 3 Q 7 L C Z x d W 9 0 O 1 N o a X A g R G F 0 Z S Z x d W 9 0 O y w m c X V v d D t T a G l w I E 1 v Z G U m c X V v d D s s J n F 1 b 3 Q 7 Q 3 V z d G 9 t Z X I g S U Q m c X V v d D s s J n F 1 b 3 Q 7 Q 3 V z d G 9 t Z X I g T m F t Z S Z x d W 9 0 O y w m c X V v d D t T Z W d t Z W 5 0 J n F 1 b 3 Q 7 L C Z x d W 9 0 O 0 N v d W 5 0 c n k m c X V v d D s s J n F 1 b 3 Q 7 Q 2 l 0 e S Z x d W 9 0 O y w m c X V v d D t T d G F 0 Z S Z x d W 9 0 O y w m c X V v d D t S Z W d p b 2 4 m c X V v d D s s J n F 1 b 3 Q 7 U H J v Z H V j d C B J R C Z x d W 9 0 O y w m c X V v d D t D Y X R l Z 2 9 y e S Z x d W 9 0 O y w m c X V v d D t T d W I t Q 2 F 0 Z W d v c n k m c X V v d D s s J n F 1 b 3 Q 7 U H J v Z H V j d C B O Y W 1 l J n F 1 b 3 Q 7 L C Z x d W 9 0 O 1 N h b G V z J n F 1 b 3 Q 7 L C Z x d W 9 0 O 1 F 1 Y W 5 0 a X R 5 J n F 1 b 3 Q 7 L C Z x d W 9 0 O 1 B y b 2 Z p d C Z x d W 9 0 O y w m c X V v d D t E d X J h d G l v b i Z x d W 9 0 O y w m c X V v d D t N b 2 5 0 a 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G d X J u a X R 1 c m V f Z G F 0 Y S 9 D a G F u Z 2 V k I F R 5 c G U u e 0 9 y Z G V y I E l E L D F 9 J n F 1 b 3 Q 7 L C Z x d W 9 0 O 1 N l Y 3 R p b 2 4 x L 0 Z 1 c m 5 p d H V y Z V 9 k Y X R h L 0 N o Y W 5 n Z W Q g V H l w Z S 5 7 T 3 J k Z X I g R G F 0 Z S w y f S Z x d W 9 0 O y w m c X V v d D t T Z W N 0 a W 9 u M S 9 G d X J u a X R 1 c m V f Z G F 0 Y S 9 D a G F u Z 2 V k I F R 5 c G U u e 1 N o a X A g R G F 0 Z S w z f S Z x d W 9 0 O y w m c X V v d D t T Z W N 0 a W 9 u M S 9 G d X J u a X R 1 c m V f Z G F 0 Y S 9 D a G F u Z 2 V k I F R 5 c G U u e 1 N o a X A g T W 9 k Z S w 0 f S Z x d W 9 0 O y w m c X V v d D t T Z W N 0 a W 9 u M S 9 G d X J u a X R 1 c m V f Z G F 0 Y S 9 D a G F u Z 2 V k I F R 5 c G U u e 0 N 1 c 3 R v b W V y I E l E L D V 9 J n F 1 b 3 Q 7 L C Z x d W 9 0 O 1 N l Y 3 R p b 2 4 x L 0 Z 1 c m 5 p d H V y Z V 9 k Y X R h L 0 N o Y W 5 n Z W Q g V H l w Z S 5 7 Q 3 V z d G 9 t Z X I g T m F t Z S w 2 f S Z x d W 9 0 O y w m c X V v d D t T Z W N 0 a W 9 u M S 9 G d X J u a X R 1 c m V f Z G F 0 Y S 9 D a G F u Z 2 V k I F R 5 c G U u e 1 N l Z 2 1 l b n Q s N 3 0 m c X V v d D s s J n F 1 b 3 Q 7 U 2 V j d G l v b j E v R n V y b m l 0 d X J l X 2 R h d G E v Q 2 h h b m d l Z C B U e X B l L n t D b 3 V u d H J 5 L D h 9 J n F 1 b 3 Q 7 L C Z x d W 9 0 O 1 N l Y 3 R p b 2 4 x L 0 Z 1 c m 5 p d H V y Z V 9 k Y X R h L 0 N o Y W 5 n Z W Q g V H l w Z S 5 7 Q 2 l 0 e S w 5 f S Z x d W 9 0 O y w m c X V v d D t T Z W N 0 a W 9 u M S 9 G d X J u a X R 1 c m V f Z G F 0 Y S 9 D a G F u Z 2 V k I F R 5 c G U u e 1 N 0 Y X R l L D E w f S Z x d W 9 0 O y w m c X V v d D t T Z W N 0 a W 9 u M S 9 G d X J u a X R 1 c m V f Z G F 0 Y S 9 D a G F u Z 2 V k I F R 5 c G U u e 1 J l Z 2 l v b i w x M n 0 m c X V v d D s s J n F 1 b 3 Q 7 U 2 V j d G l v b j E v R n V y b m l 0 d X J l X 2 R h d G E v Q 2 h h b m d l Z C B U e X B l L n t Q c m 9 k d W N 0 I E l E L D E z f S Z x d W 9 0 O y w m c X V v d D t T Z W N 0 a W 9 u M S 9 G d X J u a X R 1 c m V f Z G F 0 Y S 9 D a G F u Z 2 V k I F R 5 c G U u e 0 N h d G V n b 3 J 5 L D E 0 f S Z x d W 9 0 O y w m c X V v d D t T Z W N 0 a W 9 u M S 9 G d X J u a X R 1 c m V f Z G F 0 Y S 9 D a G F u Z 2 V k I F R 5 c G U u e 1 N 1 Y i 1 D Y X R l Z 2 9 y e S w x N X 0 m c X V v d D s s J n F 1 b 3 Q 7 U 2 V j d G l v b j E v R n V y b m l 0 d X J l X 2 R h d G E v Q 2 h h b m d l Z C B U e X B l L n t Q c m 9 k d W N 0 I E 5 h b W U s M T Z 9 J n F 1 b 3 Q 7 L C Z x d W 9 0 O 1 N l Y 3 R p b 2 4 x L 0 Z 1 c m 5 p d H V y Z V 9 k Y X R h L 0 N o Y W 5 n Z W Q g V H l w Z T E u e 1 N h b G V z L D E 2 f S Z x d W 9 0 O y w m c X V v d D t T Z W N 0 a W 9 u M S 9 G d X J u a X R 1 c m V f Z G F 0 Y S 9 D a G F u Z 2 V k I F R 5 c G U u e 1 F 1 Y W 5 0 a X R 5 L D E 4 f S Z x d W 9 0 O y w m c X V v d D t T Z W N 0 a W 9 u M S 9 G d X J u a X R 1 c m V f Z G F 0 Y S 9 D a G F u Z 2 V k I F R 5 c G U x L n t Q c m 9 m a X Q s M T l 9 J n F 1 b 3 Q 7 L C Z x d W 9 0 O 1 N l Y 3 R p b 2 4 x L 0 Z 1 c m 5 p d H V y Z V 9 k Y X R h L 0 F k Z G V k I F N 1 Z m Z p e C 5 7 R H V y Y X R p b 2 4 s M T l 9 J n F 1 b 3 Q 7 L C Z x d W 9 0 O 1 N l Y 3 R p b 2 4 x L 0 Z 1 c m 5 p d H V y Z V 9 k Y X R h L 0 V 4 d H J h Y 3 R l Z C B G a X J z d C B D a G F y Y W N 0 Z X J z L n t N b 2 5 0 a C B O Y W 1 l L D E 5 f S Z x d W 9 0 O 1 0 s J n F 1 b 3 Q 7 Q 2 9 s d W 1 u Q 2 9 1 b n Q m c X V v d D s 6 M j A s J n F 1 b 3 Q 7 S 2 V 5 Q 2 9 s d W 1 u T m F t Z X M m c X V v d D s 6 W 1 0 s J n F 1 b 3 Q 7 Q 2 9 s d W 1 u S W R l b n R p d G l l c y Z x d W 9 0 O z p b J n F 1 b 3 Q 7 U 2 V j d G l v b j E v R n V y b m l 0 d X J l X 2 R h d G E v Q 2 h h b m d l Z C B U e X B l L n t P c m R l c i B J R C w x f S Z x d W 9 0 O y w m c X V v d D t T Z W N 0 a W 9 u M S 9 G d X J u a X R 1 c m V f Z G F 0 Y S 9 D a G F u Z 2 V k I F R 5 c G U u e 0 9 y Z G V y I E R h d G U s M n 0 m c X V v d D s s J n F 1 b 3 Q 7 U 2 V j d G l v b j E v R n V y b m l 0 d X J l X 2 R h d G E v Q 2 h h b m d l Z C B U e X B l L n t T a G l w I E R h d G U s M 3 0 m c X V v d D s s J n F 1 b 3 Q 7 U 2 V j d G l v b j E v R n V y b m l 0 d X J l X 2 R h d G E v Q 2 h h b m d l Z C B U e X B l L n t T a G l w I E 1 v Z G U s N H 0 m c X V v d D s s J n F 1 b 3 Q 7 U 2 V j d G l v b j E v R n V y b m l 0 d X J l X 2 R h d G E v Q 2 h h b m d l Z C B U e X B l L n t D d X N 0 b 2 1 l c i B J R C w 1 f S Z x d W 9 0 O y w m c X V v d D t T Z W N 0 a W 9 u M S 9 G d X J u a X R 1 c m V f Z G F 0 Y S 9 D a G F u Z 2 V k I F R 5 c G U u e 0 N 1 c 3 R v b W V y I E 5 h b W U s N n 0 m c X V v d D s s J n F 1 b 3 Q 7 U 2 V j d G l v b j E v R n V y b m l 0 d X J l X 2 R h d G E v Q 2 h h b m d l Z C B U e X B l L n t T Z W d t Z W 5 0 L D d 9 J n F 1 b 3 Q 7 L C Z x d W 9 0 O 1 N l Y 3 R p b 2 4 x L 0 Z 1 c m 5 p d H V y Z V 9 k Y X R h L 0 N o Y W 5 n Z W Q g V H l w Z S 5 7 Q 2 9 1 b n R y e S w 4 f S Z x d W 9 0 O y w m c X V v d D t T Z W N 0 a W 9 u M S 9 G d X J u a X R 1 c m V f Z G F 0 Y S 9 D a G F u Z 2 V k I F R 5 c G U u e 0 N p d H k s O X 0 m c X V v d D s s J n F 1 b 3 Q 7 U 2 V j d G l v b j E v R n V y b m l 0 d X J l X 2 R h d G E v Q 2 h h b m d l Z C B U e X B l L n t T d G F 0 Z S w x M H 0 m c X V v d D s s J n F 1 b 3 Q 7 U 2 V j d G l v b j E v R n V y b m l 0 d X J l X 2 R h d G E v Q 2 h h b m d l Z C B U e X B l L n t S Z W d p b 2 4 s M T J 9 J n F 1 b 3 Q 7 L C Z x d W 9 0 O 1 N l Y 3 R p b 2 4 x L 0 Z 1 c m 5 p d H V y Z V 9 k Y X R h L 0 N o Y W 5 n Z W Q g V H l w Z S 5 7 U H J v Z H V j d C B J R C w x M 3 0 m c X V v d D s s J n F 1 b 3 Q 7 U 2 V j d G l v b j E v R n V y b m l 0 d X J l X 2 R h d G E v Q 2 h h b m d l Z C B U e X B l L n t D Y X R l Z 2 9 y e S w x N H 0 m c X V v d D s s J n F 1 b 3 Q 7 U 2 V j d G l v b j E v R n V y b m l 0 d X J l X 2 R h d G E v Q 2 h h b m d l Z C B U e X B l L n t T d W I t Q 2 F 0 Z W d v c n k s M T V 9 J n F 1 b 3 Q 7 L C Z x d W 9 0 O 1 N l Y 3 R p b 2 4 x L 0 Z 1 c m 5 p d H V y Z V 9 k Y X R h L 0 N o Y W 5 n Z W Q g V H l w Z S 5 7 U H J v Z H V j d C B O Y W 1 l L D E 2 f S Z x d W 9 0 O y w m c X V v d D t T Z W N 0 a W 9 u M S 9 G d X J u a X R 1 c m V f Z G F 0 Y S 9 D a G F u Z 2 V k I F R 5 c G U x L n t T Y W x l c y w x N n 0 m c X V v d D s s J n F 1 b 3 Q 7 U 2 V j d G l v b j E v R n V y b m l 0 d X J l X 2 R h d G E v Q 2 h h b m d l Z C B U e X B l L n t R d W F u d G l 0 e S w x O H 0 m c X V v d D s s J n F 1 b 3 Q 7 U 2 V j d G l v b j E v R n V y b m l 0 d X J l X 2 R h d G E v Q 2 h h b m d l Z C B U e X B l M S 5 7 U H J v Z m l 0 L D E 5 f S Z x d W 9 0 O y w m c X V v d D t T Z W N 0 a W 9 u M S 9 G d X J u a X R 1 c m V f Z G F 0 Y S 9 B Z G R l Z C B T d W Z m a X g u e 0 R 1 c m F 0 a W 9 u L D E 5 f S Z x d W 9 0 O y w m c X V v d D t T Z W N 0 a W 9 u M S 9 G d X J u a X R 1 c m V f Z G F 0 Y S 9 F e H R y Y W N 0 Z W Q g R m l y c 3 Q g Q 2 h h c m F j d G V y c y 5 7 T W 9 u d G g g T m F t Z S w x O X 0 m c X V v d D t d L C Z x d W 9 0 O 1 J l b G F 0 a W 9 u c 2 h p c E l u Z m 8 m c X V v d D s 6 W 1 1 9 I i A v P j w v U 3 R h Y m x l R W 5 0 c m l l c z 4 8 L 0 l 0 Z W 0 + P E l 0 Z W 0 + P E l 0 Z W 1 M b 2 N h d G l v b j 4 8 S X R l b V R 5 c G U + R m 9 y b X V s Y T w v S X R l b V R 5 c G U + P E l 0 Z W 1 Q Y X R o P l N l Y 3 R p b 2 4 x L 0 Z 1 c m 5 p d H V y Z V 9 k Y X R h L 1 N v d X J j Z T w v S X R l b V B h d G g + P C 9 J d G V t T G 9 j Y X R p b 2 4 + P F N 0 Y W J s Z U V u d H J p Z X M g L z 4 8 L 0 l 0 Z W 0 + P E l 0 Z W 0 + P E l 0 Z W 1 M b 2 N h d G l v b j 4 8 S X R l b V R 5 c G U + R m 9 y b X V s Y T w v S X R l b V R 5 c G U + P E l 0 Z W 1 Q Y X R o P l N l Y 3 R p b 2 4 x L 0 Z 1 c m 5 p d H V y Z V 9 k Y X R h L 1 B y b 2 1 v d G V k J T I w S G V h Z G V y c z w v S X R l b V B h d G g + P C 9 J d G V t T G 9 j Y X R p b 2 4 + P F N 0 Y W J s Z U V u d H J p Z X M g L z 4 8 L 0 l 0 Z W 0 + P E l 0 Z W 0 + P E l 0 Z W 1 M b 2 N h d G l v b j 4 8 S X R l b V R 5 c G U + R m 9 y b X V s Y T w v S X R l b V R 5 c G U + P E l 0 Z W 1 Q Y X R o P l N l Y 3 R p b 2 4 x L 0 Z 1 c m 5 p d H V y Z V 9 k Y X R h L 0 N o Y W 5 n Z W Q l M j B U e X B l P C 9 J d G V t U G F 0 a D 4 8 L 0 l 0 Z W 1 M b 2 N h d G l v b j 4 8 U 3 R h Y m x l R W 5 0 c m l l c y A v P j w v S X R l b T 4 8 S X R l b T 4 8 S X R l b U x v Y 2 F 0 a W 9 u P j x J d G V t V H l w Z T 5 G b 3 J t d W x h P C 9 J d G V t V H l w Z T 4 8 S X R l b V B h d G g + U 2 V j d G l v b j E v R n V y b m l 0 d X J l X 2 R h d G E v U m V t b 3 Z l Z C U y M E N v b H V t b n M 8 L 0 l 0 Z W 1 Q Y X R o P j w v S X R l b U x v Y 2 F 0 a W 9 u P j x T d G F i b G V F b n R y a W V z I C 8 + P C 9 J d G V t P j x J d G V t P j x J d G V t T G 9 j Y X R p b 2 4 + P E l 0 Z W 1 U e X B l P k Z v c m 1 1 b G E 8 L 0 l 0 Z W 1 U e X B l P j x J d G V t U G F 0 a D 5 T Z W N 0 a W 9 u M S 9 G d X J u a X R 1 c m V f Z G F 0 Y S 9 D a G F u Z 2 V k J T I w V H l w Z T E 8 L 0 l 0 Z W 1 Q Y X R o P j w v S X R l b U x v Y 2 F 0 a W 9 u P j x T d G F i b G V F b n R y a W V z I C 8 + P C 9 J d G V t P j x J d G V t P j x J d G V t T G 9 j Y X R p b 2 4 + P E l 0 Z W 1 U e X B l P k Z v c m 1 1 b G E 8 L 0 l 0 Z W 1 U e X B l P j x J d G V t U G F 0 a D 5 T Z W N 0 a W 9 u M S 9 G d X J u a X R 1 c m V f Z G F 0 Y S 9 S Z W 1 v d m V k J T I w Q 2 9 s d W 1 u c z E 8 L 0 l 0 Z W 1 Q Y X R o P j w v S X R l b U x v Y 2 F 0 a W 9 u P j x T d G F i b G V F b n R y a W V z I C 8 + P C 9 J d G V t P j x J d G V t P j x J d G V t T G 9 j Y X R p b 2 4 + P E l 0 Z W 1 U e X B l P k Z v c m 1 1 b G E 8 L 0 l 0 Z W 1 U e X B l P j x J d G V t U G F 0 a D 5 T Z W N 0 a W 9 u M S 9 G d X J u a X R 1 c m V f Z G F 0 Y S 9 B Z G R l Z C U y M E N 1 c 3 R v b T w v S X R l b V B h d G g + P C 9 J d G V t T G 9 j Y X R p b 2 4 + P F N 0 Y W J s Z U V u d H J p Z X M g L z 4 8 L 0 l 0 Z W 0 + P E l 0 Z W 0 + P E l 0 Z W 1 M b 2 N h d G l v b j 4 8 S X R l b V R 5 c G U + R m 9 y b X V s Y T w v S X R l b V R 5 c G U + P E l 0 Z W 1 Q Y X R o P l N l Y 3 R p b 2 4 x L 0 Z 1 c m 5 p d H V y Z V 9 k Y X R h L 0 N o Y W 5 n Z W Q l M j B U e X B l M j w v S X R l b V B h d G g + P C 9 J d G V t T G 9 j Y X R p b 2 4 + P F N 0 Y W J s Z U V u d H J p Z X M g L z 4 8 L 0 l 0 Z W 0 + P E l 0 Z W 0 + P E l 0 Z W 1 M b 2 N h d G l v b j 4 8 S X R l b V R 5 c G U + R m 9 y b X V s Y T w v S X R l b V R 5 c G U + P E l 0 Z W 1 Q Y X R o P l N l Y 3 R p b 2 4 x L 0 Z 1 c m 5 p d H V y Z V 9 k Y X R h L 0 F k Z G V k J T I w U 3 V m Z m l 4 P C 9 J d G V t U G F 0 a D 4 8 L 0 l 0 Z W 1 M b 2 N h d G l v b j 4 8 U 3 R h Y m x l R W 5 0 c m l l c y A v P j w v S X R l b T 4 8 S X R l b T 4 8 S X R l b U x v Y 2 F 0 a W 9 u P j x J d G V t V H l w Z T 5 G b 3 J t d W x h P C 9 J d G V t V H l w Z T 4 8 S X R l b V B h d G g + U 2 V j d G l v b j E v R n V y b m l 0 d X J l X 2 R h d G E v R m l s d G V y Z W Q l M j B S b 3 d z P C 9 J d G V t U G F 0 a D 4 8 L 0 l 0 Z W 1 M b 2 N h d G l v b j 4 8 U 3 R h Y m x l R W 5 0 c m l l c y A v P j w v S X R l b T 4 8 S X R l b T 4 8 S X R l b U x v Y 2 F 0 a W 9 u P j x J d G V t V H l w Z T 5 G b 3 J t d W x h P C 9 J d G V t V H l w Z T 4 8 S X R l b V B h d G g + U 2 V j d G l v b j E v R n V y b m l 0 d X J l X 2 R h d G E v U m V t b 3 Z l Z C U y M E N v b H V t b n M y P C 9 J d G V t U G F 0 a D 4 8 L 0 l 0 Z W 1 M b 2 N h d G l v b j 4 8 U 3 R h Y m x l R W 5 0 c m l l c y A v P j w v S X R l b T 4 8 S X R l b T 4 8 S X R l b U x v Y 2 F 0 a W 9 u P j x J d G V t V H l w Z T 5 G b 3 J t d W x h P C 9 J d G V t V H l w Z T 4 8 S X R l b V B h d G g + U 2 V j d G l v b j E v R n V y b m l 0 d X J l X 2 R h d G E v S W 5 z Z X J 0 Z W Q l M j B N b 2 5 0 a C U y M E 5 h b W U 8 L 0 l 0 Z W 1 Q Y X R o P j w v S X R l b U x v Y 2 F 0 a W 9 u P j x T d G F i b G V F b n R y a W V z I C 8 + P C 9 J d G V t P j x J d G V t P j x J d G V t T G 9 j Y X R p b 2 4 + P E l 0 Z W 1 U e X B l P k Z v c m 1 1 b G E 8 L 0 l 0 Z W 1 U e X B l P j x J d G V t U G F 0 a D 5 T Z W N 0 a W 9 u M S 9 G d X J u a X R 1 c m V f Z G F 0 Y S 9 F e H R y Y W N 0 Z W Q l M j B G a X J z d C U y M E N o Y X J h Y 3 R l c n M 8 L 0 l 0 Z W 1 Q Y X R o P j w v S X R l b U x v Y 2 F 0 a W 9 u P j x T d G F i b G V F b n R y a W V z I C 8 + P C 9 J d G V t P j x J d G V t P j x J d G V t T G 9 j Y X R p b 2 4 + P E l 0 Z W 1 U e X B l P k Z v c m 1 1 b G E 8 L 0 l 0 Z W 1 U e X B l P j x J d G V t U G F 0 a D 5 T Z W N 0 a W 9 u M S 9 G d X J u a X R 1 c m V f Z G F 0 Y S 9 S Z W 5 h b W V k J T I w Q 2 9 s d W 1 u c z w v S X R l b V B h d G g + P C 9 J d G V t T G 9 j Y X R p b 2 4 + P F N 0 Y W J s Z U V u d H J p Z X M g L z 4 8 L 0 l 0 Z W 0 + P C 9 J d G V t c z 4 8 L 0 x v Y 2 F s U G F j a 2 F n Z U 1 l d G F k Y X R h R m l s Z T 4 W A A A A U E s F B g A A A A A A A A A A A A A A A A A A A A A A A C Y B A A A B A A A A 0 I y d 3 w E V 0 R G M e g D A T 8 K X 6 w E A A A B 0 y 9 Q B k r M 8 T 6 m P l t w F K 0 p Z A A A A A A I A A A A A A B B m A A A A A Q A A I A A A A P M P 6 3 S 3 V a Y + F e Q D z w C L F P 9 V 1 i e i c J O J I d 6 Z c C m q 5 c l 8 A A A A A A 6 A A A A A A g A A I A A A A B 5 b 1 p e d b g O 0 D 0 r K 1 / W 0 c l v U / 1 K d o B 3 p c 9 D M z r f R s r z o U A A A A K e a H Z + / / / K o E P 5 d J t c I 6 a Z F r o y L G t Z k V O c o M R J p K 8 8 s T o K u I i 4 N 9 0 N 6 c j C Z k h i Y l 2 I C f V w q c M / 7 O E i 0 x K c o e d R p h x 1 S 3 h 7 V 2 v i t D 3 s 8 e g 1 Q Q A A A A H c h Q z Y P A V O D 5 E O B U e X 8 I g g F X t x u P 6 f T 6 v c T r Z 4 e L q s j r K r n R 4 I S 2 b 7 A r p 6 d C T K O M E 4 D k 1 v P + i B / G y t Z G p z 1 O 4 Q = < / D a t a M a s h u p > 
</file>

<file path=customXml/itemProps1.xml><?xml version="1.0" encoding="utf-8"?>
<ds:datastoreItem xmlns:ds="http://schemas.openxmlformats.org/officeDocument/2006/customXml" ds:itemID="{4811AC26-939A-47E4-A4CC-915A907565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 Table</vt:lpstr>
      <vt:lpstr>Dashboard</vt:lpstr>
      <vt:lpstr>Sheet2</vt:lpstr>
      <vt:lpstr>Sheet1</vt:lpstr>
      <vt:lpstr>Sheet3</vt:lpstr>
      <vt:lpstr>Sheet4</vt:lpstr>
      <vt:lpstr>Sheet5</vt:lpstr>
      <vt:lpstr>Furniture_data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Honour Oboh</dc:creator>
  <cp:lastModifiedBy>Sakira Daodu</cp:lastModifiedBy>
  <cp:lastPrinted>2025-05-23T14:22:00Z</cp:lastPrinted>
  <dcterms:created xsi:type="dcterms:W3CDTF">2025-05-22T14:54:59Z</dcterms:created>
  <dcterms:modified xsi:type="dcterms:W3CDTF">2025-07-15T17:45:19Z</dcterms:modified>
</cp:coreProperties>
</file>