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https://d.docs.live.net/ea003f25961dff00/Desktop/Excel/"/>
    </mc:Choice>
  </mc:AlternateContent>
  <xr:revisionPtr revIDLastSave="0" documentId="8_{13FE9622-0204-4D2C-9604-65E488897135}" xr6:coauthVersionLast="47" xr6:coauthVersionMax="47" xr10:uidLastSave="{00000000-0000-0000-0000-000000000000}"/>
  <bookViews>
    <workbookView xWindow="-108" yWindow="-108" windowWidth="23256" windowHeight="12456" activeTab="1" xr2:uid="{00000000-000D-0000-FFFF-FFFF00000000}"/>
  </bookViews>
  <sheets>
    <sheet name="KPIs" sheetId="2" r:id="rId1"/>
    <sheet name="Sheet2" sheetId="3" r:id="rId2"/>
    <sheet name="Graph1" sheetId="4" r:id="rId3"/>
    <sheet name="Graph2" sheetId="5" r:id="rId4"/>
    <sheet name="Graph3" sheetId="6" r:id="rId5"/>
    <sheet name="graph 4" sheetId="7" r:id="rId6"/>
    <sheet name="graph 5" sheetId="8" r:id="rId7"/>
    <sheet name="Graph 6" sheetId="9" r:id="rId8"/>
    <sheet name="Graph7" sheetId="10" r:id="rId9"/>
    <sheet name="graph8" sheetId="11" r:id="rId10"/>
    <sheet name="Graph 9" sheetId="12" r:id="rId11"/>
    <sheet name="graph10" sheetId="13" r:id="rId12"/>
    <sheet name="HRDataset_v14" sheetId="1" r:id="rId13"/>
  </sheets>
  <definedNames>
    <definedName name="_xlnm._FilterDatabase" localSheetId="12" hidden="1">HRDataset_v14!$A$1:$AL$312</definedName>
    <definedName name="_xlcn.WorksheetConnection_HRDataset.xlsxhr1" hidden="1">hr[]</definedName>
    <definedName name="Slicer_Department">#N/A</definedName>
    <definedName name="Slicer_ManagerName">#N/A</definedName>
    <definedName name="Slicer_Sex">#N/A</definedName>
    <definedName name="Slicer_Years">#N/A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HRDataset_v14!$A:$AL"/>
          <x15:modelTable id="hr" name="hr" connection="WorksheetConnection_HR Dataset.xlsx!h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2" l="1"/>
  <c r="I7" i="2"/>
  <c r="F7" i="2"/>
  <c r="C7" i="2"/>
  <c r="B7" i="2"/>
  <c r="A7" i="2"/>
  <c r="H7" i="2" l="1"/>
  <c r="G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HR Dataset.xlsx!hr" type="102" refreshedVersion="6" minRefreshableVersion="5">
    <extLst>
      <ext xmlns:x15="http://schemas.microsoft.com/office/spreadsheetml/2010/11/main" uri="{DE250136-89BD-433C-8126-D09CA5730AF9}">
        <x15:connection id="hr" autoDelete="1">
          <x15:rangePr sourceName="_xlcn.WorksheetConnection_HRDataset.xlsxhr1"/>
        </x15:connection>
      </ext>
    </extLst>
  </connection>
  <connection id="3" xr16:uid="{00000000-0015-0000-FFFF-FFFF02000000}" name="WorksheetConnection_HRDataset_v14!$A:$AL" type="102" refreshedVersion="6" minRefreshableVersion="5">
    <extLst>
      <ext xmlns:x15="http://schemas.microsoft.com/office/spreadsheetml/2010/11/main" uri="{DE250136-89BD-433C-8126-D09CA5730AF9}">
        <x15:connection id="Range" autoDelete="1">
          <x15:rangePr sourceName=""/>
        </x15:connection>
      </ext>
    </extLst>
  </connection>
</connections>
</file>

<file path=xl/sharedStrings.xml><?xml version="1.0" encoding="utf-8"?>
<sst xmlns="http://schemas.openxmlformats.org/spreadsheetml/2006/main" count="4821" uniqueCount="521">
  <si>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</si>
  <si>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</si>
  <si>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</si>
  <si>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</si>
  <si>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</si>
  <si>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</si>
  <si>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</si>
  <si>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</si>
  <si>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</si>
  <si>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</si>
  <si>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</si>
  <si>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</si>
  <si>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</si>
  <si>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</si>
  <si>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</si>
  <si>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</si>
  <si>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</si>
  <si>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</si>
  <si>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</si>
  <si>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</si>
  <si>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</si>
  <si>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</si>
  <si>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</si>
  <si>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</si>
  <si>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</si>
  <si>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</si>
  <si>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</si>
  <si>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</si>
  <si>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</si>
  <si>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</si>
  <si>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</si>
  <si>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</si>
  <si>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</si>
  <si>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</si>
  <si>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</si>
  <si>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</si>
  <si>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</si>
  <si>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</si>
  <si>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</si>
  <si>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</si>
  <si>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</si>
  <si>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</si>
  <si>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</si>
  <si>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</si>
  <si>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</si>
  <si>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</si>
  <si>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</si>
  <si>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</si>
  <si>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</si>
  <si>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</si>
  <si>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</si>
  <si>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</si>
  <si>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</si>
  <si>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</si>
  <si>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</si>
  <si>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</si>
  <si>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</si>
  <si>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</si>
  <si>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</si>
  <si>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</si>
  <si>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</si>
  <si>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</si>
  <si>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</si>
  <si>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</si>
  <si>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</si>
  <si>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</si>
  <si>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</si>
  <si>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</si>
  <si>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</si>
  <si>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</si>
  <si>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</si>
  <si>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</si>
  <si>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</si>
  <si>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</si>
  <si>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</si>
  <si>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</si>
  <si>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</si>
  <si>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</si>
  <si>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</si>
  <si>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</si>
  <si>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</si>
  <si>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</si>
  <si>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</si>
  <si>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</si>
  <si>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</si>
  <si>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</si>
  <si>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</si>
  <si>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</si>
  <si>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</si>
  <si>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</si>
  <si>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</si>
  <si>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</si>
  <si>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</si>
  <si>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</si>
  <si>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</si>
  <si>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</si>
  <si>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</si>
  <si>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</si>
  <si>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</si>
  <si>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</si>
  <si>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</si>
  <si>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</si>
  <si>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</si>
  <si>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</si>
  <si>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</si>
  <si>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</si>
  <si>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</si>
  <si>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</si>
  <si>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</si>
  <si>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</si>
  <si>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</si>
  <si>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</si>
  <si>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</si>
  <si>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</si>
  <si>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</si>
  <si>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</si>
  <si>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</si>
  <si>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</si>
  <si>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</si>
  <si>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</si>
  <si>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</si>
  <si>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</si>
  <si>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</si>
  <si>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</si>
  <si>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</si>
  <si>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</si>
  <si>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</si>
  <si>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</si>
  <si>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</si>
  <si>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</si>
  <si>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</si>
  <si>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</si>
  <si>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</si>
  <si>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</si>
  <si>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</si>
  <si>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</si>
  <si>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</si>
  <si>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</si>
  <si>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</si>
  <si>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</si>
  <si>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</si>
  <si>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</si>
  <si>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</si>
  <si>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</si>
  <si>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</si>
  <si>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</si>
  <si>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</si>
  <si>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</si>
  <si>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</si>
  <si>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</si>
  <si>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</si>
  <si>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</si>
  <si>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</si>
  <si>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</si>
  <si>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</si>
  <si>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</si>
  <si>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</si>
  <si>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</si>
  <si>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</si>
  <si>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</si>
  <si>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</si>
  <si>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</si>
  <si>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</si>
  <si>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</si>
  <si>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</si>
  <si>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</si>
  <si>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</si>
  <si>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</si>
  <si>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</si>
  <si>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</si>
  <si>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</si>
  <si>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</si>
  <si>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</si>
  <si>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</si>
  <si>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</si>
  <si>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</si>
  <si>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</si>
  <si>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</si>
  <si>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</si>
  <si>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</si>
  <si>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</si>
  <si>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</si>
  <si>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</si>
  <si>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</si>
  <si>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</si>
  <si>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</si>
  <si>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</si>
  <si>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</si>
  <si>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</si>
  <si>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</si>
  <si>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</si>
  <si>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</si>
  <si>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</si>
  <si>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</si>
  <si>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</si>
  <si>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</si>
  <si>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</si>
  <si>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</si>
  <si>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</si>
  <si>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</si>
  <si>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</si>
  <si>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</si>
  <si>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</si>
  <si>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</si>
  <si>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</si>
  <si>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</si>
  <si>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</si>
  <si>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</si>
  <si>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</si>
  <si>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</si>
  <si>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</si>
  <si>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</si>
  <si>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</si>
  <si>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</si>
  <si>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</si>
  <si>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</si>
  <si>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</si>
  <si>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</si>
  <si>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</si>
  <si>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</si>
  <si>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</si>
  <si>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</si>
  <si>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</si>
  <si>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</si>
  <si>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</si>
  <si>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</si>
  <si>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</si>
  <si>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</si>
  <si>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</si>
  <si>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</si>
  <si>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</si>
  <si>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</si>
  <si>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</si>
  <si>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</si>
  <si>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</si>
  <si>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</si>
  <si>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</si>
  <si>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</si>
  <si>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</si>
  <si>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</si>
  <si>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</si>
  <si>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</si>
  <si>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</si>
  <si>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</si>
  <si>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</si>
  <si>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</si>
  <si>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</si>
  <si>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</si>
  <si>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</si>
  <si>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</si>
  <si>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</si>
  <si>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</si>
  <si>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</si>
  <si>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</si>
  <si>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</si>
  <si>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</si>
  <si>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</si>
  <si>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</si>
  <si>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</si>
  <si>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</si>
  <si>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</si>
  <si>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</si>
  <si>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</si>
  <si>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</si>
  <si>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</si>
  <si>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</si>
  <si>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</si>
  <si>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</si>
  <si>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</si>
  <si>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</si>
  <si>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</si>
  <si>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</si>
  <si>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</si>
  <si>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</si>
  <si>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</si>
  <si>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</si>
  <si>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</si>
  <si>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</si>
  <si>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</si>
  <si>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</si>
  <si>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</si>
  <si>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</si>
  <si>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</si>
  <si>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</si>
  <si>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</si>
  <si>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</si>
  <si>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</si>
  <si>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</si>
  <si>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</si>
  <si>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</si>
  <si>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</si>
  <si>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</si>
  <si>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</si>
  <si>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</si>
  <si>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</si>
  <si>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</si>
  <si>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</si>
  <si>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</si>
  <si>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</si>
  <si>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</si>
  <si>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</si>
  <si>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</si>
  <si>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</si>
  <si>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</si>
  <si>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</si>
  <si>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</si>
  <si>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</si>
  <si>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</si>
  <si>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</si>
  <si>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</si>
  <si>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</si>
  <si>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</si>
  <si>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</si>
  <si>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</si>
  <si>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</si>
  <si>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</si>
  <si>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</si>
  <si>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</si>
  <si>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</si>
  <si>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</si>
  <si>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</si>
  <si>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</si>
  <si>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</si>
  <si>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</si>
  <si>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</si>
  <si>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</si>
  <si>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</si>
  <si>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</si>
  <si>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</si>
  <si>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</si>
  <si>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</si>
  <si>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</si>
  <si>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</si>
  <si>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</si>
  <si>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</si>
  <si>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</si>
  <si>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</si>
  <si>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</si>
  <si>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</si>
  <si>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</si>
  <si>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</si>
  <si>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</si>
  <si>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</si>
  <si>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</si>
  <si>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</si>
  <si>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</si>
  <si>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</si>
  <si>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</si>
  <si>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</si>
  <si>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</si>
  <si>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</si>
  <si>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</si>
  <si>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</si>
  <si>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</si>
  <si>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</si>
  <si>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</si>
  <si>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</si>
  <si>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</si>
  <si>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</si>
  <si>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</si>
  <si>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</si>
  <si>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</si>
  <si>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</si>
  <si>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</si>
  <si>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</si>
  <si>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</si>
  <si>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</si>
  <si>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</si>
  <si>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</si>
  <si>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</si>
  <si>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</si>
  <si>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</si>
  <si>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</si>
  <si>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</si>
  <si>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</si>
  <si>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</si>
  <si>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</si>
  <si>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</si>
  <si>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</si>
  <si>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</si>
  <si>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</si>
  <si>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</si>
  <si>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</si>
  <si>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</si>
  <si>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</si>
  <si>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</si>
  <si>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</si>
  <si>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</si>
  <si>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</si>
  <si>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</si>
  <si>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</si>
  <si>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</si>
  <si>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</si>
  <si>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</si>
  <si>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</si>
  <si>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</si>
  <si>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</si>
  <si>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</si>
  <si>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</si>
  <si>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</si>
  <si>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</si>
  <si>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</si>
  <si>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</si>
  <si>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</si>
  <si>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</si>
  <si>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</si>
  <si>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</si>
  <si>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</si>
  <si>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</si>
  <si>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</si>
  <si>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</si>
  <si>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</si>
  <si>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</si>
  <si>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</si>
  <si>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</si>
  <si>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</si>
  <si>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</si>
  <si>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</si>
  <si>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</si>
  <si>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</si>
  <si>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</si>
  <si>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</si>
  <si>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</si>
  <si>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</si>
  <si>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</si>
  <si>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</si>
  <si>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</si>
  <si>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</si>
  <si>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</si>
  <si>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</si>
  <si>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</si>
  <si>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</si>
  <si>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</si>
  <si>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</si>
  <si>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</si>
  <si>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</si>
  <si>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</si>
  <si>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</si>
  <si>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</si>
  <si>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</si>
  <si>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</si>
  <si>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</si>
  <si>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</si>
  <si>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</si>
  <si>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</si>
  <si>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</si>
  <si>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</si>
  <si>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</si>
  <si>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</si>
  <si>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</si>
  <si>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</si>
  <si>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</si>
  <si>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</si>
  <si>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</si>
  <si>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</si>
  <si>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</si>
  <si>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</si>
  <si>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</si>
  <si>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</si>
  <si>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</si>
  <si>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</si>
  <si>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</si>
  <si>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</si>
  <si>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</si>
  <si>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</si>
  <si>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</si>
  <si>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</si>
  <si>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</si>
  <si>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</si>
  <si>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</si>
  <si>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</si>
  <si>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</si>
  <si>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</si>
  <si>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</si>
  <si>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</si>
  <si>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</si>
  <si>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</si>
  <si>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</si>
  <si>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</si>
  <si>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</si>
  <si>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</si>
  <si>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</si>
  <si>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</si>
  <si>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</si>
  <si>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</si>
  <si>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</si>
  <si>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</si>
  <si>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</si>
  <si>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Age Group</t>
  </si>
  <si>
    <t>Adults</t>
  </si>
  <si>
    <t>Seniors</t>
  </si>
  <si>
    <t>Years</t>
  </si>
  <si>
    <t>Average of Age</t>
  </si>
  <si>
    <t>Average of Salary</t>
  </si>
  <si>
    <t>Average of Years</t>
  </si>
  <si>
    <t>Avg Age</t>
  </si>
  <si>
    <t>Avg Salary</t>
  </si>
  <si>
    <t>Avg Years</t>
  </si>
  <si>
    <t>Sum of Termd</t>
  </si>
  <si>
    <t>Count of EmpID</t>
  </si>
  <si>
    <t>Distinct Count of Department</t>
  </si>
  <si>
    <t>Total Employees</t>
  </si>
  <si>
    <t>Old Employees</t>
  </si>
  <si>
    <t>Current Employees</t>
  </si>
  <si>
    <t>Attrition Rate</t>
  </si>
  <si>
    <t>Total Departments</t>
  </si>
  <si>
    <t>Row Labels</t>
  </si>
  <si>
    <t>Grand Total</t>
  </si>
  <si>
    <t>Production</t>
  </si>
  <si>
    <t>Count of Employee_Name</t>
  </si>
  <si>
    <t>Employee count Department wise</t>
  </si>
  <si>
    <t>M</t>
  </si>
  <si>
    <t>Count of Sex</t>
  </si>
  <si>
    <t>Gender Analysis</t>
  </si>
  <si>
    <t>Count of MaritalDesc</t>
  </si>
  <si>
    <t>Marital Status Analysis</t>
  </si>
  <si>
    <t>Department Wise Salary</t>
  </si>
  <si>
    <t>Sum of Absences</t>
  </si>
  <si>
    <t>Absences by Department</t>
  </si>
  <si>
    <t>Count of RecruitmentSource</t>
  </si>
  <si>
    <t>Average of EmpSatisfaction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</si>
</sst>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25">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1" fontId="0" fillId="0" borderId="1" xfId="0" applyNumberFormat="1" applyBorder="1" applyAlignment="1">
      <alignment horizontal="center" vertical="center"/>
    </xf>
    <xf numFmtId="1"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1"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1" fontId="0" fillId="0" borderId="17" xfId="0" applyNumberFormat="1" applyBorder="1" applyAlignment="1">
      <alignment horizontal="center" vertical="center"/>
    </xf>
    <xf numFmtId="0" fontId="0" fillId="0" borderId="18" xfId="0" applyBorder="1" applyAlignment="1">
      <alignment horizontal="center" vertical="center"/>
    </xf>
    <xf numFmtId="2"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16" fillId="33" borderId="0" xfId="0" applyFont="1" applyFill="1" applyAlignment="1">
      <alignment horizontal="center"/>
    </xf>
    <xf numFmtId="0" fontId="0" fillId="33" borderId="0" xfId="0" applyFill="1" applyAlignment="1">
      <alignment horizontal="center"/>
    </xf>
    <xf numFmtId="0" fontId="0" fillId="0" borderId="0" xfId="0"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theme="4" tint="-0.24994659260841701"/>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00000000-0011-0000-FFFF-FFFF00000000}">
      <tableStyleElement type="wholeTable" dxfId="46"/>
      <tableStyleElement type="headerRow" dxfId="45"/>
    </tableStyle>
    <tableStyle name="SlicerStyleLight4 2" pivot="0" table="0" count="10" xr9:uid="{00000000-0011-0000-FFFF-FFFF01000000}">
      <tableStyleElement type="wholeTable" dxfId="44"/>
      <tableStyleElement type="headerRow" dxfId="4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Project.xlsx]Graph1!PivotTable1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Department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FF00">
              <a:alpha val="99000"/>
            </a:srgbClr>
          </a:solidFill>
          <a:ln>
            <a:noFill/>
          </a:ln>
          <a:effectLst/>
        </c:spPr>
        <c:marker>
          <c:symbol val="none"/>
        </c:marker>
      </c:pivotFmt>
      <c:pivotFmt>
        <c:idx val="2"/>
        <c:spPr>
          <a:solidFill>
            <a:srgbClr val="FFFF00">
              <a:alpha val="99000"/>
            </a:srgbClr>
          </a:solidFill>
          <a:ln>
            <a:noFill/>
          </a:ln>
          <a:effectLst/>
        </c:spPr>
        <c:marker>
          <c:symbol val="none"/>
        </c:marker>
      </c:pivotFmt>
      <c:pivotFmt>
        <c:idx val="3"/>
        <c:spPr>
          <a:solidFill>
            <a:srgbClr val="FFFF00">
              <a:alpha val="9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Graph1!$B$3</c:f>
              <c:strCache>
                <c:ptCount val="1"/>
                <c:pt idx="0">
                  <c:v>Total</c:v>
                </c:pt>
              </c:strCache>
            </c:strRef>
          </c:tx>
          <c:spPr>
            <a:solidFill>
              <a:srgbClr val="FFFF00">
                <a:alpha val="99000"/>
              </a:srgbClr>
            </a:solidFill>
            <a:ln>
              <a:noFill/>
            </a:ln>
            <a:effectLst/>
          </c:spPr>
          <c:invertIfNegative val="0"/>
          <c:cat>
            <c:strRef>
              <c:f>Graph1!$A$4:$A$10</c:f>
              <c:strCache>
                <c:ptCount val="6"/>
                <c:pt idx="0">
                  <c:v>Executive Office</c:v>
                </c:pt>
                <c:pt idx="1">
                  <c:v>Admin Offices</c:v>
                </c:pt>
                <c:pt idx="2">
                  <c:v>Software Engineering</c:v>
                </c:pt>
                <c:pt idx="3">
                  <c:v>Sales</c:v>
                </c:pt>
                <c:pt idx="4">
                  <c:v>IT/IS</c:v>
                </c:pt>
                <c:pt idx="5">
                  <c:v>Production</c:v>
                </c:pt>
              </c:strCache>
            </c:strRef>
          </c:cat>
          <c:val>
            <c:numRef>
              <c:f>Graph1!$B$4:$B$10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1-25F7-415F-B80D-AD8FBE0D11DC}"/>
            </c:ext>
          </c:extLst>
        </c:ser>
        <c:dLbls>
          <c:showLegendKey val="0"/>
          <c:showVal val="0"/>
          <c:showCatName val="0"/>
          <c:showSerName val="0"/>
          <c:showPercent val="0"/>
          <c:showBubbleSize val="0"/>
        </c:dLbls>
        <c:gapWidth val="44"/>
        <c:axId val="143158511"/>
        <c:axId val="143158095"/>
      </c:barChart>
      <c:catAx>
        <c:axId val="143158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58095"/>
        <c:crosses val="autoZero"/>
        <c:auto val="1"/>
        <c:lblAlgn val="ctr"/>
        <c:lblOffset val="100"/>
        <c:noMultiLvlLbl val="0"/>
      </c:catAx>
      <c:valAx>
        <c:axId val="14315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585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Project.xlsx]graph10!PivotTable2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Marital Description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graph10!$B$3</c:f>
              <c:strCache>
                <c:ptCount val="1"/>
                <c:pt idx="0">
                  <c:v>Total</c:v>
                </c:pt>
              </c:strCache>
            </c:strRef>
          </c:tx>
          <c:spPr>
            <a:solidFill>
              <a:schemeClr val="accent1"/>
            </a:solidFill>
            <a:ln>
              <a:noFill/>
            </a:ln>
            <a:effectLst/>
          </c:spPr>
          <c:invertIfNegative val="0"/>
          <c:cat>
            <c:strRef>
              <c:f>graph10!$A$4:$A$9</c:f>
              <c:strCache>
                <c:ptCount val="5"/>
                <c:pt idx="0">
                  <c:v>Divorced</c:v>
                </c:pt>
                <c:pt idx="1">
                  <c:v>Married</c:v>
                </c:pt>
                <c:pt idx="2">
                  <c:v>Separated</c:v>
                </c:pt>
                <c:pt idx="3">
                  <c:v>Single</c:v>
                </c:pt>
                <c:pt idx="4">
                  <c:v>Widowed</c:v>
                </c:pt>
              </c:strCache>
            </c:strRef>
          </c:cat>
          <c:val>
            <c:numRef>
              <c:f>graph10!$B$4:$B$9</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1-9AB5-4726-96E9-C11017371E06}"/>
            </c:ext>
          </c:extLst>
        </c:ser>
        <c:dLbls>
          <c:showLegendKey val="0"/>
          <c:showVal val="0"/>
          <c:showCatName val="0"/>
          <c:showSerName val="0"/>
          <c:showPercent val="0"/>
          <c:showBubbleSize val="0"/>
        </c:dLbls>
        <c:gapWidth val="219"/>
        <c:overlap val="-27"/>
        <c:axId val="278192656"/>
        <c:axId val="278191824"/>
      </c:barChart>
      <c:catAx>
        <c:axId val="27819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8191824"/>
        <c:crosses val="autoZero"/>
        <c:auto val="1"/>
        <c:lblAlgn val="ctr"/>
        <c:lblOffset val="100"/>
        <c:noMultiLvlLbl val="0"/>
      </c:catAx>
      <c:valAx>
        <c:axId val="27819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819265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Employee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FF00">
              <a:alpha val="9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Graph1!$B$3</c:f>
              <c:strCache>
                <c:ptCount val="1"/>
                <c:pt idx="0">
                  <c:v>Total</c:v>
                </c:pt>
              </c:strCache>
            </c:strRef>
          </c:tx>
          <c:spPr>
            <a:solidFill>
              <a:srgbClr val="FFFF00">
                <a:alpha val="99000"/>
              </a:srgbClr>
            </a:solidFill>
            <a:ln>
              <a:noFill/>
            </a:ln>
            <a:effectLst/>
          </c:spPr>
          <c:invertIfNegative val="0"/>
          <c:cat>
            <c:strRef>
              <c:f>Graph1!$A$4:$A$10</c:f>
              <c:strCache>
                <c:ptCount val="6"/>
                <c:pt idx="0">
                  <c:v>Executive Office</c:v>
                </c:pt>
                <c:pt idx="1">
                  <c:v>Admin Offices</c:v>
                </c:pt>
                <c:pt idx="2">
                  <c:v>Software Engineering</c:v>
                </c:pt>
                <c:pt idx="3">
                  <c:v>Sales</c:v>
                </c:pt>
                <c:pt idx="4">
                  <c:v>IT/IS</c:v>
                </c:pt>
                <c:pt idx="5">
                  <c:v>Production</c:v>
                </c:pt>
              </c:strCache>
            </c:strRef>
          </c:cat>
          <c:val>
            <c:numRef>
              <c:f>Graph1!$B$4:$B$10</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FEEC-4725-AA43-72EE9C5DCEBC}"/>
            </c:ext>
          </c:extLst>
        </c:ser>
        <c:dLbls>
          <c:showLegendKey val="0"/>
          <c:showVal val="0"/>
          <c:showCatName val="0"/>
          <c:showSerName val="0"/>
          <c:showPercent val="0"/>
          <c:showBubbleSize val="0"/>
        </c:dLbls>
        <c:gapWidth val="44"/>
        <c:axId val="143158511"/>
        <c:axId val="143158095"/>
      </c:barChart>
      <c:catAx>
        <c:axId val="143158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095"/>
        <c:crosses val="autoZero"/>
        <c:auto val="1"/>
        <c:lblAlgn val="ctr"/>
        <c:lblOffset val="100"/>
        <c:noMultiLvlLbl val="0"/>
      </c:catAx>
      <c:valAx>
        <c:axId val="14315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7243867243867245"/>
          <c:y val="0.10836277974087162"/>
          <c:w val="0.51443001443001446"/>
          <c:h val="0.83981154299175498"/>
        </c:manualLayout>
      </c:layout>
      <c:pieChart>
        <c:varyColors val="1"/>
        <c:ser>
          <c:idx val="0"/>
          <c:order val="0"/>
          <c:tx>
            <c:strRef>
              <c:f>Graph2!$B$3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D8-4276-81B3-F217B4D55D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D8-4276-81B3-F217B4D55D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Graph2!$A$4:$A$5</c:f>
              <c:strCache>
                <c:ptCount val="2"/>
                <c:pt idx="0">
                  <c:v>F</c:v>
                </c:pt>
                <c:pt idx="1">
                  <c:v>M</c:v>
                </c:pt>
              </c:strCache>
            </c:strRef>
          </c:cat>
          <c:val>
            <c:numRef>
              <c:f>Graph2!$B$4:$B$5</c:f>
              <c:numCache>
                <c:formatCode>0.00%</c:formatCode>
                <c:ptCount val="2"/>
                <c:pt idx="0">
                  <c:v>0.56591639871382637</c:v>
                </c:pt>
                <c:pt idx="1">
                  <c:v>0.43408360128617363</c:v>
                </c:pt>
              </c:numCache>
            </c:numRef>
          </c:val>
          <c:extLst>
            <c:ext xmlns:c16="http://schemas.microsoft.com/office/drawing/2014/chart" uri="{C3380CC4-5D6E-409C-BE32-E72D297353CC}">
              <c16:uniqueId val="{00000004-4DE6-483F-86AA-1E9747C0482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Graph3!$B$3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FD-4B99-8F52-6DEF19301C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FD-4B99-8F52-6DEF19301C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FD-4B99-8F52-6DEF19301C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FD-4B99-8F52-6DEF19301C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FD-4B99-8F52-6DEF19301C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Graph3!$A$4:$A$8</c:f>
              <c:strCache>
                <c:ptCount val="5"/>
                <c:pt idx="0">
                  <c:v>Divorced</c:v>
                </c:pt>
                <c:pt idx="1">
                  <c:v>Married</c:v>
                </c:pt>
                <c:pt idx="2">
                  <c:v>Separated</c:v>
                </c:pt>
                <c:pt idx="3">
                  <c:v>Single</c:v>
                </c:pt>
                <c:pt idx="4">
                  <c:v>Widowed</c:v>
                </c:pt>
              </c:strCache>
            </c:strRef>
          </c:cat>
          <c:val>
            <c:numRef>
              <c:f>Graph3!$B$4:$B$8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A-5742-4810-8CC5-97C88A71CF6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 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 4'!$B$3</c:f>
              <c:strCache>
                <c:ptCount val="1"/>
                <c:pt idx="0">
                  <c:v>Total</c:v>
                </c:pt>
              </c:strCache>
            </c:strRef>
          </c:tx>
          <c:spPr>
            <a:solidFill>
              <a:schemeClr val="accent1"/>
            </a:solidFill>
            <a:ln w="25400">
              <a:noFill/>
            </a:ln>
            <a:effectLst/>
          </c:spPr>
          <c:cat>
            <c:strRef>
              <c:f>'graph 4'!$A$4:$A$10</c:f>
              <c:strCache>
                <c:ptCount val="6"/>
                <c:pt idx="0">
                  <c:v>Admin Offices</c:v>
                </c:pt>
                <c:pt idx="1">
                  <c:v>Executive Office</c:v>
                </c:pt>
                <c:pt idx="2">
                  <c:v>IT/IS</c:v>
                </c:pt>
                <c:pt idx="3">
                  <c:v>Production</c:v>
                </c:pt>
                <c:pt idx="4">
                  <c:v>Sales</c:v>
                </c:pt>
                <c:pt idx="5">
                  <c:v>Software Engineering</c:v>
                </c:pt>
              </c:strCache>
            </c:strRef>
          </c:cat>
          <c:val>
            <c:numRef>
              <c:f>'graph 4'!$B$4:$B$10</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4273-4535-A303-E0FC7B116D5F}"/>
            </c:ext>
          </c:extLst>
        </c:ser>
        <c:dLbls>
          <c:showLegendKey val="0"/>
          <c:showVal val="0"/>
          <c:showCatName val="0"/>
          <c:showSerName val="0"/>
          <c:showPercent val="0"/>
          <c:showBubbleSize val="0"/>
        </c:dLbls>
        <c:axId val="143151855"/>
        <c:axId val="143157679"/>
      </c:areaChart>
      <c:catAx>
        <c:axId val="14315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7679"/>
        <c:crosses val="autoZero"/>
        <c:auto val="1"/>
        <c:lblAlgn val="ctr"/>
        <c:lblOffset val="100"/>
        <c:noMultiLvlLbl val="0"/>
      </c:catAx>
      <c:valAx>
        <c:axId val="14315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185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 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Absences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 5'!$B$3</c:f>
              <c:strCache>
                <c:ptCount val="1"/>
                <c:pt idx="0">
                  <c:v>Total</c:v>
                </c:pt>
              </c:strCache>
            </c:strRef>
          </c:tx>
          <c:spPr>
            <a:solidFill>
              <a:schemeClr val="accent1"/>
            </a:solidFill>
            <a:ln>
              <a:noFill/>
            </a:ln>
            <a:effectLst/>
          </c:spPr>
          <c:invertIfNegative val="0"/>
          <c:cat>
            <c:strRef>
              <c:f>'graph 5'!$A$4:$A$9</c:f>
              <c:strCache>
                <c:ptCount val="6"/>
                <c:pt idx="0">
                  <c:v>Admin Offices</c:v>
                </c:pt>
                <c:pt idx="1">
                  <c:v>Executive Office</c:v>
                </c:pt>
                <c:pt idx="2">
                  <c:v>IT/IS</c:v>
                </c:pt>
                <c:pt idx="3">
                  <c:v>Production</c:v>
                </c:pt>
                <c:pt idx="4">
                  <c:v>Sales</c:v>
                </c:pt>
                <c:pt idx="5">
                  <c:v>Software Engineering</c:v>
                </c:pt>
              </c:strCache>
            </c:strRef>
          </c:cat>
          <c:val>
            <c:numRef>
              <c:f>'graph 5'!$B$4:$B$9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E50F-48B1-9A48-5614309D8487}"/>
            </c:ext>
          </c:extLst>
        </c:ser>
        <c:dLbls>
          <c:showLegendKey val="0"/>
          <c:showVal val="0"/>
          <c:showCatName val="0"/>
          <c:showSerName val="0"/>
          <c:showPercent val="0"/>
          <c:showBubbleSize val="0"/>
        </c:dLbls>
        <c:gapWidth val="219"/>
        <c:overlap val="-27"/>
        <c:axId val="143119407"/>
        <c:axId val="143121071"/>
      </c:barChart>
      <c:catAx>
        <c:axId val="14311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1071"/>
        <c:crosses val="autoZero"/>
        <c:auto val="1"/>
        <c:lblAlgn val="ctr"/>
        <c:lblOffset val="100"/>
        <c:noMultiLvlLbl val="0"/>
      </c:catAx>
      <c:valAx>
        <c:axId val="14312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9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 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Recruitment</a:t>
            </a:r>
            <a:r>
              <a:rPr lang="en-US" baseline="0"/>
              <a:t>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7401574803149E-2"/>
          <c:y val="0.19486111111111112"/>
          <c:w val="0.86738276465441821"/>
          <c:h val="0.44560622630504521"/>
        </c:manualLayout>
      </c:layout>
      <c:areaChart>
        <c:grouping val="standard"/>
        <c:varyColors val="0"/>
        <c:ser>
          <c:idx val="0"/>
          <c:order val="0"/>
          <c:tx>
            <c:strRef>
              <c:f>'Graph 6'!$B$3</c:f>
              <c:strCache>
                <c:ptCount val="1"/>
                <c:pt idx="0">
                  <c:v>Total</c:v>
                </c:pt>
              </c:strCache>
            </c:strRef>
          </c:tx>
          <c:spPr>
            <a:solidFill>
              <a:schemeClr val="accent1"/>
            </a:solidFill>
            <a:ln w="25400">
              <a:noFill/>
            </a:ln>
            <a:effectLst/>
          </c:spPr>
          <c:cat>
            <c:strRef>
              <c:f>'Graph 6'!$A$4:$A$13</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'Graph 6'!$B$4:$B$13</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7351-418E-ADF1-973E7BEC36AA}"/>
            </c:ext>
          </c:extLst>
        </c:ser>
        <c:dLbls>
          <c:showLegendKey val="0"/>
          <c:showVal val="0"/>
          <c:showCatName val="0"/>
          <c:showSerName val="0"/>
          <c:showPercent val="0"/>
          <c:showBubbleSize val="0"/>
        </c:dLbls>
        <c:axId val="143120655"/>
        <c:axId val="143123567"/>
      </c:areaChart>
      <c:catAx>
        <c:axId val="143120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3567"/>
        <c:crosses val="autoZero"/>
        <c:auto val="1"/>
        <c:lblAlgn val="ctr"/>
        <c:lblOffset val="100"/>
        <c:noMultiLvlLbl val="0"/>
      </c:catAx>
      <c:valAx>
        <c:axId val="14312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065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Project.xlsx]Graph7!PivotTable7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Graph7!$B$3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0C-4FC1-B1C8-E5B6744536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0C-4FC1-B1C8-E5B6744536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0C-4FC1-B1C8-E5B6744536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0C-4FC1-B1C8-E5B6744536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0C-4FC1-B1C8-E5B67445366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0C-4FC1-B1C8-E5B67445366D}"/>
              </c:ext>
            </c:extLst>
          </c:dPt>
          <c:cat>
            <c:strRef>
              <c:f>Graph7!$A$4:$A$10</c:f>
              <c:strCache>
                <c:ptCount val="6"/>
                <c:pt idx="0">
                  <c:v>Admin Offices</c:v>
                </c:pt>
                <c:pt idx="1">
                  <c:v>Executive Office</c:v>
                </c:pt>
                <c:pt idx="2">
                  <c:v>IT/IS</c:v>
                </c:pt>
                <c:pt idx="3">
                  <c:v>Production</c:v>
                </c:pt>
                <c:pt idx="4">
                  <c:v>Sales</c:v>
                </c:pt>
                <c:pt idx="5">
                  <c:v>Software Engineering</c:v>
                </c:pt>
              </c:strCache>
            </c:strRef>
          </c:cat>
          <c:val>
            <c:numRef>
              <c:f>Graph7!$B$4:$B$10</c:f>
              <c:numCache>
                <c:formatCode>General</c:formatCode>
                <c:ptCount val="6"/>
                <c:pt idx="0">
                  <c:v>3.5555555555555554</c:v>
                </c:pt>
                <c:pt idx="1">
                  <c:v>3</c:v>
                </c:pt>
                <c:pt idx="2">
                  <c:v>3.96</c:v>
                </c:pt>
                <c:pt idx="3">
                  <c:v>3.861244019138756</c:v>
                </c:pt>
                <c:pt idx="4">
                  <c:v>4.032258064516129</c:v>
                </c:pt>
                <c:pt idx="5">
                  <c:v>4.0909090909090908</c:v>
                </c:pt>
              </c:numCache>
            </c:numRef>
          </c:val>
          <c:extLst>
            <c:ext xmlns:c16="http://schemas.microsoft.com/office/drawing/2014/chart" uri="{C3380CC4-5D6E-409C-BE32-E72D297353CC}">
              <c16:uniqueId val="{0000000C-60CF-4BAA-A19C-DD30D99C324E}"/>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Project.xlsx]graph8!PivotTable8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6245370370370371"/>
          <c:w val="0.78645603674540687"/>
          <c:h val="0.67003098571011954"/>
        </c:manualLayout>
      </c:layout>
      <c:barChart>
        <c:barDir val="col"/>
        <c:grouping val="clustered"/>
        <c:varyColors val="0"/>
        <c:ser>
          <c:idx val="0"/>
          <c:order val="0"/>
          <c:tx>
            <c:strRef>
              <c:f>graph8!$B$3</c:f>
              <c:strCache>
                <c:ptCount val="1"/>
                <c:pt idx="0">
                  <c:v>Total</c:v>
                </c:pt>
              </c:strCache>
            </c:strRef>
          </c:tx>
          <c:spPr>
            <a:solidFill>
              <a:schemeClr val="accent1"/>
            </a:solidFill>
            <a:ln>
              <a:noFill/>
            </a:ln>
            <a:effectLst/>
          </c:spPr>
          <c:invertIfNegative val="0"/>
          <c:cat>
            <c:strRef>
              <c:f>graph8!$A$4:$A$10</c:f>
              <c:strCache>
                <c:ptCount val="6"/>
                <c:pt idx="0">
                  <c:v>Production</c:v>
                </c:pt>
                <c:pt idx="1">
                  <c:v>IT/IS</c:v>
                </c:pt>
                <c:pt idx="2">
                  <c:v>Sales</c:v>
                </c:pt>
                <c:pt idx="3">
                  <c:v>Software Engineering</c:v>
                </c:pt>
                <c:pt idx="4">
                  <c:v>Admin Offices</c:v>
                </c:pt>
                <c:pt idx="5">
                  <c:v>Executive Office</c:v>
                </c:pt>
              </c:strCache>
            </c:strRef>
          </c:cat>
          <c:val>
            <c:numRef>
              <c:f>graph8!$B$4:$B$10</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416B-41FF-B6D8-6BE5853E7FAB}"/>
            </c:ext>
          </c:extLst>
        </c:ser>
        <c:dLbls>
          <c:showLegendKey val="0"/>
          <c:showVal val="0"/>
          <c:showCatName val="0"/>
          <c:showSerName val="0"/>
          <c:showPercent val="0"/>
          <c:showBubbleSize val="0"/>
        </c:dLbls>
        <c:gapWidth val="219"/>
        <c:overlap val="-27"/>
        <c:axId val="142837183"/>
        <c:axId val="142837599"/>
      </c:barChart>
      <c:catAx>
        <c:axId val="1428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7599"/>
        <c:crosses val="autoZero"/>
        <c:auto val="1"/>
        <c:lblAlgn val="ctr"/>
        <c:lblOffset val="100"/>
        <c:noMultiLvlLbl val="0"/>
      </c:catAx>
      <c:valAx>
        <c:axId val="14283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 9!PivotTable1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Manager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4269466316712"/>
          <c:y val="0.13930555555555557"/>
          <c:w val="0.7512379702537183"/>
          <c:h val="0.72088764946048411"/>
        </c:manualLayout>
      </c:layout>
      <c:barChart>
        <c:barDir val="bar"/>
        <c:grouping val="clustered"/>
        <c:varyColors val="0"/>
        <c:ser>
          <c:idx val="0"/>
          <c:order val="0"/>
          <c:tx>
            <c:strRef>
              <c:f>'Graph 9'!$B$3</c:f>
              <c:strCache>
                <c:ptCount val="1"/>
                <c:pt idx="0">
                  <c:v>Total</c:v>
                </c:pt>
              </c:strCache>
            </c:strRef>
          </c:tx>
          <c:spPr>
            <a:solidFill>
              <a:schemeClr val="accent1"/>
            </a:solidFill>
            <a:ln>
              <a:noFill/>
            </a:ln>
            <a:effectLst/>
          </c:spPr>
          <c:invertIfNegative val="0"/>
          <c:cat>
            <c:strRef>
              <c:f>'Graph 9'!$A$4:$A$25</c:f>
              <c:strCache>
                <c:ptCount val="21"/>
                <c:pt idx="0">
                  <c:v>Amy Dunn</c:v>
                </c:pt>
                <c:pt idx="1">
                  <c:v>Webster Butler</c:v>
                </c:pt>
                <c:pt idx="2">
                  <c:v>Kissy Sullivan</c:v>
                </c:pt>
                <c:pt idx="3">
                  <c:v>Michael Albert</c:v>
                </c:pt>
                <c:pt idx="4">
                  <c:v>Simon Roup</c:v>
                </c:pt>
                <c:pt idx="5">
                  <c:v>Elijiah Gray</c:v>
                </c:pt>
                <c:pt idx="6">
                  <c:v>David Stanley</c:v>
                </c:pt>
                <c:pt idx="7">
                  <c:v>Kelley Spirea</c:v>
                </c:pt>
                <c:pt idx="8">
                  <c:v>Brannon Miller</c:v>
                </c:pt>
                <c:pt idx="9">
                  <c:v>Janet King</c:v>
                </c:pt>
                <c:pt idx="10">
                  <c:v>Ketsia Liebig</c:v>
                </c:pt>
                <c:pt idx="11">
                  <c:v>Alex Sweetwater</c:v>
                </c:pt>
                <c:pt idx="12">
                  <c:v>John Smith</c:v>
                </c:pt>
                <c:pt idx="13">
                  <c:v>Brandon R. LeBlanc</c:v>
                </c:pt>
                <c:pt idx="14">
                  <c:v>Peter Monroe</c:v>
                </c:pt>
                <c:pt idx="15">
                  <c:v>Jennifer Zamora</c:v>
                </c:pt>
                <c:pt idx="16">
                  <c:v>Lynn Daneault</c:v>
                </c:pt>
                <c:pt idx="17">
                  <c:v>Debra Houlihan</c:v>
                </c:pt>
                <c:pt idx="18">
                  <c:v>Brian Champaigne</c:v>
                </c:pt>
                <c:pt idx="19">
                  <c:v>Eric Dougall</c:v>
                </c:pt>
                <c:pt idx="20">
                  <c:v>Board of Directors</c:v>
                </c:pt>
              </c:strCache>
            </c:strRef>
          </c:cat>
          <c:val>
            <c:numRef>
              <c:f>'Graph 9'!$B$4:$B$25</c:f>
              <c:numCache>
                <c:formatCode>General</c:formatCode>
                <c:ptCount val="21"/>
                <c:pt idx="0">
                  <c:v>13</c:v>
                </c:pt>
                <c:pt idx="1">
                  <c:v>13</c:v>
                </c:pt>
                <c:pt idx="2">
                  <c:v>12</c:v>
                </c:pt>
                <c:pt idx="3">
                  <c:v>9</c:v>
                </c:pt>
                <c:pt idx="4">
                  <c:v>8</c:v>
                </c:pt>
                <c:pt idx="5">
                  <c:v>8</c:v>
                </c:pt>
                <c:pt idx="6">
                  <c:v>6</c:v>
                </c:pt>
                <c:pt idx="7">
                  <c:v>6</c:v>
                </c:pt>
                <c:pt idx="8">
                  <c:v>6</c:v>
                </c:pt>
                <c:pt idx="9">
                  <c:v>6</c:v>
                </c:pt>
                <c:pt idx="10">
                  <c:v>5</c:v>
                </c:pt>
                <c:pt idx="11">
                  <c:v>3</c:v>
                </c:pt>
                <c:pt idx="12">
                  <c:v>3</c:v>
                </c:pt>
                <c:pt idx="13">
                  <c:v>2</c:v>
                </c:pt>
                <c:pt idx="14">
                  <c:v>1</c:v>
                </c:pt>
                <c:pt idx="15">
                  <c:v>1</c:v>
                </c:pt>
                <c:pt idx="16">
                  <c:v>1</c:v>
                </c:pt>
                <c:pt idx="17">
                  <c:v>1</c:v>
                </c:pt>
                <c:pt idx="18">
                  <c:v>0</c:v>
                </c:pt>
                <c:pt idx="19">
                  <c:v>0</c:v>
                </c:pt>
                <c:pt idx="20">
                  <c:v>0</c:v>
                </c:pt>
              </c:numCache>
            </c:numRef>
          </c:val>
          <c:extLst>
            <c:ext xmlns:c16="http://schemas.microsoft.com/office/drawing/2014/chart" uri="{C3380CC4-5D6E-409C-BE32-E72D297353CC}">
              <c16:uniqueId val="{00000001-2F1E-4310-B58F-A10CBA92B6A8}"/>
            </c:ext>
          </c:extLst>
        </c:ser>
        <c:dLbls>
          <c:showLegendKey val="0"/>
          <c:showVal val="0"/>
          <c:showCatName val="0"/>
          <c:showSerName val="0"/>
          <c:showPercent val="0"/>
          <c:showBubbleSize val="0"/>
        </c:dLbls>
        <c:gapWidth val="182"/>
        <c:axId val="349727680"/>
        <c:axId val="349738080"/>
      </c:barChart>
      <c:catAx>
        <c:axId val="3497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38080"/>
        <c:crosses val="autoZero"/>
        <c:auto val="1"/>
        <c:lblAlgn val="ctr"/>
        <c:lblOffset val="100"/>
        <c:noMultiLvlLbl val="0"/>
      </c:catAx>
      <c:valAx>
        <c:axId val="34973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2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Project.xlsx]Graph2!PivotTable2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7243867243867245"/>
          <c:y val="0.10836277974087162"/>
          <c:w val="0.51443001443001446"/>
          <c:h val="0.83981154299175498"/>
        </c:manualLayout>
      </c:layout>
      <c:pieChart>
        <c:varyColors val="1"/>
        <c:ser>
          <c:idx val="0"/>
          <c:order val="0"/>
          <c:tx>
            <c:strRef>
              <c:f>Graph2!$B$3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B5-4F74-A5AC-0E7B0320C6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B5-4F74-A5AC-0E7B0320C64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Graph2!$A$4:$A$5</c:f>
              <c:strCache>
                <c:ptCount val="2"/>
                <c:pt idx="0">
                  <c:v>F</c:v>
                </c:pt>
                <c:pt idx="1">
                  <c:v>M</c:v>
                </c:pt>
              </c:strCache>
            </c:strRef>
          </c:cat>
          <c:val>
            <c:numRef>
              <c:f>Graph2!$B$4:$B$5</c:f>
              <c:numCache>
                <c:formatCode>0.00%</c:formatCode>
                <c:ptCount val="2"/>
                <c:pt idx="0">
                  <c:v>0.56591639871382637</c:v>
                </c:pt>
                <c:pt idx="1">
                  <c:v>0.43408360128617363</c:v>
                </c:pt>
              </c:numCache>
            </c:numRef>
          </c:val>
          <c:extLst>
            <c:ext xmlns:c16="http://schemas.microsoft.com/office/drawing/2014/chart" uri="{C3380CC4-5D6E-409C-BE32-E72D297353CC}">
              <c16:uniqueId val="{00000005-97DF-4C85-B107-C716E301D80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Project.xlsx]graph10!PivotTable2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Marital Description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graph10!$B$3</c:f>
              <c:strCache>
                <c:ptCount val="1"/>
                <c:pt idx="0">
                  <c:v>Total</c:v>
                </c:pt>
              </c:strCache>
            </c:strRef>
          </c:tx>
          <c:spPr>
            <a:solidFill>
              <a:schemeClr val="accent1"/>
            </a:solidFill>
            <a:ln>
              <a:noFill/>
            </a:ln>
            <a:effectLst/>
          </c:spPr>
          <c:invertIfNegative val="0"/>
          <c:cat>
            <c:strRef>
              <c:f>graph10!$A$4:$A$9</c:f>
              <c:strCache>
                <c:ptCount val="5"/>
                <c:pt idx="0">
                  <c:v>Divorced</c:v>
                </c:pt>
                <c:pt idx="1">
                  <c:v>Married</c:v>
                </c:pt>
                <c:pt idx="2">
                  <c:v>Separated</c:v>
                </c:pt>
                <c:pt idx="3">
                  <c:v>Single</c:v>
                </c:pt>
                <c:pt idx="4">
                  <c:v>Widowed</c:v>
                </c:pt>
              </c:strCache>
            </c:strRef>
          </c:cat>
          <c:val>
            <c:numRef>
              <c:f>graph10!$B$4:$B$9</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1-456C-4F6B-9849-226EE7A6D1A8}"/>
            </c:ext>
          </c:extLst>
        </c:ser>
        <c:dLbls>
          <c:showLegendKey val="0"/>
          <c:showVal val="0"/>
          <c:showCatName val="0"/>
          <c:showSerName val="0"/>
          <c:showPercent val="0"/>
          <c:showBubbleSize val="0"/>
        </c:dLbls>
        <c:gapWidth val="219"/>
        <c:overlap val="-27"/>
        <c:axId val="278192656"/>
        <c:axId val="278191824"/>
      </c:barChart>
      <c:catAx>
        <c:axId val="27819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91824"/>
        <c:crosses val="autoZero"/>
        <c:auto val="1"/>
        <c:lblAlgn val="ctr"/>
        <c:lblOffset val="100"/>
        <c:noMultiLvlLbl val="0"/>
      </c:catAx>
      <c:valAx>
        <c:axId val="27819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92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Project.xlsx]Graph3!PivotTable3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Marital Status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Graph3!$B$3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5B-4EAA-907B-D0B8108EB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5B-4EAA-907B-D0B8108EB9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5B-4EAA-907B-D0B8108EB9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5B-4EAA-907B-D0B8108EB9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5B-4EAA-907B-D0B8108EB9DC}"/>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Graph3!$A$4:$A$8</c:f>
              <c:strCache>
                <c:ptCount val="5"/>
                <c:pt idx="0">
                  <c:v>Divorced</c:v>
                </c:pt>
                <c:pt idx="1">
                  <c:v>Married</c:v>
                </c:pt>
                <c:pt idx="2">
                  <c:v>Separated</c:v>
                </c:pt>
                <c:pt idx="3">
                  <c:v>Single</c:v>
                </c:pt>
                <c:pt idx="4">
                  <c:v>Widowed</c:v>
                </c:pt>
              </c:strCache>
            </c:strRef>
          </c:cat>
          <c:val>
            <c:numRef>
              <c:f>Graph3!$B$4:$B$8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B-8E97-49D8-902E-57AD758871A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 4!PivotTable4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Department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 4'!$B$3</c:f>
              <c:strCache>
                <c:ptCount val="1"/>
                <c:pt idx="0">
                  <c:v>Total</c:v>
                </c:pt>
              </c:strCache>
            </c:strRef>
          </c:tx>
          <c:spPr>
            <a:solidFill>
              <a:schemeClr val="accent1"/>
            </a:solidFill>
            <a:ln w="25400">
              <a:noFill/>
            </a:ln>
            <a:effectLst/>
          </c:spPr>
          <c:cat>
            <c:strRef>
              <c:f>'graph 4'!$A$4:$A$10</c:f>
              <c:strCache>
                <c:ptCount val="6"/>
                <c:pt idx="0">
                  <c:v>Admin Offices</c:v>
                </c:pt>
                <c:pt idx="1">
                  <c:v>Executive Office</c:v>
                </c:pt>
                <c:pt idx="2">
                  <c:v>IT/IS</c:v>
                </c:pt>
                <c:pt idx="3">
                  <c:v>Production</c:v>
                </c:pt>
                <c:pt idx="4">
                  <c:v>Sales</c:v>
                </c:pt>
                <c:pt idx="5">
                  <c:v>Software Engineering</c:v>
                </c:pt>
              </c:strCache>
            </c:strRef>
          </c:cat>
          <c:val>
            <c:numRef>
              <c:f>'graph 4'!$B$4:$B$10</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1-D1AE-4CE9-962C-7BD323822C93}"/>
            </c:ext>
          </c:extLst>
        </c:ser>
        <c:dLbls>
          <c:showLegendKey val="0"/>
          <c:showVal val="0"/>
          <c:showCatName val="0"/>
          <c:showSerName val="0"/>
          <c:showPercent val="0"/>
          <c:showBubbleSize val="0"/>
        </c:dLbls>
        <c:axId val="143151855"/>
        <c:axId val="143157679"/>
      </c:areaChart>
      <c:catAx>
        <c:axId val="14315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57679"/>
        <c:crosses val="autoZero"/>
        <c:auto val="1"/>
        <c:lblAlgn val="ctr"/>
        <c:lblOffset val="100"/>
        <c:noMultiLvlLbl val="0"/>
      </c:catAx>
      <c:valAx>
        <c:axId val="14315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51855"/>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 5!PivotTable5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Absences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 5'!$B$3</c:f>
              <c:strCache>
                <c:ptCount val="1"/>
                <c:pt idx="0">
                  <c:v>Total</c:v>
                </c:pt>
              </c:strCache>
            </c:strRef>
          </c:tx>
          <c:spPr>
            <a:solidFill>
              <a:schemeClr val="accent1"/>
            </a:solidFill>
            <a:ln>
              <a:noFill/>
            </a:ln>
            <a:effectLst/>
          </c:spPr>
          <c:invertIfNegative val="0"/>
          <c:cat>
            <c:strRef>
              <c:f>'graph 5'!$A$4:$A$9</c:f>
              <c:strCache>
                <c:ptCount val="6"/>
                <c:pt idx="0">
                  <c:v>Admin Offices</c:v>
                </c:pt>
                <c:pt idx="1">
                  <c:v>Executive Office</c:v>
                </c:pt>
                <c:pt idx="2">
                  <c:v>IT/IS</c:v>
                </c:pt>
                <c:pt idx="3">
                  <c:v>Production</c:v>
                </c:pt>
                <c:pt idx="4">
                  <c:v>Sales</c:v>
                </c:pt>
                <c:pt idx="5">
                  <c:v>Software Engineering</c:v>
                </c:pt>
              </c:strCache>
            </c:strRef>
          </c:cat>
          <c:val>
            <c:numRef>
              <c:f>'graph 5'!$B$4:$B$9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1-0CBE-472A-976E-64AE9FF1E89C}"/>
            </c:ext>
          </c:extLst>
        </c:ser>
        <c:dLbls>
          <c:showLegendKey val="0"/>
          <c:showVal val="0"/>
          <c:showCatName val="0"/>
          <c:showSerName val="0"/>
          <c:showPercent val="0"/>
          <c:showBubbleSize val="0"/>
        </c:dLbls>
        <c:gapWidth val="219"/>
        <c:overlap val="-27"/>
        <c:axId val="143119407"/>
        <c:axId val="143121071"/>
      </c:barChart>
      <c:catAx>
        <c:axId val="14311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21071"/>
        <c:crosses val="autoZero"/>
        <c:auto val="1"/>
        <c:lblAlgn val="ctr"/>
        <c:lblOffset val="100"/>
        <c:noMultiLvlLbl val="0"/>
      </c:catAx>
      <c:valAx>
        <c:axId val="14312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1940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 6!PivotTable6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Recruitment Source</a:t>
            </a:r>
          </a:p>
        </c:rich>
      </c:tx>
      <c:layout>
        <c:manualLayout>
          <c:xMode val="edge"/>
          <c:yMode val="edge"/>
          <c:x val="0.26069230286666156"/>
          <c:y val="4.18813981461710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7401574803149E-2"/>
          <c:y val="0.19486111111111112"/>
          <c:w val="0.86738276465441821"/>
          <c:h val="0.44560622630504521"/>
        </c:manualLayout>
      </c:layout>
      <c:areaChart>
        <c:grouping val="standard"/>
        <c:varyColors val="0"/>
        <c:ser>
          <c:idx val="0"/>
          <c:order val="0"/>
          <c:tx>
            <c:strRef>
              <c:f>'Graph 6'!$B$3</c:f>
              <c:strCache>
                <c:ptCount val="1"/>
                <c:pt idx="0">
                  <c:v>Total</c:v>
                </c:pt>
              </c:strCache>
            </c:strRef>
          </c:tx>
          <c:spPr>
            <a:solidFill>
              <a:schemeClr val="accent1"/>
            </a:solidFill>
            <a:ln w="25400">
              <a:noFill/>
            </a:ln>
            <a:effectLst/>
          </c:spPr>
          <c:cat>
            <c:strRef>
              <c:f>'Graph 6'!$A$4:$A$13</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'Graph 6'!$B$4:$B$13</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1-50C9-4D01-8438-AD88EDD6DD23}"/>
            </c:ext>
          </c:extLst>
        </c:ser>
        <c:dLbls>
          <c:showLegendKey val="0"/>
          <c:showVal val="0"/>
          <c:showCatName val="0"/>
          <c:showSerName val="0"/>
          <c:showPercent val="0"/>
          <c:showBubbleSize val="0"/>
        </c:dLbls>
        <c:axId val="143120655"/>
        <c:axId val="143123567"/>
      </c:areaChart>
      <c:catAx>
        <c:axId val="143120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23567"/>
        <c:crosses val="autoZero"/>
        <c:auto val="1"/>
        <c:lblAlgn val="ctr"/>
        <c:lblOffset val="100"/>
        <c:noMultiLvlLbl val="0"/>
      </c:catAx>
      <c:valAx>
        <c:axId val="14312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3120655"/>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Project.xlsx]Graph7!PivotTable7</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Graph7!$B$3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BD-4ADE-BE8C-3EFEE7B563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BD-4ADE-BE8C-3EFEE7B563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BD-4ADE-BE8C-3EFEE7B563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BD-4ADE-BE8C-3EFEE7B563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BD-4ADE-BE8C-3EFEE7B563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BD-4ADE-BE8C-3EFEE7B56343}"/>
              </c:ext>
            </c:extLst>
          </c:dPt>
          <c:cat>
            <c:strRef>
              <c:f>Graph7!$A$4:$A$10</c:f>
              <c:strCache>
                <c:ptCount val="6"/>
                <c:pt idx="0">
                  <c:v>Admin Offices</c:v>
                </c:pt>
                <c:pt idx="1">
                  <c:v>Executive Office</c:v>
                </c:pt>
                <c:pt idx="2">
                  <c:v>IT/IS</c:v>
                </c:pt>
                <c:pt idx="3">
                  <c:v>Production</c:v>
                </c:pt>
                <c:pt idx="4">
                  <c:v>Sales</c:v>
                </c:pt>
                <c:pt idx="5">
                  <c:v>Software Engineering</c:v>
                </c:pt>
              </c:strCache>
            </c:strRef>
          </c:cat>
          <c:val>
            <c:numRef>
              <c:f>Graph7!$B$4:$B$10</c:f>
              <c:numCache>
                <c:formatCode>General</c:formatCode>
                <c:ptCount val="6"/>
                <c:pt idx="0">
                  <c:v>3.5555555555555554</c:v>
                </c:pt>
                <c:pt idx="1">
                  <c:v>3</c:v>
                </c:pt>
                <c:pt idx="2">
                  <c:v>3.96</c:v>
                </c:pt>
                <c:pt idx="3">
                  <c:v>3.861244019138756</c:v>
                </c:pt>
                <c:pt idx="4">
                  <c:v>4.032258064516129</c:v>
                </c:pt>
                <c:pt idx="5">
                  <c:v>4.0909090909090908</c:v>
                </c:pt>
              </c:numCache>
            </c:numRef>
          </c:val>
          <c:extLst>
            <c:ext xmlns:c16="http://schemas.microsoft.com/office/drawing/2014/chart" uri="{C3380CC4-5D6E-409C-BE32-E72D297353CC}">
              <c16:uniqueId val="{0000000D-AEA6-4C33-B4ED-961A711FAB34}"/>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Project.xlsx]graph8!PivotTable8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6245370370370371"/>
          <c:w val="0.78645603674540687"/>
          <c:h val="0.67003098571011954"/>
        </c:manualLayout>
      </c:layout>
      <c:barChart>
        <c:barDir val="col"/>
        <c:grouping val="clustered"/>
        <c:varyColors val="0"/>
        <c:ser>
          <c:idx val="0"/>
          <c:order val="0"/>
          <c:tx>
            <c:strRef>
              <c:f>graph8!$B$3</c:f>
              <c:strCache>
                <c:ptCount val="1"/>
                <c:pt idx="0">
                  <c:v>Total</c:v>
                </c:pt>
              </c:strCache>
            </c:strRef>
          </c:tx>
          <c:spPr>
            <a:solidFill>
              <a:schemeClr val="accent1"/>
            </a:solidFill>
            <a:ln>
              <a:noFill/>
            </a:ln>
            <a:effectLst/>
          </c:spPr>
          <c:invertIfNegative val="0"/>
          <c:cat>
            <c:strRef>
              <c:f>graph8!$A$4:$A$10</c:f>
              <c:strCache>
                <c:ptCount val="6"/>
                <c:pt idx="0">
                  <c:v>Production</c:v>
                </c:pt>
                <c:pt idx="1">
                  <c:v>IT/IS</c:v>
                </c:pt>
                <c:pt idx="2">
                  <c:v>Sales</c:v>
                </c:pt>
                <c:pt idx="3">
                  <c:v>Software Engineering</c:v>
                </c:pt>
                <c:pt idx="4">
                  <c:v>Admin Offices</c:v>
                </c:pt>
                <c:pt idx="5">
                  <c:v>Executive Office</c:v>
                </c:pt>
              </c:strCache>
            </c:strRef>
          </c:cat>
          <c:val>
            <c:numRef>
              <c:f>graph8!$B$4:$B$10</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1-704A-471B-ACE3-B7C4238D4067}"/>
            </c:ext>
          </c:extLst>
        </c:ser>
        <c:dLbls>
          <c:showLegendKey val="0"/>
          <c:showVal val="0"/>
          <c:showCatName val="0"/>
          <c:showSerName val="0"/>
          <c:showPercent val="0"/>
          <c:showBubbleSize val="0"/>
        </c:dLbls>
        <c:gapWidth val="219"/>
        <c:overlap val="-27"/>
        <c:axId val="142837183"/>
        <c:axId val="142837599"/>
      </c:barChart>
      <c:catAx>
        <c:axId val="1428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837599"/>
        <c:crosses val="autoZero"/>
        <c:auto val="1"/>
        <c:lblAlgn val="ctr"/>
        <c:lblOffset val="100"/>
        <c:noMultiLvlLbl val="0"/>
      </c:catAx>
      <c:valAx>
        <c:axId val="14283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83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 Project.xlsx]Graph 9!PivotTable1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 by Manager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4269466316712"/>
          <c:y val="0.13930555555555557"/>
          <c:w val="0.7512379702537183"/>
          <c:h val="0.72088764946048411"/>
        </c:manualLayout>
      </c:layout>
      <c:barChart>
        <c:barDir val="bar"/>
        <c:grouping val="clustered"/>
        <c:varyColors val="0"/>
        <c:ser>
          <c:idx val="0"/>
          <c:order val="0"/>
          <c:tx>
            <c:strRef>
              <c:f>'Graph 9'!$B$3</c:f>
              <c:strCache>
                <c:ptCount val="1"/>
                <c:pt idx="0">
                  <c:v>Total</c:v>
                </c:pt>
              </c:strCache>
            </c:strRef>
          </c:tx>
          <c:spPr>
            <a:solidFill>
              <a:schemeClr val="accent1"/>
            </a:solidFill>
            <a:ln>
              <a:noFill/>
            </a:ln>
            <a:effectLst/>
          </c:spPr>
          <c:invertIfNegative val="0"/>
          <c:cat>
            <c:strRef>
              <c:f>'Graph 9'!$A$4:$A$25</c:f>
              <c:strCache>
                <c:ptCount val="21"/>
                <c:pt idx="0">
                  <c:v>Amy Dunn</c:v>
                </c:pt>
                <c:pt idx="1">
                  <c:v>Webster Butler</c:v>
                </c:pt>
                <c:pt idx="2">
                  <c:v>Kissy Sullivan</c:v>
                </c:pt>
                <c:pt idx="3">
                  <c:v>Michael Albert</c:v>
                </c:pt>
                <c:pt idx="4">
                  <c:v>Simon Roup</c:v>
                </c:pt>
                <c:pt idx="5">
                  <c:v>Elijiah Gray</c:v>
                </c:pt>
                <c:pt idx="6">
                  <c:v>David Stanley</c:v>
                </c:pt>
                <c:pt idx="7">
                  <c:v>Kelley Spirea</c:v>
                </c:pt>
                <c:pt idx="8">
                  <c:v>Brannon Miller</c:v>
                </c:pt>
                <c:pt idx="9">
                  <c:v>Janet King</c:v>
                </c:pt>
                <c:pt idx="10">
                  <c:v>Ketsia Liebig</c:v>
                </c:pt>
                <c:pt idx="11">
                  <c:v>Alex Sweetwater</c:v>
                </c:pt>
                <c:pt idx="12">
                  <c:v>John Smith</c:v>
                </c:pt>
                <c:pt idx="13">
                  <c:v>Brandon R. LeBlanc</c:v>
                </c:pt>
                <c:pt idx="14">
                  <c:v>Peter Monroe</c:v>
                </c:pt>
                <c:pt idx="15">
                  <c:v>Jennifer Zamora</c:v>
                </c:pt>
                <c:pt idx="16">
                  <c:v>Lynn Daneault</c:v>
                </c:pt>
                <c:pt idx="17">
                  <c:v>Debra Houlihan</c:v>
                </c:pt>
                <c:pt idx="18">
                  <c:v>Brian Champaigne</c:v>
                </c:pt>
                <c:pt idx="19">
                  <c:v>Eric Dougall</c:v>
                </c:pt>
                <c:pt idx="20">
                  <c:v>Board of Directors</c:v>
                </c:pt>
              </c:strCache>
            </c:strRef>
          </c:cat>
          <c:val>
            <c:numRef>
              <c:f>'Graph 9'!$B$4:$B$25</c:f>
              <c:numCache>
                <c:formatCode>General</c:formatCode>
                <c:ptCount val="21"/>
                <c:pt idx="0">
                  <c:v>13</c:v>
                </c:pt>
                <c:pt idx="1">
                  <c:v>13</c:v>
                </c:pt>
                <c:pt idx="2">
                  <c:v>12</c:v>
                </c:pt>
                <c:pt idx="3">
                  <c:v>9</c:v>
                </c:pt>
                <c:pt idx="4">
                  <c:v>8</c:v>
                </c:pt>
                <c:pt idx="5">
                  <c:v>8</c:v>
                </c:pt>
                <c:pt idx="6">
                  <c:v>6</c:v>
                </c:pt>
                <c:pt idx="7">
                  <c:v>6</c:v>
                </c:pt>
                <c:pt idx="8">
                  <c:v>6</c:v>
                </c:pt>
                <c:pt idx="9">
                  <c:v>6</c:v>
                </c:pt>
                <c:pt idx="10">
                  <c:v>5</c:v>
                </c:pt>
                <c:pt idx="11">
                  <c:v>3</c:v>
                </c:pt>
                <c:pt idx="12">
                  <c:v>3</c:v>
                </c:pt>
                <c:pt idx="13">
                  <c:v>2</c:v>
                </c:pt>
                <c:pt idx="14">
                  <c:v>1</c:v>
                </c:pt>
                <c:pt idx="15">
                  <c:v>1</c:v>
                </c:pt>
                <c:pt idx="16">
                  <c:v>1</c:v>
                </c:pt>
                <c:pt idx="17">
                  <c:v>1</c:v>
                </c:pt>
                <c:pt idx="18">
                  <c:v>0</c:v>
                </c:pt>
                <c:pt idx="19">
                  <c:v>0</c:v>
                </c:pt>
                <c:pt idx="20">
                  <c:v>0</c:v>
                </c:pt>
              </c:numCache>
            </c:numRef>
          </c:val>
          <c:extLst>
            <c:ext xmlns:c16="http://schemas.microsoft.com/office/drawing/2014/chart" uri="{C3380CC4-5D6E-409C-BE32-E72D297353CC}">
              <c16:uniqueId val="{00000001-FCDB-4D84-9A87-528B0F4722FD}"/>
            </c:ext>
          </c:extLst>
        </c:ser>
        <c:dLbls>
          <c:showLegendKey val="0"/>
          <c:showVal val="0"/>
          <c:showCatName val="0"/>
          <c:showSerName val="0"/>
          <c:showPercent val="0"/>
          <c:showBubbleSize val="0"/>
        </c:dLbls>
        <c:gapWidth val="182"/>
        <c:axId val="349727680"/>
        <c:axId val="349738080"/>
      </c:barChart>
      <c:catAx>
        <c:axId val="3497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738080"/>
        <c:crosses val="autoZero"/>
        <c:auto val="1"/>
        <c:lblAlgn val="ctr"/>
        <c:lblOffset val="100"/>
        <c:noMultiLvlLbl val="0"/>
      </c:catAx>
      <c:valAx>
        <c:axId val="34973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72768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397074</xdr:colOff>
      <xdr:row>1</xdr:row>
      <xdr:rowOff>151805</xdr:rowOff>
    </xdr:from>
    <xdr:to>
      <xdr:col>11</xdr:col>
      <xdr:colOff>29767</xdr:colOff>
      <xdr:row>5</xdr:row>
      <xdr:rowOff>15478</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617465" y="345282"/>
          <a:ext cx="5124450" cy="637579"/>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5</xdr:row>
      <xdr:rowOff>171450</xdr:rowOff>
    </xdr:from>
    <xdr:to>
      <xdr:col>6</xdr:col>
      <xdr:colOff>438150</xdr:colOff>
      <xdr:row>10</xdr:row>
      <xdr:rowOff>171450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1581150" y="1123950"/>
          <a:ext cx="2514600" cy="952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552450</xdr:colOff>
      <xdr:row>5</xdr:row>
      <xdr:rowOff>161925</xdr:rowOff>
    </xdr:from>
    <xdr:to>
      <xdr:col>11</xdr:col>
      <xdr:colOff>19050</xdr:colOff>
      <xdr:row>10</xdr:row>
      <xdr:rowOff>161925</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4213622" y="1129308"/>
          <a:ext cx="2517576" cy="967383"/>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371475</xdr:colOff>
      <xdr:row>11</xdr:row>
      <xdr:rowOff>85725</xdr:rowOff>
    </xdr:from>
    <xdr:to>
      <xdr:col>6</xdr:col>
      <xdr:colOff>447675</xdr:colOff>
      <xdr:row>16</xdr:row>
      <xdr:rowOff>85725</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1590675" y="2181225"/>
          <a:ext cx="2514600" cy="952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542925</xdr:colOff>
      <xdr:row>11</xdr:row>
      <xdr:rowOff>85725</xdr:rowOff>
    </xdr:from>
    <xdr:to>
      <xdr:col>11</xdr:col>
      <xdr:colOff>9525</xdr:colOff>
      <xdr:row>16</xdr:row>
      <xdr:rowOff>85725</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4200525" y="2181225"/>
          <a:ext cx="2514600" cy="952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361950</xdr:colOff>
      <xdr:row>16</xdr:row>
      <xdr:rowOff>152400</xdr:rowOff>
    </xdr:from>
    <xdr:to>
      <xdr:col>6</xdr:col>
      <xdr:colOff>438150</xdr:colOff>
      <xdr:row>21</xdr:row>
      <xdr:rowOff>152400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1581150" y="3200400"/>
          <a:ext cx="2514600" cy="952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542925</xdr:colOff>
      <xdr:row>16</xdr:row>
      <xdr:rowOff>161925</xdr:rowOff>
    </xdr:from>
    <xdr:to>
      <xdr:col>11</xdr:col>
      <xdr:colOff>9525</xdr:colOff>
      <xdr:row>21</xdr:row>
      <xdr:rowOff>161925</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4200525" y="3209925"/>
          <a:ext cx="2514600" cy="952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352425</xdr:colOff>
      <xdr:row>22</xdr:row>
      <xdr:rowOff>57150</xdr:rowOff>
    </xdr:from>
    <xdr:to>
      <xdr:col>6</xdr:col>
      <xdr:colOff>428625</xdr:colOff>
      <xdr:row>27</xdr:row>
      <xdr:rowOff>57150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1571625" y="4248150"/>
          <a:ext cx="2514600" cy="952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514350</xdr:colOff>
      <xdr:row>22</xdr:row>
      <xdr:rowOff>66675</xdr:rowOff>
    </xdr:from>
    <xdr:to>
      <xdr:col>10</xdr:col>
      <xdr:colOff>590550</xdr:colOff>
      <xdr:row>27</xdr:row>
      <xdr:rowOff>66675</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4171950" y="4257675"/>
          <a:ext cx="2514600" cy="952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125015</xdr:colOff>
      <xdr:row>2</xdr:row>
      <xdr:rowOff>73821</xdr:rowOff>
    </xdr:from>
    <xdr:to>
      <xdr:col>10</xdr:col>
      <xdr:colOff>525661</xdr:colOff>
      <xdr:row>4</xdr:row>
      <xdr:rowOff>92871</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1955601" y="460774"/>
          <a:ext cx="4672013" cy="406003"/>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US" sz="1800" b="1">
              <a:solidFill>
                <a:schemeClr val="bg1"/>
              </a:solidFill>
            </a:rPr>
            <a:t>HR DATASET ANALYSIS</a:t>
          </a:r>
          <a:r>
            <a:rPr lang="en-US" sz="1800" b="1" baseline="0">
              <a:solidFill>
                <a:schemeClr val="bg1"/>
              </a:solidFill>
            </a:rPr>
            <a:t> &amp; VISUALIZATION</a:t>
          </a:r>
          <a:endParaRPr lang="en-US" sz="1800" b="1">
            <a:solidFill>
              <a:schemeClr val="bg1"/>
            </a:solidFill>
          </a:endParaRPr>
        </a:p>
      </xdr:txBody>
    </xdr:sp>
    <xdr:clientData/>
  </xdr:twoCellAnchor>
  <xdr:twoCellAnchor>
    <xdr:from>
      <xdr:col>2</xdr:col>
      <xdr:colOff>533399</xdr:colOff>
      <xdr:row>6</xdr:row>
      <xdr:rowOff>123826</xdr:rowOff>
    </xdr:from>
    <xdr:to>
      <xdr:col>4</xdr:col>
      <xdr:colOff>600075</xdr:colOff>
      <xdr:row>8</xdr:row>
      <xdr:rowOff>28576</xdr:rowOff>
    </xdr:to>
    <xdr:sp macro="" textlink="KPIs!E7">
      <xdr:nvSpPr>
        <xdr:cNvPr id="13" name="TextBox 12">
          <a:extLst>
            <a:ext uri="{FF2B5EF4-FFF2-40B4-BE49-F238E27FC236}">
              <a16:creationId xmlns:a16="http://schemas.microsoft.com/office/drawing/2014/main" id="{00000000-0008-0000-0100-00000D000000}"/>
            </a:ext>
          </a:extLst>
        </xdr:cNvPr>
        <xdr:cNvSpPr txBox="1"/>
      </xdr:nvSpPr>
      <xdr:spPr>
        <a:xfrm>
          <a:off x="1752599" y="1266826"/>
          <a:ext cx="12858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856E34-37CA-47BD-826A-8A1E76133D9D}" type="TxLink">
            <a:rPr lang="en-US" sz="1600" b="0" i="0" u="none" strike="noStrike">
              <a:solidFill>
                <a:schemeClr val="bg1"/>
              </a:solidFill>
              <a:latin typeface="Calibri"/>
              <a:ea typeface="Calibri"/>
              <a:cs typeface="Calibri"/>
            </a:rPr>
            <a:pPr/>
            <a:t>311</a:t>
          </a:fld>
          <a:endParaRPr lang="en-US" sz="1600">
            <a:solidFill>
              <a:schemeClr val="bg1"/>
            </a:solidFill>
          </a:endParaRPr>
        </a:p>
      </xdr:txBody>
    </xdr:sp>
    <xdr:clientData/>
  </xdr:twoCellAnchor>
  <xdr:twoCellAnchor>
    <xdr:from>
      <xdr:col>2</xdr:col>
      <xdr:colOff>523874</xdr:colOff>
      <xdr:row>8</xdr:row>
      <xdr:rowOff>114301</xdr:rowOff>
    </xdr:from>
    <xdr:to>
      <xdr:col>5</xdr:col>
      <xdr:colOff>9525</xdr:colOff>
      <xdr:row>10</xdr:row>
      <xdr:rowOff>19051</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743074" y="1638301"/>
          <a:ext cx="131445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ea typeface="Calibri"/>
              <a:cs typeface="Calibri"/>
            </a:rPr>
            <a:t>TOTAL</a:t>
          </a:r>
          <a:r>
            <a:rPr lang="en-US" sz="1100"/>
            <a:t> </a:t>
          </a:r>
          <a:r>
            <a:rPr lang="en-US" sz="1100">
              <a:solidFill>
                <a:schemeClr val="bg1"/>
              </a:solidFill>
            </a:rPr>
            <a:t>EMPLOYEES</a:t>
          </a:r>
        </a:p>
      </xdr:txBody>
    </xdr:sp>
    <xdr:clientData/>
  </xdr:twoCellAnchor>
  <xdr:twoCellAnchor>
    <xdr:from>
      <xdr:col>7</xdr:col>
      <xdr:colOff>95250</xdr:colOff>
      <xdr:row>6</xdr:row>
      <xdr:rowOff>123825</xdr:rowOff>
    </xdr:from>
    <xdr:to>
      <xdr:col>9</xdr:col>
      <xdr:colOff>66675</xdr:colOff>
      <xdr:row>8</xdr:row>
      <xdr:rowOff>47625</xdr:rowOff>
    </xdr:to>
    <xdr:sp macro="" textlink="KPIs!F7">
      <xdr:nvSpPr>
        <xdr:cNvPr id="15" name="TextBox 14">
          <a:extLst>
            <a:ext uri="{FF2B5EF4-FFF2-40B4-BE49-F238E27FC236}">
              <a16:creationId xmlns:a16="http://schemas.microsoft.com/office/drawing/2014/main" id="{00000000-0008-0000-0100-00000F000000}"/>
            </a:ext>
          </a:extLst>
        </xdr:cNvPr>
        <xdr:cNvSpPr txBox="1"/>
      </xdr:nvSpPr>
      <xdr:spPr>
        <a:xfrm>
          <a:off x="4362450" y="126682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381DD64-7B9B-4FE8-A0B2-F5DBD95F1B35}" type="TxLink">
            <a:rPr lang="en-US" sz="1600" b="0" i="0" u="none" strike="noStrike">
              <a:solidFill>
                <a:schemeClr val="bg1"/>
              </a:solidFill>
              <a:latin typeface="Calibri"/>
              <a:ea typeface="Calibri"/>
              <a:cs typeface="Calibri"/>
            </a:rPr>
            <a:pPr marL="0" indent="0"/>
            <a:t>104</a:t>
          </a:fld>
          <a:endParaRPr lang="en-US" sz="1600" b="0" i="0" u="none" strike="noStrike">
            <a:solidFill>
              <a:schemeClr val="bg1"/>
            </a:solidFill>
            <a:latin typeface="Calibri"/>
            <a:ea typeface="Calibri"/>
            <a:cs typeface="Calibri"/>
          </a:endParaRPr>
        </a:p>
      </xdr:txBody>
    </xdr:sp>
    <xdr:clientData/>
  </xdr:twoCellAnchor>
  <xdr:twoCellAnchor>
    <xdr:from>
      <xdr:col>7</xdr:col>
      <xdr:colOff>85725</xdr:colOff>
      <xdr:row>8</xdr:row>
      <xdr:rowOff>142875</xdr:rowOff>
    </xdr:from>
    <xdr:to>
      <xdr:col>9</xdr:col>
      <xdr:colOff>76200</xdr:colOff>
      <xdr:row>10</xdr:row>
      <xdr:rowOff>47625</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4352925" y="1666875"/>
          <a:ext cx="1209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OLD EMPLOYEES</a:t>
          </a:r>
        </a:p>
      </xdr:txBody>
    </xdr:sp>
    <xdr:clientData/>
  </xdr:twoCellAnchor>
  <xdr:twoCellAnchor>
    <xdr:from>
      <xdr:col>2</xdr:col>
      <xdr:colOff>552449</xdr:colOff>
      <xdr:row>12</xdr:row>
      <xdr:rowOff>9525</xdr:rowOff>
    </xdr:from>
    <xdr:to>
      <xdr:col>5</xdr:col>
      <xdr:colOff>123824</xdr:colOff>
      <xdr:row>13</xdr:row>
      <xdr:rowOff>152400</xdr:rowOff>
    </xdr:to>
    <xdr:sp macro="" textlink="KPIs!G7">
      <xdr:nvSpPr>
        <xdr:cNvPr id="17" name="TextBox 16">
          <a:extLst>
            <a:ext uri="{FF2B5EF4-FFF2-40B4-BE49-F238E27FC236}">
              <a16:creationId xmlns:a16="http://schemas.microsoft.com/office/drawing/2014/main" id="{00000000-0008-0000-0100-000011000000}"/>
            </a:ext>
          </a:extLst>
        </xdr:cNvPr>
        <xdr:cNvSpPr txBox="1"/>
      </xdr:nvSpPr>
      <xdr:spPr>
        <a:xfrm>
          <a:off x="1771649" y="2295525"/>
          <a:ext cx="14001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31908B-C629-43F4-9254-BE9961208089}" type="TxLink">
            <a:rPr lang="en-US" sz="1600" b="0" i="0" u="none" strike="noStrike">
              <a:solidFill>
                <a:schemeClr val="bg1"/>
              </a:solidFill>
              <a:latin typeface="Calibri"/>
              <a:ea typeface="Calibri"/>
              <a:cs typeface="Calibri"/>
            </a:rPr>
            <a:pPr marL="0" indent="0"/>
            <a:t>207</a:t>
          </a:fld>
          <a:endParaRPr lang="en-US" sz="1600" b="0" i="0" u="none" strike="noStrike">
            <a:solidFill>
              <a:schemeClr val="bg1"/>
            </a:solidFill>
            <a:latin typeface="Calibri"/>
            <a:ea typeface="Calibri"/>
            <a:cs typeface="Calibri"/>
          </a:endParaRPr>
        </a:p>
      </xdr:txBody>
    </xdr:sp>
    <xdr:clientData/>
  </xdr:twoCellAnchor>
  <xdr:twoCellAnchor>
    <xdr:from>
      <xdr:col>2</xdr:col>
      <xdr:colOff>533400</xdr:colOff>
      <xdr:row>14</xdr:row>
      <xdr:rowOff>47625</xdr:rowOff>
    </xdr:from>
    <xdr:to>
      <xdr:col>5</xdr:col>
      <xdr:colOff>142875</xdr:colOff>
      <xdr:row>15</xdr:row>
      <xdr:rowOff>142875</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1752600" y="2714625"/>
          <a:ext cx="14382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CURRENT EMPLOYEES</a:t>
          </a:r>
        </a:p>
      </xdr:txBody>
    </xdr:sp>
    <xdr:clientData/>
  </xdr:twoCellAnchor>
  <xdr:twoCellAnchor>
    <xdr:from>
      <xdr:col>7</xdr:col>
      <xdr:colOff>142875</xdr:colOff>
      <xdr:row>12</xdr:row>
      <xdr:rowOff>9525</xdr:rowOff>
    </xdr:from>
    <xdr:to>
      <xdr:col>9</xdr:col>
      <xdr:colOff>104774</xdr:colOff>
      <xdr:row>13</xdr:row>
      <xdr:rowOff>104775</xdr:rowOff>
    </xdr:to>
    <xdr:sp macro="" textlink="KPIs!H7">
      <xdr:nvSpPr>
        <xdr:cNvPr id="19" name="TextBox 18">
          <a:extLst>
            <a:ext uri="{FF2B5EF4-FFF2-40B4-BE49-F238E27FC236}">
              <a16:creationId xmlns:a16="http://schemas.microsoft.com/office/drawing/2014/main" id="{00000000-0008-0000-0100-000013000000}"/>
            </a:ext>
          </a:extLst>
        </xdr:cNvPr>
        <xdr:cNvSpPr txBox="1"/>
      </xdr:nvSpPr>
      <xdr:spPr>
        <a:xfrm>
          <a:off x="4410075" y="2295525"/>
          <a:ext cx="11810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DDF74A-CA62-4AC0-874D-E6FEB45435DE}" type="TxLink">
            <a:rPr lang="en-US" sz="1600" b="0" i="0" u="none" strike="noStrike">
              <a:solidFill>
                <a:schemeClr val="bg1"/>
              </a:solidFill>
              <a:latin typeface="Calibri"/>
              <a:ea typeface="Calibri"/>
              <a:cs typeface="Calibri"/>
            </a:rPr>
            <a:pPr marL="0" indent="0"/>
            <a:t>33.44</a:t>
          </a:fld>
          <a:endParaRPr lang="en-US" sz="1600" b="0" i="0" u="none" strike="noStrike">
            <a:solidFill>
              <a:schemeClr val="bg1"/>
            </a:solidFill>
            <a:latin typeface="Calibri"/>
            <a:ea typeface="Calibri"/>
            <a:cs typeface="Calibri"/>
          </a:endParaRPr>
        </a:p>
      </xdr:txBody>
    </xdr:sp>
    <xdr:clientData/>
  </xdr:twoCellAnchor>
  <xdr:twoCellAnchor>
    <xdr:from>
      <xdr:col>7</xdr:col>
      <xdr:colOff>142875</xdr:colOff>
      <xdr:row>14</xdr:row>
      <xdr:rowOff>0</xdr:rowOff>
    </xdr:from>
    <xdr:to>
      <xdr:col>9</xdr:col>
      <xdr:colOff>133350</xdr:colOff>
      <xdr:row>15</xdr:row>
      <xdr:rowOff>95250</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410075" y="2667000"/>
          <a:ext cx="1209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ATTRITION RATE</a:t>
          </a:r>
        </a:p>
      </xdr:txBody>
    </xdr:sp>
    <xdr:clientData/>
  </xdr:twoCellAnchor>
  <xdr:twoCellAnchor>
    <xdr:from>
      <xdr:col>2</xdr:col>
      <xdr:colOff>533400</xdr:colOff>
      <xdr:row>17</xdr:row>
      <xdr:rowOff>57150</xdr:rowOff>
    </xdr:from>
    <xdr:to>
      <xdr:col>5</xdr:col>
      <xdr:colOff>228600</xdr:colOff>
      <xdr:row>18</xdr:row>
      <xdr:rowOff>180975</xdr:rowOff>
    </xdr:to>
    <xdr:sp macro="" textlink="KPIs!I7">
      <xdr:nvSpPr>
        <xdr:cNvPr id="21" name="TextBox 20">
          <a:extLst>
            <a:ext uri="{FF2B5EF4-FFF2-40B4-BE49-F238E27FC236}">
              <a16:creationId xmlns:a16="http://schemas.microsoft.com/office/drawing/2014/main" id="{00000000-0008-0000-0100-000015000000}"/>
            </a:ext>
          </a:extLst>
        </xdr:cNvPr>
        <xdr:cNvSpPr txBox="1"/>
      </xdr:nvSpPr>
      <xdr:spPr>
        <a:xfrm>
          <a:off x="1752600" y="3295650"/>
          <a:ext cx="1524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A4B1B32-7C49-40D8-AC91-9DACA7060082}" type="TxLink">
            <a:rPr lang="en-US" sz="1600" b="0" i="0" u="none" strike="noStrike">
              <a:solidFill>
                <a:schemeClr val="bg1"/>
              </a:solidFill>
              <a:latin typeface="Calibri"/>
              <a:ea typeface="Calibri"/>
              <a:cs typeface="Calibri"/>
            </a:rPr>
            <a:pPr marL="0" indent="0" algn="l"/>
            <a:t>6</a:t>
          </a:fld>
          <a:endParaRPr lang="en-US" sz="1600" b="0" i="0" u="none" strike="noStrike">
            <a:solidFill>
              <a:schemeClr val="bg1"/>
            </a:solidFill>
            <a:latin typeface="Calibri"/>
            <a:ea typeface="Calibri"/>
            <a:cs typeface="Calibri"/>
          </a:endParaRPr>
        </a:p>
      </xdr:txBody>
    </xdr:sp>
    <xdr:clientData/>
  </xdr:twoCellAnchor>
  <xdr:twoCellAnchor>
    <xdr:from>
      <xdr:col>2</xdr:col>
      <xdr:colOff>542925</xdr:colOff>
      <xdr:row>19</xdr:row>
      <xdr:rowOff>76200</xdr:rowOff>
    </xdr:from>
    <xdr:to>
      <xdr:col>5</xdr:col>
      <xdr:colOff>238124</xdr:colOff>
      <xdr:row>20</xdr:row>
      <xdr:rowOff>171450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762125" y="3695700"/>
          <a:ext cx="15239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TOTAL DEPARTMENTS</a:t>
          </a:r>
        </a:p>
      </xdr:txBody>
    </xdr:sp>
    <xdr:clientData/>
  </xdr:twoCellAnchor>
  <xdr:twoCellAnchor>
    <xdr:from>
      <xdr:col>7</xdr:col>
      <xdr:colOff>142875</xdr:colOff>
      <xdr:row>17</xdr:row>
      <xdr:rowOff>47625</xdr:rowOff>
    </xdr:from>
    <xdr:to>
      <xdr:col>9</xdr:col>
      <xdr:colOff>114300</xdr:colOff>
      <xdr:row>18</xdr:row>
      <xdr:rowOff>152400</xdr:rowOff>
    </xdr:to>
    <xdr:sp macro="" textlink="KPIs!A7">
      <xdr:nvSpPr>
        <xdr:cNvPr id="23" name="TextBox 22">
          <a:extLst>
            <a:ext uri="{FF2B5EF4-FFF2-40B4-BE49-F238E27FC236}">
              <a16:creationId xmlns:a16="http://schemas.microsoft.com/office/drawing/2014/main" id="{00000000-0008-0000-0100-000017000000}"/>
            </a:ext>
          </a:extLst>
        </xdr:cNvPr>
        <xdr:cNvSpPr txBox="1"/>
      </xdr:nvSpPr>
      <xdr:spPr>
        <a:xfrm>
          <a:off x="4410075" y="3286125"/>
          <a:ext cx="11906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8A434F-464B-41A5-9E79-109692477FE4}" type="TxLink">
            <a:rPr lang="en-US" sz="1600" b="0" i="0" u="none" strike="noStrike">
              <a:solidFill>
                <a:schemeClr val="bg1"/>
              </a:solidFill>
              <a:latin typeface="Calibri"/>
              <a:ea typeface="Calibri"/>
              <a:cs typeface="Calibri"/>
            </a:rPr>
            <a:pPr marL="0" indent="0"/>
            <a:t>45.47</a:t>
          </a:fld>
          <a:endParaRPr lang="en-US" sz="1600" b="0" i="0" u="none" strike="noStrike">
            <a:solidFill>
              <a:schemeClr val="bg1"/>
            </a:solidFill>
            <a:latin typeface="Calibri"/>
            <a:ea typeface="Calibri"/>
            <a:cs typeface="Calibri"/>
          </a:endParaRPr>
        </a:p>
      </xdr:txBody>
    </xdr:sp>
    <xdr:clientData/>
  </xdr:twoCellAnchor>
  <xdr:twoCellAnchor>
    <xdr:from>
      <xdr:col>7</xdr:col>
      <xdr:colOff>142875</xdr:colOff>
      <xdr:row>19</xdr:row>
      <xdr:rowOff>28575</xdr:rowOff>
    </xdr:from>
    <xdr:to>
      <xdr:col>9</xdr:col>
      <xdr:colOff>133350</xdr:colOff>
      <xdr:row>20</xdr:row>
      <xdr:rowOff>123825</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410075" y="3648075"/>
          <a:ext cx="1209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AVG AGE</a:t>
          </a:r>
        </a:p>
      </xdr:txBody>
    </xdr:sp>
    <xdr:clientData/>
  </xdr:twoCellAnchor>
  <xdr:twoCellAnchor>
    <xdr:from>
      <xdr:col>2</xdr:col>
      <xdr:colOff>561975</xdr:colOff>
      <xdr:row>22</xdr:row>
      <xdr:rowOff>133350</xdr:rowOff>
    </xdr:from>
    <xdr:to>
      <xdr:col>4</xdr:col>
      <xdr:colOff>533400</xdr:colOff>
      <xdr:row>24</xdr:row>
      <xdr:rowOff>38100</xdr:rowOff>
    </xdr:to>
    <xdr:sp macro="" textlink="KPIs!C7">
      <xdr:nvSpPr>
        <xdr:cNvPr id="25" name="TextBox 24">
          <a:extLst>
            <a:ext uri="{FF2B5EF4-FFF2-40B4-BE49-F238E27FC236}">
              <a16:creationId xmlns:a16="http://schemas.microsoft.com/office/drawing/2014/main" id="{00000000-0008-0000-0100-000019000000}"/>
            </a:ext>
          </a:extLst>
        </xdr:cNvPr>
        <xdr:cNvSpPr txBox="1"/>
      </xdr:nvSpPr>
      <xdr:spPr>
        <a:xfrm>
          <a:off x="1781175" y="4324350"/>
          <a:ext cx="1190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F70F139-74EE-4889-9597-E1823DE12921}" type="TxLink">
            <a:rPr lang="en-US" sz="1600" b="0" i="0" u="none" strike="noStrike">
              <a:solidFill>
                <a:schemeClr val="bg1"/>
              </a:solidFill>
              <a:latin typeface="Calibri"/>
              <a:ea typeface="Calibri"/>
              <a:cs typeface="Calibri"/>
            </a:rPr>
            <a:pPr marL="0" indent="0"/>
            <a:t>11.83</a:t>
          </a:fld>
          <a:endParaRPr lang="en-US" sz="1600" b="0" i="0" u="none" strike="noStrike">
            <a:solidFill>
              <a:schemeClr val="bg1"/>
            </a:solidFill>
            <a:latin typeface="Calibri"/>
            <a:ea typeface="Calibri"/>
            <a:cs typeface="Calibri"/>
          </a:endParaRPr>
        </a:p>
      </xdr:txBody>
    </xdr:sp>
    <xdr:clientData/>
  </xdr:twoCellAnchor>
  <xdr:twoCellAnchor>
    <xdr:from>
      <xdr:col>2</xdr:col>
      <xdr:colOff>561975</xdr:colOff>
      <xdr:row>24</xdr:row>
      <xdr:rowOff>114300</xdr:rowOff>
    </xdr:from>
    <xdr:to>
      <xdr:col>4</xdr:col>
      <xdr:colOff>552450</xdr:colOff>
      <xdr:row>26</xdr:row>
      <xdr:rowOff>19050</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781175" y="4686300"/>
          <a:ext cx="1209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AVG YEARS</a:t>
          </a:r>
        </a:p>
      </xdr:txBody>
    </xdr:sp>
    <xdr:clientData/>
  </xdr:twoCellAnchor>
  <xdr:twoCellAnchor>
    <xdr:from>
      <xdr:col>7</xdr:col>
      <xdr:colOff>171449</xdr:colOff>
      <xdr:row>22</xdr:row>
      <xdr:rowOff>161925</xdr:rowOff>
    </xdr:from>
    <xdr:to>
      <xdr:col>9</xdr:col>
      <xdr:colOff>180974</xdr:colOff>
      <xdr:row>24</xdr:row>
      <xdr:rowOff>114300</xdr:rowOff>
    </xdr:to>
    <xdr:sp macro="" textlink="KPIs!B7">
      <xdr:nvSpPr>
        <xdr:cNvPr id="27" name="TextBox 26">
          <a:extLst>
            <a:ext uri="{FF2B5EF4-FFF2-40B4-BE49-F238E27FC236}">
              <a16:creationId xmlns:a16="http://schemas.microsoft.com/office/drawing/2014/main" id="{00000000-0008-0000-0100-00001B000000}"/>
            </a:ext>
          </a:extLst>
        </xdr:cNvPr>
        <xdr:cNvSpPr txBox="1"/>
      </xdr:nvSpPr>
      <xdr:spPr>
        <a:xfrm>
          <a:off x="4438649" y="4352925"/>
          <a:ext cx="12287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E1DB11-00A4-43C5-9A84-F0ECDE8CB726}" type="TxLink">
            <a:rPr lang="en-US" sz="1600" b="0" i="0" u="none" strike="noStrike">
              <a:solidFill>
                <a:schemeClr val="bg1"/>
              </a:solidFill>
              <a:latin typeface="Calibri"/>
              <a:ea typeface="Calibri"/>
              <a:cs typeface="Calibri"/>
            </a:rPr>
            <a:pPr marL="0" indent="0"/>
            <a:t>69020.68</a:t>
          </a:fld>
          <a:endParaRPr lang="en-US" sz="1600" b="0" i="0" u="none" strike="noStrike">
            <a:solidFill>
              <a:schemeClr val="bg1"/>
            </a:solidFill>
            <a:latin typeface="Calibri"/>
            <a:ea typeface="Calibri"/>
            <a:cs typeface="Calibri"/>
          </a:endParaRPr>
        </a:p>
      </xdr:txBody>
    </xdr:sp>
    <xdr:clientData/>
  </xdr:twoCellAnchor>
  <xdr:twoCellAnchor>
    <xdr:from>
      <xdr:col>7</xdr:col>
      <xdr:colOff>180975</xdr:colOff>
      <xdr:row>24</xdr:row>
      <xdr:rowOff>171449</xdr:rowOff>
    </xdr:from>
    <xdr:to>
      <xdr:col>9</xdr:col>
      <xdr:colOff>171450</xdr:colOff>
      <xdr:row>26</xdr:row>
      <xdr:rowOff>104774</xdr:rowOff>
    </xdr:to>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448175" y="4743449"/>
          <a:ext cx="12096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Calibri"/>
              <a:cs typeface="Calibri"/>
            </a:rPr>
            <a:t>AVG SALARY</a:t>
          </a:r>
        </a:p>
      </xdr:txBody>
    </xdr:sp>
    <xdr:clientData/>
  </xdr:twoCellAnchor>
  <xdr:twoCellAnchor>
    <xdr:from>
      <xdr:col>11</xdr:col>
      <xdr:colOff>104181</xdr:colOff>
      <xdr:row>5</xdr:row>
      <xdr:rowOff>163711</xdr:rowOff>
    </xdr:from>
    <xdr:to>
      <xdr:col>15</xdr:col>
      <xdr:colOff>446485</xdr:colOff>
      <xdr:row>16</xdr:row>
      <xdr:rowOff>178594</xdr:rowOff>
    </xdr:to>
    <xdr:graphicFrame macro="">
      <xdr:nvGraphicFramePr>
        <xdr:cNvPr id="30" name="Chart 29">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550664</xdr:colOff>
      <xdr:row>5</xdr:row>
      <xdr:rowOff>163711</xdr:rowOff>
    </xdr:from>
    <xdr:to>
      <xdr:col>20</xdr:col>
      <xdr:colOff>416720</xdr:colOff>
      <xdr:row>17</xdr:row>
      <xdr:rowOff>0</xdr:rowOff>
    </xdr:to>
    <xdr:graphicFrame macro="">
      <xdr:nvGraphicFramePr>
        <xdr:cNvPr id="32" name="Chart 31">
          <a:extLst>
            <a:ext uri="{FF2B5EF4-FFF2-40B4-BE49-F238E27FC236}">
              <a16:creationId xmlns:a16="http://schemas.microsoft.com/office/drawing/2014/main" id="{00000000-0008-0000-01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535781</xdr:colOff>
      <xdr:row>5</xdr:row>
      <xdr:rowOff>148828</xdr:rowOff>
    </xdr:from>
    <xdr:to>
      <xdr:col>25</xdr:col>
      <xdr:colOff>312539</xdr:colOff>
      <xdr:row>16</xdr:row>
      <xdr:rowOff>178594</xdr:rowOff>
    </xdr:to>
    <xdr:graphicFrame macro="">
      <xdr:nvGraphicFramePr>
        <xdr:cNvPr id="34" name="Chart 33">
          <a:extLst>
            <a:ext uri="{FF2B5EF4-FFF2-40B4-BE49-F238E27FC236}">
              <a16:creationId xmlns:a16="http://schemas.microsoft.com/office/drawing/2014/main" id="{00000000-0008-0000-01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104180</xdr:colOff>
      <xdr:row>17</xdr:row>
      <xdr:rowOff>59531</xdr:rowOff>
    </xdr:from>
    <xdr:to>
      <xdr:col>15</xdr:col>
      <xdr:colOff>461367</xdr:colOff>
      <xdr:row>28</xdr:row>
      <xdr:rowOff>178594</xdr:rowOff>
    </xdr:to>
    <xdr:graphicFrame macro="">
      <xdr:nvGraphicFramePr>
        <xdr:cNvPr id="37" name="Chart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550665</xdr:colOff>
      <xdr:row>17</xdr:row>
      <xdr:rowOff>74415</xdr:rowOff>
    </xdr:from>
    <xdr:to>
      <xdr:col>20</xdr:col>
      <xdr:colOff>401836</xdr:colOff>
      <xdr:row>28</xdr:row>
      <xdr:rowOff>178595</xdr:rowOff>
    </xdr:to>
    <xdr:graphicFrame macro="">
      <xdr:nvGraphicFramePr>
        <xdr:cNvPr id="39" name="Chart 38">
          <a:extLst>
            <a:ext uri="{FF2B5EF4-FFF2-40B4-BE49-F238E27FC236}">
              <a16:creationId xmlns:a16="http://schemas.microsoft.com/office/drawing/2014/main" id="{00000000-0008-0000-01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520899</xdr:colOff>
      <xdr:row>17</xdr:row>
      <xdr:rowOff>59531</xdr:rowOff>
    </xdr:from>
    <xdr:to>
      <xdr:col>25</xdr:col>
      <xdr:colOff>342305</xdr:colOff>
      <xdr:row>28</xdr:row>
      <xdr:rowOff>163711</xdr:rowOff>
    </xdr:to>
    <xdr:graphicFrame macro="">
      <xdr:nvGraphicFramePr>
        <xdr:cNvPr id="41" name="Chart 40">
          <a:extLst>
            <a:ext uri="{FF2B5EF4-FFF2-40B4-BE49-F238E27FC236}">
              <a16:creationId xmlns:a16="http://schemas.microsoft.com/office/drawing/2014/main" id="{00000000-0008-0000-01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89298</xdr:colOff>
      <xdr:row>29</xdr:row>
      <xdr:rowOff>59531</xdr:rowOff>
    </xdr:from>
    <xdr:to>
      <xdr:col>15</xdr:col>
      <xdr:colOff>506015</xdr:colOff>
      <xdr:row>40</xdr:row>
      <xdr:rowOff>133945</xdr:rowOff>
    </xdr:to>
    <xdr:graphicFrame macro="">
      <xdr:nvGraphicFramePr>
        <xdr:cNvPr id="43" name="Chart 42">
          <a:extLst>
            <a:ext uri="{FF2B5EF4-FFF2-40B4-BE49-F238E27FC236}">
              <a16:creationId xmlns:a16="http://schemas.microsoft.com/office/drawing/2014/main" id="{00000000-0008-0000-01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580429</xdr:colOff>
      <xdr:row>29</xdr:row>
      <xdr:rowOff>59532</xdr:rowOff>
    </xdr:from>
    <xdr:to>
      <xdr:col>20</xdr:col>
      <xdr:colOff>446485</xdr:colOff>
      <xdr:row>40</xdr:row>
      <xdr:rowOff>148828</xdr:rowOff>
    </xdr:to>
    <xdr:graphicFrame macro="">
      <xdr:nvGraphicFramePr>
        <xdr:cNvPr id="45" name="Chart 44">
          <a:extLst>
            <a:ext uri="{FF2B5EF4-FFF2-40B4-BE49-F238E27FC236}">
              <a16:creationId xmlns:a16="http://schemas.microsoft.com/office/drawing/2014/main" id="{00000000-0008-0000-01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565547</xdr:colOff>
      <xdr:row>29</xdr:row>
      <xdr:rowOff>74415</xdr:rowOff>
    </xdr:from>
    <xdr:to>
      <xdr:col>25</xdr:col>
      <xdr:colOff>357187</xdr:colOff>
      <xdr:row>40</xdr:row>
      <xdr:rowOff>133946</xdr:rowOff>
    </xdr:to>
    <xdr:graphicFrame macro="">
      <xdr:nvGraphicFramePr>
        <xdr:cNvPr id="47" name="Chart 46">
          <a:extLst>
            <a:ext uri="{FF2B5EF4-FFF2-40B4-BE49-F238E27FC236}">
              <a16:creationId xmlns:a16="http://schemas.microsoft.com/office/drawing/2014/main" id="{00000000-0008-0000-01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327421</xdr:colOff>
      <xdr:row>27</xdr:row>
      <xdr:rowOff>178595</xdr:rowOff>
    </xdr:from>
    <xdr:to>
      <xdr:col>10</xdr:col>
      <xdr:colOff>610194</xdr:colOff>
      <xdr:row>40</xdr:row>
      <xdr:rowOff>133945</xdr:rowOff>
    </xdr:to>
    <xdr:graphicFrame macro="">
      <xdr:nvGraphicFramePr>
        <xdr:cNvPr id="48" name="Chart 47">
          <a:extLst>
            <a:ext uri="{FF2B5EF4-FFF2-40B4-BE49-F238E27FC236}">
              <a16:creationId xmlns:a16="http://schemas.microsoft.com/office/drawing/2014/main" id="{00000000-0008-0000-01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223243</xdr:colOff>
      <xdr:row>1</xdr:row>
      <xdr:rowOff>148829</xdr:rowOff>
    </xdr:from>
    <xdr:to>
      <xdr:col>14</xdr:col>
      <xdr:colOff>221457</xdr:colOff>
      <xdr:row>4</xdr:row>
      <xdr:rowOff>178595</xdr:rowOff>
    </xdr:to>
    <mc:AlternateContent xmlns:mc="http://schemas.openxmlformats.org/markup-compatibility/2006" xmlns:a14="http://schemas.microsoft.com/office/drawing/2010/main">
      <mc:Choice Requires="a14">
        <xdr:graphicFrame macro="">
          <xdr:nvGraphicFramePr>
            <xdr:cNvPr id="57" name="ManagerName 2">
              <a:extLst>
                <a:ext uri="{FF2B5EF4-FFF2-40B4-BE49-F238E27FC236}">
                  <a16:creationId xmlns:a16="http://schemas.microsoft.com/office/drawing/2014/main" id="{00000000-0008-0000-0100-000039000000}"/>
                </a:ext>
              </a:extLst>
            </xdr:cNvPr>
            <xdr:cNvGraphicFramePr/>
          </xdr:nvGraphicFramePr>
          <xdr:xfrm>
            <a:off x="0" y="0"/>
            <a:ext cx="0" cy="0"/>
          </xdr:xfrm>
          <a:graphic>
            <a:graphicData uri="http://schemas.microsoft.com/office/drawing/2010/slicer">
              <sle:slicer xmlns:sle="http://schemas.microsoft.com/office/drawing/2010/slicer" name="ManagerName 2"/>
            </a:graphicData>
          </a:graphic>
        </xdr:graphicFrame>
      </mc:Choice>
      <mc:Fallback xmlns="">
        <xdr:sp macro="" textlink="">
          <xdr:nvSpPr>
            <xdr:cNvPr id="0" name=""/>
            <xdr:cNvSpPr>
              <a:spLocks noTextEdit="1"/>
            </xdr:cNvSpPr>
          </xdr:nvSpPr>
          <xdr:spPr>
            <a:xfrm>
              <a:off x="6935391" y="342306"/>
              <a:ext cx="1828800" cy="610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14883</xdr:colOff>
      <xdr:row>1</xdr:row>
      <xdr:rowOff>178593</xdr:rowOff>
    </xdr:from>
    <xdr:to>
      <xdr:col>18</xdr:col>
      <xdr:colOff>13097</xdr:colOff>
      <xdr:row>4</xdr:row>
      <xdr:rowOff>163712</xdr:rowOff>
    </xdr:to>
    <mc:AlternateContent xmlns:mc="http://schemas.openxmlformats.org/markup-compatibility/2006" xmlns:a14="http://schemas.microsoft.com/office/drawing/2010/main">
      <mc:Choice Requires="a14">
        <xdr:graphicFrame macro="">
          <xdr:nvGraphicFramePr>
            <xdr:cNvPr id="59" name="Sex 2">
              <a:extLst>
                <a:ext uri="{FF2B5EF4-FFF2-40B4-BE49-F238E27FC236}">
                  <a16:creationId xmlns:a16="http://schemas.microsoft.com/office/drawing/2014/main" id="{00000000-0008-0000-0100-00003B000000}"/>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9167813" y="372070"/>
              <a:ext cx="1828800" cy="565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416719</xdr:colOff>
      <xdr:row>1</xdr:row>
      <xdr:rowOff>178593</xdr:rowOff>
    </xdr:from>
    <xdr:to>
      <xdr:col>21</xdr:col>
      <xdr:colOff>414933</xdr:colOff>
      <xdr:row>4</xdr:row>
      <xdr:rowOff>193476</xdr:rowOff>
    </xdr:to>
    <mc:AlternateContent xmlns:mc="http://schemas.openxmlformats.org/markup-compatibility/2006" xmlns:a14="http://schemas.microsoft.com/office/drawing/2010/main">
      <mc:Choice Requires="a14">
        <xdr:graphicFrame macro="">
          <xdr:nvGraphicFramePr>
            <xdr:cNvPr id="60" name="Department 2">
              <a:extLst>
                <a:ext uri="{FF2B5EF4-FFF2-40B4-BE49-F238E27FC236}">
                  <a16:creationId xmlns:a16="http://schemas.microsoft.com/office/drawing/2014/main" id="{00000000-0008-0000-0100-00003C000000}"/>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1400235" y="372070"/>
              <a:ext cx="1828800" cy="595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238126</xdr:colOff>
      <xdr:row>1</xdr:row>
      <xdr:rowOff>163712</xdr:rowOff>
    </xdr:from>
    <xdr:to>
      <xdr:col>25</xdr:col>
      <xdr:colOff>236340</xdr:colOff>
      <xdr:row>5</xdr:row>
      <xdr:rowOff>0</xdr:rowOff>
    </xdr:to>
    <mc:AlternateContent xmlns:mc="http://schemas.openxmlformats.org/markup-compatibility/2006" xmlns:a14="http://schemas.microsoft.com/office/drawing/2010/main">
      <mc:Choice Requires="a14">
        <xdr:graphicFrame macro="">
          <xdr:nvGraphicFramePr>
            <xdr:cNvPr id="62" name="Years 2">
              <a:extLst>
                <a:ext uri="{FF2B5EF4-FFF2-40B4-BE49-F238E27FC236}">
                  <a16:creationId xmlns:a16="http://schemas.microsoft.com/office/drawing/2014/main" id="{00000000-0008-0000-0100-00003E000000}"/>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13662423" y="357189"/>
              <a:ext cx="1828800" cy="610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395287</xdr:colOff>
      <xdr:row>5</xdr:row>
      <xdr:rowOff>123825</xdr:rowOff>
    </xdr:from>
    <xdr:to>
      <xdr:col>11</xdr:col>
      <xdr:colOff>90487</xdr:colOff>
      <xdr:row>20</xdr:row>
      <xdr:rowOff>9525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276225</xdr:colOff>
      <xdr:row>2</xdr:row>
      <xdr:rowOff>142875</xdr:rowOff>
    </xdr:from>
    <xdr:to>
      <xdr:col>9</xdr:col>
      <xdr:colOff>581025</xdr:colOff>
      <xdr:row>17</xdr:row>
      <xdr:rowOff>28575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161924</xdr:colOff>
      <xdr:row>0</xdr:row>
      <xdr:rowOff>95250</xdr:rowOff>
    </xdr:from>
    <xdr:to>
      <xdr:col>10</xdr:col>
      <xdr:colOff>152399</xdr:colOff>
      <xdr:row>13</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352425</xdr:colOff>
      <xdr:row>8</xdr:row>
      <xdr:rowOff>123825</xdr:rowOff>
    </xdr:from>
    <xdr:to>
      <xdr:col>9</xdr:col>
      <xdr:colOff>352425</xdr:colOff>
      <xdr:row>21</xdr:row>
      <xdr:rowOff>171450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781675" y="1647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8</xdr:row>
      <xdr:rowOff>19050</xdr:rowOff>
    </xdr:from>
    <xdr:to>
      <xdr:col>5</xdr:col>
      <xdr:colOff>38100</xdr:colOff>
      <xdr:row>21</xdr:row>
      <xdr:rowOff>66675</xdr:rowOff>
    </xdr:to>
    <mc:AlternateContent xmlns:mc="http://schemas.openxmlformats.org/markup-compatibility/2006" xmlns:a14="http://schemas.microsoft.com/office/drawing/2010/main">
      <mc:Choice Requires="a14">
        <xdr:graphicFrame macro="">
          <xdr:nvGraphicFramePr>
            <xdr:cNvPr id="4" name="ManagerName">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mlns="">
        <xdr:sp macro="" textlink="">
          <xdr:nvSpPr>
            <xdr:cNvPr id="0" name=""/>
            <xdr:cNvSpPr>
              <a:spLocks noTextEdit="1"/>
            </xdr:cNvSpPr>
          </xdr:nvSpPr>
          <xdr:spPr>
            <a:xfrm>
              <a:off x="302895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4</xdr:row>
      <xdr:rowOff>57150</xdr:rowOff>
    </xdr:from>
    <xdr:to>
      <xdr:col>12</xdr:col>
      <xdr:colOff>533400</xdr:colOff>
      <xdr:row>17</xdr:row>
      <xdr:rowOff>104775</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779145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2</xdr:row>
      <xdr:rowOff>152400</xdr:rowOff>
    </xdr:from>
    <xdr:to>
      <xdr:col>16</xdr:col>
      <xdr:colOff>95250</xdr:colOff>
      <xdr:row>16</xdr:row>
      <xdr:rowOff>9525</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791700"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1</xdr:row>
      <xdr:rowOff>104774</xdr:rowOff>
    </xdr:from>
    <xdr:to>
      <xdr:col>10</xdr:col>
      <xdr:colOff>152400</xdr:colOff>
      <xdr:row>15</xdr:row>
      <xdr:rowOff>133349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295275</xdr:colOff>
      <xdr:row>0</xdr:row>
      <xdr:rowOff>38100</xdr:rowOff>
    </xdr:from>
    <xdr:to>
      <xdr:col>9</xdr:col>
      <xdr:colOff>600075</xdr:colOff>
      <xdr:row>14</xdr:row>
      <xdr:rowOff>114300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357187</xdr:colOff>
      <xdr:row>2</xdr:row>
      <xdr:rowOff>104775</xdr:rowOff>
    </xdr:from>
    <xdr:to>
      <xdr:col>11</xdr:col>
      <xdr:colOff>52387</xdr:colOff>
      <xdr:row>16</xdr:row>
      <xdr:rowOff>180975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33337</xdr:colOff>
      <xdr:row>1</xdr:row>
      <xdr:rowOff>95250</xdr:rowOff>
    </xdr:from>
    <xdr:to>
      <xdr:col>11</xdr:col>
      <xdr:colOff>338137</xdr:colOff>
      <xdr:row>15</xdr:row>
      <xdr:rowOff>171450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300037</xdr:colOff>
      <xdr:row>2</xdr:row>
      <xdr:rowOff>76200</xdr:rowOff>
    </xdr:from>
    <xdr:to>
      <xdr:col>9</xdr:col>
      <xdr:colOff>604837</xdr:colOff>
      <xdr:row>16</xdr:row>
      <xdr:rowOff>152400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376237</xdr:colOff>
      <xdr:row>1</xdr:row>
      <xdr:rowOff>180975</xdr:rowOff>
    </xdr:from>
    <xdr:to>
      <xdr:col>11</xdr:col>
      <xdr:colOff>71437</xdr:colOff>
      <xdr:row>16</xdr:row>
      <xdr:rowOff>66675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409575</xdr:colOff>
      <xdr:row>1</xdr:row>
      <xdr:rowOff>85725</xdr:rowOff>
    </xdr:from>
    <xdr:to>
      <xdr:col>10</xdr:col>
      <xdr:colOff>104775</xdr:colOff>
      <xdr:row>15</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5023151" backgroundQuery="1" createdVersion="6" refreshedVersion="6" minRefreshableVersion="3" recordCount="0" supportSubquery="1" supportAdvancedDrill="1" xr:uid="{00000000-000A-0000-FFFF-FFFF00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Count of Employee_Name]" caption="Count of Employee_Name" numFmtId="0" hierarchy="90"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2" memberValueDatatype="130" unbalanced="0"/>
    <cacheHierarchy uniqueName="[hr].[EmpID]" caption="EmpID" attribute="1" defaultMemberUniqueName="[hr].[EmpID].[All]" allUniqueName="[hr].[EmpID].[All]" dimensionUniqueName="[hr]" displayFolder="" count="2" memberValueDatatype="20" unbalanced="0"/>
    <cacheHierarchy uniqueName="[hr].[MarriedID]" caption="MarriedID" attribute="1" defaultMemberUniqueName="[hr].[MarriedID].[All]" allUniqueName="[hr].[MarriedID].[All]" dimensionUniqueName="[hr]" displayFolder="" count="2" memberValueDatatype="20" unbalanced="0"/>
    <cacheHierarchy uniqueName="[hr].[MaritalStatusID]" caption="MaritalStatusID" attribute="1" defaultMemberUniqueName="[hr].[MaritalStatusID].[All]" allUniqueName="[hr].[MaritalStatusID].[All]" dimensionUniqueName="[hr]" displayFolder="" count="2" memberValueDatatype="20" unbalanced="0"/>
    <cacheHierarchy uniqueName="[hr].[GenderID]" caption="GenderID" attribute="1" defaultMemberUniqueName="[hr].[GenderID].[All]" allUniqueName="[hr].[GenderID].[All]" dimensionUniqueName="[hr]" displayFolder="" count="2" memberValueDatatype="20" unbalanced="0"/>
    <cacheHierarchy uniqueName="[hr].[EmpStatusID]" caption="EmpStatusID" attribute="1" defaultMemberUniqueName="[hr].[EmpStatusID].[All]" allUniqueName="[hr].[EmpStatusID].[All]" dimensionUniqueName="[hr]" displayFolder="" count="2" memberValueDatatype="20" unbalanced="0"/>
    <cacheHierarchy uniqueName="[hr].[DeptID]" caption="DeptID" attribute="1" defaultMemberUniqueName="[hr].[DeptID].[All]" allUniqueName="[hr].[DeptID].[All]" dimensionUniqueName="[hr]" displayFolder="" count="2" memberValueDatatype="20" unbalanced="0"/>
    <cacheHierarchy uniqueName="[hr].[PerfScoreID]" caption="PerfScoreID" attribute="1" defaultMemberUniqueName="[hr].[PerfScoreID].[All]" allUniqueName="[hr].[PerfScoreID].[All]" dimensionUniqueName="[hr]" displayFolder="" count="2" memberValueDatatype="20" unbalanced="0"/>
    <cacheHierarchy uniqueName="[hr].[FromDiversityJobFairID]" caption="FromDiversityJobFairID" attribute="1" defaultMemberUniqueName="[hr].[FromDiversityJobFairID].[All]" allUniqueName="[hr].[FromDiversityJobFairID].[All]" dimensionUniqueName="[hr]" displayFolder="" count="2" memberValueDatatype="20" unbalanced="0"/>
    <cacheHierarchy uniqueName="[hr].[Salary]" caption="Salary" attribute="1" defaultMemberUniqueName="[hr].[Salary].[All]" allUniqueName="[hr].[Salary].[All]" dimensionUniqueName="[hr]" displayFolder="" count="2" memberValueDatatype="20" unbalanced="0"/>
    <cacheHierarchy uniqueName="[hr].[Termd]" caption="Termd" attribute="1" defaultMemberUniqueName="[hr].[Termd].[All]" allUniqueName="[hr].[Termd].[All]" dimensionUniqueName="[hr]" displayFolder="" count="2" memberValueDatatype="20" unbalanced="0"/>
    <cacheHierarchy uniqueName="[hr].[PositionID]" caption="PositionID" attribute="1" defaultMemberUniqueName="[hr].[PositionID].[All]" allUniqueName="[hr].[PositionID].[All]" dimensionUniqueName="[hr]" displayFolder="" count="2" memberValueDatatype="20" unbalanced="0"/>
    <cacheHierarchy uniqueName="[hr].[Position]" caption="Position" attribute="1" defaultMemberUniqueName="[hr].[Position].[All]" allUniqueName="[hr].[Position].[All]" dimensionUniqueName="[hr]" displayFolder="" count="2" memberValueDatatype="130" unbalanced="0"/>
    <cacheHierarchy uniqueName="[hr].[State]" caption="State" attribute="1" defaultMemberUniqueName="[hr].[State].[All]" allUniqueName="[hr].[State].[All]" dimensionUniqueName="[hr]" displayFolder="" count="2" memberValueDatatype="130" unbalanced="0"/>
    <cacheHierarchy uniqueName="[hr].[Zip]" caption="Zip" attribute="1" defaultMemberUniqueName="[hr].[Zip].[All]" allUniqueName="[hr].[Zip].[All]" dimensionUniqueName="[hr]" displayFolder="" count="2" memberValueDatatype="20" unbalanced="0"/>
    <cacheHierarchy uniqueName="[hr].[DOB]" caption="DOB" attribute="1" time="1" defaultMemberUniqueName="[hr].[DOB].[All]" allUniqueName="[hr].[DOB].[All]" dimensionUniqueName="[hr]" displayFolder="" count="2" memberValueDatatype="7" unbalanced="0"/>
    <cacheHierarchy uniqueName="[hr].[Age]" caption="Age" attribute="1" defaultMemberUniqueName="[hr].[Age].[All]" allUniqueName="[hr].[Age].[All]" dimensionUniqueName="[hr]" displayFolder="" count="2" memberValueDatatype="20" unbalanced="0"/>
    <cacheHierarchy uniqueName="[hr].[Age Group]" caption="Age Group" attribute="1" defaultMemberUniqueName="[hr].[Age Group].[All]" allUniqueName="[hr].[Age Group].[All]" dimensionUniqueName="[hr]" displayFolder="" count="2" memberValueDatatype="130" unbalanced="0"/>
    <cacheHierarchy uniqueName="[hr].[Sex]" caption="Sex" attribute="1" defaultMemberUniqueName="[hr].[Sex].[All]" allUniqueName="[hr].[Sex].[All]" dimensionUniqueName="[hr]" displayFolder="" count="2" memberValueDatatype="130" unbalanced="0"/>
    <cacheHierarchy uniqueName="[hr].[MaritalDesc]" caption="MaritalDesc" attribute="1" defaultMemberUniqueName="[hr].[MaritalDesc].[All]" allUniqueName="[hr].[MaritalDesc].[All]" dimensionUniqueName="[hr]" displayFolder="" count="2" memberValueDatatype="130" unbalanced="0"/>
    <cacheHierarchy uniqueName="[hr].[CitizenDesc]" caption="CitizenDesc" attribute="1" defaultMemberUniqueName="[hr].[CitizenDesc].[All]" allUniqueName="[hr].[CitizenDesc].[All]" dimensionUniqueName="[hr]" displayFolder="" count="2" memberValueDatatype="130" unbalanced="0"/>
    <cacheHierarchy uniqueName="[hr].[HispanicLatino]" caption="HispanicLatino" attribute="1" defaultMemberUniqueName="[hr].[HispanicLatino].[All]" allUniqueName="[hr].[HispanicLatino].[All]" dimensionUniqueName="[hr]" displayFolder="" count="2" memberValueDatatype="130" unbalanced="0"/>
    <cacheHierarchy uniqueName="[hr].[RaceDesc]" caption="RaceDesc" attribute="1" defaultMemberUniqueName="[hr].[RaceDesc].[All]" allUniqueName="[hr].[RaceDesc].[All]" dimensionUniqueName="[hr]" displayFolder="" count="2" memberValueDatatype="130" unbalanced="0"/>
    <cacheHierarchy uniqueName="[hr].[DateofHire]" caption="DateofHire" attribute="1" time="1" defaultMemberUniqueName="[hr].[DateofHire].[All]" allUniqueName="[hr].[DateofHire].[All]" dimensionUniqueName="[hr]" displayFolder="" count="2" memberValueDatatype="7" unbalanced="0"/>
    <cacheHierarchy uniqueName="[hr].[Years]" caption="Years" attribute="1" defaultMemberUniqueName="[hr].[Years].[All]" allUniqueName="[hr].[Years].[All]" dimensionUniqueName="[hr]" displayFolder="" count="2" memberValueDatatype="20" unbalanced="0"/>
    <cacheHierarchy uniqueName="[hr].[DateofTermination]" caption="DateofTermination" attribute="1" time="1" defaultMemberUniqueName="[hr].[DateofTermination].[All]" allUniqueName="[hr].[DateofTermination].[All]" dimensionUniqueName="[hr]" displayFolder="" count="2" memberValueDatatype="7" unbalanced="0"/>
    <cacheHierarchy uniqueName="[hr].[TermReason]" caption="TermReason" attribute="1" defaultMemberUniqueName="[hr].[TermReason].[All]" allUniqueName="[hr].[TermReason].[All]" dimensionUniqueName="[hr]" displayFolder="" count="2" memberValueDatatype="130" unbalanced="0"/>
    <cacheHierarchy uniqueName="[hr].[EmploymentStatus]" caption="EmploymentStatus" attribute="1" defaultMemberUniqueName="[hr].[EmploymentStatus].[All]" allUniqueName="[hr].[EmploymentStatus].[All]" dimensionUniqueName="[hr]" displayFolder="" count="2" memberValueDatatype="130" unbalanced="0"/>
    <cacheHierarchy uniqueName="[hr].[Department]" caption="Department" attribute="1" defaultMemberUniqueName="[hr].[Department].[All]" allUniqueName="[hr].[Department].[All]" dimensionUniqueName="[hr]" displayFolder="" count="2" memberValueDatatype="130" unbalanced="0"/>
    <cacheHierarchy uniqueName="[hr].[ManagerName]" caption="ManagerName" attribute="1" defaultMemberUniqueName="[hr].[ManagerName].[All]" allUniqueName="[hr].[ManagerName].[All]" dimensionUniqueName="[hr]" displayFolder="" count="2" memberValueDatatype="130" unbalanced="0"/>
    <cacheHierarchy uniqueName="[hr].[ManagerID]" caption="ManagerID" attribute="1" defaultMemberUniqueName="[hr].[ManagerID].[All]" allUniqueName="[hr].[ManagerID].[All]" dimensionUniqueName="[hr]" displayFolder="" count="2" memberValueDatatype="20" unbalanced="0"/>
    <cacheHierarchy uniqueName="[hr].[RecruitmentSource]" caption="RecruitmentSource" attribute="1" defaultMemberUniqueName="[hr].[RecruitmentSource].[All]" allUniqueName="[hr].[RecruitmentSource].[All]" dimensionUniqueName="[hr]" displayFolder="" count="2" memberValueDatatype="130" unbalanced="0"/>
    <cacheHierarchy uniqueName="[hr].[PerformanceScore]" caption="PerformanceScore" attribute="1" defaultMemberUniqueName="[hr].[PerformanceScore].[All]" allUniqueName="[hr].[PerformanceScore].[All]" dimensionUniqueName="[hr]" displayFolder="" count="2" memberValueDatatype="130" unbalanced="0"/>
    <cacheHierarchy uniqueName="[hr].[EngagementSurvey]" caption="EngagementSurvey" attribute="1" defaultMemberUniqueName="[hr].[EngagementSurvey].[All]" allUniqueName="[hr].[EngagementSurvey].[All]" dimensionUniqueName="[hr]" displayFolder="" count="2" memberValueDatatype="5" unbalanced="0"/>
    <cacheHierarchy uniqueName="[hr].[EmpSatisfaction]" caption="EmpSatisfaction" attribute="1" defaultMemberUniqueName="[hr].[EmpSatisfaction].[All]" allUniqueName="[hr].[EmpSatisfaction].[All]" dimensionUniqueName="[hr]" displayFolder="" count="2" memberValueDatatype="20" unbalanced="0"/>
    <cacheHierarchy uniqueName="[hr].[SpecialProjectsCount]" caption="SpecialProjectsCount" attribute="1" defaultMemberUniqueName="[hr].[SpecialProjectsCount].[All]" allUniqueName="[hr].[SpecialProjectsCount].[All]" dimensionUniqueName="[hr]" displayFolder="" count="2"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2" memberValueDatatype="7" unbalanced="0"/>
    <cacheHierarchy uniqueName="[hr].[Absences]" caption="Absences" attribute="1" defaultMemberUniqueName="[hr].[Absences].[All]" allUniqueName="[hr].[Absences].[All]" dimensionUniqueName="[hr]" displayFolder="" count="2" memberValueDatatype="20" unbalanced="0"/>
    <cacheHierarchy uniqueName="[Range].[Employee_Name]" caption="Employee_Name" attribute="1" defaultMemberUniqueName="[Range].[Employee_Name].[All]" allUniqueName="[Range].[Employee_Name].[All]" dimensionUniqueName="[Range]" displayFolder="" count="2" memberValueDatatype="130" unbalanced="0"/>
    <cacheHierarchy uniqueName="[Range].[EmpID]" caption="EmpID" attribute="1" defaultMemberUniqueName="[Range].[EmpID].[All]" allUniqueName="[Range].[EmpID].[All]" dimensionUniqueName="[Range]" displayFolder="" count="2" memberValueDatatype="20" unbalanced="0"/>
    <cacheHierarchy uniqueName="[Range].[MarriedID]" caption="MarriedID" attribute="1" defaultMemberUniqueName="[Range].[MarriedID].[All]" allUniqueName="[Range].[MarriedID].[All]" dimensionUniqueName="[Range]" displayFolder="" count="2" memberValueDatatype="20" unbalanced="0"/>
    <cacheHierarchy uniqueName="[Range].[MaritalStatusID]" caption="MaritalStatusID" attribute="1" defaultMemberUniqueName="[Range].[MaritalStatusID].[All]" allUniqueName="[Range].[MaritalStatusID].[All]" dimensionUniqueName="[Range]" displayFolder="" count="2" memberValueDatatype="20" unbalanced="0"/>
    <cacheHierarchy uniqueName="[Range].[GenderID]" caption="GenderID" attribute="1" defaultMemberUniqueName="[Range].[GenderID].[All]" allUniqueName="[Range].[GenderID].[All]" dimensionUniqueName="[Range]" displayFolder="" count="2" memberValueDatatype="20" unbalanced="0"/>
    <cacheHierarchy uniqueName="[Range].[EmpStatusID]" caption="EmpStatusID" attribute="1" defaultMemberUniqueName="[Range].[EmpStatusID].[All]" allUniqueName="[Range].[EmpStatusID].[All]" dimensionUniqueName="[Range]" displayFolder="" count="2" memberValueDatatype="20" unbalanced="0"/>
    <cacheHierarchy uniqueName="[Range].[DeptID]" caption="DeptID" attribute="1" defaultMemberUniqueName="[Range].[DeptID].[All]" allUniqueName="[Range].[DeptID].[All]" dimensionUniqueName="[Range]" displayFolder="" count="2" memberValueDatatype="20" unbalanced="0"/>
    <cacheHierarchy uniqueName="[Range].[PerfScoreID]" caption="PerfScoreID" attribute="1" defaultMemberUniqueName="[Range].[PerfScoreID].[All]" allUniqueName="[Range].[PerfScoreID].[All]" dimensionUniqueName="[Range]" displayFolder="" count="2" memberValueDatatype="20" unbalanced="0"/>
    <cacheHierarchy uniqueName="[Range].[FromDiversityJobFairID]" caption="FromDiversityJobFairID" attribute="1" defaultMemberUniqueName="[Range].[FromDiversityJobFairID].[All]" allUniqueName="[Range].[FromDiversityJobFairID].[All]" dimensionUniqueName="[Range]" displayFolder="" count="2" memberValueDatatype="20" unbalanced="0"/>
    <cacheHierarchy uniqueName="[Range].[Salary]" caption="Salary" attribute="1" defaultMemberUniqueName="[Range].[Salary].[All]" allUniqueName="[Range].[Salary].[All]" dimensionUniqueName="[Range]" displayFolder="" count="2" memberValueDatatype="20" unbalanced="0"/>
    <cacheHierarchy uniqueName="[Range].[Termd]" caption="Termd" attribute="1" defaultMemberUniqueName="[Range].[Termd].[All]" allUniqueName="[Range].[Termd].[All]" dimensionUniqueName="[Range]" displayFolder="" count="2" memberValueDatatype="20" unbalanced="0"/>
    <cacheHierarchy uniqueName="[Range].[PositionID]" caption="PositionID" attribute="1" defaultMemberUniqueName="[Range].[PositionID].[All]" allUniqueName="[Range].[PositionID].[All]" dimensionUniqueName="[Range]" displayFolder="" count="2"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2" memberValueDatatype="20" unbalanced="0"/>
    <cacheHierarchy uniqueName="[Range].[DOB]" caption="DOB" attribute="1" time="1" defaultMemberUniqueName="[Range].[DOB].[All]" allUniqueName="[Range].[DOB].[All]" dimensionUniqueName="[Range]" displayFolder="" count="2" memberValueDatatype="7" unbalanced="0"/>
    <cacheHierarchy uniqueName="[Range].[Age]" caption="Age" attribute="1" defaultMemberUniqueName="[Range].[Age].[All]" allUniqueName="[Range].[Age].[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2" memberValueDatatype="130" unbalanced="0"/>
    <cacheHierarchy uniqueName="[Range].[CitizenDesc]" caption="CitizenDesc" attribute="1" defaultMemberUniqueName="[Range].[CitizenDesc].[All]" allUniqueName="[Range].[CitizenDesc].[All]" dimensionUniqueName="[Range]" displayFolder="" count="2" memberValueDatatype="130" unbalanced="0"/>
    <cacheHierarchy uniqueName="[Range].[HispanicLatino]" caption="HispanicLatino" attribute="1" defaultMemberUniqueName="[Range].[HispanicLatino].[All]" allUniqueName="[Range].[HispanicLatino].[All]" dimensionUniqueName="[Range]" displayFolder="" count="2" memberValueDatatype="130" unbalanced="0"/>
    <cacheHierarchy uniqueName="[Range].[RaceDesc]" caption="RaceDesc" attribute="1" defaultMemberUniqueName="[Range].[RaceDesc].[All]" allUniqueName="[Range].[RaceDesc].[All]" dimensionUniqueName="[Range]" displayFolder="" count="2" memberValueDatatype="130" unbalanced="0"/>
    <cacheHierarchy uniqueName="[Range].[DateofHire]" caption="DateofHire" attribute="1" time="1" defaultMemberUniqueName="[Range].[DateofHire].[All]" allUniqueName="[Range].[DateofHire].[All]" dimensionUniqueName="[Range]" displayFolder="" count="2"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2" memberValueDatatype="7" unbalanced="0"/>
    <cacheHierarchy uniqueName="[Range].[TermReason]" caption="TermReason" attribute="1" defaultMemberUniqueName="[Range].[TermReason].[All]" allUniqueName="[Range].[TermReason].[All]" dimensionUniqueName="[Range]" displayFolder="" count="2"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2" memberValueDatatype="20" unbalanced="0"/>
    <cacheHierarchy uniqueName="[Range].[RecruitmentSource]" caption="RecruitmentSource" attribute="1" defaultMemberUniqueName="[Range].[RecruitmentSource].[All]" allUniqueName="[Range].[RecruitmentSource].[All]" dimensionUniqueName="[Range]" displayFolder="" count="2" memberValueDatatype="130" unbalanced="0"/>
    <cacheHierarchy uniqueName="[Range].[PerformanceScore]" caption="PerformanceScore" attribute="1" defaultMemberUniqueName="[Range].[PerformanceScore].[All]" allUniqueName="[Range].[PerformanceScore].[All]" dimensionUniqueName="[Range]" displayFolder="" count="2" memberValueDatatype="130" unbalanced="0"/>
    <cacheHierarchy uniqueName="[Range].[EngagementSurvey]" caption="EngagementSurvey" attribute="1" defaultMemberUniqueName="[Range].[EngagementSurvey].[All]" allUniqueName="[Range].[EngagementSurvey].[All]" dimensionUniqueName="[Range]" displayFolder="" count="2" memberValueDatatype="5" unbalanced="0"/>
    <cacheHierarchy uniqueName="[Range].[EmpSatisfaction]" caption="EmpSatisfaction" attribute="1" defaultMemberUniqueName="[Range].[EmpSatisfaction].[All]" allUniqueName="[Range].[EmpSatisfaction].[All]" dimensionUniqueName="[Range]" displayFolder="" count="2" memberValueDatatype="20" unbalanced="0"/>
    <cacheHierarchy uniqueName="[Range].[SpecialProjectsCount]" caption="SpecialProjectsCount" attribute="1" defaultMemberUniqueName="[Range].[SpecialProjectsCount].[All]" allUniqueName="[Range].[SpecialProjectsCount].[All]" dimensionUniqueName="[Range]" displayFolder="" count="2"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2" memberValueDatatype="7" unbalanced="0"/>
    <cacheHierarchy uniqueName="[Range].[Absences]" caption="Absences" attribute="1" defaultMemberUniqueName="[Range].[Absences].[All]" allUniqueName="[Range].[Absences].[All]" dimensionUniqueName="[Range]" displayFolder="" count="2"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8611108" backgroundQuery="1" createdVersion="6" refreshedVersion="6" minRefreshableVersion="3" recordCount="0" supportSubquery="1" supportAdvancedDrill="1" xr:uid="{00000000-000A-0000-FFFF-FFFF09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Sum of Termd 2]" caption="Sum of Termd 2" numFmtId="0" hierarchy="99"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oneField="1" hidden="1">
      <fieldsUsage count="1">
        <fieldUsage x="1"/>
      </fieldsUsage>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8958331" backgroundQuery="1" createdVersion="6" refreshedVersion="6" minRefreshableVersion="3" recordCount="0" supportSubquery="1" supportAdvancedDrill="1" xr:uid="{00000000-000A-0000-FFFF-FFFF0A000000}">
  <cacheSource type="external" connectionId="1"/>
  <cacheFields count="4">
    <cacheField name="[Measures].[Average of Age]" caption="Average of Age" numFmtId="0" hierarchy="82" level="32767"/>
    <cacheField name="[Measures].[Average of Salary]" caption="Average of Salary" numFmtId="0" hierarchy="83" level="32767"/>
    <cacheField name="[Measures].[Average of Years]" caption="Average of Years" numFmtId="0" hierarchy="84"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3"/>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9305555" backgroundQuery="1" createdVersion="6" refreshedVersion="6" minRefreshableVersion="3" recordCount="0" supportSubquery="1" supportAdvancedDrill="1" xr:uid="{00000000-000A-0000-FFFF-FFFF0B000000}">
  <cacheSource type="external" connectionId="1"/>
  <cacheFields count="4">
    <cacheField name="[Measures].[Sum of Termd]" caption="Sum of Termd" numFmtId="0" hierarchy="86" level="32767"/>
    <cacheField name="[Measures].[Count of EmpID]" caption="Count of EmpID" numFmtId="0" hierarchy="88" level="32767"/>
    <cacheField name="[Measures].[Distinct Count of Department]" caption="Distinct Count of Department" numFmtId="0" hierarchy="89"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3"/>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611224537" backgroundQuery="1" createdVersion="3" refreshedVersion="6" minRefreshableVersion="3" recordCount="0" supportSubquery="1" supportAdvancedDrill="1" xr:uid="{00000000-000A-0000-FFFF-FFFF0C000000}">
  <cacheSource type="external" connectionId="1">
    <extLst>
      <ext xmlns:x14="http://schemas.microsoft.com/office/spreadsheetml/2009/9/main" uri="{F057638F-6D5F-4e77-A914-E7F072B9BCA8}">
        <x14:sourceConnection name="ThisWorkbookDataModel"/>
      </ext>
    </extLst>
  </cacheSource>
  <cacheFields count="0"/>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5486113" backgroundQuery="1" createdVersion="6" refreshedVersion="6" minRefreshableVersion="3" recordCount="0" supportSubquery="1" supportAdvancedDrill="1" xr:uid="{00000000-000A-0000-FFFF-FFFF01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Average of Salary 2]" caption="Average of Salary 2" numFmtId="0" hierarchy="94"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5949075" backgroundQuery="1" createdVersion="6" refreshedVersion="6" minRefreshableVersion="3" recordCount="0" supportSubquery="1" supportAdvancedDrill="1" xr:uid="{00000000-000A-0000-FFFF-FFFF02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Sum of Absences]" caption="Sum of Absences" numFmtId="0" hierarchy="95"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oneField="1" hidden="1">
      <fieldsUsage count="1">
        <fieldUsage x="1"/>
      </fieldsUsage>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6296298" backgroundQuery="1" createdVersion="6" refreshedVersion="6" minRefreshableVersion="3" recordCount="0" supportSubquery="1" supportAdvancedDrill="1" xr:uid="{00000000-000A-0000-FFFF-FFFF03000000}">
  <cacheSource type="external" connectionId="1"/>
  <cacheFields count="3">
    <cacheField name="[Range].[RecruitmentSource].[RecruitmentSource]" caption="RecruitmentSource" numFmtId="0" hierarchy="69" level="1">
      <sharedItems count="9">
        <s v="CareerBuilder"/>
        <s v="Diversity Job Fair"/>
        <s v="Employee Referral"/>
        <s v="Google Search"/>
        <s v="Indeed"/>
        <s v="LinkedIn"/>
        <s v="On-line Web application"/>
        <s v="Other"/>
        <s v="Website"/>
      </sharedItems>
    </cacheField>
    <cacheField name="[Measures].[Count of RecruitmentSource]" caption="Count of RecruitmentSource" numFmtId="0" hierarchy="96"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2" memberValueDatatype="130" unbalanced="0">
      <fieldsUsage count="2">
        <fieldUsage x="-1"/>
        <fieldUsage x="0"/>
      </fieldsUsage>
    </cacheHierarchy>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oneField="1" hidden="1">
      <fieldsUsage count="1">
        <fieldUsage x="1"/>
      </fieldsUsage>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675926" backgroundQuery="1" createdVersion="6" refreshedVersion="6" minRefreshableVersion="3" recordCount="0" supportSubquery="1" supportAdvancedDrill="1" xr:uid="{00000000-000A-0000-FFFF-FFFF04000000}">
  <cacheSource type="external" connectionId="1"/>
  <cacheFields count="2">
    <cacheField name="[Range].[ManagerName].[ManagerName]" caption="ManagerName" numFmtId="0" hierarchy="67" level="1">
      <sharedItems count="21">
        <s v="Alex Sweetwater"/>
        <s v="Amy Dunn"/>
        <s v="Board of Directors"/>
        <s v="Brandon R. LeBlanc"/>
        <s v="Brannon Miller"/>
        <s v="Brian Champaigne"/>
        <s v="David Stanley"/>
        <s v="Debra Houlihan"/>
        <s v="Elijiah Gray"/>
        <s v="Eric Dougall"/>
        <s v="Janet King"/>
        <s v="Jennifer Zamora"/>
        <s v="John Smith"/>
        <s v="Kelley Spirea"/>
        <s v="Ketsia Liebig"/>
        <s v="Kissy Sullivan"/>
        <s v="Lynn Daneault"/>
        <s v="Michael Albert"/>
        <s v="Peter Monroe"/>
        <s v="Simon Roup"/>
        <s v="Webster Butler"/>
      </sharedItems>
    </cacheField>
    <cacheField name="[Measures].[Sum of Termd 2]" caption="Sum of Termd 2" numFmtId="0" hierarchy="99" level="32767"/>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0"/>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oneField="1" hidden="1">
      <fieldsUsage count="1">
        <fieldUsage x="1"/>
      </fieldsUsage>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7222222" backgroundQuery="1" createdVersion="6" refreshedVersion="6" minRefreshableVersion="3" recordCount="0" supportSubquery="1" supportAdvancedDrill="1" xr:uid="{00000000-000A-0000-FFFF-FFFF05000000}">
  <cacheSource type="external" connectionId="1"/>
  <cacheFields count="3">
    <cacheField name="[Range].[MaritalDesc].[MaritalDesc]" caption="MaritalDesc" numFmtId="0" hierarchy="57" level="1">
      <sharedItems count="5">
        <s v="Divorced"/>
        <s v="Married"/>
        <s v="Separated"/>
        <s v="Single"/>
        <s v="Widowed"/>
      </sharedItems>
    </cacheField>
    <cacheField name="[Measures].[Sum of Termd 2]" caption="Sum of Termd 2" numFmtId="0" hierarchy="99"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2" memberValueDatatype="130" unbalanced="0">
      <fieldsUsage count="2">
        <fieldUsage x="-1"/>
        <fieldUsage x="0"/>
      </fieldsUsage>
    </cacheHierarchy>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oneField="1" hidden="1">
      <fieldsUsage count="1">
        <fieldUsage x="1"/>
      </fieldsUsage>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7569446" backgroundQuery="1" createdVersion="6" refreshedVersion="6" minRefreshableVersion="3" recordCount="0" supportSubquery="1" supportAdvancedDrill="1" xr:uid="{00000000-000A-0000-FFFF-FFFF06000000}">
  <cacheSource type="external" connectionId="1"/>
  <cacheFields count="3">
    <cacheField name="[Range].[Sex].[Sex]" caption="Sex" numFmtId="0" hierarchy="56" level="1">
      <sharedItems count="2">
        <s v="F"/>
        <s v="M"/>
      </sharedItems>
    </cacheField>
    <cacheField name="[Measures].[Count of Sex]" caption="Count of Sex" numFmtId="0" hierarchy="91"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fieldsUsage count="2">
        <fieldUsage x="-1"/>
        <fieldUsage x="0"/>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oneField="1" hidden="1">
      <fieldsUsage count="1">
        <fieldUsage x="1"/>
      </fieldsUsage>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7916669" backgroundQuery="1" createdVersion="6" refreshedVersion="6" minRefreshableVersion="3" recordCount="0" supportSubquery="1" supportAdvancedDrill="1" xr:uid="{00000000-000A-0000-FFFF-FFFF07000000}">
  <cacheSource type="external" connectionId="1"/>
  <cacheFields count="3">
    <cacheField name="[Range].[MaritalDesc].[MaritalDesc]" caption="MaritalDesc" numFmtId="0" hierarchy="57" level="1">
      <sharedItems count="5">
        <s v="Divorced"/>
        <s v="Married"/>
        <s v="Separated"/>
        <s v="Single"/>
        <s v="Widowed"/>
      </sharedItems>
    </cacheField>
    <cacheField name="[Measures].[Count of MaritalDesc]" caption="Count of MaritalDesc" numFmtId="0" hierarchy="92"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2" memberValueDatatype="130" unbalanced="0">
      <fieldsUsage count="2">
        <fieldUsage x="-1"/>
        <fieldUsage x="0"/>
      </fieldsUsage>
    </cacheHierarchy>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BAGHELE" refreshedDate="45833.470148263892" backgroundQuery="1" createdVersion="6" refreshedVersion="6" minRefreshableVersion="3" recordCount="0" supportSubquery="1" supportAdvancedDrill="1" xr:uid="{00000000-000A-0000-FFFF-FFFF08000000}">
  <cacheSource type="external" connectionId="1"/>
  <cacheFields count="3">
    <cacheField name="[Range].[Department].[Department]" caption="Department" numFmtId="0" hierarchy="66" level="1">
      <sharedItems count="6">
        <s v="Admin Offices"/>
        <s v="Executive Office"/>
        <s v="IT/IS"/>
        <s v="Production"/>
        <s v="Sales"/>
        <s v="Software Engineering"/>
      </sharedItems>
    </cacheField>
    <cacheField name="[Measures].[Average of EmpSatisfaction]" caption="Average of EmpSatisfaction" numFmtId="0" hierarchy="98" level="32767"/>
    <cacheField name="[Range].[ManagerName].[ManagerName]" caption="ManagerName" numFmtId="0" hierarchy="67" level="1">
      <sharedItems containsSemiMixedTypes="0" containsNonDate="0" containsString="0"/>
    </cacheField>
  </cacheFields>
  <cacheHierarchies count="100">
    <cacheHierarchy uniqueName="[hr].[Employee_Name]" caption="Employee_Name" attribute="1" defaultMemberUniqueName="[hr].[Employee_Name].[All]" allUniqueName="[hr].[Employee_Name].[All]" dimensionUniqueName="[hr]" displayFolder="" count="0" memberValueDatatype="130" unbalanced="0"/>
    <cacheHierarchy uniqueName="[hr].[EmpID]" caption="EmpID" attribute="1" defaultMemberUniqueName="[hr].[EmpID].[All]" allUniqueName="[hr].[EmpID].[All]" dimensionUniqueName="[hr]" displayFolder="" count="0" memberValueDatatype="20" unbalanced="0"/>
    <cacheHierarchy uniqueName="[hr].[MarriedID]" caption="MarriedID" attribute="1" defaultMemberUniqueName="[hr].[MarriedID].[All]" allUniqueName="[hr].[MarriedID].[All]" dimensionUniqueName="[hr]" displayFolder="" count="0" memberValueDatatype="20" unbalanced="0"/>
    <cacheHierarchy uniqueName="[hr].[MaritalStatusID]" caption="MaritalStatusID" attribute="1" defaultMemberUniqueName="[hr].[MaritalStatusID].[All]" allUniqueName="[hr].[MaritalStatusID].[All]" dimensionUniqueName="[hr]" displayFolder="" count="0" memberValueDatatype="20" unbalanced="0"/>
    <cacheHierarchy uniqueName="[hr].[GenderID]" caption="GenderID" attribute="1" defaultMemberUniqueName="[hr].[GenderID].[All]" allUniqueName="[hr].[GenderID].[All]" dimensionUniqueName="[hr]" displayFolder="" count="0" memberValueDatatype="20" unbalanced="0"/>
    <cacheHierarchy uniqueName="[hr].[EmpStatusID]" caption="EmpStatusID" attribute="1" defaultMemberUniqueName="[hr].[EmpStatusID].[All]" allUniqueName="[hr].[EmpStatusID].[All]" dimensionUniqueName="[hr]" displayFolder="" count="0" memberValueDatatype="20" unbalanced="0"/>
    <cacheHierarchy uniqueName="[hr].[DeptID]" caption="DeptID" attribute="1" defaultMemberUniqueName="[hr].[DeptID].[All]" allUniqueName="[hr].[DeptID].[All]" dimensionUniqueName="[hr]" displayFolder="" count="0" memberValueDatatype="20" unbalanced="0"/>
    <cacheHierarchy uniqueName="[hr].[PerfScoreID]" caption="PerfScoreID" attribute="1" defaultMemberUniqueName="[hr].[PerfScoreID].[All]" allUniqueName="[hr].[PerfScoreID].[All]" dimensionUniqueName="[hr]" displayFolder="" count="0" memberValueDatatype="20" unbalanced="0"/>
    <cacheHierarchy uniqueName="[hr].[FromDiversityJobFairID]" caption="FromDiversityJobFairID" attribute="1" defaultMemberUniqueName="[hr].[FromDiversityJobFairID].[All]" allUniqueName="[hr].[FromDiversityJobFairID].[All]" dimensionUniqueName="[hr]" displayFolder="" count="0" memberValueDatatype="20" unbalanced="0"/>
    <cacheHierarchy uniqueName="[hr].[Salary]" caption="Salary" attribute="1" defaultMemberUniqueName="[hr].[Salary].[All]" allUniqueName="[hr].[Salary].[All]" dimensionUniqueName="[hr]" displayFolder="" count="0" memberValueDatatype="20" unbalanced="0"/>
    <cacheHierarchy uniqueName="[hr].[Termd]" caption="Termd" attribute="1" defaultMemberUniqueName="[hr].[Termd].[All]" allUniqueName="[hr].[Termd].[All]" dimensionUniqueName="[hr]" displayFolder="" count="0" memberValueDatatype="20" unbalanced="0"/>
    <cacheHierarchy uniqueName="[hr].[PositionID]" caption="PositionID" attribute="1" defaultMemberUniqueName="[hr].[PositionID].[All]" allUniqueName="[hr].[PositionID].[All]" dimensionUniqueName="[hr]" displayFolder="" count="0" memberValueDatatype="20" unbalanced="0"/>
    <cacheHierarchy uniqueName="[hr].[Position]" caption="Position" attribute="1" defaultMemberUniqueName="[hr].[Position].[All]" allUniqueName="[hr].[Position].[All]" dimensionUniqueName="[hr]" displayFolder="" count="0" memberValueDatatype="130" unbalanced="0"/>
    <cacheHierarchy uniqueName="[hr].[State]" caption="State" attribute="1" defaultMemberUniqueName="[hr].[State].[All]" allUniqueName="[hr].[State].[All]" dimensionUniqueName="[hr]" displayFolder="" count="0" memberValueDatatype="130" unbalanced="0"/>
    <cacheHierarchy uniqueName="[hr].[Zip]" caption="Zip" attribute="1" defaultMemberUniqueName="[hr].[Zip].[All]" allUniqueName="[hr].[Zip].[All]" dimensionUniqueName="[hr]" displayFolder="" count="0" memberValueDatatype="20" unbalanced="0"/>
    <cacheHierarchy uniqueName="[hr].[DOB]" caption="DOB" attribute="1" time="1" defaultMemberUniqueName="[hr].[DOB].[All]" allUniqueName="[hr].[DOB].[All]" dimensionUniqueName="[hr]" displayFolder="" count="0" memberValueDatatype="7" unbalanced="0"/>
    <cacheHierarchy uniqueName="[hr].[Age]" caption="Age" attribute="1" defaultMemberUniqueName="[hr].[Age].[All]" allUniqueName="[hr].[Age].[All]" dimensionUniqueName="[hr]" displayFolder="" count="0" memberValueDatatype="20" unbalanced="0"/>
    <cacheHierarchy uniqueName="[hr].[Age Group]" caption="Age Group" attribute="1" defaultMemberUniqueName="[hr].[Age Group].[All]" allUniqueName="[hr].[Age Group].[All]" dimensionUniqueName="[hr]" displayFolder="" count="0" memberValueDatatype="130" unbalanced="0"/>
    <cacheHierarchy uniqueName="[hr].[Sex]" caption="Sex" attribute="1" defaultMemberUniqueName="[hr].[Sex].[All]" allUniqueName="[hr].[Sex].[All]" dimensionUniqueName="[hr]" displayFolder="" count="0" memberValueDatatype="130" unbalanced="0"/>
    <cacheHierarchy uniqueName="[hr].[MaritalDesc]" caption="MaritalDesc" attribute="1" defaultMemberUniqueName="[hr].[MaritalDesc].[All]" allUniqueName="[hr].[MaritalDesc].[All]" dimensionUniqueName="[hr]" displayFolder="" count="0" memberValueDatatype="130" unbalanced="0"/>
    <cacheHierarchy uniqueName="[hr].[CitizenDesc]" caption="CitizenDesc" attribute="1" defaultMemberUniqueName="[hr].[CitizenDesc].[All]" allUniqueName="[hr].[CitizenDesc].[All]" dimensionUniqueName="[hr]" displayFolder="" count="0" memberValueDatatype="130" unbalanced="0"/>
    <cacheHierarchy uniqueName="[hr].[HispanicLatino]" caption="HispanicLatino" attribute="1" defaultMemberUniqueName="[hr].[HispanicLatino].[All]" allUniqueName="[hr].[HispanicLatino].[All]" dimensionUniqueName="[hr]" displayFolder="" count="0" memberValueDatatype="130" unbalanced="0"/>
    <cacheHierarchy uniqueName="[hr].[RaceDesc]" caption="RaceDesc" attribute="1" defaultMemberUniqueName="[hr].[RaceDesc].[All]" allUniqueName="[hr].[RaceDesc].[All]" dimensionUniqueName="[hr]" displayFolder="" count="0" memberValueDatatype="130" unbalanced="0"/>
    <cacheHierarchy uniqueName="[hr].[DateofHire]" caption="DateofHire" attribute="1" time="1" defaultMemberUniqueName="[hr].[DateofHire].[All]" allUniqueName="[hr].[DateofHire].[All]" dimensionUniqueName="[hr]" displayFolder="" count="0" memberValueDatatype="7" unbalanced="0"/>
    <cacheHierarchy uniqueName="[hr].[Years]" caption="Years" attribute="1" defaultMemberUniqueName="[hr].[Years].[All]" allUniqueName="[hr].[Years].[All]" dimensionUniqueName="[hr]" displayFolder="" count="0" memberValueDatatype="20" unbalanced="0"/>
    <cacheHierarchy uniqueName="[hr].[DateofTermination]" caption="DateofTermination" attribute="1" time="1" defaultMemberUniqueName="[hr].[DateofTermination].[All]" allUniqueName="[hr].[DateofTermination].[All]" dimensionUniqueName="[hr]" displayFolder="" count="0" memberValueDatatype="7" unbalanced="0"/>
    <cacheHierarchy uniqueName="[hr].[TermReason]" caption="TermReason" attribute="1" defaultMemberUniqueName="[hr].[TermReason].[All]" allUniqueName="[hr].[TermReason].[All]" dimensionUniqueName="[hr]" displayFolder="" count="0" memberValueDatatype="130" unbalanced="0"/>
    <cacheHierarchy uniqueName="[hr].[EmploymentStatus]" caption="EmploymentStatus" attribute="1" defaultMemberUniqueName="[hr].[EmploymentStatus].[All]" allUniqueName="[hr].[EmploymentStatus].[All]" dimensionUniqueName="[hr]" displayFolder="" count="0" memberValueDatatype="130" unbalanced="0"/>
    <cacheHierarchy uniqueName="[hr].[Department]" caption="Department" attribute="1" defaultMemberUniqueName="[hr].[Department].[All]" allUniqueName="[hr].[Department].[All]" dimensionUniqueName="[hr]" displayFolder="" count="0" memberValueDatatype="130" unbalanced="0"/>
    <cacheHierarchy uniqueName="[hr].[ManagerName]" caption="ManagerName" attribute="1" defaultMemberUniqueName="[hr].[ManagerName].[All]" allUniqueName="[hr].[ManagerName].[All]" dimensionUniqueName="[hr]" displayFolder="" count="0" memberValueDatatype="130" unbalanced="0"/>
    <cacheHierarchy uniqueName="[hr].[ManagerID]" caption="ManagerID" attribute="1" defaultMemberUniqueName="[hr].[ManagerID].[All]" allUniqueName="[hr].[ManagerID].[All]" dimensionUniqueName="[hr]" displayFolder="" count="0" memberValueDatatype="20" unbalanced="0"/>
    <cacheHierarchy uniqueName="[hr].[RecruitmentSource]" caption="RecruitmentSource" attribute="1" defaultMemberUniqueName="[hr].[RecruitmentSource].[All]" allUniqueName="[hr].[RecruitmentSource].[All]" dimensionUniqueName="[hr]" displayFolder="" count="0" memberValueDatatype="130" unbalanced="0"/>
    <cacheHierarchy uniqueName="[hr].[PerformanceScore]" caption="PerformanceScore" attribute="1" defaultMemberUniqueName="[hr].[PerformanceScore].[All]" allUniqueName="[hr].[PerformanceScore].[All]" dimensionUniqueName="[hr]" displayFolder="" count="0" memberValueDatatype="130" unbalanced="0"/>
    <cacheHierarchy uniqueName="[hr].[EngagementSurvey]" caption="EngagementSurvey" attribute="1" defaultMemberUniqueName="[hr].[EngagementSurvey].[All]" allUniqueName="[hr].[EngagementSurvey].[All]" dimensionUniqueName="[hr]" displayFolder="" count="0" memberValueDatatype="5" unbalanced="0"/>
    <cacheHierarchy uniqueName="[hr].[EmpSatisfaction]" caption="EmpSatisfaction" attribute="1" defaultMemberUniqueName="[hr].[EmpSatisfaction].[All]" allUniqueName="[hr].[EmpSatisfaction].[All]" dimensionUniqueName="[hr]" displayFolder="" count="0" memberValueDatatype="20" unbalanced="0"/>
    <cacheHierarchy uniqueName="[hr].[SpecialProjectsCount]" caption="SpecialProjectsCount" attribute="1" defaultMemberUniqueName="[hr].[SpecialProjectsCount].[All]" allUniqueName="[hr].[SpecialProjectsCount].[All]" dimensionUniqueName="[hr]" displayFolder="" count="0" memberValueDatatype="20" unbalanced="0"/>
    <cacheHierarchy uniqueName="[hr].[LastPerformanceReview_Date]" caption="LastPerformanceReview_Date" attribute="1" time="1" defaultMemberUniqueName="[hr].[LastPerformanceReview_Date].[All]" allUniqueName="[hr].[LastPerformanceReview_Date].[All]" dimensionUniqueName="[hr]" displayFolder="" count="0" memberValueDatatype="7" unbalanced="0"/>
    <cacheHierarchy uniqueName="[hr].[Absences]" caption="Absences" attribute="1" defaultMemberUniqueName="[hr].[Absences].[All]" allUniqueName="[hr].[Absences].[All]" dimensionUniqueName="[hr]" displayFolder="" count="0" memberValueDatatype="20" unbalanced="0"/>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Zip]" caption="Zip" attribute="1" defaultMemberUniqueName="[Range].[Zip].[All]" allUniqueName="[Range].[Zip].[All]" dimensionUniqueName="[Range]" displayFolder="" count="0" memberValueDatatype="20" unbalanced="0"/>
    <cacheHierarchy uniqueName="[Range].[DOB]" caption="DOB" attribute="1" time="1" defaultMemberUniqueName="[Range].[DOB].[All]" allUniqueName="[Range].[DOB].[All]" dimensionUniqueName="[Range]" displayFolder="" count="0" memberValueDatatype="7"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DateofHire]" caption="DateofHire" attribute="1" time="1" defaultMemberUniqueName="[Range].[DateofHire].[All]" allUniqueName="[Range].[DateofHire].[All]" dimensionUniqueName="[Range]" displayFolder="" count="0" memberValueDatatype="7" unbalanced="0"/>
    <cacheHierarchy uniqueName="[Range].[Years]" caption="Years" attribute="1" defaultMemberUniqueName="[Range].[Years].[All]" allUniqueName="[Range].[Years].[All]" dimensionUniqueName="[Range]" displayFolder="" count="2" memberValueDatatype="20" unbalanced="0"/>
    <cacheHierarchy uniqueName="[Range].[DateofTermination]" caption="DateofTermination" attribute="1" time="1" defaultMemberUniqueName="[Range].[DateofTermination].[All]" allUniqueName="[Range].[DateofTermination].[All]" dimensionUniqueName="[Range]" displayFolder="" count="0" memberValueDatatype="7"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2" memberValueDatatype="130" unbalanced="0">
      <fieldsUsage count="2">
        <fieldUsage x="-1"/>
        <fieldUsage x="2"/>
      </fieldsUsage>
    </cacheHierarchy>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LastPerformanceReview_Date]" caption="LastPerformanceReview_Date" attribute="1" time="1" defaultMemberUniqueName="[Range].[LastPerformanceReview_Date].[All]" allUniqueName="[Range].[LastPerformanceReview_Date].[All]" dimensionUniqueName="[Range]" displayFolder="" count="0" memberValueDatatype="7" unbalanced="0"/>
    <cacheHierarchy uniqueName="[Range].[Absences]" caption="Absences" attribute="1" defaultMemberUniqueName="[Range].[Absences].[All]" allUniqueName="[Range].[Absences].[All]" dimensionUniqueName="[Range]" displayFolder="" count="0" memberValueDatatype="20" unbalanced="0"/>
    <cacheHierarchy uniqueName="[Measures].[__XL_Count hr]" caption="__XL_Count hr" measure="1" displayFolder="" measureGroup="hr"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ge]" caption="Sum of Age" measure="1" displayFolder="" measureGroup="hr"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 count="0" hidden="1">
      <extLst>
        <ext xmlns:x15="http://schemas.microsoft.com/office/spreadsheetml/2010/11/main" uri="{B97F6D7D-B522-45F9-BDA1-12C45D357490}">
          <x15:cacheHierarchy aggregatedColumn="9"/>
        </ext>
      </extLst>
    </cacheHierarchy>
    <cacheHierarchy uniqueName="[Measures].[Sum of Years]" caption="Sum of Years" measure="1" displayFolder="" measureGroup="hr"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 count="0" hidden="1">
      <extLst>
        <ext xmlns:x15="http://schemas.microsoft.com/office/spreadsheetml/2010/11/main" uri="{B97F6D7D-B522-45F9-BDA1-12C45D357490}">
          <x15:cacheHierarchy aggregatedColumn="9"/>
        </ext>
      </extLst>
    </cacheHierarchy>
    <cacheHierarchy uniqueName="[Measures].[Average of Years]" caption="Average of Years" measure="1" displayFolder="" measureGroup="hr" count="0" hidden="1">
      <extLst>
        <ext xmlns:x15="http://schemas.microsoft.com/office/spreadsheetml/2010/11/main" uri="{B97F6D7D-B522-45F9-BDA1-12C45D357490}">
          <x15:cacheHierarchy aggregatedColumn="24"/>
        </ext>
      </extLst>
    </cacheHierarchy>
    <cacheHierarchy uniqueName="[Measures].[Sum of EmpID]" caption="Sum of EmpID" measure="1" displayFolder="" measureGroup="hr"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ID]" caption="Count of EmpID" measure="1" displayFolder="" measureGroup="hr" count="0" hidden="1">
      <extLst>
        <ext xmlns:x15="http://schemas.microsoft.com/office/spreadsheetml/2010/11/main" uri="{B97F6D7D-B522-45F9-BDA1-12C45D357490}">
          <x15:cacheHierarchy aggregatedColumn="1"/>
        </ext>
      </extLst>
    </cacheHierarchy>
    <cacheHierarchy uniqueName="[Measures].[Distinct Count of Department]" caption="Distinct Count of Department" measure="1" displayFolder="" measureGroup="hr" count="0" hidden="1">
      <extLst>
        <ext xmlns:x15="http://schemas.microsoft.com/office/spreadsheetml/2010/11/main" uri="{B97F6D7D-B522-45F9-BDA1-12C45D357490}">
          <x15:cacheHierarchy aggregatedColumn="28"/>
        </ext>
      </extLst>
    </cacheHierarchy>
    <cacheHierarchy uniqueName="[Measures].[Count of Employee_Name]" caption="Count of Employee_Name" measure="1" displayFolder="" measureGroup="Range" count="0" hidden="1">
      <extLst>
        <ext xmlns:x15="http://schemas.microsoft.com/office/spreadsheetml/2010/11/main" uri="{B97F6D7D-B522-45F9-BDA1-12C45D357490}">
          <x15:cacheHierarchy aggregatedColumn="38"/>
        </ext>
      </extLst>
    </cacheHierarchy>
    <cacheHierarchy uniqueName="[Measures].[Count of Sex]" caption="Count of Sex" measure="1" displayFolder="" measureGroup="Range" count="0" hidden="1">
      <extLst>
        <ext xmlns:x15="http://schemas.microsoft.com/office/spreadsheetml/2010/11/main" uri="{B97F6D7D-B522-45F9-BDA1-12C45D357490}">
          <x15:cacheHierarchy aggregatedColumn="56"/>
        </ext>
      </extLst>
    </cacheHierarchy>
    <cacheHierarchy uniqueName="[Measures].[Count of MaritalDesc]" caption="Count of MaritalDesc" measure="1" displayFolder="" measureGroup="Range" count="0" hidden="1">
      <extLst>
        <ext xmlns:x15="http://schemas.microsoft.com/office/spreadsheetml/2010/11/main" uri="{B97F6D7D-B522-45F9-BDA1-12C45D357490}">
          <x15:cacheHierarchy aggregatedColumn="57"/>
        </ext>
      </extLst>
    </cacheHierarchy>
    <cacheHierarchy uniqueName="[Measures].[Sum of Salary 2]" caption="Sum of Salary 2" measure="1" displayFolder="" measureGroup="Range" count="0" hidden="1">
      <extLst>
        <ext xmlns:x15="http://schemas.microsoft.com/office/spreadsheetml/2010/11/main" uri="{B97F6D7D-B522-45F9-BDA1-12C45D357490}">
          <x15:cacheHierarchy aggregatedColumn="47"/>
        </ext>
      </extLst>
    </cacheHierarchy>
    <cacheHierarchy uniqueName="[Measures].[Average of Salary 2]" caption="Average of Salary 2" measure="1" displayFolder="" measureGroup="Range" count="0" hidden="1">
      <extLst>
        <ext xmlns:x15="http://schemas.microsoft.com/office/spreadsheetml/2010/11/main" uri="{B97F6D7D-B522-45F9-BDA1-12C45D357490}">
          <x15:cacheHierarchy aggregatedColumn="47"/>
        </ext>
      </extLst>
    </cacheHierarchy>
    <cacheHierarchy uniqueName="[Measures].[Sum of Absences]" caption="Sum of Absences" measure="1" displayFolder="" measureGroup="Range" count="0" hidden="1">
      <extLst>
        <ext xmlns:x15="http://schemas.microsoft.com/office/spreadsheetml/2010/11/main" uri="{B97F6D7D-B522-45F9-BDA1-12C45D357490}">
          <x15:cacheHierarchy aggregatedColumn="75"/>
        </ext>
      </extLst>
    </cacheHierarchy>
    <cacheHierarchy uniqueName="[Measures].[Count of RecruitmentSource]" caption="Count of RecruitmentSource" measure="1" displayFolder="" measureGroup="Range" count="0" hidden="1">
      <extLst>
        <ext xmlns:x15="http://schemas.microsoft.com/office/spreadsheetml/2010/11/main" uri="{B97F6D7D-B522-45F9-BDA1-12C45D357490}">
          <x15:cacheHierarchy aggregatedColumn="69"/>
        </ext>
      </extLst>
    </cacheHierarchy>
    <cacheHierarchy uniqueName="[Measures].[Sum of EmpSatisfaction]" caption="Sum of EmpSatisfaction" measure="1" displayFolder="" measureGroup="Range" count="0" hidden="1">
      <extLst>
        <ext xmlns:x15="http://schemas.microsoft.com/office/spreadsheetml/2010/11/main" uri="{B97F6D7D-B522-45F9-BDA1-12C45D357490}">
          <x15:cacheHierarchy aggregatedColumn="72"/>
        </ext>
      </extLst>
    </cacheHierarchy>
    <cacheHierarchy uniqueName="[Measures].[Average of EmpSatisfaction]" caption="Average of EmpSatisfaction" measure="1" displayFolder="" measureGroup="Range" count="0" oneField="1" hidden="1">
      <fieldsUsage count="1">
        <fieldUsage x="1"/>
      </fieldsUsage>
      <extLst>
        <ext xmlns:x15="http://schemas.microsoft.com/office/spreadsheetml/2010/11/main" uri="{B97F6D7D-B522-45F9-BDA1-12C45D357490}">
          <x15:cacheHierarchy aggregatedColumn="72"/>
        </ext>
      </extLst>
    </cacheHierarchy>
    <cacheHierarchy uniqueName="[Measures].[Sum of Termd 2]" caption="Sum of Termd 2" measure="1" displayFolder="" measureGroup="Range" count="0" hidden="1">
      <extLst>
        <ext xmlns:x15="http://schemas.microsoft.com/office/spreadsheetml/2010/11/main" uri="{B97F6D7D-B522-45F9-BDA1-12C45D357490}">
          <x15:cacheHierarchy aggregatedColumn="48"/>
        </ext>
      </extLst>
    </cacheHierarchy>
  </cacheHierarchies>
  <kpis count="0"/>
  <dimensions count="3">
    <dimension name="hr" uniqueName="[hr]" caption="hr"/>
    <dimension measure="1" name="Measures" uniqueName="[Measures]" caption="Measures"/>
    <dimension name="Range" uniqueName="[Range]" caption="Range"/>
  </dimensions>
  <measureGroups count="2">
    <measureGroup name="hr" caption="hr"/>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Average of Age" fld="0" subtotal="average" baseField="0" baseItem="1"/>
    <dataField name="Average of Salary" fld="1" subtotal="average" baseField="0" baseItem="1"/>
    <dataField name="Average of Years" fld="2" subtotal="average" baseField="0" baseItem="2"/>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9000000}" name="PivotTable8"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v="3"/>
    </i>
    <i>
      <x v="2"/>
    </i>
    <i>
      <x v="4"/>
    </i>
    <i>
      <x v="5"/>
    </i>
    <i>
      <x/>
    </i>
    <i>
      <x v="1"/>
    </i>
    <i t="grand">
      <x/>
    </i>
  </rowItems>
  <colItems count="1">
    <i/>
  </colItems>
  <dataFields count="1">
    <dataField name="Sum of Termd"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A000000}" name="PivotTable1"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3:B25" firstHeaderRow="1" firstDataRow="1" firstDataCol="1"/>
  <pivotFields count="2">
    <pivotField axis="axisRow" allDrilled="1" showAll="0" sortType="descending" defaultAttributeDrillState="1">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2">
    <i>
      <x v="1"/>
    </i>
    <i>
      <x v="20"/>
    </i>
    <i>
      <x v="15"/>
    </i>
    <i>
      <x v="17"/>
    </i>
    <i>
      <x v="19"/>
    </i>
    <i>
      <x v="8"/>
    </i>
    <i>
      <x v="6"/>
    </i>
    <i>
      <x v="13"/>
    </i>
    <i>
      <x v="4"/>
    </i>
    <i>
      <x v="10"/>
    </i>
    <i>
      <x v="14"/>
    </i>
    <i>
      <x/>
    </i>
    <i>
      <x v="12"/>
    </i>
    <i>
      <x v="3"/>
    </i>
    <i>
      <x v="18"/>
    </i>
    <i>
      <x v="11"/>
    </i>
    <i>
      <x v="16"/>
    </i>
    <i>
      <x v="7"/>
    </i>
    <i>
      <x v="5"/>
    </i>
    <i>
      <x v="9"/>
    </i>
    <i>
      <x v="2"/>
    </i>
    <i t="grand">
      <x/>
    </i>
  </rowItems>
  <colItems count="1">
    <i/>
  </colItems>
  <dataFields count="1">
    <dataField name="Sum of Termd"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B000000}"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Termd" fld="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G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Count of EmpID" fld="1" subtotal="count" baseField="0" baseItem="1"/>
    <dataField name="Distinct Count of Department" fld="2" subtotal="count" baseField="0" baseItem="1">
      <extLst>
        <ext xmlns:x15="http://schemas.microsoft.com/office/spreadsheetml/2010/11/main" uri="{FABC7310-3BB5-11E1-824E-6D434824019B}">
          <x15:dataField isCountDistinct="1"/>
        </ext>
      </extLst>
    </dataField>
    <dataField name="Sum of Termd" fld="0" baseField="0" baseItem="2"/>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
        <x15:activeTabTopLevelEntity name="[h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3">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v="1"/>
    </i>
    <i>
      <x/>
    </i>
    <i>
      <x v="5"/>
    </i>
    <i>
      <x v="4"/>
    </i>
    <i>
      <x v="2"/>
    </i>
    <i>
      <x v="3"/>
    </i>
    <i t="grand">
      <x/>
    </i>
  </rowItems>
  <colItems count="1">
    <i/>
  </colItems>
  <dataFields count="1">
    <dataField name="Count of Employee_Name" fld="1" subtotal="count"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2"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5"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2">
    <i>
      <x/>
    </i>
    <i>
      <x v="1"/>
    </i>
  </rowItems>
  <colItems count="1">
    <i/>
  </colItems>
  <dataFields count="1">
    <dataField name="Count of Sex" fld="1" subtotal="count" showDataAs="percentOfTotal" baseField="0" baseItem="0" numFmtId="1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3"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5">
    <i>
      <x/>
    </i>
    <i>
      <x v="1"/>
    </i>
    <i>
      <x v="2"/>
    </i>
    <i>
      <x v="3"/>
    </i>
    <i>
      <x v="4"/>
    </i>
  </rowItems>
  <colItems count="1">
    <i/>
  </colItems>
  <dataFields count="1">
    <dataField name="Count of MaritalDesc" fld="1" subtotal="count" showDataAs="percentOfTotal" baseField="0" baseItem="0" numFmtId="1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3"/>
          </reference>
        </references>
      </pivotArea>
    </chartFormat>
    <chartFormat chart="3" format="18">
      <pivotArea type="data" outline="0" fieldPosition="0">
        <references count="2">
          <reference field="4294967294" count="1" selected="0">
            <x v="0"/>
          </reference>
          <reference field="0" count="1" selected="0">
            <x v="4"/>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Average of Salary" fld="1" subtotal="average"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Sum of Absences"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7000000}"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pivotFields count="3">
    <pivotField axis="axisRow" allDrilled="1"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0">
    <i>
      <x v="4"/>
    </i>
    <i>
      <x v="5"/>
    </i>
    <i>
      <x v="3"/>
    </i>
    <i>
      <x v="2"/>
    </i>
    <i>
      <x v="1"/>
    </i>
    <i>
      <x/>
    </i>
    <i>
      <x v="8"/>
    </i>
    <i>
      <x v="7"/>
    </i>
    <i>
      <x v="6"/>
    </i>
    <i t="grand">
      <x/>
    </i>
  </rowItems>
  <colItems count="1">
    <i/>
  </colItems>
  <dataFields count="1">
    <dataField name="Count of RecruitmentSource" fld="1" subtotal="count"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8000000}"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Average of EmpSatisfaction" fld="1" subtotal="average"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0" count="1" selected="0">
            <x v="0"/>
          </reference>
        </references>
      </pivotArea>
    </chartFormat>
    <chartFormat chart="4" format="17">
      <pivotArea type="data" outline="0" fieldPosition="0">
        <references count="2">
          <reference field="4294967294" count="1" selected="0">
            <x v="0"/>
          </reference>
          <reference field="0" count="1" selected="0">
            <x v="1"/>
          </reference>
        </references>
      </pivotArea>
    </chartFormat>
    <chartFormat chart="4" format="18">
      <pivotArea type="data" outline="0" fieldPosition="0">
        <references count="2">
          <reference field="4294967294" count="1" selected="0">
            <x v="0"/>
          </reference>
          <reference field="0" count="1" selected="0">
            <x v="2"/>
          </reference>
        </references>
      </pivotArea>
    </chartFormat>
    <chartFormat chart="4" format="19">
      <pivotArea type="data" outline="0" fieldPosition="0">
        <references count="2">
          <reference field="4294967294" count="1" selected="0">
            <x v="0"/>
          </reference>
          <reference field="0" count="1" selected="0">
            <x v="3"/>
          </reference>
        </references>
      </pivotArea>
    </chartFormat>
    <chartFormat chart="4" format="20">
      <pivotArea type="data" outline="0" fieldPosition="0">
        <references count="2">
          <reference field="4294967294" count="1" selected="0">
            <x v="0"/>
          </reference>
          <reference field="0" count="1" selected="0">
            <x v="4"/>
          </reference>
        </references>
      </pivotArea>
    </chartFormat>
    <chartFormat chart="4" format="21">
      <pivotArea type="data" outline="0" fieldPosition="0">
        <references count="2">
          <reference field="4294967294" count="1" selected="0">
            <x v="0"/>
          </reference>
          <reference field="0" count="1" selected="0">
            <x v="5"/>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Dataset_v14!$A:$AL">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1000000}" sourceName="[Range].[Department]">
  <pivotTables>
    <pivotTable tabId="4" name="PivotTable1"/>
    <pivotTable tabId="7" name="PivotTable4"/>
    <pivotTable tabId="8" name="PivotTable5"/>
    <pivotTable tabId="9" name="PivotTable6"/>
    <pivotTable tabId="12" name="PivotTable1"/>
    <pivotTable tabId="13" name="PivotTable2"/>
    <pivotTable tabId="5" name="PivotTable2"/>
    <pivotTable tabId="6" name="PivotTable3"/>
    <pivotTable tabId="10" name="PivotTable7"/>
    <pivotTable tabId="11" name="PivotTable8"/>
    <pivotTable tabId="2" name="PivotTable1"/>
    <pivotTable tabId="2" name="PivotTable2"/>
  </pivotTables>
  <data>
    <olap pivotCacheId="1">
      <levels count="2">
        <level uniqueName="[Range].[Department].[(All)]" sourceCaption="(All)" count="0"/>
        <level uniqueName="[Range].[Department].[Department]" sourceCaption="Department" count="7">
          <ranges>
            <range startItem="0">
              <i n="[Range].[Department].&amp;" c="(blank)"/>
              <i n="[Range].[Department].&amp;[Admin Offices]" c="Admin Offices"/>
              <i n="[Range].[Department].&amp;[Executive Office]" c="Executive Office"/>
              <i n="[Range].[Department].&amp;[IT/IS]" c="IT/IS"/>
              <i n="[Range].[Department].&amp;[Production]" c="Production"/>
              <i n="[Range].[Department].&amp;[Sales]" c="Sales"/>
              <i n="[Range].[Department].&amp;[Software Engineering]" c="Software Engineering"/>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00000000-0013-0000-FFFF-FFFF02000000}" sourceName="[Range].[ManagerName]">
  <pivotTables>
    <pivotTable tabId="4" name="PivotTable1"/>
    <pivotTable tabId="7" name="PivotTable4"/>
    <pivotTable tabId="8" name="PivotTable5"/>
    <pivotTable tabId="9" name="PivotTable6"/>
    <pivotTable tabId="12" name="PivotTable1"/>
    <pivotTable tabId="13" name="PivotTable2"/>
    <pivotTable tabId="5" name="PivotTable2"/>
    <pivotTable tabId="6" name="PivotTable3"/>
    <pivotTable tabId="10" name="PivotTable7"/>
    <pivotTable tabId="11" name="PivotTable8"/>
    <pivotTable tabId="2" name="PivotTable1"/>
    <pivotTable tabId="2" name="PivotTable2"/>
  </pivotTables>
  <data>
    <olap pivotCacheId="1">
      <levels count="2">
        <level uniqueName="[Range].[ManagerName].[(All)]" sourceCaption="(All)" count="0"/>
        <level uniqueName="[Range].[ManagerName].[ManagerName]" sourceCaption="ManagerName" count="22">
          <ranges>
            <range startItem="0">
              <i n="[Range].[ManagerName].&amp;" c="(blank)"/>
              <i n="[Range].[ManagerName].&amp;[Alex Sweetwater]" c="Alex Sweetwater"/>
              <i n="[Range].[ManagerName].&amp;[Amy Dunn]" c="Amy Dunn"/>
              <i n="[Range].[ManagerName].&amp;[Board of Directors]" c="Board of Directors"/>
              <i n="[Range].[ManagerName].&amp;[Brandon R. LeBlanc]" c="Brandon R. LeBlanc"/>
              <i n="[Range].[ManagerName].&amp;[Brannon Miller]" c="Brannon Miller"/>
              <i n="[Range].[ManagerName].&amp;[Brian Champaigne]" c="Brian Champaigne"/>
              <i n="[Range].[ManagerName].&amp;[David Stanley]" c="David Stanley"/>
              <i n="[Range].[ManagerName].&amp;[Debra Houlihan]" c="Debra Houlihan"/>
              <i n="[Range].[ManagerName].&amp;[Elijiah Gray]" c="Elijiah Gray"/>
              <i n="[Range].[ManagerName].&amp;[Eric Dougall]" c="Eric Dougall"/>
              <i n="[Range].[ManagerName].&amp;[Janet King]" c="Janet King"/>
              <i n="[Range].[ManagerName].&amp;[Jennifer Zamora]" c="Jennifer Zamora"/>
              <i n="[Range].[ManagerName].&amp;[John Smith]" c="John Smith"/>
              <i n="[Range].[ManagerName].&amp;[Kelley Spirea]" c="Kelley Spirea"/>
              <i n="[Range].[ManagerName].&amp;[Ketsia Liebig]" c="Ketsia Liebig"/>
              <i n="[Range].[ManagerName].&amp;[Kissy Sullivan]" c="Kissy Sullivan"/>
              <i n="[Range].[ManagerName].&amp;[Lynn Daneault]" c="Lynn Daneault"/>
              <i n="[Range].[ManagerName].&amp;[Michael Albert]" c="Michael Albert"/>
              <i n="[Range].[ManagerName].&amp;[Peter Monroe]" c="Peter Monroe"/>
              <i n="[Range].[ManagerName].&amp;[Simon Roup]" c="Simon Roup"/>
              <i n="[Range].[ManagerName].&amp;[Webster Butler]" c="Webster Butler"/>
            </range>
          </ranges>
        </level>
      </levels>
      <selections count="1">
        <selection n="[Range].[Manag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3000000}" sourceName="[Range].[Sex]">
  <pivotTables>
    <pivotTable tabId="4" name="PivotTable1"/>
    <pivotTable tabId="7" name="PivotTable4"/>
    <pivotTable tabId="8" name="PivotTable5"/>
    <pivotTable tabId="9" name="PivotTable6"/>
    <pivotTable tabId="12" name="PivotTable1"/>
    <pivotTable tabId="13" name="PivotTable2"/>
    <pivotTable tabId="5" name="PivotTable2"/>
    <pivotTable tabId="6" name="PivotTable3"/>
    <pivotTable tabId="10" name="PivotTable7"/>
    <pivotTable tabId="11" name="PivotTable8"/>
    <pivotTable tabId="2" name="PivotTable1"/>
    <pivotTable tabId="2" name="PivotTable2"/>
  </pivotTables>
  <data>
    <olap pivotCacheId="1">
      <levels count="2">
        <level uniqueName="[Range].[Sex].[(All)]" sourceCaption="(All)" count="0"/>
        <level uniqueName="[Range].[Sex].[Sex]" sourceCaption="Sex" count="3">
          <ranges>
            <range startItem="0">
              <i n="[Range].[Sex].&amp;" c="(blank)"/>
              <i n="[Range].[Sex].&amp;[F]" c="F"/>
              <i n="[Range].[Sex].&amp;[M]" c="M"/>
            </range>
          </ranges>
        </level>
      </levels>
      <selections count="1">
        <selection n="[Range].[Sex].[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4000000}" sourceName="[Range].[Years]">
  <pivotTables>
    <pivotTable tabId="4" name="PivotTable1"/>
    <pivotTable tabId="7" name="PivotTable4"/>
    <pivotTable tabId="8" name="PivotTable5"/>
    <pivotTable tabId="9" name="PivotTable6"/>
    <pivotTable tabId="12" name="PivotTable1"/>
    <pivotTable tabId="13" name="PivotTable2"/>
    <pivotTable tabId="5" name="PivotTable2"/>
    <pivotTable tabId="6" name="PivotTable3"/>
    <pivotTable tabId="10" name="PivotTable7"/>
    <pivotTable tabId="11" name="PivotTable8"/>
    <pivotTable tabId="2" name="PivotTable1"/>
    <pivotTable tabId="2" name="PivotTable2"/>
  </pivotTables>
  <data>
    <olap pivotCacheId="1">
      <levels count="2">
        <level uniqueName="[Range].[Years].[(All)]" sourceCaption="(All)" count="0"/>
        <level uniqueName="[Range].[Years].[Years]" sourceCaption="Years" count="14">
          <ranges>
            <range startItem="0">
              <i n="[Range].[Years].&amp;" c="(blank)"/>
              <i n="[Range].[Years].&amp;[6]" c="6"/>
              <i n="[Range].[Years].&amp;[7]" c="7"/>
              <i n="[Range].[Years].&amp;[8]" c="8"/>
              <i n="[Range].[Years].&amp;[9]" c="9"/>
              <i n="[Range].[Years].&amp;[10]" c="10"/>
              <i n="[Range].[Years].&amp;[11]" c="11"/>
              <i n="[Range].[Years].&amp;[12]" c="12"/>
              <i n="[Range].[Years].&amp;[13]" c="13"/>
              <i n="[Range].[Years].&amp;[14]" c="14"/>
              <i n="[Range].[Years].&amp;[15]" c="15"/>
              <i n="[Range].[Years].&amp;[16]" c="16"/>
              <i n="[Range].[Years].&amp;[17]" c="17"/>
              <i n="[Range].[Years].&amp;[18]" c="18"/>
            </range>
          </ranges>
        </level>
      </levels>
      <selections count="1">
        <selection n="[Range].[Year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00000000-0014-0000-FFFF-FFFF01000000}" cache="Slicer_Department" caption="Department" startItem="2" level="1" style="SlicerStyleLight1 2" rowHeight="241300"/>
  <slicer name="ManagerName 2" xr10:uid="{00000000-0014-0000-FFFF-FFFF02000000}" cache="Slicer_ManagerName" caption="ManagerName" startItem="6" level="1" style="SlicerStyleLight1 2" rowHeight="241300"/>
  <slicer name="Sex 2" xr10:uid="{00000000-0014-0000-FFFF-FFFF03000000}" cache="Slicer_Sex" caption="Sex" startItem="2" level="1" style="SlicerStyleLight4 2" rowHeight="241300"/>
  <slicer name="Years 2" xr10:uid="{00000000-0014-0000-FFFF-FFFF04000000}" cache="Slicer_Years" caption="Years" level="1" style="SlicerStyleLight4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5000000}" cache="Slicer_Department" caption="Department" level="1" style="SlicerStyleLight1 2" rowHeight="241300"/>
  <slicer name="ManagerName" xr10:uid="{00000000-0014-0000-FFFF-FFFF06000000}" cache="Slicer_ManagerName" caption="ManagerName" level="1" style="SlicerStyleLight1 2" rowHeight="241300"/>
  <slicer name="Sex" xr10:uid="{00000000-0014-0000-FFFF-FFFF07000000}" cache="Slicer_Sex" caption="Sex" level="1" style="SlicerStyleLight4 2" rowHeight="241300"/>
  <slicer name="Years" xr10:uid="{00000000-0014-0000-FFFF-FFFF08000000}" cache="Slicer_Years" caption="Years" level="1" style="SlicerStyleLight4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r" displayName="hr" ref="A1:AL312" totalsRowShown="0" headerRowDxfId="42" dataDxfId="40" headerRowBorderDxfId="41" tableBorderDxfId="39" totalsRowBorderDxfId="38">
  <autoFilter ref="A1:AL312" xr:uid="{00000000-0009-0000-0100-000001000000}"/>
  <tableColumns count="38">
    <tableColumn id="1" xr3:uid="{00000000-0010-0000-0000-000001000000}" name="Employee_Name" dataDxfId="37"/>
    <tableColumn id="2" xr3:uid="{00000000-0010-0000-0000-000002000000}" name="EmpID" dataDxfId="36"/>
    <tableColumn id="3" xr3:uid="{00000000-0010-0000-0000-000003000000}" name="MarriedID" dataDxfId="35"/>
    <tableColumn id="4" xr3:uid="{00000000-0010-0000-0000-000004000000}" name="MaritalStatusID" dataDxfId="34"/>
    <tableColumn id="5" xr3:uid="{00000000-0010-0000-0000-000005000000}" name="GenderID" dataDxfId="33"/>
    <tableColumn id="6" xr3:uid="{00000000-0010-0000-0000-000006000000}" name="EmpStatusID" dataDxfId="32"/>
    <tableColumn id="7" xr3:uid="{00000000-0010-0000-0000-000007000000}" name="DeptID" dataDxfId="31"/>
    <tableColumn id="8" xr3:uid="{00000000-0010-0000-0000-000008000000}" name="PerfScoreID" dataDxfId="30"/>
    <tableColumn id="9" xr3:uid="{00000000-0010-0000-0000-000009000000}" name="FromDiversityJobFairID" dataDxfId="29"/>
    <tableColumn id="10" xr3:uid="{00000000-0010-0000-0000-00000A000000}" name="Salary" dataDxfId="28"/>
    <tableColumn id="11" xr3:uid="{00000000-0010-0000-0000-00000B000000}" name="Termd" dataDxfId="27"/>
    <tableColumn id="12" xr3:uid="{00000000-0010-0000-0000-00000C000000}" name="PositionID" dataDxfId="26"/>
    <tableColumn id="13" xr3:uid="{00000000-0010-0000-0000-00000D000000}" name="Position" dataDxfId="25"/>
    <tableColumn id="14" xr3:uid="{00000000-0010-0000-0000-00000E000000}" name="State" dataDxfId="24"/>
    <tableColumn id="15" xr3:uid="{00000000-0010-0000-0000-00000F000000}" name="Zip" dataDxfId="23"/>
    <tableColumn id="16" xr3:uid="{00000000-0010-0000-0000-000010000000}" name="DOB" dataDxfId="22"/>
    <tableColumn id="17" xr3:uid="{00000000-0010-0000-0000-000011000000}" name="Age" dataDxfId="21"/>
    <tableColumn id="18" xr3:uid="{00000000-0010-0000-0000-000012000000}" name="Age Group" dataDxfId="20"/>
    <tableColumn id="19" xr3:uid="{00000000-0010-0000-0000-000013000000}" name="Sex" dataDxfId="19"/>
    <tableColumn id="20" xr3:uid="{00000000-0010-0000-0000-000014000000}" name="MaritalDesc" dataDxfId="18"/>
    <tableColumn id="21" xr3:uid="{00000000-0010-0000-0000-000015000000}" name="CitizenDesc" dataDxfId="17"/>
    <tableColumn id="22" xr3:uid="{00000000-0010-0000-0000-000016000000}" name="HispanicLatino" dataDxfId="16"/>
    <tableColumn id="23" xr3:uid="{00000000-0010-0000-0000-000017000000}" name="RaceDesc" dataDxfId="15"/>
    <tableColumn id="24" xr3:uid="{00000000-0010-0000-0000-000018000000}" name="DateofHire" dataDxfId="14"/>
    <tableColumn id="25" xr3:uid="{00000000-0010-0000-0000-000019000000}" name="Years" dataDxfId="13"/>
    <tableColumn id="26" xr3:uid="{00000000-0010-0000-0000-00001A000000}" name="DateofTermination" dataDxfId="12"/>
    <tableColumn id="27" xr3:uid="{00000000-0010-0000-0000-00001B000000}" name="TermReason" dataDxfId="11"/>
    <tableColumn id="28" xr3:uid="{00000000-0010-0000-0000-00001C000000}" name="EmploymentStatus" dataDxfId="10"/>
    <tableColumn id="29" xr3:uid="{00000000-0010-0000-0000-00001D000000}" name="Department" dataDxfId="9"/>
    <tableColumn id="30" xr3:uid="{00000000-0010-0000-0000-00001E000000}" name="ManagerName" dataDxfId="8"/>
    <tableColumn id="31" xr3:uid="{00000000-0010-0000-0000-00001F000000}" name="ManagerID" dataDxfId="7"/>
    <tableColumn id="32" xr3:uid="{00000000-0010-0000-0000-000020000000}" name="RecruitmentSource" dataDxfId="6"/>
    <tableColumn id="33" xr3:uid="{00000000-0010-0000-0000-000021000000}" name="PerformanceScore" dataDxfId="5"/>
    <tableColumn id="34" xr3:uid="{00000000-0010-0000-0000-000022000000}" name="EngagementSurvey" dataDxfId="4"/>
    <tableColumn id="35" xr3:uid="{00000000-0010-0000-0000-000023000000}" name="EmpSatisfaction" dataDxfId="3"/>
    <tableColumn id="36" xr3:uid="{00000000-0010-0000-0000-000024000000}" name="SpecialProjectsCount" dataDxfId="2"/>
    <tableColumn id="37" xr3:uid="{00000000-0010-0000-0000-000025000000}" name="LastPerformanceReview_Date" dataDxfId="1"/>
    <tableColumn id="38" xr3:uid="{00000000-0010-0000-0000-000026000000}" name="Absen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7"/>
  <sheetViews>
    <sheetView topLeftCell="A6" workbookViewId="0">
      <selection activeCell="G7" sqref="G7"/>
    </sheetView>
  </sheetViews>
  <sheetFormatPr defaultRowHeight="14.4" x14ac:dyDescent="0.3"/>
  <cols>
    <col min="1" max="1" width="14.5546875" bestFit="1" customWidth="1"/>
    <col min="2" max="2" width="16.44140625" bestFit="1" customWidth="1"/>
    <col min="3" max="3" width="16" bestFit="1" customWidth="1"/>
    <col min="5" max="5" width="14.88671875" customWidth="1"/>
    <col min="6" max="6" width="27.44140625" customWidth="1"/>
    <col min="7" max="7" width="13.44140625" customWidth="1"/>
    <col min="8" max="8" width="13.109375" bestFit="1" customWidth="1"/>
    <col min="9" max="9" width="17.6640625" bestFit="1" customWidth="1"/>
  </cols>
  <sheetData>
    <row r="3" spans="1:9" x14ac:dyDescent="0.3">
      <c r="A3" t="s">
        <v>492</v>
      </c>
      <c r="B3" t="s">
        <v>493</v>
      </c>
      <c r="C3" t="s">
        <v>494</v>
      </c>
      <c r="E3" t="s">
        <v>499</v>
      </c>
      <c r="F3" t="s">
        <v>500</v>
      </c>
      <c r="G3" t="s">
        <v>498</v>
      </c>
    </row>
    <row r="4" spans="1:9" x14ac:dyDescent="0.3">
      <c r="A4">
        <v>45.472668810289392</v>
      </c>
      <c r="B4">
        <v>69020.684887459807</v>
      </c>
      <c r="C4">
        <v>11.82636655948553</v>
      </c>
      <c r="E4">
        <v>311</v>
      </c>
      <c r="F4">
        <v>6</v>
      </c>
      <c r="G4">
        <v>104</v>
      </c>
    </row>
    <row r="6" spans="1:9" x14ac:dyDescent="0.3">
      <c r="A6" s="1" t="s">
        <v>495</v>
      </c>
      <c r="B6" s="1" t="s">
        <v>496</v>
      </c>
      <c r="C6" s="1" t="s">
        <v>497</v>
      </c>
      <c r="E6" s="1" t="s">
        <v>501</v>
      </c>
      <c r="F6" s="1" t="s">
        <v>502</v>
      </c>
      <c r="G6" s="1" t="s">
        <v>503</v>
      </c>
      <c r="H6" s="1" t="s">
        <v>504</v>
      </c>
      <c r="I6" s="1" t="s">
        <v>505</v>
      </c>
    </row>
    <row r="7" spans="1:9" x14ac:dyDescent="0.3">
      <c r="A7" s="18">
        <f>GETPIVOTDATA("[Measures].[Average of Age]",$A$3)</f>
        <v>45.472668810289392</v>
      </c>
      <c r="B7" s="18">
        <f>GETPIVOTDATA("[Measures].[Average of Salary]",$A$3)</f>
        <v>69020.684887459807</v>
      </c>
      <c r="C7" s="18">
        <f>GETPIVOTDATA("[Measures].[Average of Years]",$A$3)</f>
        <v>11.82636655948553</v>
      </c>
      <c r="E7" s="1">
        <f>GETPIVOTDATA("[Measures].[Count of EmpID]",$E$3)</f>
        <v>311</v>
      </c>
      <c r="F7" s="1">
        <f>GETPIVOTDATA("[Measures].[Sum of Termd]",$E$3)</f>
        <v>104</v>
      </c>
      <c r="G7" s="1">
        <f>E7-F7</f>
        <v>207</v>
      </c>
      <c r="H7" s="18">
        <f>(F7/E7)*100</f>
        <v>33.440514469453376</v>
      </c>
      <c r="I7" s="1">
        <f>GETPIVOTDATA("[Measures].[Distinct Count of Department]",$E$3)</f>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0"/>
  <sheetViews>
    <sheetView workbookViewId="0">
      <selection activeCell="C16" sqref="C16"/>
    </sheetView>
  </sheetViews>
  <sheetFormatPr defaultRowHeight="14.4" x14ac:dyDescent="0.3"/>
  <cols>
    <col min="1" max="1" width="20.33203125" bestFit="1" customWidth="1"/>
    <col min="2" max="2" width="13.44140625" bestFit="1" customWidth="1"/>
  </cols>
  <sheetData>
    <row r="3" spans="1:2" x14ac:dyDescent="0.3">
      <c r="A3" s="19" t="s">
        <v>506</v>
      </c>
      <c r="B3" t="s">
        <v>498</v>
      </c>
    </row>
    <row r="4" spans="1:2" x14ac:dyDescent="0.3">
      <c r="A4" s="20" t="s">
        <v>508</v>
      </c>
      <c r="B4">
        <v>83</v>
      </c>
    </row>
    <row r="5" spans="1:2" x14ac:dyDescent="0.3">
      <c r="A5" s="20" t="s">
        <v>54</v>
      </c>
      <c r="B5">
        <v>10</v>
      </c>
    </row>
    <row r="6" spans="1:2" x14ac:dyDescent="0.3">
      <c r="A6" s="20" t="s">
        <v>140</v>
      </c>
      <c r="B6">
        <v>5</v>
      </c>
    </row>
    <row r="7" spans="1:2" x14ac:dyDescent="0.3">
      <c r="A7" s="20" t="s">
        <v>74</v>
      </c>
      <c r="B7">
        <v>4</v>
      </c>
    </row>
    <row r="8" spans="1:2" x14ac:dyDescent="0.3">
      <c r="A8" s="20" t="s">
        <v>125</v>
      </c>
      <c r="B8">
        <v>2</v>
      </c>
    </row>
    <row r="9" spans="1:2" x14ac:dyDescent="0.3">
      <c r="A9" s="20" t="s">
        <v>301</v>
      </c>
      <c r="B9">
        <v>0</v>
      </c>
    </row>
    <row r="10" spans="1:2" x14ac:dyDescent="0.3">
      <c r="A10" s="20" t="s">
        <v>507</v>
      </c>
      <c r="B10">
        <v>104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25"/>
  <sheetViews>
    <sheetView zoomScaleNormal="100" workbookViewId="0">
      <selection activeCell="L23" sqref="L23"/>
    </sheetView>
  </sheetViews>
  <sheetFormatPr defaultRowHeight="14.4" x14ac:dyDescent="0.3"/>
  <cols>
    <col min="1" max="1" width="18" customWidth="1"/>
    <col min="2" max="2" width="13.44140625" bestFit="1" customWidth="1"/>
  </cols>
  <sheetData>
    <row r="3" spans="1:2" x14ac:dyDescent="0.3">
      <c r="A3" s="19" t="s">
        <v>506</v>
      </c>
      <c r="B3" t="s">
        <v>498</v>
      </c>
    </row>
    <row r="4" spans="1:2" x14ac:dyDescent="0.3">
      <c r="A4" s="20" t="s">
        <v>71</v>
      </c>
      <c r="B4">
        <v>13</v>
      </c>
    </row>
    <row r="5" spans="1:2" x14ac:dyDescent="0.3">
      <c r="A5" s="20" t="s">
        <v>68</v>
      </c>
      <c r="B5">
        <v>13</v>
      </c>
    </row>
    <row r="6" spans="1:2" x14ac:dyDescent="0.3">
      <c r="A6" s="20" t="s">
        <v>62</v>
      </c>
      <c r="B6">
        <v>12</v>
      </c>
    </row>
    <row r="7" spans="1:2" x14ac:dyDescent="0.3">
      <c r="A7" s="20" t="s">
        <v>46</v>
      </c>
      <c r="B7">
        <v>9</v>
      </c>
    </row>
    <row r="8" spans="1:2" x14ac:dyDescent="0.3">
      <c r="A8" s="20" t="s">
        <v>55</v>
      </c>
      <c r="B8">
        <v>8</v>
      </c>
    </row>
    <row r="9" spans="1:2" x14ac:dyDescent="0.3">
      <c r="A9" s="20" t="s">
        <v>64</v>
      </c>
      <c r="B9">
        <v>8</v>
      </c>
    </row>
    <row r="10" spans="1:2" x14ac:dyDescent="0.3">
      <c r="A10" s="20" t="s">
        <v>90</v>
      </c>
      <c r="B10">
        <v>6</v>
      </c>
    </row>
    <row r="11" spans="1:2" x14ac:dyDescent="0.3">
      <c r="A11" s="20" t="s">
        <v>98</v>
      </c>
      <c r="B11">
        <v>6</v>
      </c>
    </row>
    <row r="12" spans="1:2" x14ac:dyDescent="0.3">
      <c r="A12" s="20" t="s">
        <v>82</v>
      </c>
      <c r="B12">
        <v>6</v>
      </c>
    </row>
    <row r="13" spans="1:2" x14ac:dyDescent="0.3">
      <c r="A13" s="20" t="s">
        <v>130</v>
      </c>
      <c r="B13">
        <v>6</v>
      </c>
    </row>
    <row r="14" spans="1:2" x14ac:dyDescent="0.3">
      <c r="A14" s="20" t="s">
        <v>78</v>
      </c>
      <c r="B14">
        <v>5</v>
      </c>
    </row>
    <row r="15" spans="1:2" x14ac:dyDescent="0.3">
      <c r="A15" s="20" t="s">
        <v>75</v>
      </c>
      <c r="B15">
        <v>3</v>
      </c>
    </row>
    <row r="16" spans="1:2" x14ac:dyDescent="0.3">
      <c r="A16" s="20" t="s">
        <v>141</v>
      </c>
      <c r="B16">
        <v>3</v>
      </c>
    </row>
    <row r="17" spans="1:2" x14ac:dyDescent="0.3">
      <c r="A17" s="20" t="s">
        <v>126</v>
      </c>
      <c r="B17">
        <v>2</v>
      </c>
    </row>
    <row r="18" spans="1:2" x14ac:dyDescent="0.3">
      <c r="A18" s="20" t="s">
        <v>86</v>
      </c>
      <c r="B18">
        <v>1</v>
      </c>
    </row>
    <row r="19" spans="1:2" x14ac:dyDescent="0.3">
      <c r="A19" s="20" t="s">
        <v>146</v>
      </c>
      <c r="B19">
        <v>1</v>
      </c>
    </row>
    <row r="20" spans="1:2" x14ac:dyDescent="0.3">
      <c r="A20" s="20" t="s">
        <v>159</v>
      </c>
      <c r="B20">
        <v>1</v>
      </c>
    </row>
    <row r="21" spans="1:2" x14ac:dyDescent="0.3">
      <c r="A21" s="20" t="s">
        <v>181</v>
      </c>
      <c r="B21">
        <v>1</v>
      </c>
    </row>
    <row r="22" spans="1:2" x14ac:dyDescent="0.3">
      <c r="A22" s="20" t="s">
        <v>196</v>
      </c>
      <c r="B22">
        <v>0</v>
      </c>
    </row>
    <row r="23" spans="1:2" x14ac:dyDescent="0.3">
      <c r="A23" s="20" t="s">
        <v>165</v>
      </c>
      <c r="B23">
        <v>0</v>
      </c>
    </row>
    <row r="24" spans="1:2" x14ac:dyDescent="0.3">
      <c r="A24" s="20" t="s">
        <v>234</v>
      </c>
      <c r="B24">
        <v>0</v>
      </c>
    </row>
    <row r="25" spans="1:2" x14ac:dyDescent="0.3">
      <c r="A25" s="20" t="s">
        <v>507</v>
      </c>
      <c r="B25">
        <v>104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9"/>
  <sheetViews>
    <sheetView workbookViewId="0">
      <selection activeCell="G20" sqref="G20"/>
    </sheetView>
  </sheetViews>
  <sheetFormatPr defaultRowHeight="14.4" x14ac:dyDescent="0.3"/>
  <cols>
    <col min="1" max="1" width="13.109375" bestFit="1" customWidth="1"/>
    <col min="2" max="2" width="13.44140625" bestFit="1" customWidth="1"/>
  </cols>
  <sheetData>
    <row r="3" spans="1:2" x14ac:dyDescent="0.3">
      <c r="A3" s="19" t="s">
        <v>506</v>
      </c>
      <c r="B3" t="s">
        <v>498</v>
      </c>
    </row>
    <row r="4" spans="1:2" x14ac:dyDescent="0.3">
      <c r="A4" s="20" t="s">
        <v>66</v>
      </c>
      <c r="B4">
        <v>16</v>
      </c>
    </row>
    <row r="5" spans="1:2" x14ac:dyDescent="0.3">
      <c r="A5" s="20" t="s">
        <v>51</v>
      </c>
      <c r="B5">
        <v>47</v>
      </c>
    </row>
    <row r="6" spans="1:2" x14ac:dyDescent="0.3">
      <c r="A6" s="20" t="s">
        <v>136</v>
      </c>
      <c r="B6">
        <v>1</v>
      </c>
    </row>
    <row r="7" spans="1:2" x14ac:dyDescent="0.3">
      <c r="A7" s="20" t="s">
        <v>39</v>
      </c>
      <c r="B7">
        <v>36</v>
      </c>
    </row>
    <row r="8" spans="1:2" x14ac:dyDescent="0.3">
      <c r="A8" s="20" t="s">
        <v>77</v>
      </c>
      <c r="B8">
        <v>4</v>
      </c>
    </row>
    <row r="9" spans="1:2" x14ac:dyDescent="0.3">
      <c r="A9" s="20" t="s">
        <v>507</v>
      </c>
      <c r="B9">
        <v>104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312"/>
  <sheetViews>
    <sheetView topLeftCell="A2" workbookViewId="0">
      <selection sqref="A1:XFD1048576"/>
    </sheetView>
  </sheetViews>
  <sheetFormatPr defaultRowHeight="14.4" x14ac:dyDescent="0.3"/>
  <cols>
    <col min="1" max="1" width="23.88671875" bestFit="1" customWidth="1"/>
    <col min="2" max="2" width="8.88671875" customWidth="1"/>
    <col min="3" max="3" width="12.109375" customWidth="1"/>
    <col min="4" max="4" width="16.88671875" customWidth="1"/>
    <col min="5" max="5" width="11.6640625" customWidth="1"/>
    <col min="6" max="6" width="14.33203125" customWidth="1"/>
    <col min="7" max="7" width="9.33203125" customWidth="1"/>
    <col min="8" max="8" width="13.5546875" customWidth="1"/>
    <col min="9" max="9" width="23.6640625" customWidth="1"/>
    <col min="10" max="10" width="8.44140625" customWidth="1"/>
    <col min="11" max="11" width="8.88671875" customWidth="1"/>
    <col min="12" max="12" width="12.33203125" customWidth="1"/>
    <col min="13" max="13" width="28.6640625" bestFit="1" customWidth="1"/>
    <col min="15" max="15" width="6" bestFit="1" customWidth="1"/>
    <col min="16" max="16" width="18" style="2" customWidth="1"/>
    <col min="17" max="18" width="18" style="5" customWidth="1"/>
    <col min="19" max="19" width="6.33203125" customWidth="1"/>
    <col min="20" max="20" width="13.6640625" customWidth="1"/>
    <col min="21" max="21" width="18.109375" bestFit="1" customWidth="1"/>
    <col min="22" max="22" width="16" customWidth="1"/>
    <col min="23" max="23" width="30.88671875" bestFit="1" customWidth="1"/>
    <col min="24" max="24" width="18" style="2" customWidth="1"/>
    <col min="25" max="25" width="18" style="5" customWidth="1"/>
    <col min="26" max="26" width="20" style="2" customWidth="1"/>
    <col min="27" max="27" width="29.44140625" bestFit="1" customWidth="1"/>
    <col min="28" max="28" width="22" bestFit="1" customWidth="1"/>
    <col min="29" max="29" width="20.33203125" bestFit="1" customWidth="1"/>
    <col min="30" max="30" width="18" bestFit="1" customWidth="1"/>
    <col min="31" max="31" width="12.88671875" customWidth="1"/>
    <col min="32" max="32" width="23" bestFit="1" customWidth="1"/>
    <col min="33" max="33" width="19.5546875" bestFit="1" customWidth="1"/>
    <col min="34" max="34" width="20.109375" customWidth="1"/>
    <col min="35" max="35" width="17.33203125" customWidth="1"/>
    <col min="36" max="36" width="21.88671875" customWidth="1"/>
    <col min="37" max="37" width="29.6640625" style="2" customWidth="1"/>
    <col min="38" max="38" width="11.5546875" customWidth="1"/>
  </cols>
  <sheetData>
    <row r="1" spans="1:38" x14ac:dyDescent="0.3">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10" t="s">
        <v>15</v>
      </c>
      <c r="Q1" s="11" t="s">
        <v>487</v>
      </c>
      <c r="R1" s="11" t="s">
        <v>488</v>
      </c>
      <c r="S1" s="9" t="s">
        <v>16</v>
      </c>
      <c r="T1" s="9" t="s">
        <v>17</v>
      </c>
      <c r="U1" s="9" t="s">
        <v>18</v>
      </c>
      <c r="V1" s="9" t="s">
        <v>19</v>
      </c>
      <c r="W1" s="9" t="s">
        <v>20</v>
      </c>
      <c r="X1" s="10" t="s">
        <v>21</v>
      </c>
      <c r="Y1" s="11" t="s">
        <v>491</v>
      </c>
      <c r="Z1" s="10" t="s">
        <v>22</v>
      </c>
      <c r="AA1" s="9" t="s">
        <v>23</v>
      </c>
      <c r="AB1" s="9" t="s">
        <v>24</v>
      </c>
      <c r="AC1" s="9" t="s">
        <v>25</v>
      </c>
      <c r="AD1" s="9" t="s">
        <v>26</v>
      </c>
      <c r="AE1" s="9" t="s">
        <v>27</v>
      </c>
      <c r="AF1" s="9" t="s">
        <v>28</v>
      </c>
      <c r="AG1" s="9" t="s">
        <v>29</v>
      </c>
      <c r="AH1" s="9" t="s">
        <v>30</v>
      </c>
      <c r="AI1" s="9" t="s">
        <v>31</v>
      </c>
      <c r="AJ1" s="9" t="s">
        <v>32</v>
      </c>
      <c r="AK1" s="10" t="s">
        <v>33</v>
      </c>
      <c r="AL1" s="12" t="s">
        <v>34</v>
      </c>
    </row>
    <row r="2" spans="1:38" x14ac:dyDescent="0.3">
      <c r="A2" s="6" t="s">
        <v>35</v>
      </c>
      <c r="B2" s="1">
        <v>10026</v>
      </c>
      <c r="C2" s="1">
        <v>0</v>
      </c>
      <c r="D2" s="1">
        <v>0</v>
      </c>
      <c r="E2" s="1">
        <v>1</v>
      </c>
      <c r="F2" s="1">
        <v>1</v>
      </c>
      <c r="G2" s="1">
        <v>5</v>
      </c>
      <c r="H2" s="1">
        <v>4</v>
      </c>
      <c r="I2" s="1">
        <v>0</v>
      </c>
      <c r="J2" s="1">
        <v>62506</v>
      </c>
      <c r="K2" s="1">
        <v>0</v>
      </c>
      <c r="L2" s="1">
        <v>19</v>
      </c>
      <c r="M2" s="1" t="s">
        <v>36</v>
      </c>
      <c r="N2" s="1" t="s">
        <v>37</v>
      </c>
      <c r="O2" s="1">
        <v>1960</v>
      </c>
      <c r="P2" s="3">
        <v>30596</v>
      </c>
      <c r="Q2" s="4">
        <v>41</v>
      </c>
      <c r="R2" s="4" t="s">
        <v>489</v>
      </c>
      <c r="S2" s="1" t="s">
        <v>38</v>
      </c>
      <c r="T2" s="1" t="s">
        <v>39</v>
      </c>
      <c r="U2" s="1" t="s">
        <v>40</v>
      </c>
      <c r="V2" s="1" t="s">
        <v>41</v>
      </c>
      <c r="W2" s="1" t="s">
        <v>42</v>
      </c>
      <c r="X2" s="3">
        <v>40670</v>
      </c>
      <c r="Y2" s="4">
        <v>14</v>
      </c>
      <c r="Z2" s="3"/>
      <c r="AA2" s="1" t="s">
        <v>43</v>
      </c>
      <c r="AB2" s="1" t="s">
        <v>44</v>
      </c>
      <c r="AC2" s="1" t="s">
        <v>45</v>
      </c>
      <c r="AD2" s="1" t="s">
        <v>46</v>
      </c>
      <c r="AE2" s="1">
        <v>22</v>
      </c>
      <c r="AF2" s="1" t="s">
        <v>47</v>
      </c>
      <c r="AG2" s="1" t="s">
        <v>48</v>
      </c>
      <c r="AH2" s="1">
        <v>4.5999999999999996</v>
      </c>
      <c r="AI2" s="1">
        <v>5</v>
      </c>
      <c r="AJ2" s="1">
        <v>0</v>
      </c>
      <c r="AK2" s="3">
        <v>43482</v>
      </c>
      <c r="AL2" s="7">
        <v>1</v>
      </c>
    </row>
    <row r="3" spans="1:38" x14ac:dyDescent="0.3">
      <c r="A3" s="6" t="s">
        <v>49</v>
      </c>
      <c r="B3" s="1">
        <v>10084</v>
      </c>
      <c r="C3" s="1">
        <v>1</v>
      </c>
      <c r="D3" s="1">
        <v>1</v>
      </c>
      <c r="E3" s="1">
        <v>1</v>
      </c>
      <c r="F3" s="1">
        <v>5</v>
      </c>
      <c r="G3" s="1">
        <v>3</v>
      </c>
      <c r="H3" s="1">
        <v>3</v>
      </c>
      <c r="I3" s="1">
        <v>0</v>
      </c>
      <c r="J3" s="1">
        <v>104437</v>
      </c>
      <c r="K3" s="1">
        <v>1</v>
      </c>
      <c r="L3" s="1">
        <v>27</v>
      </c>
      <c r="M3" s="1" t="s">
        <v>50</v>
      </c>
      <c r="N3" s="1" t="s">
        <v>37</v>
      </c>
      <c r="O3" s="1">
        <v>2148</v>
      </c>
      <c r="P3" s="3">
        <v>27519</v>
      </c>
      <c r="Q3" s="4">
        <v>50</v>
      </c>
      <c r="R3" s="4" t="s">
        <v>489</v>
      </c>
      <c r="S3" s="1" t="s">
        <v>38</v>
      </c>
      <c r="T3" s="1" t="s">
        <v>51</v>
      </c>
      <c r="U3" s="1" t="s">
        <v>40</v>
      </c>
      <c r="V3" s="1" t="s">
        <v>41</v>
      </c>
      <c r="W3" s="1" t="s">
        <v>42</v>
      </c>
      <c r="X3" s="3">
        <v>42093</v>
      </c>
      <c r="Y3" s="4">
        <v>10</v>
      </c>
      <c r="Z3" s="3">
        <v>42537</v>
      </c>
      <c r="AA3" s="1" t="s">
        <v>52</v>
      </c>
      <c r="AB3" s="1" t="s">
        <v>53</v>
      </c>
      <c r="AC3" s="1" t="s">
        <v>54</v>
      </c>
      <c r="AD3" s="1" t="s">
        <v>55</v>
      </c>
      <c r="AE3" s="1">
        <v>4</v>
      </c>
      <c r="AF3" s="1" t="s">
        <v>56</v>
      </c>
      <c r="AG3" s="1" t="s">
        <v>57</v>
      </c>
      <c r="AH3" s="1">
        <v>4.96</v>
      </c>
      <c r="AI3" s="1">
        <v>3</v>
      </c>
      <c r="AJ3" s="1">
        <v>6</v>
      </c>
      <c r="AK3" s="3">
        <v>42424</v>
      </c>
      <c r="AL3" s="7">
        <v>17</v>
      </c>
    </row>
    <row r="4" spans="1:38" x14ac:dyDescent="0.3">
      <c r="A4" s="6" t="s">
        <v>58</v>
      </c>
      <c r="B4" s="1">
        <v>10196</v>
      </c>
      <c r="C4" s="1">
        <v>1</v>
      </c>
      <c r="D4" s="1">
        <v>1</v>
      </c>
      <c r="E4" s="1">
        <v>0</v>
      </c>
      <c r="F4" s="1">
        <v>5</v>
      </c>
      <c r="G4" s="1">
        <v>5</v>
      </c>
      <c r="H4" s="1">
        <v>3</v>
      </c>
      <c r="I4" s="1">
        <v>0</v>
      </c>
      <c r="J4" s="1">
        <v>64955</v>
      </c>
      <c r="K4" s="1">
        <v>1</v>
      </c>
      <c r="L4" s="1">
        <v>20</v>
      </c>
      <c r="M4" s="1" t="s">
        <v>59</v>
      </c>
      <c r="N4" s="1" t="s">
        <v>37</v>
      </c>
      <c r="O4" s="1">
        <v>1810</v>
      </c>
      <c r="P4" s="3">
        <v>36057</v>
      </c>
      <c r="Q4" s="4">
        <v>26</v>
      </c>
      <c r="R4" s="4" t="s">
        <v>489</v>
      </c>
      <c r="S4" s="1" t="s">
        <v>60</v>
      </c>
      <c r="T4" s="1" t="s">
        <v>51</v>
      </c>
      <c r="U4" s="1" t="s">
        <v>40</v>
      </c>
      <c r="V4" s="1" t="s">
        <v>41</v>
      </c>
      <c r="W4" s="1" t="s">
        <v>42</v>
      </c>
      <c r="X4" s="3">
        <v>40670</v>
      </c>
      <c r="Y4" s="4">
        <v>14</v>
      </c>
      <c r="Z4" s="3">
        <v>41176</v>
      </c>
      <c r="AA4" s="1" t="s">
        <v>61</v>
      </c>
      <c r="AB4" s="1" t="s">
        <v>53</v>
      </c>
      <c r="AC4" s="1" t="s">
        <v>45</v>
      </c>
      <c r="AD4" s="1" t="s">
        <v>62</v>
      </c>
      <c r="AE4" s="1">
        <v>20</v>
      </c>
      <c r="AF4" s="1" t="s">
        <v>47</v>
      </c>
      <c r="AG4" s="1" t="s">
        <v>57</v>
      </c>
      <c r="AH4" s="1">
        <v>3.02</v>
      </c>
      <c r="AI4" s="1">
        <v>3</v>
      </c>
      <c r="AJ4" s="1">
        <v>0</v>
      </c>
      <c r="AK4" s="3">
        <v>41044</v>
      </c>
      <c r="AL4" s="7">
        <v>3</v>
      </c>
    </row>
    <row r="5" spans="1:38" x14ac:dyDescent="0.3">
      <c r="A5" s="6" t="s">
        <v>63</v>
      </c>
      <c r="B5" s="1">
        <v>10088</v>
      </c>
      <c r="C5" s="1">
        <v>1</v>
      </c>
      <c r="D5" s="1">
        <v>1</v>
      </c>
      <c r="E5" s="1">
        <v>0</v>
      </c>
      <c r="F5" s="1">
        <v>1</v>
      </c>
      <c r="G5" s="1">
        <v>5</v>
      </c>
      <c r="H5" s="1">
        <v>3</v>
      </c>
      <c r="I5" s="1">
        <v>0</v>
      </c>
      <c r="J5" s="1">
        <v>64991</v>
      </c>
      <c r="K5" s="1">
        <v>0</v>
      </c>
      <c r="L5" s="1">
        <v>19</v>
      </c>
      <c r="M5" s="1" t="s">
        <v>36</v>
      </c>
      <c r="N5" s="1" t="s">
        <v>37</v>
      </c>
      <c r="O5" s="1">
        <v>1886</v>
      </c>
      <c r="P5" s="3">
        <v>32413</v>
      </c>
      <c r="Q5" s="4">
        <v>36</v>
      </c>
      <c r="R5" s="4" t="s">
        <v>489</v>
      </c>
      <c r="S5" s="1" t="s">
        <v>60</v>
      </c>
      <c r="T5" s="1" t="s">
        <v>51</v>
      </c>
      <c r="U5" s="1" t="s">
        <v>40</v>
      </c>
      <c r="V5" s="1" t="s">
        <v>41</v>
      </c>
      <c r="W5" s="1" t="s">
        <v>42</v>
      </c>
      <c r="X5" s="3">
        <v>39630</v>
      </c>
      <c r="Y5" s="4">
        <v>16</v>
      </c>
      <c r="Z5" s="3"/>
      <c r="AA5" s="1" t="s">
        <v>43</v>
      </c>
      <c r="AB5" s="1" t="s">
        <v>44</v>
      </c>
      <c r="AC5" s="1" t="s">
        <v>45</v>
      </c>
      <c r="AD5" s="1" t="s">
        <v>64</v>
      </c>
      <c r="AE5" s="1">
        <v>16</v>
      </c>
      <c r="AF5" s="1" t="s">
        <v>56</v>
      </c>
      <c r="AG5" s="1" t="s">
        <v>57</v>
      </c>
      <c r="AH5" s="1">
        <v>4.84</v>
      </c>
      <c r="AI5" s="1">
        <v>5</v>
      </c>
      <c r="AJ5" s="1">
        <v>0</v>
      </c>
      <c r="AK5" s="3">
        <v>43525</v>
      </c>
      <c r="AL5" s="7">
        <v>15</v>
      </c>
    </row>
    <row r="6" spans="1:38" x14ac:dyDescent="0.3">
      <c r="A6" s="6" t="s">
        <v>65</v>
      </c>
      <c r="B6" s="1">
        <v>10069</v>
      </c>
      <c r="C6" s="1">
        <v>0</v>
      </c>
      <c r="D6" s="1">
        <v>2</v>
      </c>
      <c r="E6" s="1">
        <v>0</v>
      </c>
      <c r="F6" s="1">
        <v>5</v>
      </c>
      <c r="G6" s="1">
        <v>5</v>
      </c>
      <c r="H6" s="1">
        <v>3</v>
      </c>
      <c r="I6" s="1">
        <v>0</v>
      </c>
      <c r="J6" s="1">
        <v>50825</v>
      </c>
      <c r="K6" s="1">
        <v>1</v>
      </c>
      <c r="L6" s="1">
        <v>19</v>
      </c>
      <c r="M6" s="1" t="s">
        <v>36</v>
      </c>
      <c r="N6" s="1" t="s">
        <v>37</v>
      </c>
      <c r="O6" s="1">
        <v>2169</v>
      </c>
      <c r="P6" s="3">
        <v>32729</v>
      </c>
      <c r="Q6" s="4">
        <v>35</v>
      </c>
      <c r="R6" s="4" t="s">
        <v>489</v>
      </c>
      <c r="S6" s="1" t="s">
        <v>60</v>
      </c>
      <c r="T6" s="1" t="s">
        <v>66</v>
      </c>
      <c r="U6" s="1" t="s">
        <v>40</v>
      </c>
      <c r="V6" s="1" t="s">
        <v>41</v>
      </c>
      <c r="W6" s="1" t="s">
        <v>42</v>
      </c>
      <c r="X6" s="3">
        <v>40854</v>
      </c>
      <c r="Y6" s="4">
        <v>13</v>
      </c>
      <c r="Z6" s="3">
        <v>42530</v>
      </c>
      <c r="AA6" s="1" t="s">
        <v>67</v>
      </c>
      <c r="AB6" s="1" t="s">
        <v>53</v>
      </c>
      <c r="AC6" s="1" t="s">
        <v>45</v>
      </c>
      <c r="AD6" s="1" t="s">
        <v>68</v>
      </c>
      <c r="AE6" s="1">
        <v>39</v>
      </c>
      <c r="AF6" s="1" t="s">
        <v>69</v>
      </c>
      <c r="AG6" s="1" t="s">
        <v>57</v>
      </c>
      <c r="AH6" s="1">
        <v>5</v>
      </c>
      <c r="AI6" s="1">
        <v>4</v>
      </c>
      <c r="AJ6" s="1">
        <v>0</v>
      </c>
      <c r="AK6" s="3">
        <v>42371</v>
      </c>
      <c r="AL6" s="7">
        <v>2</v>
      </c>
    </row>
    <row r="7" spans="1:38" x14ac:dyDescent="0.3">
      <c r="A7" s="6" t="s">
        <v>70</v>
      </c>
      <c r="B7" s="1">
        <v>10002</v>
      </c>
      <c r="C7" s="1">
        <v>0</v>
      </c>
      <c r="D7" s="1">
        <v>0</v>
      </c>
      <c r="E7" s="1">
        <v>0</v>
      </c>
      <c r="F7" s="1">
        <v>1</v>
      </c>
      <c r="G7" s="1">
        <v>5</v>
      </c>
      <c r="H7" s="1">
        <v>4</v>
      </c>
      <c r="I7" s="1">
        <v>0</v>
      </c>
      <c r="J7" s="1">
        <v>57568</v>
      </c>
      <c r="K7" s="1">
        <v>0</v>
      </c>
      <c r="L7" s="1">
        <v>19</v>
      </c>
      <c r="M7" s="1" t="s">
        <v>36</v>
      </c>
      <c r="N7" s="1" t="s">
        <v>37</v>
      </c>
      <c r="O7" s="1">
        <v>1844</v>
      </c>
      <c r="P7" s="3">
        <v>28267</v>
      </c>
      <c r="Q7" s="4">
        <v>48</v>
      </c>
      <c r="R7" s="4" t="s">
        <v>489</v>
      </c>
      <c r="S7" s="1" t="s">
        <v>60</v>
      </c>
      <c r="T7" s="1" t="s">
        <v>39</v>
      </c>
      <c r="U7" s="1" t="s">
        <v>40</v>
      </c>
      <c r="V7" s="1" t="s">
        <v>41</v>
      </c>
      <c r="W7" s="1" t="s">
        <v>42</v>
      </c>
      <c r="X7" s="3">
        <v>41153</v>
      </c>
      <c r="Y7" s="4">
        <v>12</v>
      </c>
      <c r="Z7" s="3"/>
      <c r="AA7" s="1" t="s">
        <v>43</v>
      </c>
      <c r="AB7" s="1" t="s">
        <v>44</v>
      </c>
      <c r="AC7" s="1" t="s">
        <v>45</v>
      </c>
      <c r="AD7" s="1" t="s">
        <v>71</v>
      </c>
      <c r="AE7" s="1">
        <v>11</v>
      </c>
      <c r="AF7" s="1" t="s">
        <v>47</v>
      </c>
      <c r="AG7" s="1" t="s">
        <v>48</v>
      </c>
      <c r="AH7" s="1">
        <v>5</v>
      </c>
      <c r="AI7" s="1">
        <v>5</v>
      </c>
      <c r="AJ7" s="1">
        <v>0</v>
      </c>
      <c r="AK7" s="3">
        <v>43647</v>
      </c>
      <c r="AL7" s="7">
        <v>15</v>
      </c>
    </row>
    <row r="8" spans="1:38" x14ac:dyDescent="0.3">
      <c r="A8" s="6" t="s">
        <v>72</v>
      </c>
      <c r="B8" s="1">
        <v>10194</v>
      </c>
      <c r="C8" s="1">
        <v>0</v>
      </c>
      <c r="D8" s="1">
        <v>0</v>
      </c>
      <c r="E8" s="1">
        <v>0</v>
      </c>
      <c r="F8" s="1">
        <v>1</v>
      </c>
      <c r="G8" s="1">
        <v>4</v>
      </c>
      <c r="H8" s="1">
        <v>3</v>
      </c>
      <c r="I8" s="1">
        <v>0</v>
      </c>
      <c r="J8" s="1">
        <v>95660</v>
      </c>
      <c r="K8" s="1">
        <v>0</v>
      </c>
      <c r="L8" s="1">
        <v>24</v>
      </c>
      <c r="M8" s="1" t="s">
        <v>73</v>
      </c>
      <c r="N8" s="1" t="s">
        <v>37</v>
      </c>
      <c r="O8" s="1">
        <v>2110</v>
      </c>
      <c r="P8" s="3">
        <v>28999</v>
      </c>
      <c r="Q8" s="4">
        <v>46</v>
      </c>
      <c r="R8" s="4" t="s">
        <v>489</v>
      </c>
      <c r="S8" s="1" t="s">
        <v>60</v>
      </c>
      <c r="T8" s="1" t="s">
        <v>39</v>
      </c>
      <c r="U8" s="1" t="s">
        <v>40</v>
      </c>
      <c r="V8" s="1" t="s">
        <v>41</v>
      </c>
      <c r="W8" s="1" t="s">
        <v>42</v>
      </c>
      <c r="X8" s="3">
        <v>41923</v>
      </c>
      <c r="Y8" s="4">
        <v>10</v>
      </c>
      <c r="Z8" s="3"/>
      <c r="AA8" s="1" t="s">
        <v>43</v>
      </c>
      <c r="AB8" s="1" t="s">
        <v>44</v>
      </c>
      <c r="AC8" s="1" t="s">
        <v>74</v>
      </c>
      <c r="AD8" s="1" t="s">
        <v>75</v>
      </c>
      <c r="AE8" s="1">
        <v>10</v>
      </c>
      <c r="AF8" s="1" t="s">
        <v>47</v>
      </c>
      <c r="AG8" s="1" t="s">
        <v>57</v>
      </c>
      <c r="AH8" s="1">
        <v>3.04</v>
      </c>
      <c r="AI8" s="1">
        <v>3</v>
      </c>
      <c r="AJ8" s="1">
        <v>4</v>
      </c>
      <c r="AK8" s="3">
        <v>43497</v>
      </c>
      <c r="AL8" s="7">
        <v>19</v>
      </c>
    </row>
    <row r="9" spans="1:38" x14ac:dyDescent="0.3">
      <c r="A9" s="6" t="s">
        <v>76</v>
      </c>
      <c r="B9" s="1">
        <v>10062</v>
      </c>
      <c r="C9" s="1">
        <v>0</v>
      </c>
      <c r="D9" s="1">
        <v>4</v>
      </c>
      <c r="E9" s="1">
        <v>1</v>
      </c>
      <c r="F9" s="1">
        <v>1</v>
      </c>
      <c r="G9" s="1">
        <v>5</v>
      </c>
      <c r="H9" s="1">
        <v>3</v>
      </c>
      <c r="I9" s="1">
        <v>0</v>
      </c>
      <c r="J9" s="1">
        <v>59365</v>
      </c>
      <c r="K9" s="1">
        <v>0</v>
      </c>
      <c r="L9" s="1">
        <v>19</v>
      </c>
      <c r="M9" s="1" t="s">
        <v>36</v>
      </c>
      <c r="N9" s="1" t="s">
        <v>37</v>
      </c>
      <c r="O9" s="1">
        <v>2199</v>
      </c>
      <c r="P9" s="3">
        <v>30365</v>
      </c>
      <c r="Q9" s="4">
        <v>42</v>
      </c>
      <c r="R9" s="4" t="s">
        <v>489</v>
      </c>
      <c r="S9" s="1" t="s">
        <v>38</v>
      </c>
      <c r="T9" s="1" t="s">
        <v>77</v>
      </c>
      <c r="U9" s="1" t="s">
        <v>40</v>
      </c>
      <c r="V9" s="1" t="s">
        <v>41</v>
      </c>
      <c r="W9" s="1" t="s">
        <v>42</v>
      </c>
      <c r="X9" s="3">
        <v>41547</v>
      </c>
      <c r="Y9" s="4">
        <v>11</v>
      </c>
      <c r="Z9" s="3"/>
      <c r="AA9" s="1" t="s">
        <v>43</v>
      </c>
      <c r="AB9" s="1" t="s">
        <v>44</v>
      </c>
      <c r="AC9" s="1" t="s">
        <v>45</v>
      </c>
      <c r="AD9" s="1" t="s">
        <v>78</v>
      </c>
      <c r="AE9" s="1">
        <v>19</v>
      </c>
      <c r="AF9" s="1" t="s">
        <v>79</v>
      </c>
      <c r="AG9" s="1" t="s">
        <v>57</v>
      </c>
      <c r="AH9" s="1">
        <v>5</v>
      </c>
      <c r="AI9" s="1">
        <v>4</v>
      </c>
      <c r="AJ9" s="1">
        <v>0</v>
      </c>
      <c r="AK9" s="3">
        <v>43521</v>
      </c>
      <c r="AL9" s="7">
        <v>19</v>
      </c>
    </row>
    <row r="10" spans="1:38" x14ac:dyDescent="0.3">
      <c r="A10" s="6"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4">
        <v>43</v>
      </c>
      <c r="R10" s="4" t="s">
        <v>489</v>
      </c>
      <c r="S10" s="1" t="s">
        <v>60</v>
      </c>
      <c r="T10" s="1" t="s">
        <v>39</v>
      </c>
      <c r="U10" s="1" t="s">
        <v>40</v>
      </c>
      <c r="V10" s="1" t="s">
        <v>41</v>
      </c>
      <c r="W10" s="1" t="s">
        <v>81</v>
      </c>
      <c r="X10" s="3">
        <v>39971</v>
      </c>
      <c r="Y10" s="4">
        <v>16</v>
      </c>
      <c r="Z10" s="3"/>
      <c r="AA10" s="1" t="s">
        <v>43</v>
      </c>
      <c r="AB10" s="1" t="s">
        <v>44</v>
      </c>
      <c r="AC10" s="1" t="s">
        <v>45</v>
      </c>
      <c r="AD10" s="1" t="s">
        <v>82</v>
      </c>
      <c r="AE10" s="1">
        <v>12</v>
      </c>
      <c r="AF10" s="1" t="s">
        <v>83</v>
      </c>
      <c r="AG10" s="1" t="s">
        <v>57</v>
      </c>
      <c r="AH10" s="1">
        <v>4.46</v>
      </c>
      <c r="AI10" s="1">
        <v>3</v>
      </c>
      <c r="AJ10" s="1">
        <v>0</v>
      </c>
      <c r="AK10" s="3">
        <v>43490</v>
      </c>
      <c r="AL10" s="7">
        <v>4</v>
      </c>
    </row>
    <row r="11" spans="1:38" x14ac:dyDescent="0.3">
      <c r="A11" s="6"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4">
        <v>54</v>
      </c>
      <c r="R11" s="4" t="s">
        <v>489</v>
      </c>
      <c r="S11" s="1" t="s">
        <v>38</v>
      </c>
      <c r="T11" s="1" t="s">
        <v>66</v>
      </c>
      <c r="U11" s="1" t="s">
        <v>40</v>
      </c>
      <c r="V11" s="1" t="s">
        <v>41</v>
      </c>
      <c r="W11" s="1" t="s">
        <v>42</v>
      </c>
      <c r="X11" s="3">
        <v>42125</v>
      </c>
      <c r="Y11" s="4">
        <v>10</v>
      </c>
      <c r="Z11" s="3"/>
      <c r="AA11" s="1" t="s">
        <v>43</v>
      </c>
      <c r="AB11" s="1" t="s">
        <v>44</v>
      </c>
      <c r="AC11" s="1" t="s">
        <v>54</v>
      </c>
      <c r="AD11" s="1" t="s">
        <v>86</v>
      </c>
      <c r="AE11" s="1">
        <v>7</v>
      </c>
      <c r="AF11" s="1" t="s">
        <v>56</v>
      </c>
      <c r="AG11" s="1" t="s">
        <v>57</v>
      </c>
      <c r="AH11" s="1">
        <v>5</v>
      </c>
      <c r="AI11" s="1">
        <v>5</v>
      </c>
      <c r="AJ11" s="1">
        <v>6</v>
      </c>
      <c r="AK11" s="3">
        <v>43514</v>
      </c>
      <c r="AL11" s="7">
        <v>16</v>
      </c>
    </row>
    <row r="12" spans="1:38" x14ac:dyDescent="0.3">
      <c r="A12" s="6"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4">
        <v>34</v>
      </c>
      <c r="R12" s="4" t="s">
        <v>489</v>
      </c>
      <c r="S12" s="1" t="s">
        <v>60</v>
      </c>
      <c r="T12" s="1" t="s">
        <v>51</v>
      </c>
      <c r="U12" s="1" t="s">
        <v>40</v>
      </c>
      <c r="V12" s="1" t="s">
        <v>88</v>
      </c>
      <c r="W12" s="1" t="s">
        <v>81</v>
      </c>
      <c r="X12" s="3">
        <v>40817</v>
      </c>
      <c r="Y12" s="4">
        <v>13</v>
      </c>
      <c r="Z12" s="3">
        <v>43070</v>
      </c>
      <c r="AA12" s="1" t="s">
        <v>89</v>
      </c>
      <c r="AB12" s="1" t="s">
        <v>53</v>
      </c>
      <c r="AC12" s="1" t="s">
        <v>45</v>
      </c>
      <c r="AD12" s="1" t="s">
        <v>90</v>
      </c>
      <c r="AE12" s="1">
        <v>14</v>
      </c>
      <c r="AF12" s="1" t="s">
        <v>83</v>
      </c>
      <c r="AG12" s="1" t="s">
        <v>57</v>
      </c>
      <c r="AH12" s="1">
        <v>4.2</v>
      </c>
      <c r="AI12" s="1">
        <v>4</v>
      </c>
      <c r="AJ12" s="1">
        <v>0</v>
      </c>
      <c r="AK12" s="3">
        <v>42399</v>
      </c>
      <c r="AL12" s="7">
        <v>12</v>
      </c>
    </row>
    <row r="13" spans="1:38" x14ac:dyDescent="0.3">
      <c r="A13" s="6"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4">
        <v>60</v>
      </c>
      <c r="R13" s="4" t="s">
        <v>490</v>
      </c>
      <c r="S13" s="1" t="s">
        <v>38</v>
      </c>
      <c r="T13" s="1" t="s">
        <v>51</v>
      </c>
      <c r="U13" s="1" t="s">
        <v>40</v>
      </c>
      <c r="V13" s="1" t="s">
        <v>88</v>
      </c>
      <c r="W13" s="1" t="s">
        <v>81</v>
      </c>
      <c r="X13" s="3">
        <v>40943</v>
      </c>
      <c r="Y13" s="4">
        <v>13</v>
      </c>
      <c r="Z13" s="3">
        <v>42632</v>
      </c>
      <c r="AA13" s="1" t="s">
        <v>92</v>
      </c>
      <c r="AB13" s="1" t="s">
        <v>53</v>
      </c>
      <c r="AC13" s="1" t="s">
        <v>45</v>
      </c>
      <c r="AD13" s="1" t="s">
        <v>62</v>
      </c>
      <c r="AE13" s="1">
        <v>20</v>
      </c>
      <c r="AF13" s="1" t="s">
        <v>83</v>
      </c>
      <c r="AG13" s="1" t="s">
        <v>57</v>
      </c>
      <c r="AH13" s="1">
        <v>4.2</v>
      </c>
      <c r="AI13" s="1">
        <v>3</v>
      </c>
      <c r="AJ13" s="1">
        <v>0</v>
      </c>
      <c r="AK13" s="3">
        <v>42526</v>
      </c>
      <c r="AL13" s="7">
        <v>15</v>
      </c>
    </row>
    <row r="14" spans="1:38" x14ac:dyDescent="0.3">
      <c r="A14" s="6"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4">
        <v>34</v>
      </c>
      <c r="R14" s="4" t="s">
        <v>489</v>
      </c>
      <c r="S14" s="1" t="s">
        <v>38</v>
      </c>
      <c r="T14" s="1" t="s">
        <v>66</v>
      </c>
      <c r="U14" s="1" t="s">
        <v>40</v>
      </c>
      <c r="V14" s="1" t="s">
        <v>41</v>
      </c>
      <c r="W14" s="1" t="s">
        <v>81</v>
      </c>
      <c r="X14" s="3">
        <v>41923</v>
      </c>
      <c r="Y14" s="4">
        <v>10</v>
      </c>
      <c r="Z14" s="3"/>
      <c r="AA14" s="1" t="s">
        <v>43</v>
      </c>
      <c r="AB14" s="1" t="s">
        <v>44</v>
      </c>
      <c r="AC14" s="1" t="s">
        <v>54</v>
      </c>
      <c r="AD14" s="1" t="s">
        <v>55</v>
      </c>
      <c r="AE14" s="1">
        <v>4</v>
      </c>
      <c r="AF14" s="1" t="s">
        <v>83</v>
      </c>
      <c r="AG14" s="1" t="s">
        <v>48</v>
      </c>
      <c r="AH14" s="1">
        <v>4.28</v>
      </c>
      <c r="AI14" s="1">
        <v>4</v>
      </c>
      <c r="AJ14" s="1">
        <v>5</v>
      </c>
      <c r="AK14" s="3">
        <v>43521</v>
      </c>
      <c r="AL14" s="7">
        <v>9</v>
      </c>
    </row>
    <row r="15" spans="1:38" x14ac:dyDescent="0.3">
      <c r="A15" s="6"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4">
        <v>37</v>
      </c>
      <c r="R15" s="4" t="s">
        <v>489</v>
      </c>
      <c r="S15" s="1" t="s">
        <v>38</v>
      </c>
      <c r="T15" s="1" t="s">
        <v>39</v>
      </c>
      <c r="U15" s="1" t="s">
        <v>40</v>
      </c>
      <c r="V15" s="1" t="s">
        <v>41</v>
      </c>
      <c r="W15" s="1" t="s">
        <v>97</v>
      </c>
      <c r="X15" s="3">
        <v>40959</v>
      </c>
      <c r="Y15" s="4">
        <v>13</v>
      </c>
      <c r="Z15" s="3"/>
      <c r="AA15" s="1" t="s">
        <v>43</v>
      </c>
      <c r="AB15" s="1" t="s">
        <v>44</v>
      </c>
      <c r="AC15" s="1" t="s">
        <v>45</v>
      </c>
      <c r="AD15" s="1" t="s">
        <v>98</v>
      </c>
      <c r="AE15" s="1">
        <v>18</v>
      </c>
      <c r="AF15" s="1" t="s">
        <v>69</v>
      </c>
      <c r="AG15" s="1" t="s">
        <v>57</v>
      </c>
      <c r="AH15" s="1">
        <v>4.5999999999999996</v>
      </c>
      <c r="AI15" s="1">
        <v>4</v>
      </c>
      <c r="AJ15" s="1">
        <v>0</v>
      </c>
      <c r="AK15" s="3">
        <v>43510</v>
      </c>
      <c r="AL15" s="7">
        <v>7</v>
      </c>
    </row>
    <row r="16" spans="1:38" x14ac:dyDescent="0.3">
      <c r="A16" s="6"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4">
        <v>41</v>
      </c>
      <c r="R16" s="4" t="s">
        <v>489</v>
      </c>
      <c r="S16" s="1" t="s">
        <v>38</v>
      </c>
      <c r="T16" s="1" t="s">
        <v>66</v>
      </c>
      <c r="U16" s="1" t="s">
        <v>40</v>
      </c>
      <c r="V16" s="1" t="s">
        <v>41</v>
      </c>
      <c r="W16" s="1" t="s">
        <v>42</v>
      </c>
      <c r="X16" s="3">
        <v>41176</v>
      </c>
      <c r="Y16" s="4">
        <v>12</v>
      </c>
      <c r="Z16" s="3">
        <v>42890</v>
      </c>
      <c r="AA16" s="1" t="s">
        <v>89</v>
      </c>
      <c r="AB16" s="1" t="s">
        <v>53</v>
      </c>
      <c r="AC16" s="1" t="s">
        <v>45</v>
      </c>
      <c r="AD16" s="1" t="s">
        <v>46</v>
      </c>
      <c r="AE16" s="1">
        <v>22</v>
      </c>
      <c r="AF16" s="1" t="s">
        <v>100</v>
      </c>
      <c r="AG16" s="1" t="s">
        <v>57</v>
      </c>
      <c r="AH16" s="1">
        <v>5</v>
      </c>
      <c r="AI16" s="1">
        <v>5</v>
      </c>
      <c r="AJ16" s="1">
        <v>0</v>
      </c>
      <c r="AK16" s="3">
        <v>42769</v>
      </c>
      <c r="AL16" s="7">
        <v>1</v>
      </c>
    </row>
    <row r="17" spans="1:38" x14ac:dyDescent="0.3">
      <c r="A17" s="6"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4">
        <v>37</v>
      </c>
      <c r="R17" s="4" t="s">
        <v>489</v>
      </c>
      <c r="S17" s="1" t="s">
        <v>38</v>
      </c>
      <c r="T17" s="1" t="s">
        <v>39</v>
      </c>
      <c r="U17" s="1" t="s">
        <v>40</v>
      </c>
      <c r="V17" s="1" t="s">
        <v>41</v>
      </c>
      <c r="W17" s="1" t="s">
        <v>42</v>
      </c>
      <c r="X17" s="3">
        <v>40595</v>
      </c>
      <c r="Y17" s="4">
        <v>14</v>
      </c>
      <c r="Z17" s="3">
        <v>42833</v>
      </c>
      <c r="AA17" s="1" t="s">
        <v>102</v>
      </c>
      <c r="AB17" s="1" t="s">
        <v>103</v>
      </c>
      <c r="AC17" s="1" t="s">
        <v>45</v>
      </c>
      <c r="AD17" s="1" t="s">
        <v>98</v>
      </c>
      <c r="AE17" s="1">
        <v>18</v>
      </c>
      <c r="AF17" s="1" t="s">
        <v>69</v>
      </c>
      <c r="AG17" s="1" t="s">
        <v>57</v>
      </c>
      <c r="AH17" s="1">
        <v>5</v>
      </c>
      <c r="AI17" s="1">
        <v>4</v>
      </c>
      <c r="AJ17" s="1">
        <v>0</v>
      </c>
      <c r="AK17" s="3">
        <v>42859</v>
      </c>
      <c r="AL17" s="7">
        <v>20</v>
      </c>
    </row>
    <row r="18" spans="1:38" x14ac:dyDescent="0.3">
      <c r="A18" s="6"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4">
        <v>44</v>
      </c>
      <c r="R18" s="4" t="s">
        <v>489</v>
      </c>
      <c r="S18" s="1" t="s">
        <v>60</v>
      </c>
      <c r="T18" s="1" t="s">
        <v>51</v>
      </c>
      <c r="U18" s="1" t="s">
        <v>40</v>
      </c>
      <c r="V18" s="1" t="s">
        <v>41</v>
      </c>
      <c r="W18" s="1" t="s">
        <v>42</v>
      </c>
      <c r="X18" s="3">
        <v>42572</v>
      </c>
      <c r="Y18" s="4">
        <v>8</v>
      </c>
      <c r="Z18" s="3"/>
      <c r="AA18" s="1" t="s">
        <v>43</v>
      </c>
      <c r="AB18" s="1" t="s">
        <v>44</v>
      </c>
      <c r="AC18" s="1" t="s">
        <v>45</v>
      </c>
      <c r="AD18" s="1" t="s">
        <v>98</v>
      </c>
      <c r="AE18" s="1">
        <v>18</v>
      </c>
      <c r="AF18" s="1" t="s">
        <v>79</v>
      </c>
      <c r="AG18" s="1" t="s">
        <v>48</v>
      </c>
      <c r="AH18" s="1">
        <v>4.4000000000000004</v>
      </c>
      <c r="AI18" s="1">
        <v>3</v>
      </c>
      <c r="AJ18" s="1">
        <v>0</v>
      </c>
      <c r="AK18" s="3">
        <v>43479</v>
      </c>
      <c r="AL18" s="7">
        <v>16</v>
      </c>
    </row>
    <row r="19" spans="1:38" x14ac:dyDescent="0.3">
      <c r="A19" s="6"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4">
        <v>49</v>
      </c>
      <c r="R19" s="4" t="s">
        <v>489</v>
      </c>
      <c r="S19" s="1" t="s">
        <v>60</v>
      </c>
      <c r="T19" s="1" t="s">
        <v>39</v>
      </c>
      <c r="U19" s="1" t="s">
        <v>106</v>
      </c>
      <c r="V19" s="1" t="s">
        <v>41</v>
      </c>
      <c r="W19" s="1" t="s">
        <v>42</v>
      </c>
      <c r="X19" s="3">
        <v>40637</v>
      </c>
      <c r="Y19" s="4">
        <v>14</v>
      </c>
      <c r="Z19" s="3"/>
      <c r="AA19" s="1" t="s">
        <v>43</v>
      </c>
      <c r="AB19" s="1" t="s">
        <v>44</v>
      </c>
      <c r="AC19" s="1" t="s">
        <v>45</v>
      </c>
      <c r="AD19" s="1" t="s">
        <v>64</v>
      </c>
      <c r="AE19" s="1">
        <v>16</v>
      </c>
      <c r="AF19" s="1" t="s">
        <v>69</v>
      </c>
      <c r="AG19" s="1" t="s">
        <v>57</v>
      </c>
      <c r="AH19" s="1">
        <v>5</v>
      </c>
      <c r="AI19" s="1">
        <v>5</v>
      </c>
      <c r="AJ19" s="1">
        <v>0</v>
      </c>
      <c r="AK19" s="3">
        <v>43479</v>
      </c>
      <c r="AL19" s="7">
        <v>12</v>
      </c>
    </row>
    <row r="20" spans="1:38" x14ac:dyDescent="0.3">
      <c r="A20" s="6"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4">
        <v>42</v>
      </c>
      <c r="R20" s="4" t="s">
        <v>489</v>
      </c>
      <c r="S20" s="1" t="s">
        <v>60</v>
      </c>
      <c r="T20" s="1" t="s">
        <v>39</v>
      </c>
      <c r="U20" s="1" t="s">
        <v>40</v>
      </c>
      <c r="V20" s="1" t="s">
        <v>88</v>
      </c>
      <c r="W20" s="1" t="s">
        <v>42</v>
      </c>
      <c r="X20" s="3">
        <v>41827</v>
      </c>
      <c r="Y20" s="4">
        <v>10</v>
      </c>
      <c r="Z20" s="3">
        <v>42347</v>
      </c>
      <c r="AA20" s="1" t="s">
        <v>109</v>
      </c>
      <c r="AB20" s="1" t="s">
        <v>103</v>
      </c>
      <c r="AC20" s="1" t="s">
        <v>54</v>
      </c>
      <c r="AD20" s="1" t="s">
        <v>55</v>
      </c>
      <c r="AE20" s="1">
        <v>4</v>
      </c>
      <c r="AF20" s="1" t="s">
        <v>69</v>
      </c>
      <c r="AG20" s="1" t="s">
        <v>57</v>
      </c>
      <c r="AH20" s="1">
        <v>4.5</v>
      </c>
      <c r="AI20" s="1">
        <v>4</v>
      </c>
      <c r="AJ20" s="1">
        <v>5</v>
      </c>
      <c r="AK20" s="3">
        <v>42019</v>
      </c>
      <c r="AL20" s="7">
        <v>8</v>
      </c>
    </row>
    <row r="21" spans="1:38" x14ac:dyDescent="0.3">
      <c r="A21" s="6"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4">
        <v>48</v>
      </c>
      <c r="R21" s="4" t="s">
        <v>489</v>
      </c>
      <c r="S21" s="1" t="s">
        <v>38</v>
      </c>
      <c r="T21" s="1" t="s">
        <v>39</v>
      </c>
      <c r="U21" s="1" t="s">
        <v>40</v>
      </c>
      <c r="V21" s="1" t="s">
        <v>41</v>
      </c>
      <c r="W21" s="1" t="s">
        <v>111</v>
      </c>
      <c r="X21" s="3">
        <v>41493</v>
      </c>
      <c r="Y21" s="4">
        <v>11</v>
      </c>
      <c r="Z21" s="3"/>
      <c r="AA21" s="1" t="s">
        <v>43</v>
      </c>
      <c r="AB21" s="1" t="s">
        <v>44</v>
      </c>
      <c r="AC21" s="1" t="s">
        <v>45</v>
      </c>
      <c r="AD21" s="1" t="s">
        <v>68</v>
      </c>
      <c r="AE21" s="1"/>
      <c r="AF21" s="1" t="s">
        <v>47</v>
      </c>
      <c r="AG21" s="1" t="s">
        <v>57</v>
      </c>
      <c r="AH21" s="1">
        <v>4.2</v>
      </c>
      <c r="AI21" s="1">
        <v>4</v>
      </c>
      <c r="AJ21" s="1">
        <v>0</v>
      </c>
      <c r="AK21" s="3">
        <v>43770</v>
      </c>
      <c r="AL21" s="7">
        <v>13</v>
      </c>
    </row>
    <row r="22" spans="1:38" x14ac:dyDescent="0.3">
      <c r="A22" s="6"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4">
        <v>73</v>
      </c>
      <c r="R22" s="4" t="s">
        <v>490</v>
      </c>
      <c r="S22" s="1" t="s">
        <v>38</v>
      </c>
      <c r="T22" s="1" t="s">
        <v>39</v>
      </c>
      <c r="U22" s="1" t="s">
        <v>40</v>
      </c>
      <c r="V22" s="1" t="s">
        <v>88</v>
      </c>
      <c r="W22" s="1" t="s">
        <v>42</v>
      </c>
      <c r="X22" s="3">
        <v>40943</v>
      </c>
      <c r="Y22" s="4">
        <v>13</v>
      </c>
      <c r="Z22" s="3"/>
      <c r="AA22" s="1" t="s">
        <v>43</v>
      </c>
      <c r="AB22" s="1" t="s">
        <v>44</v>
      </c>
      <c r="AC22" s="1" t="s">
        <v>45</v>
      </c>
      <c r="AD22" s="1" t="s">
        <v>71</v>
      </c>
      <c r="AE22" s="1">
        <v>11</v>
      </c>
      <c r="AF22" s="1" t="s">
        <v>69</v>
      </c>
      <c r="AG22" s="1" t="s">
        <v>57</v>
      </c>
      <c r="AH22" s="1">
        <v>5</v>
      </c>
      <c r="AI22" s="1">
        <v>3</v>
      </c>
      <c r="AJ22" s="1">
        <v>0</v>
      </c>
      <c r="AK22" s="3">
        <v>43479</v>
      </c>
      <c r="AL22" s="7">
        <v>13</v>
      </c>
    </row>
    <row r="23" spans="1:38" x14ac:dyDescent="0.3">
      <c r="A23" s="6"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4">
        <v>45</v>
      </c>
      <c r="R23" s="4" t="s">
        <v>489</v>
      </c>
      <c r="S23" s="1" t="s">
        <v>60</v>
      </c>
      <c r="T23" s="1" t="s">
        <v>66</v>
      </c>
      <c r="U23" s="1" t="s">
        <v>40</v>
      </c>
      <c r="V23" s="1" t="s">
        <v>41</v>
      </c>
      <c r="W23" s="1" t="s">
        <v>111</v>
      </c>
      <c r="X23" s="3">
        <v>41535</v>
      </c>
      <c r="Y23" s="4">
        <v>11</v>
      </c>
      <c r="Z23" s="3"/>
      <c r="AA23" s="1" t="s">
        <v>43</v>
      </c>
      <c r="AB23" s="1" t="s">
        <v>44</v>
      </c>
      <c r="AC23" s="1" t="s">
        <v>45</v>
      </c>
      <c r="AD23" s="1" t="s">
        <v>78</v>
      </c>
      <c r="AE23" s="1">
        <v>19</v>
      </c>
      <c r="AF23" s="1" t="s">
        <v>56</v>
      </c>
      <c r="AG23" s="1" t="s">
        <v>57</v>
      </c>
      <c r="AH23" s="1">
        <v>4.2</v>
      </c>
      <c r="AI23" s="1">
        <v>3</v>
      </c>
      <c r="AJ23" s="1">
        <v>0</v>
      </c>
      <c r="AK23" s="3">
        <v>43739</v>
      </c>
      <c r="AL23" s="7">
        <v>2</v>
      </c>
    </row>
    <row r="24" spans="1:38" x14ac:dyDescent="0.3">
      <c r="A24" s="6"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4">
        <v>42</v>
      </c>
      <c r="R24" s="4" t="s">
        <v>489</v>
      </c>
      <c r="S24" s="1" t="s">
        <v>60</v>
      </c>
      <c r="T24" s="1" t="s">
        <v>51</v>
      </c>
      <c r="U24" s="1" t="s">
        <v>40</v>
      </c>
      <c r="V24" s="1" t="s">
        <v>41</v>
      </c>
      <c r="W24" s="1" t="s">
        <v>42</v>
      </c>
      <c r="X24" s="3">
        <v>41827</v>
      </c>
      <c r="Y24" s="4">
        <v>10</v>
      </c>
      <c r="Z24" s="3"/>
      <c r="AA24" s="1" t="s">
        <v>43</v>
      </c>
      <c r="AB24" s="1" t="s">
        <v>44</v>
      </c>
      <c r="AC24" s="1" t="s">
        <v>45</v>
      </c>
      <c r="AD24" s="1" t="s">
        <v>82</v>
      </c>
      <c r="AE24" s="1">
        <v>12</v>
      </c>
      <c r="AF24" s="1" t="s">
        <v>56</v>
      </c>
      <c r="AG24" s="1" t="s">
        <v>48</v>
      </c>
      <c r="AH24" s="1">
        <v>5</v>
      </c>
      <c r="AI24" s="1">
        <v>3</v>
      </c>
      <c r="AJ24" s="1">
        <v>0</v>
      </c>
      <c r="AK24" s="3">
        <v>43523</v>
      </c>
      <c r="AL24" s="7">
        <v>19</v>
      </c>
    </row>
    <row r="25" spans="1:38" x14ac:dyDescent="0.3">
      <c r="A25" s="6"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4">
        <v>51</v>
      </c>
      <c r="R25" s="4" t="s">
        <v>489</v>
      </c>
      <c r="S25" s="1" t="s">
        <v>60</v>
      </c>
      <c r="T25" s="1" t="s">
        <v>39</v>
      </c>
      <c r="U25" s="1" t="s">
        <v>40</v>
      </c>
      <c r="V25" s="1" t="s">
        <v>41</v>
      </c>
      <c r="W25" s="1" t="s">
        <v>42</v>
      </c>
      <c r="X25" s="3">
        <v>40637</v>
      </c>
      <c r="Y25" s="4">
        <v>14</v>
      </c>
      <c r="Z25" s="3"/>
      <c r="AA25" s="1" t="s">
        <v>43</v>
      </c>
      <c r="AB25" s="1" t="s">
        <v>44</v>
      </c>
      <c r="AC25" s="1" t="s">
        <v>45</v>
      </c>
      <c r="AD25" s="1" t="s">
        <v>46</v>
      </c>
      <c r="AE25" s="1">
        <v>22</v>
      </c>
      <c r="AF25" s="1" t="s">
        <v>116</v>
      </c>
      <c r="AG25" s="1" t="s">
        <v>117</v>
      </c>
      <c r="AH25" s="1">
        <v>2</v>
      </c>
      <c r="AI25" s="1">
        <v>3</v>
      </c>
      <c r="AJ25" s="1">
        <v>0</v>
      </c>
      <c r="AK25" s="3">
        <v>43523</v>
      </c>
      <c r="AL25" s="7">
        <v>3</v>
      </c>
    </row>
    <row r="26" spans="1:38" x14ac:dyDescent="0.3">
      <c r="A26" s="6"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4">
        <v>46</v>
      </c>
      <c r="R26" s="4" t="s">
        <v>489</v>
      </c>
      <c r="S26" s="1" t="s">
        <v>60</v>
      </c>
      <c r="T26" s="1" t="s">
        <v>39</v>
      </c>
      <c r="U26" s="1" t="s">
        <v>40</v>
      </c>
      <c r="V26" s="1" t="s">
        <v>41</v>
      </c>
      <c r="W26" s="1" t="s">
        <v>42</v>
      </c>
      <c r="X26" s="3">
        <v>40817</v>
      </c>
      <c r="Y26" s="4">
        <v>13</v>
      </c>
      <c r="Z26" s="3">
        <v>41733</v>
      </c>
      <c r="AA26" s="1" t="s">
        <v>52</v>
      </c>
      <c r="AB26" s="1" t="s">
        <v>53</v>
      </c>
      <c r="AC26" s="1" t="s">
        <v>45</v>
      </c>
      <c r="AD26" s="1" t="s">
        <v>64</v>
      </c>
      <c r="AE26" s="1">
        <v>16</v>
      </c>
      <c r="AF26" s="1" t="s">
        <v>69</v>
      </c>
      <c r="AG26" s="1" t="s">
        <v>57</v>
      </c>
      <c r="AH26" s="1">
        <v>4.8</v>
      </c>
      <c r="AI26" s="1">
        <v>5</v>
      </c>
      <c r="AJ26" s="1">
        <v>0</v>
      </c>
      <c r="AK26" s="3">
        <v>41732</v>
      </c>
      <c r="AL26" s="7">
        <v>5</v>
      </c>
    </row>
    <row r="27" spans="1:38" x14ac:dyDescent="0.3">
      <c r="A27" s="6"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4">
        <v>35</v>
      </c>
      <c r="R27" s="4" t="s">
        <v>489</v>
      </c>
      <c r="S27" s="1" t="s">
        <v>38</v>
      </c>
      <c r="T27" s="1" t="s">
        <v>39</v>
      </c>
      <c r="U27" s="1" t="s">
        <v>40</v>
      </c>
      <c r="V27" s="1" t="s">
        <v>41</v>
      </c>
      <c r="W27" s="1" t="s">
        <v>81</v>
      </c>
      <c r="X27" s="3">
        <v>41687</v>
      </c>
      <c r="Y27" s="4">
        <v>11</v>
      </c>
      <c r="Z27" s="3">
        <v>42419</v>
      </c>
      <c r="AA27" s="1" t="s">
        <v>122</v>
      </c>
      <c r="AB27" s="1" t="s">
        <v>103</v>
      </c>
      <c r="AC27" s="1" t="s">
        <v>54</v>
      </c>
      <c r="AD27" s="1" t="s">
        <v>55</v>
      </c>
      <c r="AE27" s="1">
        <v>4</v>
      </c>
      <c r="AF27" s="1" t="s">
        <v>47</v>
      </c>
      <c r="AG27" s="1" t="s">
        <v>57</v>
      </c>
      <c r="AH27" s="1">
        <v>3.5</v>
      </c>
      <c r="AI27" s="1">
        <v>5</v>
      </c>
      <c r="AJ27" s="1">
        <v>7</v>
      </c>
      <c r="AK27" s="3">
        <v>42644</v>
      </c>
      <c r="AL27" s="7">
        <v>2</v>
      </c>
    </row>
    <row r="28" spans="1:38" x14ac:dyDescent="0.3">
      <c r="A28" s="6"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4">
        <v>46</v>
      </c>
      <c r="R28" s="4" t="s">
        <v>489</v>
      </c>
      <c r="S28" s="1" t="s">
        <v>60</v>
      </c>
      <c r="T28" s="1" t="s">
        <v>51</v>
      </c>
      <c r="U28" s="1" t="s">
        <v>40</v>
      </c>
      <c r="V28" s="1" t="s">
        <v>41</v>
      </c>
      <c r="W28" s="1" t="s">
        <v>81</v>
      </c>
      <c r="X28" s="3">
        <v>42051</v>
      </c>
      <c r="Y28" s="4">
        <v>10</v>
      </c>
      <c r="Z28" s="3"/>
      <c r="AA28" s="1" t="s">
        <v>43</v>
      </c>
      <c r="AB28" s="1" t="s">
        <v>44</v>
      </c>
      <c r="AC28" s="1" t="s">
        <v>125</v>
      </c>
      <c r="AD28" s="1" t="s">
        <v>126</v>
      </c>
      <c r="AE28" s="1">
        <v>3</v>
      </c>
      <c r="AF28" s="1" t="s">
        <v>83</v>
      </c>
      <c r="AG28" s="1" t="s">
        <v>57</v>
      </c>
      <c r="AH28" s="1">
        <v>5</v>
      </c>
      <c r="AI28" s="1">
        <v>4</v>
      </c>
      <c r="AJ28" s="1">
        <v>3</v>
      </c>
      <c r="AK28" s="3">
        <v>43514</v>
      </c>
      <c r="AL28" s="7">
        <v>4</v>
      </c>
    </row>
    <row r="29" spans="1:38" x14ac:dyDescent="0.3">
      <c r="A29" s="6"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4">
        <v>37</v>
      </c>
      <c r="R29" s="4" t="s">
        <v>489</v>
      </c>
      <c r="S29" s="1" t="s">
        <v>38</v>
      </c>
      <c r="T29" s="1" t="s">
        <v>39</v>
      </c>
      <c r="U29" s="1" t="s">
        <v>40</v>
      </c>
      <c r="V29" s="1" t="s">
        <v>41</v>
      </c>
      <c r="W29" s="1" t="s">
        <v>111</v>
      </c>
      <c r="X29" s="3">
        <v>41547</v>
      </c>
      <c r="Y29" s="4">
        <v>11</v>
      </c>
      <c r="Z29" s="3">
        <v>41828</v>
      </c>
      <c r="AA29" s="1" t="s">
        <v>129</v>
      </c>
      <c r="AB29" s="1" t="s">
        <v>53</v>
      </c>
      <c r="AC29" s="1" t="s">
        <v>45</v>
      </c>
      <c r="AD29" s="1" t="s">
        <v>130</v>
      </c>
      <c r="AE29" s="1">
        <v>2</v>
      </c>
      <c r="AF29" s="1" t="s">
        <v>56</v>
      </c>
      <c r="AG29" s="1" t="s">
        <v>57</v>
      </c>
      <c r="AH29" s="1">
        <v>3.39</v>
      </c>
      <c r="AI29" s="1">
        <v>3</v>
      </c>
      <c r="AJ29" s="1">
        <v>0</v>
      </c>
      <c r="AK29" s="3">
        <v>41690</v>
      </c>
      <c r="AL29" s="7">
        <v>14</v>
      </c>
    </row>
    <row r="30" spans="1:38" x14ac:dyDescent="0.3">
      <c r="A30" s="6"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4">
        <v>70</v>
      </c>
      <c r="R30" s="4" t="s">
        <v>490</v>
      </c>
      <c r="S30" s="1" t="s">
        <v>60</v>
      </c>
      <c r="T30" s="1" t="s">
        <v>51</v>
      </c>
      <c r="U30" s="1" t="s">
        <v>40</v>
      </c>
      <c r="V30" s="1" t="s">
        <v>41</v>
      </c>
      <c r="W30" s="1" t="s">
        <v>42</v>
      </c>
      <c r="X30" s="3">
        <v>40943</v>
      </c>
      <c r="Y30" s="4">
        <v>13</v>
      </c>
      <c r="Z30" s="3">
        <v>41440</v>
      </c>
      <c r="AA30" s="1" t="s">
        <v>89</v>
      </c>
      <c r="AB30" s="1" t="s">
        <v>53</v>
      </c>
      <c r="AC30" s="1" t="s">
        <v>45</v>
      </c>
      <c r="AD30" s="1" t="s">
        <v>90</v>
      </c>
      <c r="AE30" s="1">
        <v>14</v>
      </c>
      <c r="AF30" s="1" t="s">
        <v>69</v>
      </c>
      <c r="AG30" s="1" t="s">
        <v>57</v>
      </c>
      <c r="AH30" s="1">
        <v>3.35</v>
      </c>
      <c r="AI30" s="1">
        <v>4</v>
      </c>
      <c r="AJ30" s="1">
        <v>0</v>
      </c>
      <c r="AK30" s="3">
        <v>41367</v>
      </c>
      <c r="AL30" s="7">
        <v>6</v>
      </c>
    </row>
    <row r="31" spans="1:38" x14ac:dyDescent="0.3">
      <c r="A31" s="6"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4">
        <v>44</v>
      </c>
      <c r="R31" s="4" t="s">
        <v>489</v>
      </c>
      <c r="S31" s="1" t="s">
        <v>60</v>
      </c>
      <c r="T31" s="1" t="s">
        <v>51</v>
      </c>
      <c r="U31" s="1" t="s">
        <v>40</v>
      </c>
      <c r="V31" s="1" t="s">
        <v>41</v>
      </c>
      <c r="W31" s="1" t="s">
        <v>81</v>
      </c>
      <c r="X31" s="3">
        <v>39748</v>
      </c>
      <c r="Y31" s="4">
        <v>16</v>
      </c>
      <c r="Z31" s="3"/>
      <c r="AA31" s="1" t="s">
        <v>43</v>
      </c>
      <c r="AB31" s="1" t="s">
        <v>44</v>
      </c>
      <c r="AC31" s="1" t="s">
        <v>125</v>
      </c>
      <c r="AD31" s="1" t="s">
        <v>126</v>
      </c>
      <c r="AE31" s="1">
        <v>1</v>
      </c>
      <c r="AF31" s="1" t="s">
        <v>83</v>
      </c>
      <c r="AG31" s="1" t="s">
        <v>57</v>
      </c>
      <c r="AH31" s="1">
        <v>4.5</v>
      </c>
      <c r="AI31" s="1">
        <v>2</v>
      </c>
      <c r="AJ31" s="1">
        <v>6</v>
      </c>
      <c r="AK31" s="3">
        <v>43480</v>
      </c>
      <c r="AL31" s="7">
        <v>14</v>
      </c>
    </row>
    <row r="32" spans="1:38" x14ac:dyDescent="0.3">
      <c r="A32" s="6"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4">
        <v>46</v>
      </c>
      <c r="R32" s="4" t="s">
        <v>489</v>
      </c>
      <c r="S32" s="1" t="s">
        <v>38</v>
      </c>
      <c r="T32" s="1" t="s">
        <v>39</v>
      </c>
      <c r="U32" s="1" t="s">
        <v>40</v>
      </c>
      <c r="V32" s="1" t="s">
        <v>41</v>
      </c>
      <c r="W32" s="1" t="s">
        <v>42</v>
      </c>
      <c r="X32" s="3">
        <v>41911</v>
      </c>
      <c r="Y32" s="4">
        <v>10</v>
      </c>
      <c r="Z32" s="3"/>
      <c r="AA32" s="1" t="s">
        <v>43</v>
      </c>
      <c r="AB32" s="1" t="s">
        <v>44</v>
      </c>
      <c r="AC32" s="1" t="s">
        <v>45</v>
      </c>
      <c r="AD32" s="1" t="s">
        <v>68</v>
      </c>
      <c r="AE32" s="1"/>
      <c r="AF32" s="1" t="s">
        <v>69</v>
      </c>
      <c r="AG32" s="1" t="s">
        <v>57</v>
      </c>
      <c r="AH32" s="1">
        <v>3.19</v>
      </c>
      <c r="AI32" s="1">
        <v>3</v>
      </c>
      <c r="AJ32" s="1">
        <v>0</v>
      </c>
      <c r="AK32" s="3">
        <v>43467</v>
      </c>
      <c r="AL32" s="7">
        <v>9</v>
      </c>
    </row>
    <row r="33" spans="1:38" x14ac:dyDescent="0.3">
      <c r="A33" s="6"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4">
        <v>61</v>
      </c>
      <c r="R33" s="4" t="s">
        <v>490</v>
      </c>
      <c r="S33" s="1" t="s">
        <v>60</v>
      </c>
      <c r="T33" s="1" t="s">
        <v>136</v>
      </c>
      <c r="U33" s="1" t="s">
        <v>40</v>
      </c>
      <c r="V33" s="1" t="s">
        <v>41</v>
      </c>
      <c r="W33" s="1" t="s">
        <v>81</v>
      </c>
      <c r="X33" s="3">
        <v>41589</v>
      </c>
      <c r="Y33" s="4">
        <v>11</v>
      </c>
      <c r="Z33" s="3"/>
      <c r="AA33" s="1" t="s">
        <v>43</v>
      </c>
      <c r="AB33" s="1" t="s">
        <v>44</v>
      </c>
      <c r="AC33" s="1" t="s">
        <v>45</v>
      </c>
      <c r="AD33" s="1" t="s">
        <v>62</v>
      </c>
      <c r="AE33" s="1">
        <v>20</v>
      </c>
      <c r="AF33" s="1" t="s">
        <v>83</v>
      </c>
      <c r="AG33" s="1" t="s">
        <v>57</v>
      </c>
      <c r="AH33" s="1">
        <v>3.5</v>
      </c>
      <c r="AI33" s="1">
        <v>5</v>
      </c>
      <c r="AJ33" s="1">
        <v>0</v>
      </c>
      <c r="AK33" s="3">
        <v>43486</v>
      </c>
      <c r="AL33" s="7">
        <v>17</v>
      </c>
    </row>
    <row r="34" spans="1:38" x14ac:dyDescent="0.3">
      <c r="A34" s="6"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4">
        <v>39</v>
      </c>
      <c r="R34" s="4" t="s">
        <v>489</v>
      </c>
      <c r="S34" s="1" t="s">
        <v>60</v>
      </c>
      <c r="T34" s="1" t="s">
        <v>51</v>
      </c>
      <c r="U34" s="1" t="s">
        <v>106</v>
      </c>
      <c r="V34" s="1" t="s">
        <v>41</v>
      </c>
      <c r="W34" s="1" t="s">
        <v>81</v>
      </c>
      <c r="X34" s="3">
        <v>40770</v>
      </c>
      <c r="Y34" s="4">
        <v>13</v>
      </c>
      <c r="Z34" s="3">
        <v>41678</v>
      </c>
      <c r="AA34" s="1" t="s">
        <v>89</v>
      </c>
      <c r="AB34" s="1" t="s">
        <v>53</v>
      </c>
      <c r="AC34" s="1" t="s">
        <v>140</v>
      </c>
      <c r="AD34" s="1" t="s">
        <v>141</v>
      </c>
      <c r="AE34" s="1">
        <v>17</v>
      </c>
      <c r="AF34" s="1" t="s">
        <v>69</v>
      </c>
      <c r="AG34" s="1" t="s">
        <v>57</v>
      </c>
      <c r="AH34" s="1">
        <v>3.14</v>
      </c>
      <c r="AI34" s="1">
        <v>5</v>
      </c>
      <c r="AJ34" s="1">
        <v>0</v>
      </c>
      <c r="AK34" s="3">
        <v>41549</v>
      </c>
      <c r="AL34" s="7">
        <v>19</v>
      </c>
    </row>
    <row r="35" spans="1:38" x14ac:dyDescent="0.3">
      <c r="A35" s="6"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4">
        <v>53</v>
      </c>
      <c r="R35" s="4" t="s">
        <v>489</v>
      </c>
      <c r="S35" s="1" t="s">
        <v>60</v>
      </c>
      <c r="T35" s="1" t="s">
        <v>39</v>
      </c>
      <c r="U35" s="1" t="s">
        <v>40</v>
      </c>
      <c r="V35" s="1" t="s">
        <v>41</v>
      </c>
      <c r="W35" s="1" t="s">
        <v>81</v>
      </c>
      <c r="X35" s="3">
        <v>41032</v>
      </c>
      <c r="Y35" s="4">
        <v>13</v>
      </c>
      <c r="Z35" s="3"/>
      <c r="AA35" s="1" t="s">
        <v>43</v>
      </c>
      <c r="AB35" s="1" t="s">
        <v>44</v>
      </c>
      <c r="AC35" s="1" t="s">
        <v>45</v>
      </c>
      <c r="AD35" s="1" t="s">
        <v>71</v>
      </c>
      <c r="AE35" s="1">
        <v>11</v>
      </c>
      <c r="AF35" s="1" t="s">
        <v>79</v>
      </c>
      <c r="AG35" s="1" t="s">
        <v>57</v>
      </c>
      <c r="AH35" s="1">
        <v>4.51</v>
      </c>
      <c r="AI35" s="1">
        <v>4</v>
      </c>
      <c r="AJ35" s="1">
        <v>0</v>
      </c>
      <c r="AK35" s="3">
        <v>43517</v>
      </c>
      <c r="AL35" s="7">
        <v>3</v>
      </c>
    </row>
    <row r="36" spans="1:38" x14ac:dyDescent="0.3">
      <c r="A36" s="6"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4">
        <v>35</v>
      </c>
      <c r="R36" s="4" t="s">
        <v>489</v>
      </c>
      <c r="S36" s="1" t="s">
        <v>38</v>
      </c>
      <c r="T36" s="1" t="s">
        <v>51</v>
      </c>
      <c r="U36" s="1" t="s">
        <v>40</v>
      </c>
      <c r="V36" s="1" t="s">
        <v>41</v>
      </c>
      <c r="W36" s="1" t="s">
        <v>42</v>
      </c>
      <c r="X36" s="3">
        <v>40637</v>
      </c>
      <c r="Y36" s="4">
        <v>14</v>
      </c>
      <c r="Z36" s="3"/>
      <c r="AA36" s="1" t="s">
        <v>43</v>
      </c>
      <c r="AB36" s="1" t="s">
        <v>44</v>
      </c>
      <c r="AC36" s="1" t="s">
        <v>45</v>
      </c>
      <c r="AD36" s="1" t="s">
        <v>78</v>
      </c>
      <c r="AE36" s="1">
        <v>19</v>
      </c>
      <c r="AF36" s="1" t="s">
        <v>56</v>
      </c>
      <c r="AG36" s="1" t="s">
        <v>57</v>
      </c>
      <c r="AH36" s="1">
        <v>3.25</v>
      </c>
      <c r="AI36" s="1">
        <v>5</v>
      </c>
      <c r="AJ36" s="1">
        <v>0</v>
      </c>
      <c r="AK36" s="3">
        <v>43479</v>
      </c>
      <c r="AL36" s="7">
        <v>15</v>
      </c>
    </row>
    <row r="37" spans="1:38" x14ac:dyDescent="0.3">
      <c r="A37" s="6"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4">
        <v>55</v>
      </c>
      <c r="R37" s="4" t="s">
        <v>489</v>
      </c>
      <c r="S37" s="1" t="s">
        <v>38</v>
      </c>
      <c r="T37" s="1" t="s">
        <v>39</v>
      </c>
      <c r="U37" s="1" t="s">
        <v>40</v>
      </c>
      <c r="V37" s="1" t="s">
        <v>41</v>
      </c>
      <c r="W37" s="1" t="s">
        <v>42</v>
      </c>
      <c r="X37" s="3">
        <v>40770</v>
      </c>
      <c r="Y37" s="4">
        <v>13</v>
      </c>
      <c r="Z37" s="3"/>
      <c r="AA37" s="1" t="s">
        <v>43</v>
      </c>
      <c r="AB37" s="1" t="s">
        <v>44</v>
      </c>
      <c r="AC37" s="1" t="s">
        <v>74</v>
      </c>
      <c r="AD37" s="1" t="s">
        <v>146</v>
      </c>
      <c r="AE37" s="1">
        <v>5</v>
      </c>
      <c r="AF37" s="1" t="s">
        <v>69</v>
      </c>
      <c r="AG37" s="1" t="s">
        <v>57</v>
      </c>
      <c r="AH37" s="1">
        <v>3.84</v>
      </c>
      <c r="AI37" s="1">
        <v>3</v>
      </c>
      <c r="AJ37" s="1">
        <v>5</v>
      </c>
      <c r="AK37" s="3">
        <v>43486</v>
      </c>
      <c r="AL37" s="7">
        <v>4</v>
      </c>
    </row>
    <row r="38" spans="1:38" x14ac:dyDescent="0.3">
      <c r="A38" s="6"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4">
        <v>44</v>
      </c>
      <c r="R38" s="4" t="s">
        <v>489</v>
      </c>
      <c r="S38" s="1" t="s">
        <v>38</v>
      </c>
      <c r="T38" s="1" t="s">
        <v>39</v>
      </c>
      <c r="U38" s="1" t="s">
        <v>40</v>
      </c>
      <c r="V38" s="1" t="s">
        <v>41</v>
      </c>
      <c r="W38" s="1" t="s">
        <v>42</v>
      </c>
      <c r="X38" s="3">
        <v>42397</v>
      </c>
      <c r="Y38" s="4">
        <v>9</v>
      </c>
      <c r="Z38" s="3"/>
      <c r="AA38" s="1" t="s">
        <v>43</v>
      </c>
      <c r="AB38" s="1" t="s">
        <v>44</v>
      </c>
      <c r="AC38" s="1" t="s">
        <v>45</v>
      </c>
      <c r="AD38" s="1" t="s">
        <v>130</v>
      </c>
      <c r="AE38" s="1">
        <v>2</v>
      </c>
      <c r="AF38" s="1" t="s">
        <v>56</v>
      </c>
      <c r="AG38" s="1" t="s">
        <v>48</v>
      </c>
      <c r="AH38" s="1">
        <v>5</v>
      </c>
      <c r="AI38" s="1">
        <v>3</v>
      </c>
      <c r="AJ38" s="1">
        <v>0</v>
      </c>
      <c r="AK38" s="3">
        <v>43518</v>
      </c>
      <c r="AL38" s="7">
        <v>14</v>
      </c>
    </row>
    <row r="39" spans="1:38" x14ac:dyDescent="0.3">
      <c r="A39" s="6"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4">
        <v>39</v>
      </c>
      <c r="R39" s="4" t="s">
        <v>489</v>
      </c>
      <c r="S39" s="1" t="s">
        <v>60</v>
      </c>
      <c r="T39" s="1" t="s">
        <v>39</v>
      </c>
      <c r="U39" s="1" t="s">
        <v>40</v>
      </c>
      <c r="V39" s="1" t="s">
        <v>41</v>
      </c>
      <c r="W39" s="1" t="s">
        <v>42</v>
      </c>
      <c r="X39" s="3">
        <v>41589</v>
      </c>
      <c r="Y39" s="4">
        <v>11</v>
      </c>
      <c r="Z39" s="3"/>
      <c r="AA39" s="1" t="s">
        <v>43</v>
      </c>
      <c r="AB39" s="1" t="s">
        <v>44</v>
      </c>
      <c r="AC39" s="1" t="s">
        <v>74</v>
      </c>
      <c r="AD39" s="1" t="s">
        <v>75</v>
      </c>
      <c r="AE39" s="1">
        <v>10</v>
      </c>
      <c r="AF39" s="1" t="s">
        <v>56</v>
      </c>
      <c r="AG39" s="1" t="s">
        <v>57</v>
      </c>
      <c r="AH39" s="1">
        <v>4.96</v>
      </c>
      <c r="AI39" s="1">
        <v>4</v>
      </c>
      <c r="AJ39" s="1">
        <v>6</v>
      </c>
      <c r="AK39" s="3">
        <v>43495</v>
      </c>
      <c r="AL39" s="7">
        <v>3</v>
      </c>
    </row>
    <row r="40" spans="1:38" x14ac:dyDescent="0.3">
      <c r="A40" s="6"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4">
        <v>35</v>
      </c>
      <c r="R40" s="4" t="s">
        <v>489</v>
      </c>
      <c r="S40" s="1" t="s">
        <v>38</v>
      </c>
      <c r="T40" s="1" t="s">
        <v>39</v>
      </c>
      <c r="U40" s="1" t="s">
        <v>40</v>
      </c>
      <c r="V40" s="1" t="s">
        <v>41</v>
      </c>
      <c r="W40" s="1" t="s">
        <v>81</v>
      </c>
      <c r="X40" s="3">
        <v>41729</v>
      </c>
      <c r="Y40" s="4">
        <v>11</v>
      </c>
      <c r="Z40" s="3"/>
      <c r="AA40" s="1" t="s">
        <v>43</v>
      </c>
      <c r="AB40" s="1" t="s">
        <v>44</v>
      </c>
      <c r="AC40" s="1" t="s">
        <v>45</v>
      </c>
      <c r="AD40" s="1" t="s">
        <v>98</v>
      </c>
      <c r="AE40" s="1">
        <v>18</v>
      </c>
      <c r="AF40" s="1" t="s">
        <v>47</v>
      </c>
      <c r="AG40" s="1" t="s">
        <v>57</v>
      </c>
      <c r="AH40" s="1">
        <v>4.43</v>
      </c>
      <c r="AI40" s="1">
        <v>3</v>
      </c>
      <c r="AJ40" s="1">
        <v>0</v>
      </c>
      <c r="AK40" s="3">
        <v>43467</v>
      </c>
      <c r="AL40" s="7">
        <v>14</v>
      </c>
    </row>
    <row r="41" spans="1:38" x14ac:dyDescent="0.3">
      <c r="A41" s="6"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4">
        <v>48</v>
      </c>
      <c r="R41" s="4" t="s">
        <v>489</v>
      </c>
      <c r="S41" s="1" t="s">
        <v>60</v>
      </c>
      <c r="T41" s="1" t="s">
        <v>39</v>
      </c>
      <c r="U41" s="1" t="s">
        <v>40</v>
      </c>
      <c r="V41" s="1" t="s">
        <v>41</v>
      </c>
      <c r="W41" s="1" t="s">
        <v>81</v>
      </c>
      <c r="X41" s="3">
        <v>42551</v>
      </c>
      <c r="Y41" s="4">
        <v>8</v>
      </c>
      <c r="Z41" s="3"/>
      <c r="AA41" s="1" t="s">
        <v>43</v>
      </c>
      <c r="AB41" s="1" t="s">
        <v>44</v>
      </c>
      <c r="AC41" s="1" t="s">
        <v>54</v>
      </c>
      <c r="AD41" s="1" t="s">
        <v>55</v>
      </c>
      <c r="AE41" s="1">
        <v>4</v>
      </c>
      <c r="AF41" s="1" t="s">
        <v>47</v>
      </c>
      <c r="AG41" s="1" t="s">
        <v>57</v>
      </c>
      <c r="AH41" s="1">
        <v>5</v>
      </c>
      <c r="AI41" s="1">
        <v>5</v>
      </c>
      <c r="AJ41" s="1">
        <v>6</v>
      </c>
      <c r="AK41" s="3">
        <v>43514</v>
      </c>
      <c r="AL41" s="7">
        <v>7</v>
      </c>
    </row>
    <row r="42" spans="1:38" x14ac:dyDescent="0.3">
      <c r="A42" s="6"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4">
        <v>52</v>
      </c>
      <c r="R42" s="4" t="s">
        <v>489</v>
      </c>
      <c r="S42" s="1" t="s">
        <v>60</v>
      </c>
      <c r="T42" s="1" t="s">
        <v>39</v>
      </c>
      <c r="U42" s="1" t="s">
        <v>40</v>
      </c>
      <c r="V42" s="1" t="s">
        <v>41</v>
      </c>
      <c r="W42" s="1" t="s">
        <v>42</v>
      </c>
      <c r="X42" s="3">
        <v>41869</v>
      </c>
      <c r="Y42" s="4">
        <v>10</v>
      </c>
      <c r="Z42" s="3"/>
      <c r="AA42" s="1" t="s">
        <v>43</v>
      </c>
      <c r="AB42" s="1" t="s">
        <v>44</v>
      </c>
      <c r="AC42" s="1" t="s">
        <v>140</v>
      </c>
      <c r="AD42" s="1" t="s">
        <v>141</v>
      </c>
      <c r="AE42" s="1">
        <v>17</v>
      </c>
      <c r="AF42" s="1" t="s">
        <v>56</v>
      </c>
      <c r="AG42" s="1" t="s">
        <v>57</v>
      </c>
      <c r="AH42" s="1">
        <v>5</v>
      </c>
      <c r="AI42" s="1">
        <v>5</v>
      </c>
      <c r="AJ42" s="1">
        <v>0</v>
      </c>
      <c r="AK42" s="3">
        <v>43486</v>
      </c>
      <c r="AL42" s="7">
        <v>7</v>
      </c>
    </row>
    <row r="43" spans="1:38" x14ac:dyDescent="0.3">
      <c r="A43" s="6"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4">
        <v>36</v>
      </c>
      <c r="R43" s="4" t="s">
        <v>489</v>
      </c>
      <c r="S43" s="1" t="s">
        <v>60</v>
      </c>
      <c r="T43" s="1" t="s">
        <v>39</v>
      </c>
      <c r="U43" s="1" t="s">
        <v>40</v>
      </c>
      <c r="V43" s="1" t="s">
        <v>41</v>
      </c>
      <c r="W43" s="1" t="s">
        <v>42</v>
      </c>
      <c r="X43" s="3">
        <v>41911</v>
      </c>
      <c r="Y43" s="4">
        <v>10</v>
      </c>
      <c r="Z43" s="3"/>
      <c r="AA43" s="1" t="s">
        <v>43</v>
      </c>
      <c r="AB43" s="1" t="s">
        <v>44</v>
      </c>
      <c r="AC43" s="1" t="s">
        <v>45</v>
      </c>
      <c r="AD43" s="1" t="s">
        <v>46</v>
      </c>
      <c r="AE43" s="1">
        <v>22</v>
      </c>
      <c r="AF43" s="1" t="s">
        <v>69</v>
      </c>
      <c r="AG43" s="1" t="s">
        <v>57</v>
      </c>
      <c r="AH43" s="1">
        <v>5</v>
      </c>
      <c r="AI43" s="1">
        <v>4</v>
      </c>
      <c r="AJ43" s="1">
        <v>0</v>
      </c>
      <c r="AK43" s="3">
        <v>43801</v>
      </c>
      <c r="AL43" s="7">
        <v>11</v>
      </c>
    </row>
    <row r="44" spans="1:38" x14ac:dyDescent="0.3">
      <c r="A44" s="6"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4">
        <v>59</v>
      </c>
      <c r="R44" s="4" t="s">
        <v>489</v>
      </c>
      <c r="S44" s="1" t="s">
        <v>38</v>
      </c>
      <c r="T44" s="1" t="s">
        <v>51</v>
      </c>
      <c r="U44" s="1" t="s">
        <v>40</v>
      </c>
      <c r="V44" s="1" t="s">
        <v>41</v>
      </c>
      <c r="W44" s="1" t="s">
        <v>42</v>
      </c>
      <c r="X44" s="3">
        <v>42530</v>
      </c>
      <c r="Y44" s="4">
        <v>9</v>
      </c>
      <c r="Z44" s="3"/>
      <c r="AA44" s="1" t="s">
        <v>43</v>
      </c>
      <c r="AB44" s="1" t="s">
        <v>44</v>
      </c>
      <c r="AC44" s="1" t="s">
        <v>54</v>
      </c>
      <c r="AD44" s="1" t="s">
        <v>146</v>
      </c>
      <c r="AE44" s="1">
        <v>5</v>
      </c>
      <c r="AF44" s="1" t="s">
        <v>56</v>
      </c>
      <c r="AG44" s="1" t="s">
        <v>57</v>
      </c>
      <c r="AH44" s="1">
        <v>4.5</v>
      </c>
      <c r="AI44" s="1">
        <v>5</v>
      </c>
      <c r="AJ44" s="1">
        <v>7</v>
      </c>
      <c r="AK44" s="3">
        <v>43480</v>
      </c>
      <c r="AL44" s="7">
        <v>8</v>
      </c>
    </row>
    <row r="45" spans="1:38" x14ac:dyDescent="0.3">
      <c r="A45" s="6"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4">
        <v>48</v>
      </c>
      <c r="R45" s="4" t="s">
        <v>489</v>
      </c>
      <c r="S45" s="1" t="s">
        <v>60</v>
      </c>
      <c r="T45" s="1" t="s">
        <v>39</v>
      </c>
      <c r="U45" s="1" t="s">
        <v>40</v>
      </c>
      <c r="V45" s="1" t="s">
        <v>41</v>
      </c>
      <c r="W45" s="1" t="s">
        <v>42</v>
      </c>
      <c r="X45" s="3">
        <v>41978</v>
      </c>
      <c r="Y45" s="4">
        <v>10</v>
      </c>
      <c r="Z45" s="3"/>
      <c r="AA45" s="1" t="s">
        <v>43</v>
      </c>
      <c r="AB45" s="1" t="s">
        <v>44</v>
      </c>
      <c r="AC45" s="1" t="s">
        <v>45</v>
      </c>
      <c r="AD45" s="1" t="s">
        <v>64</v>
      </c>
      <c r="AE45" s="1">
        <v>16</v>
      </c>
      <c r="AF45" s="1" t="s">
        <v>56</v>
      </c>
      <c r="AG45" s="1" t="s">
        <v>57</v>
      </c>
      <c r="AH45" s="1">
        <v>3.3</v>
      </c>
      <c r="AI45" s="1">
        <v>4</v>
      </c>
      <c r="AJ45" s="1">
        <v>0</v>
      </c>
      <c r="AK45" s="3">
        <v>43515</v>
      </c>
      <c r="AL45" s="7">
        <v>11</v>
      </c>
    </row>
    <row r="46" spans="1:38" x14ac:dyDescent="0.3">
      <c r="A46" s="6"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4">
        <v>34</v>
      </c>
      <c r="R46" s="4" t="s">
        <v>489</v>
      </c>
      <c r="S46" s="1" t="s">
        <v>38</v>
      </c>
      <c r="T46" s="1" t="s">
        <v>39</v>
      </c>
      <c r="U46" s="1" t="s">
        <v>40</v>
      </c>
      <c r="V46" s="1" t="s">
        <v>41</v>
      </c>
      <c r="W46" s="1" t="s">
        <v>42</v>
      </c>
      <c r="X46" s="3">
        <v>41493</v>
      </c>
      <c r="Y46" s="4">
        <v>11</v>
      </c>
      <c r="Z46" s="3"/>
      <c r="AA46" s="1" t="s">
        <v>43</v>
      </c>
      <c r="AB46" s="1" t="s">
        <v>44</v>
      </c>
      <c r="AC46" s="1" t="s">
        <v>45</v>
      </c>
      <c r="AD46" s="1" t="s">
        <v>68</v>
      </c>
      <c r="AE46" s="1"/>
      <c r="AF46" s="1" t="s">
        <v>47</v>
      </c>
      <c r="AG46" s="1" t="s">
        <v>57</v>
      </c>
      <c r="AH46" s="1">
        <v>3.8</v>
      </c>
      <c r="AI46" s="1">
        <v>5</v>
      </c>
      <c r="AJ46" s="1">
        <v>0</v>
      </c>
      <c r="AK46" s="3">
        <v>43479</v>
      </c>
      <c r="AL46" s="7">
        <v>4</v>
      </c>
    </row>
    <row r="47" spans="1:38" x14ac:dyDescent="0.3">
      <c r="A47" s="6"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4">
        <v>61</v>
      </c>
      <c r="R47" s="4" t="s">
        <v>490</v>
      </c>
      <c r="S47" s="1" t="s">
        <v>38</v>
      </c>
      <c r="T47" s="1" t="s">
        <v>39</v>
      </c>
      <c r="U47" s="1" t="s">
        <v>106</v>
      </c>
      <c r="V47" s="1" t="s">
        <v>41</v>
      </c>
      <c r="W47" s="1" t="s">
        <v>81</v>
      </c>
      <c r="X47" s="3">
        <v>41043</v>
      </c>
      <c r="Y47" s="4">
        <v>13</v>
      </c>
      <c r="Z47" s="3"/>
      <c r="AA47" s="1" t="s">
        <v>43</v>
      </c>
      <c r="AB47" s="1" t="s">
        <v>44</v>
      </c>
      <c r="AC47" s="1" t="s">
        <v>140</v>
      </c>
      <c r="AD47" s="1" t="s">
        <v>159</v>
      </c>
      <c r="AE47" s="1">
        <v>21</v>
      </c>
      <c r="AF47" s="1" t="s">
        <v>79</v>
      </c>
      <c r="AG47" s="1" t="s">
        <v>57</v>
      </c>
      <c r="AH47" s="1">
        <v>3</v>
      </c>
      <c r="AI47" s="1">
        <v>5</v>
      </c>
      <c r="AJ47" s="1">
        <v>0</v>
      </c>
      <c r="AK47" s="3">
        <v>43484</v>
      </c>
      <c r="AL47" s="7">
        <v>17</v>
      </c>
    </row>
    <row r="48" spans="1:38" x14ac:dyDescent="0.3">
      <c r="A48" s="6"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4">
        <v>65</v>
      </c>
      <c r="R48" s="4" t="s">
        <v>490</v>
      </c>
      <c r="S48" s="1" t="s">
        <v>60</v>
      </c>
      <c r="T48" s="1" t="s">
        <v>39</v>
      </c>
      <c r="U48" s="1" t="s">
        <v>40</v>
      </c>
      <c r="V48" s="1" t="s">
        <v>41</v>
      </c>
      <c r="W48" s="1" t="s">
        <v>42</v>
      </c>
      <c r="X48" s="3">
        <v>40721</v>
      </c>
      <c r="Y48" s="4">
        <v>13</v>
      </c>
      <c r="Z48" s="3">
        <v>42323</v>
      </c>
      <c r="AA48" s="1" t="s">
        <v>161</v>
      </c>
      <c r="AB48" s="1" t="s">
        <v>53</v>
      </c>
      <c r="AC48" s="1" t="s">
        <v>45</v>
      </c>
      <c r="AD48" s="1" t="s">
        <v>71</v>
      </c>
      <c r="AE48" s="1">
        <v>11</v>
      </c>
      <c r="AF48" s="1" t="s">
        <v>56</v>
      </c>
      <c r="AG48" s="1" t="s">
        <v>57</v>
      </c>
      <c r="AH48" s="1">
        <v>4.3</v>
      </c>
      <c r="AI48" s="1">
        <v>4</v>
      </c>
      <c r="AJ48" s="1">
        <v>0</v>
      </c>
      <c r="AK48" s="3">
        <v>42280</v>
      </c>
      <c r="AL48" s="7">
        <v>3</v>
      </c>
    </row>
    <row r="49" spans="1:38" x14ac:dyDescent="0.3">
      <c r="A49" s="6"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4">
        <v>39</v>
      </c>
      <c r="R49" s="4" t="s">
        <v>489</v>
      </c>
      <c r="S49" s="1" t="s">
        <v>60</v>
      </c>
      <c r="T49" s="1" t="s">
        <v>39</v>
      </c>
      <c r="U49" s="1" t="s">
        <v>163</v>
      </c>
      <c r="V49" s="1" t="s">
        <v>41</v>
      </c>
      <c r="W49" s="1" t="s">
        <v>81</v>
      </c>
      <c r="X49" s="3">
        <v>40612</v>
      </c>
      <c r="Y49" s="4">
        <v>14</v>
      </c>
      <c r="Z49" s="3"/>
      <c r="AA49" s="1" t="s">
        <v>43</v>
      </c>
      <c r="AB49" s="1" t="s">
        <v>44</v>
      </c>
      <c r="AC49" s="1" t="s">
        <v>45</v>
      </c>
      <c r="AD49" s="1" t="s">
        <v>78</v>
      </c>
      <c r="AE49" s="1">
        <v>19</v>
      </c>
      <c r="AF49" s="1" t="s">
        <v>56</v>
      </c>
      <c r="AG49" s="1" t="s">
        <v>57</v>
      </c>
      <c r="AH49" s="1">
        <v>3.58</v>
      </c>
      <c r="AI49" s="1">
        <v>5</v>
      </c>
      <c r="AJ49" s="1">
        <v>0</v>
      </c>
      <c r="AK49" s="3">
        <v>43495</v>
      </c>
      <c r="AL49" s="7">
        <v>3</v>
      </c>
    </row>
    <row r="50" spans="1:38" x14ac:dyDescent="0.3">
      <c r="A50" s="6"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4">
        <v>70</v>
      </c>
      <c r="R50" s="4" t="s">
        <v>490</v>
      </c>
      <c r="S50" s="1" t="s">
        <v>38</v>
      </c>
      <c r="T50" s="1" t="s">
        <v>39</v>
      </c>
      <c r="U50" s="1" t="s">
        <v>40</v>
      </c>
      <c r="V50" s="1" t="s">
        <v>41</v>
      </c>
      <c r="W50" s="1" t="s">
        <v>42</v>
      </c>
      <c r="X50" s="3">
        <v>41038</v>
      </c>
      <c r="Y50" s="4">
        <v>13</v>
      </c>
      <c r="Z50" s="3"/>
      <c r="AA50" s="1" t="s">
        <v>43</v>
      </c>
      <c r="AB50" s="1" t="s">
        <v>44</v>
      </c>
      <c r="AC50" s="1" t="s">
        <v>54</v>
      </c>
      <c r="AD50" s="1" t="s">
        <v>165</v>
      </c>
      <c r="AE50" s="1">
        <v>6</v>
      </c>
      <c r="AF50" s="1" t="s">
        <v>56</v>
      </c>
      <c r="AG50" s="1" t="s">
        <v>57</v>
      </c>
      <c r="AH50" s="1">
        <v>4.7</v>
      </c>
      <c r="AI50" s="1">
        <v>3</v>
      </c>
      <c r="AJ50" s="1">
        <v>6</v>
      </c>
      <c r="AK50" s="3">
        <v>43523</v>
      </c>
      <c r="AL50" s="7">
        <v>2</v>
      </c>
    </row>
    <row r="51" spans="1:38" x14ac:dyDescent="0.3">
      <c r="A51" s="6"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4">
        <v>56</v>
      </c>
      <c r="R51" s="4" t="s">
        <v>489</v>
      </c>
      <c r="S51" s="1" t="s">
        <v>60</v>
      </c>
      <c r="T51" s="1" t="s">
        <v>51</v>
      </c>
      <c r="U51" s="1" t="s">
        <v>40</v>
      </c>
      <c r="V51" s="1" t="s">
        <v>41</v>
      </c>
      <c r="W51" s="1" t="s">
        <v>42</v>
      </c>
      <c r="X51" s="3">
        <v>40679</v>
      </c>
      <c r="Y51" s="4">
        <v>14</v>
      </c>
      <c r="Z51" s="3">
        <v>41456</v>
      </c>
      <c r="AA51" s="1" t="s">
        <v>92</v>
      </c>
      <c r="AB51" s="1" t="s">
        <v>53</v>
      </c>
      <c r="AC51" s="1" t="s">
        <v>45</v>
      </c>
      <c r="AD51" s="1" t="s">
        <v>82</v>
      </c>
      <c r="AE51" s="1">
        <v>12</v>
      </c>
      <c r="AF51" s="1" t="s">
        <v>69</v>
      </c>
      <c r="AG51" s="1" t="s">
        <v>57</v>
      </c>
      <c r="AH51" s="1">
        <v>4.2</v>
      </c>
      <c r="AI51" s="1">
        <v>5</v>
      </c>
      <c r="AJ51" s="1">
        <v>0</v>
      </c>
      <c r="AK51" s="3">
        <v>40973</v>
      </c>
      <c r="AL51" s="7">
        <v>9</v>
      </c>
    </row>
    <row r="52" spans="1:38" x14ac:dyDescent="0.3">
      <c r="A52" s="6"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4">
        <v>39</v>
      </c>
      <c r="R52" s="4" t="s">
        <v>489</v>
      </c>
      <c r="S52" s="1" t="s">
        <v>38</v>
      </c>
      <c r="T52" s="1" t="s">
        <v>51</v>
      </c>
      <c r="U52" s="1" t="s">
        <v>40</v>
      </c>
      <c r="V52" s="1" t="s">
        <v>41</v>
      </c>
      <c r="W52" s="1" t="s">
        <v>42</v>
      </c>
      <c r="X52" s="3">
        <v>40420</v>
      </c>
      <c r="Y52" s="4">
        <v>14</v>
      </c>
      <c r="Z52" s="3">
        <v>40812</v>
      </c>
      <c r="AA52" s="1" t="s">
        <v>52</v>
      </c>
      <c r="AB52" s="1" t="s">
        <v>53</v>
      </c>
      <c r="AC52" s="1" t="s">
        <v>45</v>
      </c>
      <c r="AD52" s="1" t="s">
        <v>90</v>
      </c>
      <c r="AE52" s="1">
        <v>14</v>
      </c>
      <c r="AF52" s="1" t="s">
        <v>56</v>
      </c>
      <c r="AG52" s="1" t="s">
        <v>57</v>
      </c>
      <c r="AH52" s="1">
        <v>4.2</v>
      </c>
      <c r="AI52" s="1">
        <v>4</v>
      </c>
      <c r="AJ52" s="1">
        <v>0</v>
      </c>
      <c r="AK52" s="3">
        <v>40638</v>
      </c>
      <c r="AL52" s="7">
        <v>6</v>
      </c>
    </row>
    <row r="53" spans="1:38" x14ac:dyDescent="0.3">
      <c r="A53" s="6"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4">
        <v>45</v>
      </c>
      <c r="R53" s="4" t="s">
        <v>489</v>
      </c>
      <c r="S53" s="1" t="s">
        <v>38</v>
      </c>
      <c r="T53" s="1" t="s">
        <v>51</v>
      </c>
      <c r="U53" s="1" t="s">
        <v>40</v>
      </c>
      <c r="V53" s="1" t="s">
        <v>41</v>
      </c>
      <c r="W53" s="1" t="s">
        <v>42</v>
      </c>
      <c r="X53" s="3">
        <v>42528</v>
      </c>
      <c r="Y53" s="4">
        <v>9</v>
      </c>
      <c r="Z53" s="3"/>
      <c r="AA53" s="1" t="s">
        <v>43</v>
      </c>
      <c r="AB53" s="1" t="s">
        <v>44</v>
      </c>
      <c r="AC53" s="1" t="s">
        <v>45</v>
      </c>
      <c r="AD53" s="1" t="s">
        <v>82</v>
      </c>
      <c r="AE53" s="1">
        <v>12</v>
      </c>
      <c r="AF53" s="1" t="s">
        <v>79</v>
      </c>
      <c r="AG53" s="1" t="s">
        <v>48</v>
      </c>
      <c r="AH53" s="1">
        <v>4.0999999999999996</v>
      </c>
      <c r="AI53" s="1">
        <v>4</v>
      </c>
      <c r="AJ53" s="1">
        <v>0</v>
      </c>
      <c r="AK53" s="3">
        <v>43524</v>
      </c>
      <c r="AL53" s="7">
        <v>5</v>
      </c>
    </row>
    <row r="54" spans="1:38" x14ac:dyDescent="0.3">
      <c r="A54" s="6"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4">
        <v>41</v>
      </c>
      <c r="R54" s="4" t="s">
        <v>489</v>
      </c>
      <c r="S54" s="1" t="s">
        <v>38</v>
      </c>
      <c r="T54" s="1" t="s">
        <v>39</v>
      </c>
      <c r="U54" s="1" t="s">
        <v>40</v>
      </c>
      <c r="V54" s="1" t="s">
        <v>41</v>
      </c>
      <c r="W54" s="1" t="s">
        <v>42</v>
      </c>
      <c r="X54" s="3">
        <v>41493</v>
      </c>
      <c r="Y54" s="4">
        <v>11</v>
      </c>
      <c r="Z54" s="3"/>
      <c r="AA54" s="1" t="s">
        <v>43</v>
      </c>
      <c r="AB54" s="1" t="s">
        <v>44</v>
      </c>
      <c r="AC54" s="1" t="s">
        <v>45</v>
      </c>
      <c r="AD54" s="1" t="s">
        <v>90</v>
      </c>
      <c r="AE54" s="1">
        <v>14</v>
      </c>
      <c r="AF54" s="1" t="s">
        <v>79</v>
      </c>
      <c r="AG54" s="1" t="s">
        <v>57</v>
      </c>
      <c r="AH54" s="1">
        <v>4.4000000000000004</v>
      </c>
      <c r="AI54" s="1">
        <v>5</v>
      </c>
      <c r="AJ54" s="1">
        <v>0</v>
      </c>
      <c r="AK54" s="3">
        <v>43479</v>
      </c>
      <c r="AL54" s="7">
        <v>3</v>
      </c>
    </row>
    <row r="55" spans="1:38" x14ac:dyDescent="0.3">
      <c r="A55" s="6"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4">
        <v>38</v>
      </c>
      <c r="R55" s="4" t="s">
        <v>489</v>
      </c>
      <c r="S55" s="1" t="s">
        <v>38</v>
      </c>
      <c r="T55" s="1" t="s">
        <v>39</v>
      </c>
      <c r="U55" s="1" t="s">
        <v>40</v>
      </c>
      <c r="V55" s="1" t="s">
        <v>41</v>
      </c>
      <c r="W55" s="1" t="s">
        <v>81</v>
      </c>
      <c r="X55" s="3">
        <v>40854</v>
      </c>
      <c r="Y55" s="4">
        <v>13</v>
      </c>
      <c r="Z55" s="3">
        <v>42636</v>
      </c>
      <c r="AA55" s="1" t="s">
        <v>109</v>
      </c>
      <c r="AB55" s="1" t="s">
        <v>103</v>
      </c>
      <c r="AC55" s="1" t="s">
        <v>45</v>
      </c>
      <c r="AD55" s="1" t="s">
        <v>62</v>
      </c>
      <c r="AE55" s="1">
        <v>20</v>
      </c>
      <c r="AF55" s="1" t="s">
        <v>47</v>
      </c>
      <c r="AG55" s="1" t="s">
        <v>117</v>
      </c>
      <c r="AH55" s="1">
        <v>2</v>
      </c>
      <c r="AI55" s="1">
        <v>3</v>
      </c>
      <c r="AJ55" s="1">
        <v>0</v>
      </c>
      <c r="AK55" s="3">
        <v>42374</v>
      </c>
      <c r="AL55" s="7">
        <v>16</v>
      </c>
    </row>
    <row r="56" spans="1:38" x14ac:dyDescent="0.3">
      <c r="A56" s="6"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4">
        <v>46</v>
      </c>
      <c r="R56" s="4" t="s">
        <v>489</v>
      </c>
      <c r="S56" s="1" t="s">
        <v>38</v>
      </c>
      <c r="T56" s="1" t="s">
        <v>66</v>
      </c>
      <c r="U56" s="1" t="s">
        <v>40</v>
      </c>
      <c r="V56" s="1" t="s">
        <v>41</v>
      </c>
      <c r="W56" s="1" t="s">
        <v>42</v>
      </c>
      <c r="X56" s="3">
        <v>40379</v>
      </c>
      <c r="Y56" s="4">
        <v>14</v>
      </c>
      <c r="Z56" s="3"/>
      <c r="AA56" s="1" t="s">
        <v>43</v>
      </c>
      <c r="AB56" s="1" t="s">
        <v>44</v>
      </c>
      <c r="AC56" s="1" t="s">
        <v>45</v>
      </c>
      <c r="AD56" s="1" t="s">
        <v>130</v>
      </c>
      <c r="AE56" s="1">
        <v>2</v>
      </c>
      <c r="AF56" s="1" t="s">
        <v>116</v>
      </c>
      <c r="AG56" s="1" t="s">
        <v>117</v>
      </c>
      <c r="AH56" s="1">
        <v>4.13</v>
      </c>
      <c r="AI56" s="1">
        <v>2</v>
      </c>
      <c r="AJ56" s="1">
        <v>0</v>
      </c>
      <c r="AK56" s="3">
        <v>43479</v>
      </c>
      <c r="AL56" s="7">
        <v>3</v>
      </c>
    </row>
    <row r="57" spans="1:38" x14ac:dyDescent="0.3">
      <c r="A57" s="6"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4">
        <v>48</v>
      </c>
      <c r="R57" s="4" t="s">
        <v>489</v>
      </c>
      <c r="S57" s="1" t="s">
        <v>38</v>
      </c>
      <c r="T57" s="1" t="s">
        <v>39</v>
      </c>
      <c r="U57" s="1" t="s">
        <v>40</v>
      </c>
      <c r="V57" s="1" t="s">
        <v>41</v>
      </c>
      <c r="W57" s="1" t="s">
        <v>81</v>
      </c>
      <c r="X57" s="3">
        <v>39934</v>
      </c>
      <c r="Y57" s="4">
        <v>16</v>
      </c>
      <c r="Z57" s="3"/>
      <c r="AA57" s="1" t="s">
        <v>43</v>
      </c>
      <c r="AB57" s="1" t="s">
        <v>44</v>
      </c>
      <c r="AC57" s="1" t="s">
        <v>45</v>
      </c>
      <c r="AD57" s="1" t="s">
        <v>130</v>
      </c>
      <c r="AE57" s="1">
        <v>2</v>
      </c>
      <c r="AF57" s="1" t="s">
        <v>56</v>
      </c>
      <c r="AG57" s="1" t="s">
        <v>48</v>
      </c>
      <c r="AH57" s="1">
        <v>3.7</v>
      </c>
      <c r="AI57" s="1">
        <v>5</v>
      </c>
      <c r="AJ57" s="1">
        <v>0</v>
      </c>
      <c r="AK57" s="3">
        <v>43557</v>
      </c>
      <c r="AL57" s="7">
        <v>15</v>
      </c>
    </row>
    <row r="58" spans="1:38" x14ac:dyDescent="0.3">
      <c r="A58" s="6"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4">
        <v>43</v>
      </c>
      <c r="R58" s="4" t="s">
        <v>489</v>
      </c>
      <c r="S58" s="1" t="s">
        <v>60</v>
      </c>
      <c r="T58" s="1" t="s">
        <v>51</v>
      </c>
      <c r="U58" s="1" t="s">
        <v>40</v>
      </c>
      <c r="V58" s="1" t="s">
        <v>88</v>
      </c>
      <c r="W58" s="1" t="s">
        <v>42</v>
      </c>
      <c r="X58" s="3">
        <v>42125</v>
      </c>
      <c r="Y58" s="4">
        <v>10</v>
      </c>
      <c r="Z58" s="3"/>
      <c r="AA58" s="1" t="s">
        <v>43</v>
      </c>
      <c r="AB58" s="1" t="s">
        <v>44</v>
      </c>
      <c r="AC58" s="1" t="s">
        <v>45</v>
      </c>
      <c r="AD58" s="1" t="s">
        <v>98</v>
      </c>
      <c r="AE58" s="1">
        <v>18</v>
      </c>
      <c r="AF58" s="1" t="s">
        <v>56</v>
      </c>
      <c r="AG58" s="1" t="s">
        <v>57</v>
      </c>
      <c r="AH58" s="1">
        <v>4.7300000000000004</v>
      </c>
      <c r="AI58" s="1">
        <v>5</v>
      </c>
      <c r="AJ58" s="1">
        <v>0</v>
      </c>
      <c r="AK58" s="3">
        <v>43510</v>
      </c>
      <c r="AL58" s="7">
        <v>6</v>
      </c>
    </row>
    <row r="59" spans="1:38" x14ac:dyDescent="0.3">
      <c r="A59" s="6"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4">
        <v>52</v>
      </c>
      <c r="R59" s="4" t="s">
        <v>489</v>
      </c>
      <c r="S59" s="1" t="s">
        <v>38</v>
      </c>
      <c r="T59" s="1" t="s">
        <v>51</v>
      </c>
      <c r="U59" s="1" t="s">
        <v>40</v>
      </c>
      <c r="V59" s="1" t="s">
        <v>41</v>
      </c>
      <c r="W59" s="1" t="s">
        <v>42</v>
      </c>
      <c r="X59" s="3">
        <v>42093</v>
      </c>
      <c r="Y59" s="4">
        <v>10</v>
      </c>
      <c r="Z59" s="3"/>
      <c r="AA59" s="1" t="s">
        <v>43</v>
      </c>
      <c r="AB59" s="1" t="s">
        <v>44</v>
      </c>
      <c r="AC59" s="1" t="s">
        <v>54</v>
      </c>
      <c r="AD59" s="1" t="s">
        <v>55</v>
      </c>
      <c r="AE59" s="1">
        <v>4</v>
      </c>
      <c r="AF59" s="1" t="s">
        <v>56</v>
      </c>
      <c r="AG59" s="1" t="s">
        <v>57</v>
      </c>
      <c r="AH59" s="1">
        <v>3.04</v>
      </c>
      <c r="AI59" s="1">
        <v>3</v>
      </c>
      <c r="AJ59" s="1">
        <v>6</v>
      </c>
      <c r="AK59" s="3">
        <v>43487</v>
      </c>
      <c r="AL59" s="7">
        <v>2</v>
      </c>
    </row>
    <row r="60" spans="1:38" x14ac:dyDescent="0.3">
      <c r="A60" s="6"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4">
        <v>38</v>
      </c>
      <c r="R60" s="4" t="s">
        <v>489</v>
      </c>
      <c r="S60" s="1" t="s">
        <v>60</v>
      </c>
      <c r="T60" s="1" t="s">
        <v>39</v>
      </c>
      <c r="U60" s="1" t="s">
        <v>40</v>
      </c>
      <c r="V60" s="1" t="s">
        <v>41</v>
      </c>
      <c r="W60" s="1" t="s">
        <v>42</v>
      </c>
      <c r="X60" s="3">
        <v>42528</v>
      </c>
      <c r="Y60" s="4">
        <v>9</v>
      </c>
      <c r="Z60" s="3"/>
      <c r="AA60" s="1" t="s">
        <v>43</v>
      </c>
      <c r="AB60" s="1" t="s">
        <v>44</v>
      </c>
      <c r="AC60" s="1" t="s">
        <v>45</v>
      </c>
      <c r="AD60" s="1" t="s">
        <v>46</v>
      </c>
      <c r="AE60" s="1">
        <v>22</v>
      </c>
      <c r="AF60" s="1" t="s">
        <v>47</v>
      </c>
      <c r="AG60" s="1" t="s">
        <v>57</v>
      </c>
      <c r="AH60" s="1">
        <v>4.12</v>
      </c>
      <c r="AI60" s="1">
        <v>5</v>
      </c>
      <c r="AJ60" s="1">
        <v>0</v>
      </c>
      <c r="AK60" s="3">
        <v>43493</v>
      </c>
      <c r="AL60" s="7">
        <v>15</v>
      </c>
    </row>
    <row r="61" spans="1:38" x14ac:dyDescent="0.3">
      <c r="A61" s="6"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4">
        <v>32</v>
      </c>
      <c r="R61" s="4" t="s">
        <v>489</v>
      </c>
      <c r="S61" s="1" t="s">
        <v>38</v>
      </c>
      <c r="T61" s="1" t="s">
        <v>39</v>
      </c>
      <c r="U61" s="1" t="s">
        <v>40</v>
      </c>
      <c r="V61" s="1" t="s">
        <v>41</v>
      </c>
      <c r="W61" s="1" t="s">
        <v>42</v>
      </c>
      <c r="X61" s="3">
        <v>41923</v>
      </c>
      <c r="Y61" s="4">
        <v>10</v>
      </c>
      <c r="Z61" s="3"/>
      <c r="AA61" s="1" t="s">
        <v>43</v>
      </c>
      <c r="AB61" s="1" t="s">
        <v>44</v>
      </c>
      <c r="AC61" s="1" t="s">
        <v>54</v>
      </c>
      <c r="AD61" s="1" t="s">
        <v>86</v>
      </c>
      <c r="AE61" s="1">
        <v>7</v>
      </c>
      <c r="AF61" s="1" t="s">
        <v>79</v>
      </c>
      <c r="AG61" s="1" t="s">
        <v>57</v>
      </c>
      <c r="AH61" s="1">
        <v>5</v>
      </c>
      <c r="AI61" s="1">
        <v>3</v>
      </c>
      <c r="AJ61" s="1">
        <v>4</v>
      </c>
      <c r="AK61" s="3">
        <v>43497</v>
      </c>
      <c r="AL61" s="7">
        <v>5</v>
      </c>
    </row>
    <row r="62" spans="1:38" x14ac:dyDescent="0.3">
      <c r="A62" s="6"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4">
        <v>55</v>
      </c>
      <c r="R62" s="4" t="s">
        <v>489</v>
      </c>
      <c r="S62" s="1" t="s">
        <v>60</v>
      </c>
      <c r="T62" s="1" t="s">
        <v>39</v>
      </c>
      <c r="U62" s="1" t="s">
        <v>40</v>
      </c>
      <c r="V62" s="1" t="s">
        <v>41</v>
      </c>
      <c r="W62" s="1" t="s">
        <v>42</v>
      </c>
      <c r="X62" s="3">
        <v>41764</v>
      </c>
      <c r="Y62" s="4">
        <v>11</v>
      </c>
      <c r="Z62" s="3"/>
      <c r="AA62" s="1" t="s">
        <v>43</v>
      </c>
      <c r="AB62" s="1" t="s">
        <v>44</v>
      </c>
      <c r="AC62" s="1" t="s">
        <v>140</v>
      </c>
      <c r="AD62" s="1" t="s">
        <v>181</v>
      </c>
      <c r="AE62" s="1">
        <v>15</v>
      </c>
      <c r="AF62" s="1" t="s">
        <v>56</v>
      </c>
      <c r="AG62" s="1" t="s">
        <v>57</v>
      </c>
      <c r="AH62" s="1">
        <v>4.62</v>
      </c>
      <c r="AI62" s="1">
        <v>4</v>
      </c>
      <c r="AJ62" s="1">
        <v>0</v>
      </c>
      <c r="AK62" s="3">
        <v>43489</v>
      </c>
      <c r="AL62" s="7">
        <v>8</v>
      </c>
    </row>
    <row r="63" spans="1:38" x14ac:dyDescent="0.3">
      <c r="A63" s="6"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4">
        <v>45</v>
      </c>
      <c r="R63" s="4" t="s">
        <v>489</v>
      </c>
      <c r="S63" s="1" t="s">
        <v>60</v>
      </c>
      <c r="T63" s="1" t="s">
        <v>51</v>
      </c>
      <c r="U63" s="1" t="s">
        <v>40</v>
      </c>
      <c r="V63" s="1" t="s">
        <v>41</v>
      </c>
      <c r="W63" s="1" t="s">
        <v>42</v>
      </c>
      <c r="X63" s="3">
        <v>41923</v>
      </c>
      <c r="Y63" s="4">
        <v>10</v>
      </c>
      <c r="Z63" s="3"/>
      <c r="AA63" s="1" t="s">
        <v>43</v>
      </c>
      <c r="AB63" s="1" t="s">
        <v>44</v>
      </c>
      <c r="AC63" s="1" t="s">
        <v>54</v>
      </c>
      <c r="AD63" s="1" t="s">
        <v>86</v>
      </c>
      <c r="AE63" s="1">
        <v>7</v>
      </c>
      <c r="AF63" s="1" t="s">
        <v>47</v>
      </c>
      <c r="AG63" s="1" t="s">
        <v>57</v>
      </c>
      <c r="AH63" s="1">
        <v>3.1</v>
      </c>
      <c r="AI63" s="1">
        <v>5</v>
      </c>
      <c r="AJ63" s="1">
        <v>8</v>
      </c>
      <c r="AK63" s="3">
        <v>43801</v>
      </c>
      <c r="AL63" s="7">
        <v>19</v>
      </c>
    </row>
    <row r="64" spans="1:38" x14ac:dyDescent="0.3">
      <c r="A64" s="6"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4">
        <v>55</v>
      </c>
      <c r="R64" s="4" t="s">
        <v>489</v>
      </c>
      <c r="S64" s="1" t="s">
        <v>60</v>
      </c>
      <c r="T64" s="1" t="s">
        <v>51</v>
      </c>
      <c r="U64" s="1" t="s">
        <v>40</v>
      </c>
      <c r="V64" s="1" t="s">
        <v>41</v>
      </c>
      <c r="W64" s="1" t="s">
        <v>42</v>
      </c>
      <c r="X64" s="3">
        <v>40946</v>
      </c>
      <c r="Y64" s="4">
        <v>13</v>
      </c>
      <c r="Z64" s="3"/>
      <c r="AA64" s="1" t="s">
        <v>43</v>
      </c>
      <c r="AB64" s="1" t="s">
        <v>44</v>
      </c>
      <c r="AC64" s="1" t="s">
        <v>45</v>
      </c>
      <c r="AD64" s="1" t="s">
        <v>64</v>
      </c>
      <c r="AE64" s="1">
        <v>16</v>
      </c>
      <c r="AF64" s="1" t="s">
        <v>56</v>
      </c>
      <c r="AG64" s="1" t="s">
        <v>57</v>
      </c>
      <c r="AH64" s="1">
        <v>5</v>
      </c>
      <c r="AI64" s="1">
        <v>3</v>
      </c>
      <c r="AJ64" s="1">
        <v>0</v>
      </c>
      <c r="AK64" s="3">
        <v>43521</v>
      </c>
      <c r="AL64" s="7">
        <v>1</v>
      </c>
    </row>
    <row r="65" spans="1:38" x14ac:dyDescent="0.3">
      <c r="A65" s="6"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4">
        <v>42</v>
      </c>
      <c r="R65" s="4" t="s">
        <v>489</v>
      </c>
      <c r="S65" s="1" t="s">
        <v>38</v>
      </c>
      <c r="T65" s="1" t="s">
        <v>39</v>
      </c>
      <c r="U65" s="1" t="s">
        <v>106</v>
      </c>
      <c r="V65" s="1" t="s">
        <v>41</v>
      </c>
      <c r="W65" s="1" t="s">
        <v>97</v>
      </c>
      <c r="X65" s="3">
        <v>40735</v>
      </c>
      <c r="Y65" s="4">
        <v>13</v>
      </c>
      <c r="Z65" s="3"/>
      <c r="AA65" s="1" t="s">
        <v>43</v>
      </c>
      <c r="AB65" s="1" t="s">
        <v>44</v>
      </c>
      <c r="AC65" s="1" t="s">
        <v>45</v>
      </c>
      <c r="AD65" s="1" t="s">
        <v>62</v>
      </c>
      <c r="AE65" s="1">
        <v>20</v>
      </c>
      <c r="AF65" s="1" t="s">
        <v>47</v>
      </c>
      <c r="AG65" s="1" t="s">
        <v>57</v>
      </c>
      <c r="AH65" s="1">
        <v>3.96</v>
      </c>
      <c r="AI65" s="1">
        <v>4</v>
      </c>
      <c r="AJ65" s="1">
        <v>0</v>
      </c>
      <c r="AK65" s="3">
        <v>43523</v>
      </c>
      <c r="AL65" s="7">
        <v>6</v>
      </c>
    </row>
    <row r="66" spans="1:38" x14ac:dyDescent="0.3">
      <c r="A66" s="6"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4">
        <v>39</v>
      </c>
      <c r="R66" s="4" t="s">
        <v>489</v>
      </c>
      <c r="S66" s="1" t="s">
        <v>38</v>
      </c>
      <c r="T66" s="1" t="s">
        <v>51</v>
      </c>
      <c r="U66" s="1" t="s">
        <v>40</v>
      </c>
      <c r="V66" s="1" t="s">
        <v>41</v>
      </c>
      <c r="W66" s="1" t="s">
        <v>42</v>
      </c>
      <c r="X66" s="3">
        <v>43350</v>
      </c>
      <c r="Y66" s="4">
        <v>6</v>
      </c>
      <c r="Z66" s="3"/>
      <c r="AA66" s="1" t="s">
        <v>43</v>
      </c>
      <c r="AB66" s="1" t="s">
        <v>44</v>
      </c>
      <c r="AC66" s="1" t="s">
        <v>45</v>
      </c>
      <c r="AD66" s="1" t="s">
        <v>82</v>
      </c>
      <c r="AE66" s="1">
        <v>12</v>
      </c>
      <c r="AF66" s="1" t="s">
        <v>56</v>
      </c>
      <c r="AG66" s="1" t="s">
        <v>57</v>
      </c>
      <c r="AH66" s="1">
        <v>4.3</v>
      </c>
      <c r="AI66" s="1">
        <v>4</v>
      </c>
      <c r="AJ66" s="1">
        <v>3</v>
      </c>
      <c r="AK66" s="3">
        <v>43496</v>
      </c>
      <c r="AL66" s="7">
        <v>2</v>
      </c>
    </row>
    <row r="67" spans="1:38" x14ac:dyDescent="0.3">
      <c r="A67" s="6"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4">
        <v>44</v>
      </c>
      <c r="R67" s="4" t="s">
        <v>489</v>
      </c>
      <c r="S67" s="1" t="s">
        <v>38</v>
      </c>
      <c r="T67" s="1" t="s">
        <v>51</v>
      </c>
      <c r="U67" s="1" t="s">
        <v>40</v>
      </c>
      <c r="V67" s="1" t="s">
        <v>41</v>
      </c>
      <c r="W67" s="1" t="s">
        <v>42</v>
      </c>
      <c r="X67" s="3">
        <v>40679</v>
      </c>
      <c r="Y67" s="4">
        <v>14</v>
      </c>
      <c r="Z67" s="3">
        <v>42588</v>
      </c>
      <c r="AA67" s="1" t="s">
        <v>92</v>
      </c>
      <c r="AB67" s="1" t="s">
        <v>53</v>
      </c>
      <c r="AC67" s="1" t="s">
        <v>45</v>
      </c>
      <c r="AD67" s="1" t="s">
        <v>68</v>
      </c>
      <c r="AE67" s="1">
        <v>39</v>
      </c>
      <c r="AF67" s="1" t="s">
        <v>56</v>
      </c>
      <c r="AG67" s="1" t="s">
        <v>57</v>
      </c>
      <c r="AH67" s="1">
        <v>5</v>
      </c>
      <c r="AI67" s="1">
        <v>4</v>
      </c>
      <c r="AJ67" s="1">
        <v>0</v>
      </c>
      <c r="AK67" s="3">
        <v>42404</v>
      </c>
      <c r="AL67" s="7">
        <v>14</v>
      </c>
    </row>
    <row r="68" spans="1:38" x14ac:dyDescent="0.3">
      <c r="A68" s="6"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4">
        <v>45</v>
      </c>
      <c r="R68" s="4" t="s">
        <v>489</v>
      </c>
      <c r="S68" s="1" t="s">
        <v>60</v>
      </c>
      <c r="T68" s="1" t="s">
        <v>39</v>
      </c>
      <c r="U68" s="1" t="s">
        <v>40</v>
      </c>
      <c r="V68" s="1" t="s">
        <v>41</v>
      </c>
      <c r="W68" s="1" t="s">
        <v>81</v>
      </c>
      <c r="X68" s="3">
        <v>41153</v>
      </c>
      <c r="Y68" s="4">
        <v>12</v>
      </c>
      <c r="Z68" s="3"/>
      <c r="AA68" s="1" t="s">
        <v>43</v>
      </c>
      <c r="AB68" s="1" t="s">
        <v>44</v>
      </c>
      <c r="AC68" s="1" t="s">
        <v>74</v>
      </c>
      <c r="AD68" s="1" t="s">
        <v>75</v>
      </c>
      <c r="AE68" s="1">
        <v>10</v>
      </c>
      <c r="AF68" s="1" t="s">
        <v>116</v>
      </c>
      <c r="AG68" s="1" t="s">
        <v>57</v>
      </c>
      <c r="AH68" s="1">
        <v>3.79</v>
      </c>
      <c r="AI68" s="1">
        <v>5</v>
      </c>
      <c r="AJ68" s="1">
        <v>5</v>
      </c>
      <c r="AK68" s="3">
        <v>43490</v>
      </c>
      <c r="AL68" s="7">
        <v>8</v>
      </c>
    </row>
    <row r="69" spans="1:38" x14ac:dyDescent="0.3">
      <c r="A69" s="6"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4">
        <v>35</v>
      </c>
      <c r="R69" s="4" t="s">
        <v>489</v>
      </c>
      <c r="S69" s="1" t="s">
        <v>38</v>
      </c>
      <c r="T69" s="1" t="s">
        <v>39</v>
      </c>
      <c r="U69" s="1" t="s">
        <v>40</v>
      </c>
      <c r="V69" s="1" t="s">
        <v>41</v>
      </c>
      <c r="W69" s="1" t="s">
        <v>97</v>
      </c>
      <c r="X69" s="3">
        <v>41911</v>
      </c>
      <c r="Y69" s="4">
        <v>10</v>
      </c>
      <c r="Z69" s="3"/>
      <c r="AA69" s="1" t="s">
        <v>43</v>
      </c>
      <c r="AB69" s="1" t="s">
        <v>44</v>
      </c>
      <c r="AC69" s="1" t="s">
        <v>140</v>
      </c>
      <c r="AD69" s="1" t="s">
        <v>141</v>
      </c>
      <c r="AE69" s="1">
        <v>17</v>
      </c>
      <c r="AF69" s="1" t="s">
        <v>56</v>
      </c>
      <c r="AG69" s="1" t="s">
        <v>190</v>
      </c>
      <c r="AH69" s="1">
        <v>1.93</v>
      </c>
      <c r="AI69" s="1">
        <v>3</v>
      </c>
      <c r="AJ69" s="1">
        <v>0</v>
      </c>
      <c r="AK69" s="3">
        <v>43495</v>
      </c>
      <c r="AL69" s="7">
        <v>5</v>
      </c>
    </row>
    <row r="70" spans="1:38" x14ac:dyDescent="0.3">
      <c r="A70" s="6"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4">
        <v>38</v>
      </c>
      <c r="R70" s="4" t="s">
        <v>489</v>
      </c>
      <c r="S70" s="1" t="s">
        <v>60</v>
      </c>
      <c r="T70" s="1" t="s">
        <v>136</v>
      </c>
      <c r="U70" s="1" t="s">
        <v>40</v>
      </c>
      <c r="V70" s="1" t="s">
        <v>41</v>
      </c>
      <c r="W70" s="1" t="s">
        <v>81</v>
      </c>
      <c r="X70" s="3">
        <v>40637</v>
      </c>
      <c r="Y70" s="4">
        <v>14</v>
      </c>
      <c r="Z70" s="3">
        <v>42105</v>
      </c>
      <c r="AA70" s="1" t="s">
        <v>192</v>
      </c>
      <c r="AB70" s="1" t="s">
        <v>53</v>
      </c>
      <c r="AC70" s="1" t="s">
        <v>45</v>
      </c>
      <c r="AD70" s="1" t="s">
        <v>98</v>
      </c>
      <c r="AE70" s="1">
        <v>18</v>
      </c>
      <c r="AF70" s="1" t="s">
        <v>69</v>
      </c>
      <c r="AG70" s="1" t="s">
        <v>57</v>
      </c>
      <c r="AH70" s="1">
        <v>4.62</v>
      </c>
      <c r="AI70" s="1">
        <v>5</v>
      </c>
      <c r="AJ70" s="1">
        <v>0</v>
      </c>
      <c r="AK70" s="3">
        <v>42160</v>
      </c>
      <c r="AL70" s="7">
        <v>1</v>
      </c>
    </row>
    <row r="71" spans="1:38" x14ac:dyDescent="0.3">
      <c r="A71" s="6"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4">
        <v>40</v>
      </c>
      <c r="R71" s="4" t="s">
        <v>489</v>
      </c>
      <c r="S71" s="1" t="s">
        <v>38</v>
      </c>
      <c r="T71" s="1" t="s">
        <v>51</v>
      </c>
      <c r="U71" s="1" t="s">
        <v>40</v>
      </c>
      <c r="V71" s="1" t="s">
        <v>41</v>
      </c>
      <c r="W71" s="1" t="s">
        <v>42</v>
      </c>
      <c r="X71" s="3">
        <v>41827</v>
      </c>
      <c r="Y71" s="4">
        <v>10</v>
      </c>
      <c r="Z71" s="3"/>
      <c r="AA71" s="1" t="s">
        <v>43</v>
      </c>
      <c r="AB71" s="1" t="s">
        <v>44</v>
      </c>
      <c r="AC71" s="1" t="s">
        <v>45</v>
      </c>
      <c r="AD71" s="1" t="s">
        <v>71</v>
      </c>
      <c r="AE71" s="1">
        <v>11</v>
      </c>
      <c r="AF71" s="1" t="s">
        <v>56</v>
      </c>
      <c r="AG71" s="1" t="s">
        <v>190</v>
      </c>
      <c r="AH71" s="1">
        <v>1.1200000000000001</v>
      </c>
      <c r="AI71" s="1">
        <v>2</v>
      </c>
      <c r="AJ71" s="1">
        <v>0</v>
      </c>
      <c r="AK71" s="3">
        <v>43496</v>
      </c>
      <c r="AL71" s="7">
        <v>9</v>
      </c>
    </row>
    <row r="72" spans="1:38" x14ac:dyDescent="0.3">
      <c r="A72" s="6"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4">
        <v>36</v>
      </c>
      <c r="R72" s="4" t="s">
        <v>489</v>
      </c>
      <c r="S72" s="1" t="s">
        <v>38</v>
      </c>
      <c r="T72" s="1" t="s">
        <v>39</v>
      </c>
      <c r="U72" s="1" t="s">
        <v>40</v>
      </c>
      <c r="V72" s="1" t="s">
        <v>41</v>
      </c>
      <c r="W72" s="1" t="s">
        <v>42</v>
      </c>
      <c r="X72" s="3">
        <v>42781</v>
      </c>
      <c r="Y72" s="4">
        <v>8</v>
      </c>
      <c r="Z72" s="3"/>
      <c r="AA72" s="1" t="s">
        <v>43</v>
      </c>
      <c r="AB72" s="1" t="s">
        <v>44</v>
      </c>
      <c r="AC72" s="1" t="s">
        <v>54</v>
      </c>
      <c r="AD72" s="1" t="s">
        <v>196</v>
      </c>
      <c r="AE72" s="1">
        <v>13</v>
      </c>
      <c r="AF72" s="1" t="s">
        <v>56</v>
      </c>
      <c r="AG72" s="1" t="s">
        <v>57</v>
      </c>
      <c r="AH72" s="1">
        <v>3.01</v>
      </c>
      <c r="AI72" s="1">
        <v>5</v>
      </c>
      <c r="AJ72" s="1">
        <v>7</v>
      </c>
      <c r="AK72" s="3">
        <v>43488</v>
      </c>
      <c r="AL72" s="7">
        <v>15</v>
      </c>
    </row>
    <row r="73" spans="1:38" x14ac:dyDescent="0.3">
      <c r="A73" s="6"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4">
        <v>54</v>
      </c>
      <c r="R73" s="4" t="s">
        <v>489</v>
      </c>
      <c r="S73" s="1" t="s">
        <v>38</v>
      </c>
      <c r="T73" s="1" t="s">
        <v>39</v>
      </c>
      <c r="U73" s="1" t="s">
        <v>40</v>
      </c>
      <c r="V73" s="1" t="s">
        <v>41</v>
      </c>
      <c r="W73" s="1" t="s">
        <v>42</v>
      </c>
      <c r="X73" s="3">
        <v>41978</v>
      </c>
      <c r="Y73" s="4">
        <v>10</v>
      </c>
      <c r="Z73" s="3"/>
      <c r="AA73" s="1" t="s">
        <v>43</v>
      </c>
      <c r="AB73" s="1" t="s">
        <v>44</v>
      </c>
      <c r="AC73" s="1" t="s">
        <v>45</v>
      </c>
      <c r="AD73" s="1" t="s">
        <v>78</v>
      </c>
      <c r="AE73" s="1">
        <v>19</v>
      </c>
      <c r="AF73" s="1" t="s">
        <v>56</v>
      </c>
      <c r="AG73" s="1" t="s">
        <v>57</v>
      </c>
      <c r="AH73" s="1">
        <v>4.3</v>
      </c>
      <c r="AI73" s="1">
        <v>4</v>
      </c>
      <c r="AJ73" s="1">
        <v>0</v>
      </c>
      <c r="AK73" s="3">
        <v>43515</v>
      </c>
      <c r="AL73" s="7">
        <v>1</v>
      </c>
    </row>
    <row r="74" spans="1:38" x14ac:dyDescent="0.3">
      <c r="A74" s="6"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4">
        <v>40</v>
      </c>
      <c r="R74" s="4" t="s">
        <v>489</v>
      </c>
      <c r="S74" s="1" t="s">
        <v>60</v>
      </c>
      <c r="T74" s="1" t="s">
        <v>39</v>
      </c>
      <c r="U74" s="1" t="s">
        <v>40</v>
      </c>
      <c r="V74" s="1" t="s">
        <v>88</v>
      </c>
      <c r="W74" s="1" t="s">
        <v>42</v>
      </c>
      <c r="X74" s="3">
        <v>40959</v>
      </c>
      <c r="Y74" s="4">
        <v>13</v>
      </c>
      <c r="Z74" s="3"/>
      <c r="AA74" s="1" t="s">
        <v>43</v>
      </c>
      <c r="AB74" s="1" t="s">
        <v>44</v>
      </c>
      <c r="AC74" s="1" t="s">
        <v>140</v>
      </c>
      <c r="AD74" s="1" t="s">
        <v>141</v>
      </c>
      <c r="AE74" s="1">
        <v>17</v>
      </c>
      <c r="AF74" s="1" t="s">
        <v>200</v>
      </c>
      <c r="AG74" s="1" t="s">
        <v>190</v>
      </c>
      <c r="AH74" s="1">
        <v>2.2999999999999998</v>
      </c>
      <c r="AI74" s="1">
        <v>1</v>
      </c>
      <c r="AJ74" s="1">
        <v>0</v>
      </c>
      <c r="AK74" s="3">
        <v>43494</v>
      </c>
      <c r="AL74" s="7">
        <v>17</v>
      </c>
    </row>
    <row r="75" spans="1:38" x14ac:dyDescent="0.3">
      <c r="A75" s="6"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4">
        <v>42</v>
      </c>
      <c r="R75" s="4" t="s">
        <v>489</v>
      </c>
      <c r="S75" s="1" t="s">
        <v>60</v>
      </c>
      <c r="T75" s="1" t="s">
        <v>51</v>
      </c>
      <c r="U75" s="1" t="s">
        <v>40</v>
      </c>
      <c r="V75" s="1" t="s">
        <v>41</v>
      </c>
      <c r="W75" s="1" t="s">
        <v>81</v>
      </c>
      <c r="X75" s="3">
        <v>41456</v>
      </c>
      <c r="Y75" s="4">
        <v>11</v>
      </c>
      <c r="Z75" s="3"/>
      <c r="AA75" s="1" t="s">
        <v>43</v>
      </c>
      <c r="AB75" s="1" t="s">
        <v>44</v>
      </c>
      <c r="AC75" s="1" t="s">
        <v>45</v>
      </c>
      <c r="AD75" s="1" t="s">
        <v>82</v>
      </c>
      <c r="AE75" s="1">
        <v>12</v>
      </c>
      <c r="AF75" s="1" t="s">
        <v>56</v>
      </c>
      <c r="AG75" s="1" t="s">
        <v>117</v>
      </c>
      <c r="AH75" s="1">
        <v>3.88</v>
      </c>
      <c r="AI75" s="1">
        <v>4</v>
      </c>
      <c r="AJ75" s="1">
        <v>0</v>
      </c>
      <c r="AK75" s="3">
        <v>43483</v>
      </c>
      <c r="AL75" s="7">
        <v>6</v>
      </c>
    </row>
    <row r="76" spans="1:38" x14ac:dyDescent="0.3">
      <c r="A76" s="6"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4">
        <v>40</v>
      </c>
      <c r="R76" s="4" t="s">
        <v>489</v>
      </c>
      <c r="S76" s="1" t="s">
        <v>60</v>
      </c>
      <c r="T76" s="1" t="s">
        <v>39</v>
      </c>
      <c r="U76" s="1" t="s">
        <v>40</v>
      </c>
      <c r="V76" s="1" t="s">
        <v>88</v>
      </c>
      <c r="W76" s="1" t="s">
        <v>42</v>
      </c>
      <c r="X76" s="3">
        <v>40943</v>
      </c>
      <c r="Y76" s="4">
        <v>13</v>
      </c>
      <c r="Z76" s="3"/>
      <c r="AA76" s="1" t="s">
        <v>43</v>
      </c>
      <c r="AB76" s="1" t="s">
        <v>44</v>
      </c>
      <c r="AC76" s="1" t="s">
        <v>45</v>
      </c>
      <c r="AD76" s="1" t="s">
        <v>90</v>
      </c>
      <c r="AE76" s="1">
        <v>14</v>
      </c>
      <c r="AF76" s="1" t="s">
        <v>116</v>
      </c>
      <c r="AG76" s="1" t="s">
        <v>57</v>
      </c>
      <c r="AH76" s="1">
        <v>3.4</v>
      </c>
      <c r="AI76" s="1">
        <v>5</v>
      </c>
      <c r="AJ76" s="1">
        <v>0</v>
      </c>
      <c r="AK76" s="3">
        <v>43515</v>
      </c>
      <c r="AL76" s="7">
        <v>15</v>
      </c>
    </row>
    <row r="77" spans="1:38" x14ac:dyDescent="0.3">
      <c r="A77" s="6"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4">
        <v>52</v>
      </c>
      <c r="R77" s="4" t="s">
        <v>489</v>
      </c>
      <c r="S77" s="1" t="s">
        <v>60</v>
      </c>
      <c r="T77" s="1" t="s">
        <v>51</v>
      </c>
      <c r="U77" s="1" t="s">
        <v>40</v>
      </c>
      <c r="V77" s="1" t="s">
        <v>41</v>
      </c>
      <c r="W77" s="1" t="s">
        <v>42</v>
      </c>
      <c r="X77" s="3">
        <v>42125</v>
      </c>
      <c r="Y77" s="4">
        <v>10</v>
      </c>
      <c r="Z77" s="3"/>
      <c r="AA77" s="1" t="s">
        <v>43</v>
      </c>
      <c r="AB77" s="1" t="s">
        <v>44</v>
      </c>
      <c r="AC77" s="1" t="s">
        <v>54</v>
      </c>
      <c r="AD77" s="1" t="s">
        <v>86</v>
      </c>
      <c r="AE77" s="1">
        <v>7</v>
      </c>
      <c r="AF77" s="1" t="s">
        <v>79</v>
      </c>
      <c r="AG77" s="1" t="s">
        <v>57</v>
      </c>
      <c r="AH77" s="1">
        <v>4.1100000000000003</v>
      </c>
      <c r="AI77" s="1">
        <v>4</v>
      </c>
      <c r="AJ77" s="1">
        <v>6</v>
      </c>
      <c r="AK77" s="3">
        <v>43521</v>
      </c>
      <c r="AL77" s="7">
        <v>16</v>
      </c>
    </row>
    <row r="78" spans="1:38" x14ac:dyDescent="0.3">
      <c r="A78" s="6"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4">
        <v>52</v>
      </c>
      <c r="R78" s="4" t="s">
        <v>489</v>
      </c>
      <c r="S78" s="1" t="s">
        <v>38</v>
      </c>
      <c r="T78" s="1" t="s">
        <v>39</v>
      </c>
      <c r="U78" s="1" t="s">
        <v>40</v>
      </c>
      <c r="V78" s="1" t="s">
        <v>41</v>
      </c>
      <c r="W78" s="1" t="s">
        <v>81</v>
      </c>
      <c r="X78" s="3">
        <v>41760</v>
      </c>
      <c r="Y78" s="4">
        <v>11</v>
      </c>
      <c r="Z78" s="3"/>
      <c r="AA78" s="1" t="s">
        <v>43</v>
      </c>
      <c r="AB78" s="1" t="s">
        <v>44</v>
      </c>
      <c r="AC78" s="1" t="s">
        <v>54</v>
      </c>
      <c r="AD78" s="1" t="s">
        <v>146</v>
      </c>
      <c r="AE78" s="1">
        <v>5</v>
      </c>
      <c r="AF78" s="1" t="s">
        <v>56</v>
      </c>
      <c r="AG78" s="1" t="s">
        <v>48</v>
      </c>
      <c r="AH78" s="1">
        <v>4.3</v>
      </c>
      <c r="AI78" s="1">
        <v>5</v>
      </c>
      <c r="AJ78" s="1">
        <v>5</v>
      </c>
      <c r="AK78" s="3">
        <v>43556</v>
      </c>
      <c r="AL78" s="7">
        <v>4</v>
      </c>
    </row>
    <row r="79" spans="1:38" x14ac:dyDescent="0.3">
      <c r="A79" s="6"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4">
        <v>39</v>
      </c>
      <c r="R79" s="4" t="s">
        <v>489</v>
      </c>
      <c r="S79" s="1" t="s">
        <v>60</v>
      </c>
      <c r="T79" s="1" t="s">
        <v>39</v>
      </c>
      <c r="U79" s="1" t="s">
        <v>40</v>
      </c>
      <c r="V79" s="1" t="s">
        <v>41</v>
      </c>
      <c r="W79" s="1" t="s">
        <v>42</v>
      </c>
      <c r="X79" s="3">
        <v>40817</v>
      </c>
      <c r="Y79" s="4">
        <v>13</v>
      </c>
      <c r="Z79" s="3"/>
      <c r="AA79" s="1" t="s">
        <v>43</v>
      </c>
      <c r="AB79" s="1" t="s">
        <v>44</v>
      </c>
      <c r="AC79" s="1" t="s">
        <v>140</v>
      </c>
      <c r="AD79" s="1" t="s">
        <v>159</v>
      </c>
      <c r="AE79" s="1">
        <v>21</v>
      </c>
      <c r="AF79" s="1" t="s">
        <v>56</v>
      </c>
      <c r="AG79" s="1" t="s">
        <v>48</v>
      </c>
      <c r="AH79" s="1">
        <v>4.7699999999999996</v>
      </c>
      <c r="AI79" s="1">
        <v>5</v>
      </c>
      <c r="AJ79" s="1">
        <v>0</v>
      </c>
      <c r="AK79" s="3">
        <v>43492</v>
      </c>
      <c r="AL79" s="7">
        <v>14</v>
      </c>
    </row>
    <row r="80" spans="1:38" x14ac:dyDescent="0.3">
      <c r="A80" s="6"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4">
        <v>37</v>
      </c>
      <c r="R80" s="4" t="s">
        <v>489</v>
      </c>
      <c r="S80" s="1" t="s">
        <v>60</v>
      </c>
      <c r="T80" s="1" t="s">
        <v>39</v>
      </c>
      <c r="U80" s="1" t="s">
        <v>40</v>
      </c>
      <c r="V80" s="1" t="s">
        <v>41</v>
      </c>
      <c r="W80" s="1" t="s">
        <v>42</v>
      </c>
      <c r="X80" s="3">
        <v>41900</v>
      </c>
      <c r="Y80" s="4">
        <v>10</v>
      </c>
      <c r="Z80" s="3"/>
      <c r="AA80" s="1" t="s">
        <v>43</v>
      </c>
      <c r="AB80" s="1" t="s">
        <v>44</v>
      </c>
      <c r="AC80" s="1" t="s">
        <v>45</v>
      </c>
      <c r="AD80" s="1" t="s">
        <v>130</v>
      </c>
      <c r="AE80" s="1">
        <v>2</v>
      </c>
      <c r="AF80" s="1" t="s">
        <v>69</v>
      </c>
      <c r="AG80" s="1" t="s">
        <v>57</v>
      </c>
      <c r="AH80" s="1">
        <v>4.5199999999999996</v>
      </c>
      <c r="AI80" s="1">
        <v>4</v>
      </c>
      <c r="AJ80" s="1">
        <v>0</v>
      </c>
      <c r="AK80" s="3">
        <v>43480</v>
      </c>
      <c r="AL80" s="7">
        <v>4</v>
      </c>
    </row>
    <row r="81" spans="1:38" x14ac:dyDescent="0.3">
      <c r="A81" s="6"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4">
        <v>44</v>
      </c>
      <c r="R81" s="4" t="s">
        <v>489</v>
      </c>
      <c r="S81" s="1" t="s">
        <v>60</v>
      </c>
      <c r="T81" s="1" t="s">
        <v>51</v>
      </c>
      <c r="U81" s="1" t="s">
        <v>40</v>
      </c>
      <c r="V81" s="1" t="s">
        <v>41</v>
      </c>
      <c r="W81" s="1" t="s">
        <v>42</v>
      </c>
      <c r="X81" s="3">
        <v>40294</v>
      </c>
      <c r="Y81" s="4">
        <v>15</v>
      </c>
      <c r="Z81" s="3"/>
      <c r="AA81" s="1" t="s">
        <v>43</v>
      </c>
      <c r="AB81" s="1" t="s">
        <v>44</v>
      </c>
      <c r="AC81" s="1" t="s">
        <v>45</v>
      </c>
      <c r="AD81" s="1" t="s">
        <v>78</v>
      </c>
      <c r="AE81" s="1">
        <v>19</v>
      </c>
      <c r="AF81" s="1" t="s">
        <v>69</v>
      </c>
      <c r="AG81" s="1" t="s">
        <v>57</v>
      </c>
      <c r="AH81" s="1">
        <v>2.9</v>
      </c>
      <c r="AI81" s="1">
        <v>3</v>
      </c>
      <c r="AJ81" s="1">
        <v>0</v>
      </c>
      <c r="AK81" s="3">
        <v>43486</v>
      </c>
      <c r="AL81" s="7">
        <v>6</v>
      </c>
    </row>
    <row r="82" spans="1:38" x14ac:dyDescent="0.3">
      <c r="A82" s="6"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4">
        <v>37</v>
      </c>
      <c r="R82" s="4" t="s">
        <v>489</v>
      </c>
      <c r="S82" s="1" t="s">
        <v>60</v>
      </c>
      <c r="T82" s="1" t="s">
        <v>51</v>
      </c>
      <c r="U82" s="1" t="s">
        <v>40</v>
      </c>
      <c r="V82" s="1" t="s">
        <v>41</v>
      </c>
      <c r="W82" s="1" t="s">
        <v>42</v>
      </c>
      <c r="X82" s="3">
        <v>40637</v>
      </c>
      <c r="Y82" s="4">
        <v>14</v>
      </c>
      <c r="Z82" s="3">
        <v>42892</v>
      </c>
      <c r="AA82" s="1" t="s">
        <v>211</v>
      </c>
      <c r="AB82" s="1" t="s">
        <v>53</v>
      </c>
      <c r="AC82" s="1" t="s">
        <v>45</v>
      </c>
      <c r="AD82" s="1" t="s">
        <v>62</v>
      </c>
      <c r="AE82" s="1">
        <v>20</v>
      </c>
      <c r="AF82" s="1" t="s">
        <v>69</v>
      </c>
      <c r="AG82" s="1" t="s">
        <v>57</v>
      </c>
      <c r="AH82" s="1">
        <v>5</v>
      </c>
      <c r="AI82" s="1">
        <v>3</v>
      </c>
      <c r="AJ82" s="1">
        <v>0</v>
      </c>
      <c r="AK82" s="3">
        <v>42982</v>
      </c>
      <c r="AL82" s="7">
        <v>7</v>
      </c>
    </row>
    <row r="83" spans="1:38" x14ac:dyDescent="0.3">
      <c r="A83" s="6"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4">
        <v>61</v>
      </c>
      <c r="R83" s="4" t="s">
        <v>490</v>
      </c>
      <c r="S83" s="1" t="s">
        <v>38</v>
      </c>
      <c r="T83" s="1" t="s">
        <v>39</v>
      </c>
      <c r="U83" s="1" t="s">
        <v>40</v>
      </c>
      <c r="V83" s="1" t="s">
        <v>41</v>
      </c>
      <c r="W83" s="1" t="s">
        <v>42</v>
      </c>
      <c r="X83" s="3">
        <v>41923</v>
      </c>
      <c r="Y83" s="4">
        <v>10</v>
      </c>
      <c r="Z83" s="3"/>
      <c r="AA83" s="1" t="s">
        <v>43</v>
      </c>
      <c r="AB83" s="1" t="s">
        <v>44</v>
      </c>
      <c r="AC83" s="1" t="s">
        <v>45</v>
      </c>
      <c r="AD83" s="1" t="s">
        <v>98</v>
      </c>
      <c r="AE83" s="1">
        <v>18</v>
      </c>
      <c r="AF83" s="1" t="s">
        <v>47</v>
      </c>
      <c r="AG83" s="1" t="s">
        <v>57</v>
      </c>
      <c r="AH83" s="1">
        <v>4.7</v>
      </c>
      <c r="AI83" s="1">
        <v>5</v>
      </c>
      <c r="AJ83" s="1">
        <v>0</v>
      </c>
      <c r="AK83" s="3">
        <v>43509</v>
      </c>
      <c r="AL83" s="7">
        <v>8</v>
      </c>
    </row>
    <row r="84" spans="1:38" x14ac:dyDescent="0.3">
      <c r="A84" s="6"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4">
        <v>40</v>
      </c>
      <c r="R84" s="4" t="s">
        <v>489</v>
      </c>
      <c r="S84" s="1" t="s">
        <v>38</v>
      </c>
      <c r="T84" s="1" t="s">
        <v>51</v>
      </c>
      <c r="U84" s="1" t="s">
        <v>40</v>
      </c>
      <c r="V84" s="1" t="s">
        <v>41</v>
      </c>
      <c r="W84" s="1" t="s">
        <v>42</v>
      </c>
      <c r="X84" s="3">
        <v>41729</v>
      </c>
      <c r="Y84" s="4">
        <v>11</v>
      </c>
      <c r="Z84" s="3"/>
      <c r="AA84" s="1" t="s">
        <v>43</v>
      </c>
      <c r="AB84" s="1" t="s">
        <v>44</v>
      </c>
      <c r="AC84" s="1" t="s">
        <v>45</v>
      </c>
      <c r="AD84" s="1" t="s">
        <v>98</v>
      </c>
      <c r="AE84" s="1">
        <v>18</v>
      </c>
      <c r="AF84" s="1" t="s">
        <v>79</v>
      </c>
      <c r="AG84" s="1" t="s">
        <v>57</v>
      </c>
      <c r="AH84" s="1">
        <v>4.2</v>
      </c>
      <c r="AI84" s="1">
        <v>3</v>
      </c>
      <c r="AJ84" s="1">
        <v>0</v>
      </c>
      <c r="AK84" s="3">
        <v>43770</v>
      </c>
      <c r="AL84" s="7">
        <v>3</v>
      </c>
    </row>
    <row r="85" spans="1:38" x14ac:dyDescent="0.3">
      <c r="A85" s="6"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4">
        <v>49</v>
      </c>
      <c r="R85" s="4" t="s">
        <v>489</v>
      </c>
      <c r="S85" s="1" t="s">
        <v>60</v>
      </c>
      <c r="T85" s="1" t="s">
        <v>136</v>
      </c>
      <c r="U85" s="1" t="s">
        <v>40</v>
      </c>
      <c r="V85" s="1" t="s">
        <v>41</v>
      </c>
      <c r="W85" s="1" t="s">
        <v>42</v>
      </c>
      <c r="X85" s="3">
        <v>41827</v>
      </c>
      <c r="Y85" s="4">
        <v>10</v>
      </c>
      <c r="Z85" s="3"/>
      <c r="AA85" s="1" t="s">
        <v>43</v>
      </c>
      <c r="AB85" s="1" t="s">
        <v>44</v>
      </c>
      <c r="AC85" s="1" t="s">
        <v>45</v>
      </c>
      <c r="AD85" s="1" t="s">
        <v>46</v>
      </c>
      <c r="AE85" s="1">
        <v>22</v>
      </c>
      <c r="AF85" s="1" t="s">
        <v>56</v>
      </c>
      <c r="AG85" s="1" t="s">
        <v>190</v>
      </c>
      <c r="AH85" s="1">
        <v>3</v>
      </c>
      <c r="AI85" s="1">
        <v>1</v>
      </c>
      <c r="AJ85" s="1">
        <v>0</v>
      </c>
      <c r="AK85" s="3">
        <v>43521</v>
      </c>
      <c r="AL85" s="7">
        <v>5</v>
      </c>
    </row>
    <row r="86" spans="1:38" x14ac:dyDescent="0.3">
      <c r="A86" s="6"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4">
        <v>42</v>
      </c>
      <c r="R86" s="4" t="s">
        <v>489</v>
      </c>
      <c r="S86" s="1" t="s">
        <v>38</v>
      </c>
      <c r="T86" s="1" t="s">
        <v>39</v>
      </c>
      <c r="U86" s="1" t="s">
        <v>40</v>
      </c>
      <c r="V86" s="1" t="s">
        <v>41</v>
      </c>
      <c r="W86" s="1" t="s">
        <v>42</v>
      </c>
      <c r="X86" s="3">
        <v>40943</v>
      </c>
      <c r="Y86" s="4">
        <v>13</v>
      </c>
      <c r="Z86" s="3">
        <v>43370</v>
      </c>
      <c r="AA86" s="1" t="s">
        <v>102</v>
      </c>
      <c r="AB86" s="1" t="s">
        <v>103</v>
      </c>
      <c r="AC86" s="1" t="s">
        <v>45</v>
      </c>
      <c r="AD86" s="1" t="s">
        <v>46</v>
      </c>
      <c r="AE86" s="1">
        <v>22</v>
      </c>
      <c r="AF86" s="1" t="s">
        <v>69</v>
      </c>
      <c r="AG86" s="1" t="s">
        <v>117</v>
      </c>
      <c r="AH86" s="1">
        <v>5</v>
      </c>
      <c r="AI86" s="1">
        <v>4</v>
      </c>
      <c r="AJ86" s="1">
        <v>0</v>
      </c>
      <c r="AK86" s="3">
        <v>43438</v>
      </c>
      <c r="AL86" s="7">
        <v>16</v>
      </c>
    </row>
    <row r="87" spans="1:38" x14ac:dyDescent="0.3">
      <c r="A87" s="6"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4">
        <v>40</v>
      </c>
      <c r="R87" s="4" t="s">
        <v>489</v>
      </c>
      <c r="S87" s="1" t="s">
        <v>60</v>
      </c>
      <c r="T87" s="1" t="s">
        <v>39</v>
      </c>
      <c r="U87" s="1" t="s">
        <v>40</v>
      </c>
      <c r="V87" s="1" t="s">
        <v>41</v>
      </c>
      <c r="W87" s="1" t="s">
        <v>42</v>
      </c>
      <c r="X87" s="3">
        <v>41687</v>
      </c>
      <c r="Y87" s="4">
        <v>11</v>
      </c>
      <c r="Z87" s="3">
        <v>43156</v>
      </c>
      <c r="AA87" s="1" t="s">
        <v>217</v>
      </c>
      <c r="AB87" s="1" t="s">
        <v>103</v>
      </c>
      <c r="AC87" s="1" t="s">
        <v>45</v>
      </c>
      <c r="AD87" s="1" t="s">
        <v>64</v>
      </c>
      <c r="AE87" s="1">
        <v>16</v>
      </c>
      <c r="AF87" s="1" t="s">
        <v>69</v>
      </c>
      <c r="AG87" s="1" t="s">
        <v>117</v>
      </c>
      <c r="AH87" s="1">
        <v>2.2999999999999998</v>
      </c>
      <c r="AI87" s="1">
        <v>3</v>
      </c>
      <c r="AJ87" s="1">
        <v>0</v>
      </c>
      <c r="AK87" s="3">
        <v>42750</v>
      </c>
      <c r="AL87" s="7">
        <v>19</v>
      </c>
    </row>
    <row r="88" spans="1:38" x14ac:dyDescent="0.3">
      <c r="A88" s="6"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4">
        <v>47</v>
      </c>
      <c r="R88" s="4" t="s">
        <v>489</v>
      </c>
      <c r="S88" s="1" t="s">
        <v>60</v>
      </c>
      <c r="T88" s="1" t="s">
        <v>51</v>
      </c>
      <c r="U88" s="1" t="s">
        <v>40</v>
      </c>
      <c r="V88" s="1" t="s">
        <v>41</v>
      </c>
      <c r="W88" s="1" t="s">
        <v>81</v>
      </c>
      <c r="X88" s="3">
        <v>40579</v>
      </c>
      <c r="Y88" s="4">
        <v>14</v>
      </c>
      <c r="Z88" s="3">
        <v>41400</v>
      </c>
      <c r="AA88" s="1" t="s">
        <v>102</v>
      </c>
      <c r="AB88" s="1" t="s">
        <v>103</v>
      </c>
      <c r="AC88" s="1" t="s">
        <v>74</v>
      </c>
      <c r="AD88" s="1" t="s">
        <v>75</v>
      </c>
      <c r="AE88" s="1">
        <v>10</v>
      </c>
      <c r="AF88" s="1" t="s">
        <v>56</v>
      </c>
      <c r="AG88" s="1" t="s">
        <v>117</v>
      </c>
      <c r="AH88" s="1">
        <v>2.1</v>
      </c>
      <c r="AI88" s="1">
        <v>5</v>
      </c>
      <c r="AJ88" s="1">
        <v>4</v>
      </c>
      <c r="AK88" s="3">
        <v>41190</v>
      </c>
      <c r="AL88" s="7">
        <v>19</v>
      </c>
    </row>
    <row r="89" spans="1:38" x14ac:dyDescent="0.3">
      <c r="A89" s="6"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4">
        <v>57</v>
      </c>
      <c r="R89" s="4" t="s">
        <v>489</v>
      </c>
      <c r="S89" s="1" t="s">
        <v>60</v>
      </c>
      <c r="T89" s="1" t="s">
        <v>51</v>
      </c>
      <c r="U89" s="1" t="s">
        <v>40</v>
      </c>
      <c r="V89" s="1" t="s">
        <v>41</v>
      </c>
      <c r="W89" s="1" t="s">
        <v>81</v>
      </c>
      <c r="X89" s="3">
        <v>41827</v>
      </c>
      <c r="Y89" s="4">
        <v>10</v>
      </c>
      <c r="Z89" s="3"/>
      <c r="AA89" s="1" t="s">
        <v>43</v>
      </c>
      <c r="AB89" s="1" t="s">
        <v>44</v>
      </c>
      <c r="AC89" s="1" t="s">
        <v>45</v>
      </c>
      <c r="AD89" s="1" t="s">
        <v>64</v>
      </c>
      <c r="AE89" s="1">
        <v>16</v>
      </c>
      <c r="AF89" s="1" t="s">
        <v>47</v>
      </c>
      <c r="AG89" s="1" t="s">
        <v>57</v>
      </c>
      <c r="AH89" s="1">
        <v>4.4000000000000004</v>
      </c>
      <c r="AI89" s="1">
        <v>5</v>
      </c>
      <c r="AJ89" s="1">
        <v>0</v>
      </c>
      <c r="AK89" s="3">
        <v>43518</v>
      </c>
      <c r="AL89" s="7">
        <v>17</v>
      </c>
    </row>
    <row r="90" spans="1:38" x14ac:dyDescent="0.3">
      <c r="A90" s="6"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4">
        <v>42</v>
      </c>
      <c r="R90" s="4" t="s">
        <v>489</v>
      </c>
      <c r="S90" s="1" t="s">
        <v>60</v>
      </c>
      <c r="T90" s="1" t="s">
        <v>39</v>
      </c>
      <c r="U90" s="1" t="s">
        <v>40</v>
      </c>
      <c r="V90" s="1" t="s">
        <v>41</v>
      </c>
      <c r="W90" s="1" t="s">
        <v>81</v>
      </c>
      <c r="X90" s="3">
        <v>41687</v>
      </c>
      <c r="Y90" s="4">
        <v>11</v>
      </c>
      <c r="Z90" s="3"/>
      <c r="AA90" s="1" t="s">
        <v>43</v>
      </c>
      <c r="AB90" s="1" t="s">
        <v>44</v>
      </c>
      <c r="AC90" s="1" t="s">
        <v>45</v>
      </c>
      <c r="AD90" s="1" t="s">
        <v>68</v>
      </c>
      <c r="AE90" s="1"/>
      <c r="AF90" s="1" t="s">
        <v>47</v>
      </c>
      <c r="AG90" s="1" t="s">
        <v>57</v>
      </c>
      <c r="AH90" s="1">
        <v>4</v>
      </c>
      <c r="AI90" s="1">
        <v>4</v>
      </c>
      <c r="AJ90" s="1">
        <v>0</v>
      </c>
      <c r="AK90" s="3">
        <v>43647</v>
      </c>
      <c r="AL90" s="7">
        <v>7</v>
      </c>
    </row>
    <row r="91" spans="1:38" x14ac:dyDescent="0.3">
      <c r="A91" s="6"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4">
        <v>40</v>
      </c>
      <c r="R91" s="4" t="s">
        <v>489</v>
      </c>
      <c r="S91" s="1" t="s">
        <v>60</v>
      </c>
      <c r="T91" s="1" t="s">
        <v>51</v>
      </c>
      <c r="U91" s="1" t="s">
        <v>40</v>
      </c>
      <c r="V91" s="1" t="s">
        <v>41</v>
      </c>
      <c r="W91" s="1" t="s">
        <v>42</v>
      </c>
      <c r="X91" s="3">
        <v>40735</v>
      </c>
      <c r="Y91" s="4">
        <v>13</v>
      </c>
      <c r="Z91" s="3">
        <v>42566</v>
      </c>
      <c r="AA91" s="1" t="s">
        <v>211</v>
      </c>
      <c r="AB91" s="1" t="s">
        <v>53</v>
      </c>
      <c r="AC91" s="1" t="s">
        <v>45</v>
      </c>
      <c r="AD91" s="1" t="s">
        <v>68</v>
      </c>
      <c r="AE91" s="1">
        <v>39</v>
      </c>
      <c r="AF91" s="1" t="s">
        <v>69</v>
      </c>
      <c r="AG91" s="1" t="s">
        <v>57</v>
      </c>
      <c r="AH91" s="1">
        <v>3.13</v>
      </c>
      <c r="AI91" s="1">
        <v>3</v>
      </c>
      <c r="AJ91" s="1">
        <v>0</v>
      </c>
      <c r="AK91" s="3">
        <v>42462</v>
      </c>
      <c r="AL91" s="7">
        <v>16</v>
      </c>
    </row>
    <row r="92" spans="1:38" x14ac:dyDescent="0.3">
      <c r="A92" s="6"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4">
        <v>34</v>
      </c>
      <c r="R92" s="4" t="s">
        <v>489</v>
      </c>
      <c r="S92" s="1" t="s">
        <v>38</v>
      </c>
      <c r="T92" s="1" t="s">
        <v>51</v>
      </c>
      <c r="U92" s="1" t="s">
        <v>40</v>
      </c>
      <c r="V92" s="1" t="s">
        <v>41</v>
      </c>
      <c r="W92" s="1" t="s">
        <v>42</v>
      </c>
      <c r="X92" s="3">
        <v>42313</v>
      </c>
      <c r="Y92" s="4">
        <v>9</v>
      </c>
      <c r="Z92" s="3"/>
      <c r="AA92" s="1" t="s">
        <v>43</v>
      </c>
      <c r="AB92" s="1" t="s">
        <v>44</v>
      </c>
      <c r="AC92" s="1" t="s">
        <v>45</v>
      </c>
      <c r="AD92" s="1" t="s">
        <v>71</v>
      </c>
      <c r="AE92" s="1">
        <v>11</v>
      </c>
      <c r="AF92" s="1" t="s">
        <v>56</v>
      </c>
      <c r="AG92" s="1" t="s">
        <v>190</v>
      </c>
      <c r="AH92" s="1">
        <v>1.56</v>
      </c>
      <c r="AI92" s="1">
        <v>5</v>
      </c>
      <c r="AJ92" s="1">
        <v>0</v>
      </c>
      <c r="AK92" s="3">
        <v>43525</v>
      </c>
      <c r="AL92" s="7">
        <v>15</v>
      </c>
    </row>
    <row r="93" spans="1:38" x14ac:dyDescent="0.3">
      <c r="A93" s="6"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4">
        <v>69</v>
      </c>
      <c r="R93" s="4" t="s">
        <v>490</v>
      </c>
      <c r="S93" s="1" t="s">
        <v>38</v>
      </c>
      <c r="T93" s="1" t="s">
        <v>39</v>
      </c>
      <c r="U93" s="1" t="s">
        <v>40</v>
      </c>
      <c r="V93" s="1" t="s">
        <v>41</v>
      </c>
      <c r="W93" s="1" t="s">
        <v>42</v>
      </c>
      <c r="X93" s="3">
        <v>42093</v>
      </c>
      <c r="Y93" s="4">
        <v>10</v>
      </c>
      <c r="Z93" s="3"/>
      <c r="AA93" s="1" t="s">
        <v>43</v>
      </c>
      <c r="AB93" s="1" t="s">
        <v>44</v>
      </c>
      <c r="AC93" s="1" t="s">
        <v>54</v>
      </c>
      <c r="AD93" s="1" t="s">
        <v>86</v>
      </c>
      <c r="AE93" s="1">
        <v>7</v>
      </c>
      <c r="AF93" s="1" t="s">
        <v>47</v>
      </c>
      <c r="AG93" s="1" t="s">
        <v>190</v>
      </c>
      <c r="AH93" s="1">
        <v>1.2</v>
      </c>
      <c r="AI93" s="1">
        <v>3</v>
      </c>
      <c r="AJ93" s="1">
        <v>6</v>
      </c>
      <c r="AK93" s="3">
        <v>43557</v>
      </c>
      <c r="AL93" s="7">
        <v>2</v>
      </c>
    </row>
    <row r="94" spans="1:38" x14ac:dyDescent="0.3">
      <c r="A94" s="6"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4">
        <v>38</v>
      </c>
      <c r="R94" s="4" t="s">
        <v>489</v>
      </c>
      <c r="S94" s="1" t="s">
        <v>60</v>
      </c>
      <c r="T94" s="1" t="s">
        <v>51</v>
      </c>
      <c r="U94" s="1" t="s">
        <v>40</v>
      </c>
      <c r="V94" s="1" t="s">
        <v>41</v>
      </c>
      <c r="W94" s="1" t="s">
        <v>42</v>
      </c>
      <c r="X94" s="3">
        <v>41153</v>
      </c>
      <c r="Y94" s="4">
        <v>12</v>
      </c>
      <c r="Z94" s="3"/>
      <c r="AA94" s="1" t="s">
        <v>43</v>
      </c>
      <c r="AB94" s="1" t="s">
        <v>44</v>
      </c>
      <c r="AC94" s="1" t="s">
        <v>45</v>
      </c>
      <c r="AD94" s="1" t="s">
        <v>82</v>
      </c>
      <c r="AE94" s="1">
        <v>12</v>
      </c>
      <c r="AF94" s="1" t="s">
        <v>69</v>
      </c>
      <c r="AG94" s="1" t="s">
        <v>57</v>
      </c>
      <c r="AH94" s="1">
        <v>5</v>
      </c>
      <c r="AI94" s="1">
        <v>5</v>
      </c>
      <c r="AJ94" s="1">
        <v>0</v>
      </c>
      <c r="AK94" s="3">
        <v>43494</v>
      </c>
      <c r="AL94" s="7">
        <v>19</v>
      </c>
    </row>
    <row r="95" spans="1:38" x14ac:dyDescent="0.3">
      <c r="A95" s="6"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4">
        <v>45</v>
      </c>
      <c r="R95" s="4" t="s">
        <v>489</v>
      </c>
      <c r="S95" s="1" t="s">
        <v>38</v>
      </c>
      <c r="T95" s="1" t="s">
        <v>39</v>
      </c>
      <c r="U95" s="1" t="s">
        <v>40</v>
      </c>
      <c r="V95" s="1" t="s">
        <v>88</v>
      </c>
      <c r="W95" s="1" t="s">
        <v>42</v>
      </c>
      <c r="X95" s="3">
        <v>40679</v>
      </c>
      <c r="Y95" s="4">
        <v>14</v>
      </c>
      <c r="Z95" s="3">
        <v>41449</v>
      </c>
      <c r="AA95" s="1" t="s">
        <v>61</v>
      </c>
      <c r="AB95" s="1" t="s">
        <v>53</v>
      </c>
      <c r="AC95" s="1" t="s">
        <v>45</v>
      </c>
      <c r="AD95" s="1" t="s">
        <v>71</v>
      </c>
      <c r="AE95" s="1">
        <v>11</v>
      </c>
      <c r="AF95" s="1" t="s">
        <v>69</v>
      </c>
      <c r="AG95" s="1" t="s">
        <v>57</v>
      </c>
      <c r="AH95" s="1">
        <v>4.76</v>
      </c>
      <c r="AI95" s="1">
        <v>5</v>
      </c>
      <c r="AJ95" s="1">
        <v>0</v>
      </c>
      <c r="AK95" s="3">
        <v>41398</v>
      </c>
      <c r="AL95" s="7">
        <v>20</v>
      </c>
    </row>
    <row r="96" spans="1:38" x14ac:dyDescent="0.3">
      <c r="A96" s="6"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4">
        <v>46</v>
      </c>
      <c r="R96" s="4" t="s">
        <v>489</v>
      </c>
      <c r="S96" s="1" t="s">
        <v>60</v>
      </c>
      <c r="T96" s="1" t="s">
        <v>51</v>
      </c>
      <c r="U96" s="1" t="s">
        <v>40</v>
      </c>
      <c r="V96" s="1" t="s">
        <v>41</v>
      </c>
      <c r="W96" s="1" t="s">
        <v>42</v>
      </c>
      <c r="X96" s="3">
        <v>40637</v>
      </c>
      <c r="Y96" s="4">
        <v>14</v>
      </c>
      <c r="Z96" s="3">
        <v>41518</v>
      </c>
      <c r="AA96" s="1" t="s">
        <v>52</v>
      </c>
      <c r="AB96" s="1" t="s">
        <v>53</v>
      </c>
      <c r="AC96" s="1" t="s">
        <v>45</v>
      </c>
      <c r="AD96" s="1" t="s">
        <v>78</v>
      </c>
      <c r="AE96" s="1">
        <v>19</v>
      </c>
      <c r="AF96" s="1" t="s">
        <v>69</v>
      </c>
      <c r="AG96" s="1" t="s">
        <v>57</v>
      </c>
      <c r="AH96" s="1">
        <v>3.66</v>
      </c>
      <c r="AI96" s="1">
        <v>3</v>
      </c>
      <c r="AJ96" s="1">
        <v>0</v>
      </c>
      <c r="AK96" s="3">
        <v>41091</v>
      </c>
      <c r="AL96" s="7">
        <v>6</v>
      </c>
    </row>
    <row r="97" spans="1:38" x14ac:dyDescent="0.3">
      <c r="A97" s="6"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4">
        <v>46</v>
      </c>
      <c r="R97" s="4" t="s">
        <v>489</v>
      </c>
      <c r="S97" s="1" t="s">
        <v>38</v>
      </c>
      <c r="T97" s="1" t="s">
        <v>51</v>
      </c>
      <c r="U97" s="1" t="s">
        <v>40</v>
      </c>
      <c r="V97" s="1" t="s">
        <v>41</v>
      </c>
      <c r="W97" s="1" t="s">
        <v>42</v>
      </c>
      <c r="X97" s="3">
        <v>41911</v>
      </c>
      <c r="Y97" s="4">
        <v>10</v>
      </c>
      <c r="Z97" s="3">
        <v>43361</v>
      </c>
      <c r="AA97" s="1" t="s">
        <v>229</v>
      </c>
      <c r="AB97" s="1" t="s">
        <v>103</v>
      </c>
      <c r="AC97" s="1" t="s">
        <v>140</v>
      </c>
      <c r="AD97" s="1" t="s">
        <v>159</v>
      </c>
      <c r="AE97" s="1">
        <v>21</v>
      </c>
      <c r="AF97" s="1" t="s">
        <v>79</v>
      </c>
      <c r="AG97" s="1" t="s">
        <v>190</v>
      </c>
      <c r="AH97" s="1">
        <v>2</v>
      </c>
      <c r="AI97" s="1">
        <v>5</v>
      </c>
      <c r="AJ97" s="1">
        <v>0</v>
      </c>
      <c r="AK97" s="3">
        <v>43493</v>
      </c>
      <c r="AL97" s="7">
        <v>7</v>
      </c>
    </row>
    <row r="98" spans="1:38" x14ac:dyDescent="0.3">
      <c r="A98" s="6"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4">
        <v>45</v>
      </c>
      <c r="R98" s="4" t="s">
        <v>489</v>
      </c>
      <c r="S98" s="1" t="s">
        <v>38</v>
      </c>
      <c r="T98" s="1" t="s">
        <v>39</v>
      </c>
      <c r="U98" s="1" t="s">
        <v>40</v>
      </c>
      <c r="V98" s="1" t="s">
        <v>41</v>
      </c>
      <c r="W98" s="1" t="s">
        <v>81</v>
      </c>
      <c r="X98" s="3">
        <v>40648</v>
      </c>
      <c r="Y98" s="4">
        <v>14</v>
      </c>
      <c r="Z98" s="3"/>
      <c r="AA98" s="1" t="s">
        <v>43</v>
      </c>
      <c r="AB98" s="1" t="s">
        <v>44</v>
      </c>
      <c r="AC98" s="1" t="s">
        <v>54</v>
      </c>
      <c r="AD98" s="1" t="s">
        <v>146</v>
      </c>
      <c r="AE98" s="1">
        <v>5</v>
      </c>
      <c r="AF98" s="1" t="s">
        <v>56</v>
      </c>
      <c r="AG98" s="1" t="s">
        <v>48</v>
      </c>
      <c r="AH98" s="1">
        <v>5</v>
      </c>
      <c r="AI98" s="1">
        <v>5</v>
      </c>
      <c r="AJ98" s="1">
        <v>5</v>
      </c>
      <c r="AK98" s="3">
        <v>43647</v>
      </c>
      <c r="AL98" s="7">
        <v>15</v>
      </c>
    </row>
    <row r="99" spans="1:38" x14ac:dyDescent="0.3">
      <c r="A99" s="6"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4">
        <v>46</v>
      </c>
      <c r="R99" s="4" t="s">
        <v>489</v>
      </c>
      <c r="S99" s="1" t="s">
        <v>60</v>
      </c>
      <c r="T99" s="1" t="s">
        <v>51</v>
      </c>
      <c r="U99" s="1" t="s">
        <v>40</v>
      </c>
      <c r="V99" s="1" t="s">
        <v>233</v>
      </c>
      <c r="W99" s="1" t="s">
        <v>42</v>
      </c>
      <c r="X99" s="3">
        <v>39934</v>
      </c>
      <c r="Y99" s="4">
        <v>16</v>
      </c>
      <c r="Z99" s="3"/>
      <c r="AA99" s="1" t="s">
        <v>43</v>
      </c>
      <c r="AB99" s="1" t="s">
        <v>44</v>
      </c>
      <c r="AC99" s="1" t="s">
        <v>125</v>
      </c>
      <c r="AD99" s="1" t="s">
        <v>234</v>
      </c>
      <c r="AE99" s="1">
        <v>9</v>
      </c>
      <c r="AF99" s="1" t="s">
        <v>235</v>
      </c>
      <c r="AG99" s="1" t="s">
        <v>57</v>
      </c>
      <c r="AH99" s="1">
        <v>5</v>
      </c>
      <c r="AI99" s="1">
        <v>3</v>
      </c>
      <c r="AJ99" s="1">
        <v>2</v>
      </c>
      <c r="AK99" s="3">
        <v>43679</v>
      </c>
      <c r="AL99" s="7">
        <v>3</v>
      </c>
    </row>
    <row r="100" spans="1:38" x14ac:dyDescent="0.3">
      <c r="A100" s="6"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4">
        <v>61</v>
      </c>
      <c r="R100" s="4" t="s">
        <v>490</v>
      </c>
      <c r="S100" s="1" t="s">
        <v>38</v>
      </c>
      <c r="T100" s="1" t="s">
        <v>39</v>
      </c>
      <c r="U100" s="1" t="s">
        <v>40</v>
      </c>
      <c r="V100" s="1" t="s">
        <v>41</v>
      </c>
      <c r="W100" s="1" t="s">
        <v>81</v>
      </c>
      <c r="X100" s="3">
        <v>40703</v>
      </c>
      <c r="Y100" s="4">
        <v>14</v>
      </c>
      <c r="Z100" s="3"/>
      <c r="AA100" s="1" t="s">
        <v>43</v>
      </c>
      <c r="AB100" s="1" t="s">
        <v>44</v>
      </c>
      <c r="AC100" s="1" t="s">
        <v>140</v>
      </c>
      <c r="AD100" s="1" t="s">
        <v>159</v>
      </c>
      <c r="AE100" s="1">
        <v>21</v>
      </c>
      <c r="AF100" s="1" t="s">
        <v>116</v>
      </c>
      <c r="AG100" s="1" t="s">
        <v>57</v>
      </c>
      <c r="AH100" s="1">
        <v>4.3</v>
      </c>
      <c r="AI100" s="1">
        <v>3</v>
      </c>
      <c r="AJ100" s="1">
        <v>0</v>
      </c>
      <c r="AK100" s="3">
        <v>43492</v>
      </c>
      <c r="AL100" s="7">
        <v>7</v>
      </c>
    </row>
    <row r="101" spans="1:38" x14ac:dyDescent="0.3">
      <c r="A101" s="6"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4">
        <v>39</v>
      </c>
      <c r="R101" s="4" t="s">
        <v>489</v>
      </c>
      <c r="S101" s="1" t="s">
        <v>60</v>
      </c>
      <c r="T101" s="1" t="s">
        <v>39</v>
      </c>
      <c r="U101" s="1" t="s">
        <v>40</v>
      </c>
      <c r="V101" s="1" t="s">
        <v>41</v>
      </c>
      <c r="W101" s="1" t="s">
        <v>42</v>
      </c>
      <c r="X101" s="3">
        <v>40183</v>
      </c>
      <c r="Y101" s="4">
        <v>15</v>
      </c>
      <c r="Z101" s="3"/>
      <c r="AA101" s="1" t="s">
        <v>43</v>
      </c>
      <c r="AB101" s="1" t="s">
        <v>44</v>
      </c>
      <c r="AC101" s="1" t="s">
        <v>54</v>
      </c>
      <c r="AD101" s="1" t="s">
        <v>165</v>
      </c>
      <c r="AE101" s="1">
        <v>6</v>
      </c>
      <c r="AF101" s="1" t="s">
        <v>47</v>
      </c>
      <c r="AG101" s="1" t="s">
        <v>57</v>
      </c>
      <c r="AH101" s="1">
        <v>4.7</v>
      </c>
      <c r="AI101" s="1">
        <v>4</v>
      </c>
      <c r="AJ101" s="1">
        <v>5</v>
      </c>
      <c r="AK101" s="3">
        <v>43467</v>
      </c>
      <c r="AL101" s="7">
        <v>1</v>
      </c>
    </row>
    <row r="102" spans="1:38" x14ac:dyDescent="0.3">
      <c r="A102" s="6"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4">
        <v>55</v>
      </c>
      <c r="R102" s="4" t="s">
        <v>489</v>
      </c>
      <c r="S102" s="1" t="s">
        <v>38</v>
      </c>
      <c r="T102" s="1" t="s">
        <v>39</v>
      </c>
      <c r="U102" s="1" t="s">
        <v>40</v>
      </c>
      <c r="V102" s="1" t="s">
        <v>88</v>
      </c>
      <c r="W102" s="1" t="s">
        <v>42</v>
      </c>
      <c r="X102" s="3">
        <v>42093</v>
      </c>
      <c r="Y102" s="4">
        <v>10</v>
      </c>
      <c r="Z102" s="3"/>
      <c r="AA102" s="1" t="s">
        <v>43</v>
      </c>
      <c r="AB102" s="1" t="s">
        <v>44</v>
      </c>
      <c r="AC102" s="1" t="s">
        <v>45</v>
      </c>
      <c r="AD102" s="1" t="s">
        <v>90</v>
      </c>
      <c r="AE102" s="1">
        <v>14</v>
      </c>
      <c r="AF102" s="1" t="s">
        <v>79</v>
      </c>
      <c r="AG102" s="1" t="s">
        <v>57</v>
      </c>
      <c r="AH102" s="1">
        <v>4.5</v>
      </c>
      <c r="AI102" s="1">
        <v>3</v>
      </c>
      <c r="AJ102" s="1">
        <v>0</v>
      </c>
      <c r="AK102" s="3">
        <v>43514</v>
      </c>
      <c r="AL102" s="7">
        <v>5</v>
      </c>
    </row>
    <row r="103" spans="1:38" x14ac:dyDescent="0.3">
      <c r="A103" s="6"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4">
        <v>35</v>
      </c>
      <c r="R103" s="4" t="s">
        <v>489</v>
      </c>
      <c r="S103" s="1" t="s">
        <v>60</v>
      </c>
      <c r="T103" s="1" t="s">
        <v>39</v>
      </c>
      <c r="U103" s="1" t="s">
        <v>40</v>
      </c>
      <c r="V103" s="1" t="s">
        <v>88</v>
      </c>
      <c r="W103" s="1" t="s">
        <v>81</v>
      </c>
      <c r="X103" s="3">
        <v>40679</v>
      </c>
      <c r="Y103" s="4">
        <v>14</v>
      </c>
      <c r="Z103" s="3"/>
      <c r="AA103" s="1" t="s">
        <v>43</v>
      </c>
      <c r="AB103" s="1" t="s">
        <v>44</v>
      </c>
      <c r="AC103" s="1" t="s">
        <v>45</v>
      </c>
      <c r="AD103" s="1" t="s">
        <v>98</v>
      </c>
      <c r="AE103" s="1">
        <v>18</v>
      </c>
      <c r="AF103" s="1" t="s">
        <v>47</v>
      </c>
      <c r="AG103" s="1" t="s">
        <v>57</v>
      </c>
      <c r="AH103" s="1">
        <v>4.2</v>
      </c>
      <c r="AI103" s="1">
        <v>4</v>
      </c>
      <c r="AJ103" s="1">
        <v>0</v>
      </c>
      <c r="AK103" s="3">
        <v>43522</v>
      </c>
      <c r="AL103" s="7">
        <v>12</v>
      </c>
    </row>
    <row r="104" spans="1:38" x14ac:dyDescent="0.3">
      <c r="A104" s="6"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4">
        <v>53</v>
      </c>
      <c r="R104" s="4" t="s">
        <v>489</v>
      </c>
      <c r="S104" s="1" t="s">
        <v>60</v>
      </c>
      <c r="T104" s="1" t="s">
        <v>51</v>
      </c>
      <c r="U104" s="1" t="s">
        <v>40</v>
      </c>
      <c r="V104" s="1" t="s">
        <v>41</v>
      </c>
      <c r="W104" s="1" t="s">
        <v>81</v>
      </c>
      <c r="X104" s="3">
        <v>42093</v>
      </c>
      <c r="Y104" s="4">
        <v>10</v>
      </c>
      <c r="Z104" s="3"/>
      <c r="AA104" s="1" t="s">
        <v>43</v>
      </c>
      <c r="AB104" s="1" t="s">
        <v>44</v>
      </c>
      <c r="AC104" s="1" t="s">
        <v>45</v>
      </c>
      <c r="AD104" s="1" t="s">
        <v>46</v>
      </c>
      <c r="AE104" s="1">
        <v>22</v>
      </c>
      <c r="AF104" s="1" t="s">
        <v>47</v>
      </c>
      <c r="AG104" s="1" t="s">
        <v>57</v>
      </c>
      <c r="AH104" s="1">
        <v>3.73</v>
      </c>
      <c r="AI104" s="1">
        <v>3</v>
      </c>
      <c r="AJ104" s="1">
        <v>0</v>
      </c>
      <c r="AK104" s="3">
        <v>43481</v>
      </c>
      <c r="AL104" s="7">
        <v>19</v>
      </c>
    </row>
    <row r="105" spans="1:38" x14ac:dyDescent="0.3">
      <c r="A105" s="6"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4">
        <v>35</v>
      </c>
      <c r="R105" s="4" t="s">
        <v>489</v>
      </c>
      <c r="S105" s="1" t="s">
        <v>60</v>
      </c>
      <c r="T105" s="1" t="s">
        <v>66</v>
      </c>
      <c r="U105" s="1" t="s">
        <v>40</v>
      </c>
      <c r="V105" s="1" t="s">
        <v>41</v>
      </c>
      <c r="W105" s="1" t="s">
        <v>81</v>
      </c>
      <c r="X105" s="3">
        <v>40735</v>
      </c>
      <c r="Y105" s="4">
        <v>13</v>
      </c>
      <c r="Z105" s="3">
        <v>42689</v>
      </c>
      <c r="AA105" s="1" t="s">
        <v>61</v>
      </c>
      <c r="AB105" s="1" t="s">
        <v>53</v>
      </c>
      <c r="AC105" s="1" t="s">
        <v>45</v>
      </c>
      <c r="AD105" s="1" t="s">
        <v>64</v>
      </c>
      <c r="AE105" s="1">
        <v>16</v>
      </c>
      <c r="AF105" s="1" t="s">
        <v>83</v>
      </c>
      <c r="AG105" s="1" t="s">
        <v>57</v>
      </c>
      <c r="AH105" s="1">
        <v>4.24</v>
      </c>
      <c r="AI105" s="1">
        <v>4</v>
      </c>
      <c r="AJ105" s="1">
        <v>0</v>
      </c>
      <c r="AK105" s="3">
        <v>42489</v>
      </c>
      <c r="AL105" s="7">
        <v>2</v>
      </c>
    </row>
    <row r="106" spans="1:38" x14ac:dyDescent="0.3">
      <c r="A106" s="6"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4">
        <v>33</v>
      </c>
      <c r="R106" s="4" t="s">
        <v>489</v>
      </c>
      <c r="S106" s="1" t="s">
        <v>60</v>
      </c>
      <c r="T106" s="1" t="s">
        <v>77</v>
      </c>
      <c r="U106" s="1" t="s">
        <v>40</v>
      </c>
      <c r="V106" s="1" t="s">
        <v>41</v>
      </c>
      <c r="W106" s="1" t="s">
        <v>81</v>
      </c>
      <c r="X106" s="3">
        <v>41827</v>
      </c>
      <c r="Y106" s="4">
        <v>10</v>
      </c>
      <c r="Z106" s="3">
        <v>42133</v>
      </c>
      <c r="AA106" s="1" t="s">
        <v>102</v>
      </c>
      <c r="AB106" s="1" t="s">
        <v>103</v>
      </c>
      <c r="AC106" s="1" t="s">
        <v>140</v>
      </c>
      <c r="AD106" s="1" t="s">
        <v>141</v>
      </c>
      <c r="AE106" s="1">
        <v>17</v>
      </c>
      <c r="AF106" s="1" t="s">
        <v>116</v>
      </c>
      <c r="AG106" s="1" t="s">
        <v>57</v>
      </c>
      <c r="AH106" s="1">
        <v>3.97</v>
      </c>
      <c r="AI106" s="1">
        <v>4</v>
      </c>
      <c r="AJ106" s="1">
        <v>0</v>
      </c>
      <c r="AK106" s="3">
        <v>41654</v>
      </c>
      <c r="AL106" s="7">
        <v>7</v>
      </c>
    </row>
    <row r="107" spans="1:38" x14ac:dyDescent="0.3">
      <c r="A107" s="6"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4">
        <v>55</v>
      </c>
      <c r="R107" s="4" t="s">
        <v>489</v>
      </c>
      <c r="S107" s="1" t="s">
        <v>38</v>
      </c>
      <c r="T107" s="1" t="s">
        <v>51</v>
      </c>
      <c r="U107" s="1" t="s">
        <v>40</v>
      </c>
      <c r="V107" s="1" t="s">
        <v>41</v>
      </c>
      <c r="W107" s="1" t="s">
        <v>81</v>
      </c>
      <c r="X107" s="3">
        <v>40943</v>
      </c>
      <c r="Y107" s="4">
        <v>13</v>
      </c>
      <c r="Z107" s="3">
        <v>42180</v>
      </c>
      <c r="AA107" s="1" t="s">
        <v>211</v>
      </c>
      <c r="AB107" s="1" t="s">
        <v>53</v>
      </c>
      <c r="AC107" s="1" t="s">
        <v>45</v>
      </c>
      <c r="AD107" s="1" t="s">
        <v>68</v>
      </c>
      <c r="AE107" s="1">
        <v>39</v>
      </c>
      <c r="AF107" s="1" t="s">
        <v>83</v>
      </c>
      <c r="AG107" s="1" t="s">
        <v>117</v>
      </c>
      <c r="AH107" s="1">
        <v>3.97</v>
      </c>
      <c r="AI107" s="1">
        <v>4</v>
      </c>
      <c r="AJ107" s="1">
        <v>0</v>
      </c>
      <c r="AK107" s="3">
        <v>42024</v>
      </c>
      <c r="AL107" s="7">
        <v>15</v>
      </c>
    </row>
    <row r="108" spans="1:38" x14ac:dyDescent="0.3">
      <c r="A108" s="6"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4">
        <v>44</v>
      </c>
      <c r="R108" s="4" t="s">
        <v>489</v>
      </c>
      <c r="S108" s="1" t="s">
        <v>60</v>
      </c>
      <c r="T108" s="1" t="s">
        <v>39</v>
      </c>
      <c r="U108" s="1" t="s">
        <v>40</v>
      </c>
      <c r="V108" s="1" t="s">
        <v>88</v>
      </c>
      <c r="W108" s="1" t="s">
        <v>97</v>
      </c>
      <c r="X108" s="3">
        <v>41911</v>
      </c>
      <c r="Y108" s="4">
        <v>10</v>
      </c>
      <c r="Z108" s="3"/>
      <c r="AA108" s="1" t="s">
        <v>43</v>
      </c>
      <c r="AB108" s="1" t="s">
        <v>44</v>
      </c>
      <c r="AC108" s="1" t="s">
        <v>45</v>
      </c>
      <c r="AD108" s="1" t="s">
        <v>71</v>
      </c>
      <c r="AE108" s="1">
        <v>11</v>
      </c>
      <c r="AF108" s="1" t="s">
        <v>56</v>
      </c>
      <c r="AG108" s="1" t="s">
        <v>48</v>
      </c>
      <c r="AH108" s="1">
        <v>3.9</v>
      </c>
      <c r="AI108" s="1">
        <v>4</v>
      </c>
      <c r="AJ108" s="1">
        <v>0</v>
      </c>
      <c r="AK108" s="3">
        <v>43648</v>
      </c>
      <c r="AL108" s="7">
        <v>3</v>
      </c>
    </row>
    <row r="109" spans="1:38" x14ac:dyDescent="0.3">
      <c r="A109" s="6"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4">
        <v>39</v>
      </c>
      <c r="R109" s="4" t="s">
        <v>489</v>
      </c>
      <c r="S109" s="1" t="s">
        <v>60</v>
      </c>
      <c r="T109" s="1" t="s">
        <v>39</v>
      </c>
      <c r="U109" s="1" t="s">
        <v>40</v>
      </c>
      <c r="V109" s="1" t="s">
        <v>41</v>
      </c>
      <c r="W109" s="1" t="s">
        <v>42</v>
      </c>
      <c r="X109" s="3">
        <v>42051</v>
      </c>
      <c r="Y109" s="4">
        <v>10</v>
      </c>
      <c r="Z109" s="3"/>
      <c r="AA109" s="1" t="s">
        <v>43</v>
      </c>
      <c r="AB109" s="1" t="s">
        <v>44</v>
      </c>
      <c r="AC109" s="1" t="s">
        <v>140</v>
      </c>
      <c r="AD109" s="1" t="s">
        <v>159</v>
      </c>
      <c r="AE109" s="1">
        <v>21</v>
      </c>
      <c r="AF109" s="1" t="s">
        <v>56</v>
      </c>
      <c r="AG109" s="1" t="s">
        <v>57</v>
      </c>
      <c r="AH109" s="1">
        <v>4.5</v>
      </c>
      <c r="AI109" s="1">
        <v>5</v>
      </c>
      <c r="AJ109" s="1">
        <v>0</v>
      </c>
      <c r="AK109" s="3">
        <v>43490</v>
      </c>
      <c r="AL109" s="7">
        <v>20</v>
      </c>
    </row>
    <row r="110" spans="1:38" x14ac:dyDescent="0.3">
      <c r="A110" s="6"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4">
        <v>46</v>
      </c>
      <c r="R110" s="4" t="s">
        <v>489</v>
      </c>
      <c r="S110" s="1" t="s">
        <v>60</v>
      </c>
      <c r="T110" s="1" t="s">
        <v>39</v>
      </c>
      <c r="U110" s="1" t="s">
        <v>40</v>
      </c>
      <c r="V110" s="1" t="s">
        <v>41</v>
      </c>
      <c r="W110" s="1" t="s">
        <v>42</v>
      </c>
      <c r="X110" s="3">
        <v>42051</v>
      </c>
      <c r="Y110" s="4">
        <v>10</v>
      </c>
      <c r="Z110" s="3">
        <v>42078</v>
      </c>
      <c r="AA110" s="1" t="s">
        <v>217</v>
      </c>
      <c r="AB110" s="1" t="s">
        <v>103</v>
      </c>
      <c r="AC110" s="1" t="s">
        <v>54</v>
      </c>
      <c r="AD110" s="1" t="s">
        <v>55</v>
      </c>
      <c r="AE110" s="1">
        <v>4</v>
      </c>
      <c r="AF110" s="1" t="s">
        <v>56</v>
      </c>
      <c r="AG110" s="1" t="s">
        <v>57</v>
      </c>
      <c r="AH110" s="1">
        <v>4.5999999999999996</v>
      </c>
      <c r="AI110" s="1">
        <v>4</v>
      </c>
      <c r="AJ110" s="1">
        <v>4</v>
      </c>
      <c r="AK110" s="3">
        <v>42024</v>
      </c>
      <c r="AL110" s="7">
        <v>10</v>
      </c>
    </row>
    <row r="111" spans="1:38" x14ac:dyDescent="0.3">
      <c r="A111" s="6"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4">
        <v>42</v>
      </c>
      <c r="R111" s="4" t="s">
        <v>489</v>
      </c>
      <c r="S111" s="1" t="s">
        <v>38</v>
      </c>
      <c r="T111" s="1" t="s">
        <v>51</v>
      </c>
      <c r="U111" s="1" t="s">
        <v>40</v>
      </c>
      <c r="V111" s="1" t="s">
        <v>88</v>
      </c>
      <c r="W111" s="1" t="s">
        <v>42</v>
      </c>
      <c r="X111" s="3">
        <v>42093</v>
      </c>
      <c r="Y111" s="4">
        <v>10</v>
      </c>
      <c r="Z111" s="3"/>
      <c r="AA111" s="1" t="s">
        <v>43</v>
      </c>
      <c r="AB111" s="1" t="s">
        <v>44</v>
      </c>
      <c r="AC111" s="1" t="s">
        <v>54</v>
      </c>
      <c r="AD111" s="1" t="s">
        <v>86</v>
      </c>
      <c r="AE111" s="1">
        <v>7</v>
      </c>
      <c r="AF111" s="1" t="s">
        <v>47</v>
      </c>
      <c r="AG111" s="1" t="s">
        <v>57</v>
      </c>
      <c r="AH111" s="1">
        <v>4.3</v>
      </c>
      <c r="AI111" s="1">
        <v>5</v>
      </c>
      <c r="AJ111" s="1">
        <v>7</v>
      </c>
      <c r="AK111" s="3">
        <v>43739</v>
      </c>
      <c r="AL111" s="7">
        <v>20</v>
      </c>
    </row>
    <row r="112" spans="1:38" x14ac:dyDescent="0.3">
      <c r="A112" s="6"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4">
        <v>35</v>
      </c>
      <c r="R112" s="4" t="s">
        <v>489</v>
      </c>
      <c r="S112" s="1" t="s">
        <v>60</v>
      </c>
      <c r="T112" s="1" t="s">
        <v>39</v>
      </c>
      <c r="U112" s="1" t="s">
        <v>40</v>
      </c>
      <c r="V112" s="1" t="s">
        <v>88</v>
      </c>
      <c r="W112" s="1" t="s">
        <v>42</v>
      </c>
      <c r="X112" s="3">
        <v>41589</v>
      </c>
      <c r="Y112" s="4">
        <v>11</v>
      </c>
      <c r="Z112" s="3"/>
      <c r="AA112" s="1" t="s">
        <v>43</v>
      </c>
      <c r="AB112" s="1" t="s">
        <v>44</v>
      </c>
      <c r="AC112" s="1" t="s">
        <v>45</v>
      </c>
      <c r="AD112" s="1" t="s">
        <v>78</v>
      </c>
      <c r="AE112" s="1">
        <v>19</v>
      </c>
      <c r="AF112" s="1" t="s">
        <v>56</v>
      </c>
      <c r="AG112" s="1" t="s">
        <v>57</v>
      </c>
      <c r="AH112" s="1">
        <v>4.3</v>
      </c>
      <c r="AI112" s="1">
        <v>5</v>
      </c>
      <c r="AJ112" s="1">
        <v>0</v>
      </c>
      <c r="AK112" s="3">
        <v>43514</v>
      </c>
      <c r="AL112" s="7">
        <v>7</v>
      </c>
    </row>
    <row r="113" spans="1:38" x14ac:dyDescent="0.3">
      <c r="A113" s="6"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4">
        <v>48</v>
      </c>
      <c r="R113" s="4" t="s">
        <v>489</v>
      </c>
      <c r="S113" s="1" t="s">
        <v>38</v>
      </c>
      <c r="T113" s="1" t="s">
        <v>66</v>
      </c>
      <c r="U113" s="1" t="s">
        <v>40</v>
      </c>
      <c r="V113" s="1" t="s">
        <v>41</v>
      </c>
      <c r="W113" s="1" t="s">
        <v>81</v>
      </c>
      <c r="X113" s="3">
        <v>40854</v>
      </c>
      <c r="Y113" s="4">
        <v>13</v>
      </c>
      <c r="Z113" s="3"/>
      <c r="AA113" s="1" t="s">
        <v>43</v>
      </c>
      <c r="AB113" s="1" t="s">
        <v>44</v>
      </c>
      <c r="AC113" s="1" t="s">
        <v>45</v>
      </c>
      <c r="AD113" s="1" t="s">
        <v>82</v>
      </c>
      <c r="AE113" s="1">
        <v>12</v>
      </c>
      <c r="AF113" s="1" t="s">
        <v>83</v>
      </c>
      <c r="AG113" s="1" t="s">
        <v>48</v>
      </c>
      <c r="AH113" s="1">
        <v>4.5</v>
      </c>
      <c r="AI113" s="1">
        <v>4</v>
      </c>
      <c r="AJ113" s="1">
        <v>0</v>
      </c>
      <c r="AK113" s="3">
        <v>43514</v>
      </c>
      <c r="AL113" s="7">
        <v>1</v>
      </c>
    </row>
    <row r="114" spans="1:38" x14ac:dyDescent="0.3">
      <c r="A114" s="6"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4">
        <v>72</v>
      </c>
      <c r="R114" s="4" t="s">
        <v>490</v>
      </c>
      <c r="S114" s="1" t="s">
        <v>38</v>
      </c>
      <c r="T114" s="1" t="s">
        <v>51</v>
      </c>
      <c r="U114" s="1" t="s">
        <v>40</v>
      </c>
      <c r="V114" s="1" t="s">
        <v>41</v>
      </c>
      <c r="W114" s="1" t="s">
        <v>81</v>
      </c>
      <c r="X114" s="3">
        <v>40659</v>
      </c>
      <c r="Y114" s="4">
        <v>14</v>
      </c>
      <c r="Z114" s="3">
        <v>40693</v>
      </c>
      <c r="AA114" s="1" t="s">
        <v>52</v>
      </c>
      <c r="AB114" s="1" t="s">
        <v>53</v>
      </c>
      <c r="AC114" s="1" t="s">
        <v>45</v>
      </c>
      <c r="AD114" s="1" t="s">
        <v>82</v>
      </c>
      <c r="AE114" s="1">
        <v>12</v>
      </c>
      <c r="AF114" s="1" t="s">
        <v>83</v>
      </c>
      <c r="AG114" s="1" t="s">
        <v>190</v>
      </c>
      <c r="AH114" s="1">
        <v>3</v>
      </c>
      <c r="AI114" s="1">
        <v>3</v>
      </c>
      <c r="AJ114" s="1">
        <v>0</v>
      </c>
      <c r="AK114" s="3">
        <v>40697</v>
      </c>
      <c r="AL114" s="7">
        <v>10</v>
      </c>
    </row>
    <row r="115" spans="1:38" x14ac:dyDescent="0.3">
      <c r="A115" s="6"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4">
        <v>52</v>
      </c>
      <c r="R115" s="4" t="s">
        <v>489</v>
      </c>
      <c r="S115" s="1" t="s">
        <v>60</v>
      </c>
      <c r="T115" s="1" t="s">
        <v>136</v>
      </c>
      <c r="U115" s="1" t="s">
        <v>40</v>
      </c>
      <c r="V115" s="1" t="s">
        <v>88</v>
      </c>
      <c r="W115" s="1" t="s">
        <v>42</v>
      </c>
      <c r="X115" s="3">
        <v>42125</v>
      </c>
      <c r="Y115" s="4">
        <v>10</v>
      </c>
      <c r="Z115" s="3"/>
      <c r="AA115" s="1" t="s">
        <v>43</v>
      </c>
      <c r="AB115" s="1" t="s">
        <v>44</v>
      </c>
      <c r="AC115" s="1" t="s">
        <v>54</v>
      </c>
      <c r="AD115" s="1" t="s">
        <v>86</v>
      </c>
      <c r="AE115" s="1">
        <v>7</v>
      </c>
      <c r="AF115" s="1" t="s">
        <v>79</v>
      </c>
      <c r="AG115" s="1" t="s">
        <v>57</v>
      </c>
      <c r="AH115" s="1">
        <v>4.6100000000000003</v>
      </c>
      <c r="AI115" s="1">
        <v>4</v>
      </c>
      <c r="AJ115" s="1">
        <v>5</v>
      </c>
      <c r="AK115" s="3">
        <v>43493</v>
      </c>
      <c r="AL115" s="7">
        <v>11</v>
      </c>
    </row>
    <row r="116" spans="1:38" x14ac:dyDescent="0.3">
      <c r="A116" s="6"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4">
        <v>36</v>
      </c>
      <c r="R116" s="4" t="s">
        <v>489</v>
      </c>
      <c r="S116" s="1" t="s">
        <v>60</v>
      </c>
      <c r="T116" s="1" t="s">
        <v>51</v>
      </c>
      <c r="U116" s="1" t="s">
        <v>40</v>
      </c>
      <c r="V116" s="1" t="s">
        <v>41</v>
      </c>
      <c r="W116" s="1" t="s">
        <v>42</v>
      </c>
      <c r="X116" s="3">
        <v>41978</v>
      </c>
      <c r="Y116" s="4">
        <v>10</v>
      </c>
      <c r="Z116" s="3"/>
      <c r="AA116" s="1" t="s">
        <v>43</v>
      </c>
      <c r="AB116" s="1" t="s">
        <v>44</v>
      </c>
      <c r="AC116" s="1" t="s">
        <v>45</v>
      </c>
      <c r="AD116" s="1" t="s">
        <v>90</v>
      </c>
      <c r="AE116" s="1">
        <v>14</v>
      </c>
      <c r="AF116" s="1" t="s">
        <v>47</v>
      </c>
      <c r="AG116" s="1" t="s">
        <v>57</v>
      </c>
      <c r="AH116" s="1">
        <v>4.5999999999999996</v>
      </c>
      <c r="AI116" s="1">
        <v>3</v>
      </c>
      <c r="AJ116" s="1">
        <v>0</v>
      </c>
      <c r="AK116" s="3">
        <v>43648</v>
      </c>
      <c r="AL116" s="7">
        <v>20</v>
      </c>
    </row>
    <row r="117" spans="1:38" x14ac:dyDescent="0.3">
      <c r="A117" s="6"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4">
        <v>41</v>
      </c>
      <c r="R117" s="4" t="s">
        <v>489</v>
      </c>
      <c r="S117" s="1" t="s">
        <v>38</v>
      </c>
      <c r="T117" s="1" t="s">
        <v>51</v>
      </c>
      <c r="U117" s="1" t="s">
        <v>40</v>
      </c>
      <c r="V117" s="1" t="s">
        <v>41</v>
      </c>
      <c r="W117" s="1" t="s">
        <v>42</v>
      </c>
      <c r="X117" s="3">
        <v>40946</v>
      </c>
      <c r="Y117" s="4">
        <v>13</v>
      </c>
      <c r="Z117" s="3"/>
      <c r="AA117" s="1" t="s">
        <v>43</v>
      </c>
      <c r="AB117" s="1" t="s">
        <v>44</v>
      </c>
      <c r="AC117" s="1" t="s">
        <v>45</v>
      </c>
      <c r="AD117" s="1" t="s">
        <v>90</v>
      </c>
      <c r="AE117" s="1">
        <v>14</v>
      </c>
      <c r="AF117" s="1" t="s">
        <v>47</v>
      </c>
      <c r="AG117" s="1" t="s">
        <v>57</v>
      </c>
      <c r="AH117" s="1">
        <v>5</v>
      </c>
      <c r="AI117" s="1">
        <v>3</v>
      </c>
      <c r="AJ117" s="1">
        <v>0</v>
      </c>
      <c r="AK117" s="3">
        <v>43479</v>
      </c>
      <c r="AL117" s="7">
        <v>2</v>
      </c>
    </row>
    <row r="118" spans="1:38" x14ac:dyDescent="0.3">
      <c r="A118" s="6"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4">
        <v>41</v>
      </c>
      <c r="R118" s="4" t="s">
        <v>489</v>
      </c>
      <c r="S118" s="1" t="s">
        <v>60</v>
      </c>
      <c r="T118" s="1" t="s">
        <v>136</v>
      </c>
      <c r="U118" s="1" t="s">
        <v>40</v>
      </c>
      <c r="V118" s="1" t="s">
        <v>41</v>
      </c>
      <c r="W118" s="1" t="s">
        <v>257</v>
      </c>
      <c r="X118" s="3">
        <v>41547</v>
      </c>
      <c r="Y118" s="4">
        <v>11</v>
      </c>
      <c r="Z118" s="3"/>
      <c r="AA118" s="1" t="s">
        <v>43</v>
      </c>
      <c r="AB118" s="1" t="s">
        <v>44</v>
      </c>
      <c r="AC118" s="1" t="s">
        <v>45</v>
      </c>
      <c r="AD118" s="1" t="s">
        <v>62</v>
      </c>
      <c r="AE118" s="1">
        <v>20</v>
      </c>
      <c r="AF118" s="1" t="s">
        <v>69</v>
      </c>
      <c r="AG118" s="1" t="s">
        <v>57</v>
      </c>
      <c r="AH118" s="1">
        <v>4.4000000000000004</v>
      </c>
      <c r="AI118" s="1">
        <v>5</v>
      </c>
      <c r="AJ118" s="1">
        <v>0</v>
      </c>
      <c r="AK118" s="3">
        <v>43517</v>
      </c>
      <c r="AL118" s="7">
        <v>1</v>
      </c>
    </row>
    <row r="119" spans="1:38" x14ac:dyDescent="0.3">
      <c r="A119" s="6"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4">
        <v>59</v>
      </c>
      <c r="R119" s="4" t="s">
        <v>489</v>
      </c>
      <c r="S119" s="1" t="s">
        <v>60</v>
      </c>
      <c r="T119" s="1" t="s">
        <v>51</v>
      </c>
      <c r="U119" s="1" t="s">
        <v>40</v>
      </c>
      <c r="V119" s="1" t="s">
        <v>41</v>
      </c>
      <c r="W119" s="1" t="s">
        <v>111</v>
      </c>
      <c r="X119" s="3">
        <v>41505</v>
      </c>
      <c r="Y119" s="4">
        <v>11</v>
      </c>
      <c r="Z119" s="3"/>
      <c r="AA119" s="1" t="s">
        <v>43</v>
      </c>
      <c r="AB119" s="1" t="s">
        <v>44</v>
      </c>
      <c r="AC119" s="1" t="s">
        <v>45</v>
      </c>
      <c r="AD119" s="1" t="s">
        <v>62</v>
      </c>
      <c r="AE119" s="1">
        <v>20</v>
      </c>
      <c r="AF119" s="1" t="s">
        <v>47</v>
      </c>
      <c r="AG119" s="1" t="s">
        <v>57</v>
      </c>
      <c r="AH119" s="1">
        <v>4.0999999999999996</v>
      </c>
      <c r="AI119" s="1">
        <v>5</v>
      </c>
      <c r="AJ119" s="1">
        <v>0</v>
      </c>
      <c r="AK119" s="3">
        <v>43511</v>
      </c>
      <c r="AL119" s="7">
        <v>3</v>
      </c>
    </row>
    <row r="120" spans="1:38" x14ac:dyDescent="0.3">
      <c r="A120" s="6"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4">
        <v>39</v>
      </c>
      <c r="R120" s="4" t="s">
        <v>489</v>
      </c>
      <c r="S120" s="1" t="s">
        <v>38</v>
      </c>
      <c r="T120" s="1" t="s">
        <v>66</v>
      </c>
      <c r="U120" s="1" t="s">
        <v>40</v>
      </c>
      <c r="V120" s="1" t="s">
        <v>41</v>
      </c>
      <c r="W120" s="1" t="s">
        <v>42</v>
      </c>
      <c r="X120" s="3">
        <v>42041</v>
      </c>
      <c r="Y120" s="4">
        <v>10</v>
      </c>
      <c r="Z120" s="3"/>
      <c r="AA120" s="1" t="s">
        <v>43</v>
      </c>
      <c r="AB120" s="1" t="s">
        <v>44</v>
      </c>
      <c r="AC120" s="1" t="s">
        <v>45</v>
      </c>
      <c r="AD120" s="1" t="s">
        <v>130</v>
      </c>
      <c r="AE120" s="1">
        <v>2</v>
      </c>
      <c r="AF120" s="1" t="s">
        <v>79</v>
      </c>
      <c r="AG120" s="1" t="s">
        <v>57</v>
      </c>
      <c r="AH120" s="1">
        <v>4.63</v>
      </c>
      <c r="AI120" s="1">
        <v>3</v>
      </c>
      <c r="AJ120" s="1">
        <v>0</v>
      </c>
      <c r="AK120" s="3">
        <v>43556</v>
      </c>
      <c r="AL120" s="7">
        <v>2</v>
      </c>
    </row>
    <row r="121" spans="1:38" x14ac:dyDescent="0.3">
      <c r="A121" s="6"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4">
        <v>48</v>
      </c>
      <c r="R121" s="4" t="s">
        <v>489</v>
      </c>
      <c r="S121" s="1" t="s">
        <v>60</v>
      </c>
      <c r="T121" s="1" t="s">
        <v>66</v>
      </c>
      <c r="U121" s="1" t="s">
        <v>40</v>
      </c>
      <c r="V121" s="1" t="s">
        <v>41</v>
      </c>
      <c r="W121" s="1" t="s">
        <v>42</v>
      </c>
      <c r="X121" s="3">
        <v>40595</v>
      </c>
      <c r="Y121" s="4">
        <v>14</v>
      </c>
      <c r="Z121" s="3">
        <v>41944</v>
      </c>
      <c r="AA121" s="1" t="s">
        <v>192</v>
      </c>
      <c r="AB121" s="1" t="s">
        <v>53</v>
      </c>
      <c r="AC121" s="1" t="s">
        <v>45</v>
      </c>
      <c r="AD121" s="1" t="s">
        <v>98</v>
      </c>
      <c r="AE121" s="1">
        <v>18</v>
      </c>
      <c r="AF121" s="1" t="s">
        <v>116</v>
      </c>
      <c r="AG121" s="1" t="s">
        <v>57</v>
      </c>
      <c r="AH121" s="1">
        <v>5</v>
      </c>
      <c r="AI121" s="1">
        <v>5</v>
      </c>
      <c r="AJ121" s="1">
        <v>0</v>
      </c>
      <c r="AK121" s="3">
        <v>41339</v>
      </c>
      <c r="AL121" s="7">
        <v>17</v>
      </c>
    </row>
    <row r="122" spans="1:38" x14ac:dyDescent="0.3">
      <c r="A122" s="6"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4">
        <v>48</v>
      </c>
      <c r="R122" s="4" t="s">
        <v>489</v>
      </c>
      <c r="S122" s="1" t="s">
        <v>38</v>
      </c>
      <c r="T122" s="1" t="s">
        <v>51</v>
      </c>
      <c r="U122" s="1" t="s">
        <v>40</v>
      </c>
      <c r="V122" s="1" t="s">
        <v>41</v>
      </c>
      <c r="W122" s="1" t="s">
        <v>81</v>
      </c>
      <c r="X122" s="3">
        <v>42845</v>
      </c>
      <c r="Y122" s="4">
        <v>8</v>
      </c>
      <c r="Z122" s="3"/>
      <c r="AA122" s="1" t="s">
        <v>43</v>
      </c>
      <c r="AB122" s="1" t="s">
        <v>44</v>
      </c>
      <c r="AC122" s="1" t="s">
        <v>54</v>
      </c>
      <c r="AD122" s="1" t="s">
        <v>196</v>
      </c>
      <c r="AE122" s="1">
        <v>13</v>
      </c>
      <c r="AF122" s="1" t="s">
        <v>56</v>
      </c>
      <c r="AG122" s="1" t="s">
        <v>57</v>
      </c>
      <c r="AH122" s="1">
        <v>4.2</v>
      </c>
      <c r="AI122" s="1">
        <v>5</v>
      </c>
      <c r="AJ122" s="1">
        <v>5</v>
      </c>
      <c r="AK122" s="3">
        <v>43493</v>
      </c>
      <c r="AL122" s="7">
        <v>8</v>
      </c>
    </row>
    <row r="123" spans="1:38" x14ac:dyDescent="0.3">
      <c r="A123" s="6"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4">
        <v>34</v>
      </c>
      <c r="R123" s="4" t="s">
        <v>489</v>
      </c>
      <c r="S123" s="1" t="s">
        <v>38</v>
      </c>
      <c r="T123" s="1" t="s">
        <v>39</v>
      </c>
      <c r="U123" s="1" t="s">
        <v>40</v>
      </c>
      <c r="V123" s="1" t="s">
        <v>41</v>
      </c>
      <c r="W123" s="1" t="s">
        <v>97</v>
      </c>
      <c r="X123" s="3">
        <v>41093</v>
      </c>
      <c r="Y123" s="4">
        <v>12</v>
      </c>
      <c r="Z123" s="3">
        <v>41943</v>
      </c>
      <c r="AA123" s="1" t="s">
        <v>161</v>
      </c>
      <c r="AB123" s="1" t="s">
        <v>53</v>
      </c>
      <c r="AC123" s="1" t="s">
        <v>140</v>
      </c>
      <c r="AD123" s="1" t="s">
        <v>141</v>
      </c>
      <c r="AE123" s="1">
        <v>17</v>
      </c>
      <c r="AF123" s="1" t="s">
        <v>47</v>
      </c>
      <c r="AG123" s="1" t="s">
        <v>57</v>
      </c>
      <c r="AH123" s="1">
        <v>4.5</v>
      </c>
      <c r="AI123" s="1">
        <v>5</v>
      </c>
      <c r="AJ123" s="1">
        <v>0</v>
      </c>
      <c r="AK123" s="3">
        <v>41276</v>
      </c>
      <c r="AL123" s="7">
        <v>20</v>
      </c>
    </row>
    <row r="124" spans="1:38" x14ac:dyDescent="0.3">
      <c r="A124" s="6"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4">
        <v>59</v>
      </c>
      <c r="R124" s="4" t="s">
        <v>489</v>
      </c>
      <c r="S124" s="1" t="s">
        <v>60</v>
      </c>
      <c r="T124" s="1" t="s">
        <v>51</v>
      </c>
      <c r="U124" s="1" t="s">
        <v>40</v>
      </c>
      <c r="V124" s="1" t="s">
        <v>41</v>
      </c>
      <c r="W124" s="1" t="s">
        <v>42</v>
      </c>
      <c r="X124" s="3">
        <v>40875</v>
      </c>
      <c r="Y124" s="4">
        <v>13</v>
      </c>
      <c r="Z124" s="3"/>
      <c r="AA124" s="1" t="s">
        <v>43</v>
      </c>
      <c r="AB124" s="1" t="s">
        <v>44</v>
      </c>
      <c r="AC124" s="1" t="s">
        <v>45</v>
      </c>
      <c r="AD124" s="1" t="s">
        <v>46</v>
      </c>
      <c r="AE124" s="1">
        <v>22</v>
      </c>
      <c r="AF124" s="1" t="s">
        <v>69</v>
      </c>
      <c r="AG124" s="1" t="s">
        <v>57</v>
      </c>
      <c r="AH124" s="1">
        <v>4.2</v>
      </c>
      <c r="AI124" s="1">
        <v>4</v>
      </c>
      <c r="AJ124" s="1">
        <v>0</v>
      </c>
      <c r="AK124" s="3">
        <v>43518</v>
      </c>
      <c r="AL124" s="7">
        <v>13</v>
      </c>
    </row>
    <row r="125" spans="1:38" x14ac:dyDescent="0.3">
      <c r="A125" s="6"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4">
        <v>61</v>
      </c>
      <c r="R125" s="4" t="s">
        <v>490</v>
      </c>
      <c r="S125" s="1" t="s">
        <v>38</v>
      </c>
      <c r="T125" s="1" t="s">
        <v>39</v>
      </c>
      <c r="U125" s="1" t="s">
        <v>40</v>
      </c>
      <c r="V125" s="1" t="s">
        <v>88</v>
      </c>
      <c r="W125" s="1" t="s">
        <v>42</v>
      </c>
      <c r="X125" s="3">
        <v>41589</v>
      </c>
      <c r="Y125" s="4">
        <v>11</v>
      </c>
      <c r="Z125" s="3"/>
      <c r="AA125" s="1" t="s">
        <v>43</v>
      </c>
      <c r="AB125" s="1" t="s">
        <v>44</v>
      </c>
      <c r="AC125" s="1" t="s">
        <v>45</v>
      </c>
      <c r="AD125" s="1" t="s">
        <v>98</v>
      </c>
      <c r="AE125" s="1">
        <v>18</v>
      </c>
      <c r="AF125" s="1" t="s">
        <v>47</v>
      </c>
      <c r="AG125" s="1" t="s">
        <v>57</v>
      </c>
      <c r="AH125" s="1">
        <v>5</v>
      </c>
      <c r="AI125" s="1">
        <v>3</v>
      </c>
      <c r="AJ125" s="1">
        <v>0</v>
      </c>
      <c r="AK125" s="3">
        <v>43678</v>
      </c>
      <c r="AL125" s="7">
        <v>20</v>
      </c>
    </row>
    <row r="126" spans="1:38" x14ac:dyDescent="0.3">
      <c r="A126" s="6"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4">
        <v>65</v>
      </c>
      <c r="R126" s="4" t="s">
        <v>490</v>
      </c>
      <c r="S126" s="1" t="s">
        <v>60</v>
      </c>
      <c r="T126" s="1" t="s">
        <v>39</v>
      </c>
      <c r="U126" s="1" t="s">
        <v>40</v>
      </c>
      <c r="V126" s="1" t="s">
        <v>41</v>
      </c>
      <c r="W126" s="1" t="s">
        <v>42</v>
      </c>
      <c r="X126" s="3">
        <v>41153</v>
      </c>
      <c r="Y126" s="4">
        <v>12</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7">
        <v>8</v>
      </c>
    </row>
    <row r="127" spans="1:38" x14ac:dyDescent="0.3">
      <c r="A127" s="6"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4">
        <v>39</v>
      </c>
      <c r="R127" s="4" t="s">
        <v>489</v>
      </c>
      <c r="S127" s="1" t="s">
        <v>60</v>
      </c>
      <c r="T127" s="1" t="s">
        <v>51</v>
      </c>
      <c r="U127" s="1" t="s">
        <v>40</v>
      </c>
      <c r="V127" s="1" t="s">
        <v>41</v>
      </c>
      <c r="W127" s="1" t="s">
        <v>42</v>
      </c>
      <c r="X127" s="3">
        <v>41978</v>
      </c>
      <c r="Y127" s="4">
        <v>10</v>
      </c>
      <c r="Z127" s="3"/>
      <c r="AA127" s="1" t="s">
        <v>43</v>
      </c>
      <c r="AB127" s="1" t="s">
        <v>44</v>
      </c>
      <c r="AC127" s="1" t="s">
        <v>45</v>
      </c>
      <c r="AD127" s="1" t="s">
        <v>71</v>
      </c>
      <c r="AE127" s="1">
        <v>11</v>
      </c>
      <c r="AF127" s="1" t="s">
        <v>116</v>
      </c>
      <c r="AG127" s="1" t="s">
        <v>48</v>
      </c>
      <c r="AH127" s="1">
        <v>4.76</v>
      </c>
      <c r="AI127" s="1">
        <v>4</v>
      </c>
      <c r="AJ127" s="1">
        <v>0</v>
      </c>
      <c r="AK127" s="3">
        <v>43511</v>
      </c>
      <c r="AL127" s="7">
        <v>5</v>
      </c>
    </row>
    <row r="128" spans="1:38" x14ac:dyDescent="0.3">
      <c r="A128" s="6"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4">
        <v>49</v>
      </c>
      <c r="R128" s="4" t="s">
        <v>489</v>
      </c>
      <c r="S128" s="1" t="s">
        <v>38</v>
      </c>
      <c r="T128" s="1" t="s">
        <v>39</v>
      </c>
      <c r="U128" s="1" t="s">
        <v>40</v>
      </c>
      <c r="V128" s="1" t="s">
        <v>41</v>
      </c>
      <c r="W128" s="1" t="s">
        <v>42</v>
      </c>
      <c r="X128" s="3">
        <v>41134</v>
      </c>
      <c r="Y128" s="4">
        <v>12</v>
      </c>
      <c r="Z128" s="3"/>
      <c r="AA128" s="1" t="s">
        <v>43</v>
      </c>
      <c r="AB128" s="1" t="s">
        <v>44</v>
      </c>
      <c r="AC128" s="1" t="s">
        <v>45</v>
      </c>
      <c r="AD128" s="1" t="s">
        <v>78</v>
      </c>
      <c r="AE128" s="1">
        <v>19</v>
      </c>
      <c r="AF128" s="1" t="s">
        <v>69</v>
      </c>
      <c r="AG128" s="1" t="s">
        <v>57</v>
      </c>
      <c r="AH128" s="1">
        <v>4.17</v>
      </c>
      <c r="AI128" s="1">
        <v>4</v>
      </c>
      <c r="AJ128" s="1">
        <v>0</v>
      </c>
      <c r="AK128" s="3">
        <v>43771</v>
      </c>
      <c r="AL128" s="7">
        <v>1</v>
      </c>
    </row>
    <row r="129" spans="1:38" x14ac:dyDescent="0.3">
      <c r="A129" s="6"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4">
        <v>45</v>
      </c>
      <c r="R129" s="4" t="s">
        <v>489</v>
      </c>
      <c r="S129" s="1" t="s">
        <v>60</v>
      </c>
      <c r="T129" s="1" t="s">
        <v>39</v>
      </c>
      <c r="U129" s="1" t="s">
        <v>40</v>
      </c>
      <c r="V129" s="1" t="s">
        <v>41</v>
      </c>
      <c r="W129" s="1" t="s">
        <v>42</v>
      </c>
      <c r="X129" s="3">
        <v>40817</v>
      </c>
      <c r="Y129" s="4">
        <v>13</v>
      </c>
      <c r="Z129" s="3">
        <v>41502</v>
      </c>
      <c r="AA129" s="1" t="s">
        <v>61</v>
      </c>
      <c r="AB129" s="1" t="s">
        <v>53</v>
      </c>
      <c r="AC129" s="1" t="s">
        <v>45</v>
      </c>
      <c r="AD129" s="1" t="s">
        <v>98</v>
      </c>
      <c r="AE129" s="1">
        <v>18</v>
      </c>
      <c r="AF129" s="1" t="s">
        <v>116</v>
      </c>
      <c r="AG129" s="1" t="s">
        <v>57</v>
      </c>
      <c r="AH129" s="1">
        <v>5</v>
      </c>
      <c r="AI129" s="1">
        <v>3</v>
      </c>
      <c r="AJ129" s="1">
        <v>0</v>
      </c>
      <c r="AK129" s="3">
        <v>41304</v>
      </c>
      <c r="AL129" s="7">
        <v>15</v>
      </c>
    </row>
    <row r="130" spans="1:38" x14ac:dyDescent="0.3">
      <c r="A130" s="6"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4">
        <v>70</v>
      </c>
      <c r="R130" s="4" t="s">
        <v>490</v>
      </c>
      <c r="S130" s="1" t="s">
        <v>38</v>
      </c>
      <c r="T130" s="1" t="s">
        <v>51</v>
      </c>
      <c r="U130" s="1" t="s">
        <v>40</v>
      </c>
      <c r="V130" s="1" t="s">
        <v>41</v>
      </c>
      <c r="W130" s="1" t="s">
        <v>257</v>
      </c>
      <c r="X130" s="3">
        <v>41869</v>
      </c>
      <c r="Y130" s="4">
        <v>10</v>
      </c>
      <c r="Z130" s="3"/>
      <c r="AA130" s="1" t="s">
        <v>43</v>
      </c>
      <c r="AB130" s="1" t="s">
        <v>44</v>
      </c>
      <c r="AC130" s="1" t="s">
        <v>140</v>
      </c>
      <c r="AD130" s="1" t="s">
        <v>141</v>
      </c>
      <c r="AE130" s="1">
        <v>17</v>
      </c>
      <c r="AF130" s="1" t="s">
        <v>56</v>
      </c>
      <c r="AG130" s="1" t="s">
        <v>57</v>
      </c>
      <c r="AH130" s="1">
        <v>3.6</v>
      </c>
      <c r="AI130" s="1">
        <v>5</v>
      </c>
      <c r="AJ130" s="1">
        <v>0</v>
      </c>
      <c r="AK130" s="3">
        <v>43495</v>
      </c>
      <c r="AL130" s="7">
        <v>9</v>
      </c>
    </row>
    <row r="131" spans="1:38" x14ac:dyDescent="0.3">
      <c r="A131" s="6"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4">
        <v>56</v>
      </c>
      <c r="R131" s="4" t="s">
        <v>489</v>
      </c>
      <c r="S131" s="1" t="s">
        <v>60</v>
      </c>
      <c r="T131" s="1" t="s">
        <v>51</v>
      </c>
      <c r="U131" s="1" t="s">
        <v>163</v>
      </c>
      <c r="V131" s="1" t="s">
        <v>41</v>
      </c>
      <c r="W131" s="1" t="s">
        <v>42</v>
      </c>
      <c r="X131" s="3">
        <v>40770</v>
      </c>
      <c r="Y131" s="4">
        <v>13</v>
      </c>
      <c r="Z131" s="3">
        <v>41094</v>
      </c>
      <c r="AA131" s="1" t="s">
        <v>161</v>
      </c>
      <c r="AB131" s="1" t="s">
        <v>53</v>
      </c>
      <c r="AC131" s="1" t="s">
        <v>45</v>
      </c>
      <c r="AD131" s="1" t="s">
        <v>46</v>
      </c>
      <c r="AE131" s="1">
        <v>30</v>
      </c>
      <c r="AF131" s="1" t="s">
        <v>56</v>
      </c>
      <c r="AG131" s="1" t="s">
        <v>57</v>
      </c>
      <c r="AH131" s="1">
        <v>3.03</v>
      </c>
      <c r="AI131" s="1">
        <v>5</v>
      </c>
      <c r="AJ131" s="1">
        <v>0</v>
      </c>
      <c r="AK131" s="3">
        <v>41032</v>
      </c>
      <c r="AL131" s="7">
        <v>16</v>
      </c>
    </row>
    <row r="132" spans="1:38" x14ac:dyDescent="0.3">
      <c r="A132" s="6"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4">
        <v>39</v>
      </c>
      <c r="R132" s="4" t="s">
        <v>489</v>
      </c>
      <c r="S132" s="1" t="s">
        <v>60</v>
      </c>
      <c r="T132" s="1" t="s">
        <v>39</v>
      </c>
      <c r="U132" s="1" t="s">
        <v>40</v>
      </c>
      <c r="V132" s="1" t="s">
        <v>41</v>
      </c>
      <c r="W132" s="1" t="s">
        <v>42</v>
      </c>
      <c r="X132" s="3">
        <v>42093</v>
      </c>
      <c r="Y132" s="4">
        <v>10</v>
      </c>
      <c r="Z132" s="3"/>
      <c r="AA132" s="1" t="s">
        <v>43</v>
      </c>
      <c r="AB132" s="1" t="s">
        <v>44</v>
      </c>
      <c r="AC132" s="1" t="s">
        <v>54</v>
      </c>
      <c r="AD132" s="1" t="s">
        <v>55</v>
      </c>
      <c r="AE132" s="1">
        <v>4</v>
      </c>
      <c r="AF132" s="1" t="s">
        <v>56</v>
      </c>
      <c r="AG132" s="1" t="s">
        <v>57</v>
      </c>
      <c r="AH132" s="1">
        <v>4.4800000000000004</v>
      </c>
      <c r="AI132" s="1">
        <v>5</v>
      </c>
      <c r="AJ132" s="1">
        <v>6</v>
      </c>
      <c r="AK132" s="3">
        <v>43525</v>
      </c>
      <c r="AL132" s="7">
        <v>4</v>
      </c>
    </row>
    <row r="133" spans="1:38" x14ac:dyDescent="0.3">
      <c r="A133" s="6"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4">
        <v>45</v>
      </c>
      <c r="R133" s="4" t="s">
        <v>489</v>
      </c>
      <c r="S133" s="1" t="s">
        <v>60</v>
      </c>
      <c r="T133" s="1" t="s">
        <v>51</v>
      </c>
      <c r="U133" s="1" t="s">
        <v>40</v>
      </c>
      <c r="V133" s="1" t="s">
        <v>41</v>
      </c>
      <c r="W133" s="1" t="s">
        <v>42</v>
      </c>
      <c r="X133" s="3">
        <v>41764</v>
      </c>
      <c r="Y133" s="4">
        <v>11</v>
      </c>
      <c r="Z133" s="3"/>
      <c r="AA133" s="1" t="s">
        <v>43</v>
      </c>
      <c r="AB133" s="1" t="s">
        <v>44</v>
      </c>
      <c r="AC133" s="1" t="s">
        <v>140</v>
      </c>
      <c r="AD133" s="1" t="s">
        <v>130</v>
      </c>
      <c r="AE133" s="1">
        <v>2</v>
      </c>
      <c r="AF133" s="1" t="s">
        <v>47</v>
      </c>
      <c r="AG133" s="1" t="s">
        <v>57</v>
      </c>
      <c r="AH133" s="1">
        <v>4.5</v>
      </c>
      <c r="AI133" s="1">
        <v>4</v>
      </c>
      <c r="AJ133" s="1">
        <v>0</v>
      </c>
      <c r="AK133" s="3">
        <v>43486</v>
      </c>
      <c r="AL133" s="7">
        <v>19</v>
      </c>
    </row>
    <row r="134" spans="1:38" x14ac:dyDescent="0.3">
      <c r="A134" s="6"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4">
        <v>41</v>
      </c>
      <c r="R134" s="4" t="s">
        <v>489</v>
      </c>
      <c r="S134" s="1" t="s">
        <v>60</v>
      </c>
      <c r="T134" s="1" t="s">
        <v>51</v>
      </c>
      <c r="U134" s="1" t="s">
        <v>40</v>
      </c>
      <c r="V134" s="1" t="s">
        <v>41</v>
      </c>
      <c r="W134" s="1" t="s">
        <v>81</v>
      </c>
      <c r="X134" s="3">
        <v>42051</v>
      </c>
      <c r="Y134" s="4">
        <v>10</v>
      </c>
      <c r="Z134" s="3">
        <v>42109</v>
      </c>
      <c r="AA134" s="1" t="s">
        <v>217</v>
      </c>
      <c r="AB134" s="1" t="s">
        <v>103</v>
      </c>
      <c r="AC134" s="1" t="s">
        <v>125</v>
      </c>
      <c r="AD134" s="1" t="s">
        <v>126</v>
      </c>
      <c r="AE134" s="1">
        <v>1</v>
      </c>
      <c r="AF134" s="1" t="s">
        <v>56</v>
      </c>
      <c r="AG134" s="1" t="s">
        <v>57</v>
      </c>
      <c r="AH134" s="1">
        <v>3.24</v>
      </c>
      <c r="AI134" s="1">
        <v>3</v>
      </c>
      <c r="AJ134" s="1">
        <v>4</v>
      </c>
      <c r="AK134" s="3">
        <v>42109</v>
      </c>
      <c r="AL134" s="7">
        <v>6</v>
      </c>
    </row>
    <row r="135" spans="1:38" x14ac:dyDescent="0.3">
      <c r="A135" s="6"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4">
        <v>38</v>
      </c>
      <c r="R135" s="4" t="s">
        <v>489</v>
      </c>
      <c r="S135" s="1" t="s">
        <v>60</v>
      </c>
      <c r="T135" s="1" t="s">
        <v>39</v>
      </c>
      <c r="U135" s="1" t="s">
        <v>40</v>
      </c>
      <c r="V135" s="1" t="s">
        <v>41</v>
      </c>
      <c r="W135" s="1" t="s">
        <v>42</v>
      </c>
      <c r="X135" s="3">
        <v>40959</v>
      </c>
      <c r="Y135" s="4">
        <v>13</v>
      </c>
      <c r="Z135" s="3"/>
      <c r="AA135" s="1" t="s">
        <v>43</v>
      </c>
      <c r="AB135" s="1" t="s">
        <v>44</v>
      </c>
      <c r="AC135" s="1" t="s">
        <v>45</v>
      </c>
      <c r="AD135" s="1" t="s">
        <v>78</v>
      </c>
      <c r="AE135" s="1">
        <v>19</v>
      </c>
      <c r="AF135" s="1" t="s">
        <v>47</v>
      </c>
      <c r="AG135" s="1" t="s">
        <v>57</v>
      </c>
      <c r="AH135" s="1">
        <v>4.8</v>
      </c>
      <c r="AI135" s="1">
        <v>4</v>
      </c>
      <c r="AJ135" s="1">
        <v>0</v>
      </c>
      <c r="AK135" s="3">
        <v>43647</v>
      </c>
      <c r="AL135" s="7">
        <v>4</v>
      </c>
    </row>
    <row r="136" spans="1:38" x14ac:dyDescent="0.3">
      <c r="A136" s="6"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4">
        <v>40</v>
      </c>
      <c r="R136" s="4" t="s">
        <v>489</v>
      </c>
      <c r="S136" s="1" t="s">
        <v>60</v>
      </c>
      <c r="T136" s="1" t="s">
        <v>39</v>
      </c>
      <c r="U136" s="1" t="s">
        <v>40</v>
      </c>
      <c r="V136" s="1" t="s">
        <v>41</v>
      </c>
      <c r="W136" s="1" t="s">
        <v>42</v>
      </c>
      <c r="X136" s="3">
        <v>42527</v>
      </c>
      <c r="Y136" s="4">
        <v>9</v>
      </c>
      <c r="Z136" s="3"/>
      <c r="AA136" s="1" t="s">
        <v>43</v>
      </c>
      <c r="AB136" s="1" t="s">
        <v>44</v>
      </c>
      <c r="AC136" s="1" t="s">
        <v>45</v>
      </c>
      <c r="AD136" s="1" t="s">
        <v>64</v>
      </c>
      <c r="AE136" s="1">
        <v>16</v>
      </c>
      <c r="AF136" s="1" t="s">
        <v>47</v>
      </c>
      <c r="AG136" s="1" t="s">
        <v>57</v>
      </c>
      <c r="AH136" s="1">
        <v>3</v>
      </c>
      <c r="AI136" s="1">
        <v>5</v>
      </c>
      <c r="AJ136" s="1">
        <v>0</v>
      </c>
      <c r="AK136" s="3">
        <v>43483</v>
      </c>
      <c r="AL136" s="7">
        <v>4</v>
      </c>
    </row>
    <row r="137" spans="1:38" x14ac:dyDescent="0.3">
      <c r="A137" s="6"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4">
        <v>36</v>
      </c>
      <c r="R137" s="4" t="s">
        <v>489</v>
      </c>
      <c r="S137" s="1" t="s">
        <v>60</v>
      </c>
      <c r="T137" s="1" t="s">
        <v>136</v>
      </c>
      <c r="U137" s="1" t="s">
        <v>40</v>
      </c>
      <c r="V137" s="1" t="s">
        <v>41</v>
      </c>
      <c r="W137" s="1" t="s">
        <v>42</v>
      </c>
      <c r="X137" s="3">
        <v>42130</v>
      </c>
      <c r="Y137" s="4">
        <v>10</v>
      </c>
      <c r="Z137" s="3"/>
      <c r="AA137" s="1" t="s">
        <v>43</v>
      </c>
      <c r="AB137" s="1" t="s">
        <v>44</v>
      </c>
      <c r="AC137" s="1" t="s">
        <v>45</v>
      </c>
      <c r="AD137" s="1" t="s">
        <v>68</v>
      </c>
      <c r="AE137" s="1"/>
      <c r="AF137" s="1" t="s">
        <v>56</v>
      </c>
      <c r="AG137" s="1" t="s">
        <v>57</v>
      </c>
      <c r="AH137" s="1">
        <v>4.5</v>
      </c>
      <c r="AI137" s="1">
        <v>3</v>
      </c>
      <c r="AJ137" s="1">
        <v>0</v>
      </c>
      <c r="AK137" s="3">
        <v>43510</v>
      </c>
      <c r="AL137" s="7">
        <v>6</v>
      </c>
    </row>
    <row r="138" spans="1:38" x14ac:dyDescent="0.3">
      <c r="A138" s="6"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4">
        <v>43</v>
      </c>
      <c r="R138" s="4" t="s">
        <v>489</v>
      </c>
      <c r="S138" s="1" t="s">
        <v>60</v>
      </c>
      <c r="T138" s="1" t="s">
        <v>66</v>
      </c>
      <c r="U138" s="1" t="s">
        <v>40</v>
      </c>
      <c r="V138" s="1" t="s">
        <v>41</v>
      </c>
      <c r="W138" s="1" t="s">
        <v>42</v>
      </c>
      <c r="X138" s="3">
        <v>40595</v>
      </c>
      <c r="Y138" s="4">
        <v>14</v>
      </c>
      <c r="Z138" s="3">
        <v>41278</v>
      </c>
      <c r="AA138" s="1" t="s">
        <v>92</v>
      </c>
      <c r="AB138" s="1" t="s">
        <v>53</v>
      </c>
      <c r="AC138" s="1" t="s">
        <v>45</v>
      </c>
      <c r="AD138" s="1" t="s">
        <v>71</v>
      </c>
      <c r="AE138" s="1">
        <v>11</v>
      </c>
      <c r="AF138" s="1" t="s">
        <v>69</v>
      </c>
      <c r="AG138" s="1" t="s">
        <v>57</v>
      </c>
      <c r="AH138" s="1">
        <v>3.72</v>
      </c>
      <c r="AI138" s="1">
        <v>3</v>
      </c>
      <c r="AJ138" s="1">
        <v>0</v>
      </c>
      <c r="AK138" s="3">
        <v>41276</v>
      </c>
      <c r="AL138" s="7">
        <v>18</v>
      </c>
    </row>
    <row r="139" spans="1:38" x14ac:dyDescent="0.3">
      <c r="A139" s="6"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4">
        <v>44</v>
      </c>
      <c r="R139" s="4" t="s">
        <v>489</v>
      </c>
      <c r="S139" s="1" t="s">
        <v>38</v>
      </c>
      <c r="T139" s="1" t="s">
        <v>51</v>
      </c>
      <c r="U139" s="1" t="s">
        <v>40</v>
      </c>
      <c r="V139" s="1" t="s">
        <v>41</v>
      </c>
      <c r="W139" s="1" t="s">
        <v>111</v>
      </c>
      <c r="X139" s="3">
        <v>40595</v>
      </c>
      <c r="Y139" s="4">
        <v>14</v>
      </c>
      <c r="Z139" s="3">
        <v>41176</v>
      </c>
      <c r="AA139" s="1" t="s">
        <v>92</v>
      </c>
      <c r="AB139" s="1" t="s">
        <v>53</v>
      </c>
      <c r="AC139" s="1" t="s">
        <v>45</v>
      </c>
      <c r="AD139" s="1" t="s">
        <v>130</v>
      </c>
      <c r="AE139" s="1">
        <v>2</v>
      </c>
      <c r="AF139" s="1" t="s">
        <v>56</v>
      </c>
      <c r="AG139" s="1" t="s">
        <v>117</v>
      </c>
      <c r="AH139" s="1">
        <v>2.34</v>
      </c>
      <c r="AI139" s="1">
        <v>2</v>
      </c>
      <c r="AJ139" s="1">
        <v>0</v>
      </c>
      <c r="AK139" s="3">
        <v>41247</v>
      </c>
      <c r="AL139" s="7">
        <v>4</v>
      </c>
    </row>
    <row r="140" spans="1:38" x14ac:dyDescent="0.3">
      <c r="A140" s="6"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4">
        <v>46</v>
      </c>
      <c r="R140" s="4" t="s">
        <v>489</v>
      </c>
      <c r="S140" s="1" t="s">
        <v>60</v>
      </c>
      <c r="T140" s="1" t="s">
        <v>39</v>
      </c>
      <c r="U140" s="1" t="s">
        <v>40</v>
      </c>
      <c r="V140" s="1" t="s">
        <v>41</v>
      </c>
      <c r="W140" s="1" t="s">
        <v>42</v>
      </c>
      <c r="X140" s="3">
        <v>41505</v>
      </c>
      <c r="Y140" s="4">
        <v>11</v>
      </c>
      <c r="Z140" s="3"/>
      <c r="AA140" s="1" t="s">
        <v>43</v>
      </c>
      <c r="AB140" s="1" t="s">
        <v>44</v>
      </c>
      <c r="AC140" s="1" t="s">
        <v>45</v>
      </c>
      <c r="AD140" s="1" t="s">
        <v>82</v>
      </c>
      <c r="AE140" s="1">
        <v>12</v>
      </c>
      <c r="AF140" s="1" t="s">
        <v>56</v>
      </c>
      <c r="AG140" s="1" t="s">
        <v>57</v>
      </c>
      <c r="AH140" s="1">
        <v>3.99</v>
      </c>
      <c r="AI140" s="1">
        <v>3</v>
      </c>
      <c r="AJ140" s="1">
        <v>0</v>
      </c>
      <c r="AK140" s="3">
        <v>43479</v>
      </c>
      <c r="AL140" s="7">
        <v>14</v>
      </c>
    </row>
    <row r="141" spans="1:38" x14ac:dyDescent="0.3">
      <c r="A141" s="6"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4">
        <v>48</v>
      </c>
      <c r="R141" s="4" t="s">
        <v>489</v>
      </c>
      <c r="S141" s="1" t="s">
        <v>60</v>
      </c>
      <c r="T141" s="1" t="s">
        <v>39</v>
      </c>
      <c r="U141" s="1" t="s">
        <v>40</v>
      </c>
      <c r="V141" s="1" t="s">
        <v>41</v>
      </c>
      <c r="W141" s="1" t="s">
        <v>81</v>
      </c>
      <c r="X141" s="3">
        <v>41040</v>
      </c>
      <c r="Y141" s="4">
        <v>13</v>
      </c>
      <c r="Z141" s="3"/>
      <c r="AA141" s="1" t="s">
        <v>43</v>
      </c>
      <c r="AB141" s="1" t="s">
        <v>44</v>
      </c>
      <c r="AC141" s="1" t="s">
        <v>45</v>
      </c>
      <c r="AD141" s="1" t="s">
        <v>90</v>
      </c>
      <c r="AE141" s="1">
        <v>14</v>
      </c>
      <c r="AF141" s="1" t="s">
        <v>47</v>
      </c>
      <c r="AG141" s="1" t="s">
        <v>57</v>
      </c>
      <c r="AH141" s="1">
        <v>4.0999999999999996</v>
      </c>
      <c r="AI141" s="1">
        <v>3</v>
      </c>
      <c r="AJ141" s="1">
        <v>0</v>
      </c>
      <c r="AK141" s="3">
        <v>43482</v>
      </c>
      <c r="AL141" s="7">
        <v>7</v>
      </c>
    </row>
    <row r="142" spans="1:38" x14ac:dyDescent="0.3">
      <c r="A142" s="6"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4">
        <v>43</v>
      </c>
      <c r="R142" s="4" t="s">
        <v>489</v>
      </c>
      <c r="S142" s="1" t="s">
        <v>60</v>
      </c>
      <c r="T142" s="1" t="s">
        <v>66</v>
      </c>
      <c r="U142" s="1" t="s">
        <v>40</v>
      </c>
      <c r="V142" s="1" t="s">
        <v>41</v>
      </c>
      <c r="W142" s="1" t="s">
        <v>42</v>
      </c>
      <c r="X142" s="3">
        <v>41547</v>
      </c>
      <c r="Y142" s="4">
        <v>11</v>
      </c>
      <c r="Z142" s="3"/>
      <c r="AA142" s="1" t="s">
        <v>43</v>
      </c>
      <c r="AB142" s="1" t="s">
        <v>44</v>
      </c>
      <c r="AC142" s="1" t="s">
        <v>45</v>
      </c>
      <c r="AD142" s="1" t="s">
        <v>62</v>
      </c>
      <c r="AE142" s="1">
        <v>20</v>
      </c>
      <c r="AF142" s="1" t="s">
        <v>79</v>
      </c>
      <c r="AG142" s="1" t="s">
        <v>57</v>
      </c>
      <c r="AH142" s="1">
        <v>4.3</v>
      </c>
      <c r="AI142" s="1">
        <v>5</v>
      </c>
      <c r="AJ142" s="1">
        <v>0</v>
      </c>
      <c r="AK142" s="3">
        <v>43518</v>
      </c>
      <c r="AL142" s="7">
        <v>7</v>
      </c>
    </row>
    <row r="143" spans="1:38" x14ac:dyDescent="0.3">
      <c r="A143" s="6"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4">
        <v>49</v>
      </c>
      <c r="R143" s="4" t="s">
        <v>489</v>
      </c>
      <c r="S143" s="1" t="s">
        <v>60</v>
      </c>
      <c r="T143" s="1" t="s">
        <v>66</v>
      </c>
      <c r="U143" s="1" t="s">
        <v>40</v>
      </c>
      <c r="V143" s="1" t="s">
        <v>41</v>
      </c>
      <c r="W143" s="1" t="s">
        <v>257</v>
      </c>
      <c r="X143" s="3">
        <v>40670</v>
      </c>
      <c r="Y143" s="4">
        <v>14</v>
      </c>
      <c r="Z143" s="3"/>
      <c r="AA143" s="1" t="s">
        <v>43</v>
      </c>
      <c r="AB143" s="1" t="s">
        <v>44</v>
      </c>
      <c r="AC143" s="1" t="s">
        <v>45</v>
      </c>
      <c r="AD143" s="1" t="s">
        <v>78</v>
      </c>
      <c r="AE143" s="1">
        <v>19</v>
      </c>
      <c r="AF143" s="1" t="s">
        <v>47</v>
      </c>
      <c r="AG143" s="1" t="s">
        <v>48</v>
      </c>
      <c r="AH143" s="1">
        <v>4.5999999999999996</v>
      </c>
      <c r="AI143" s="1">
        <v>4</v>
      </c>
      <c r="AJ143" s="1">
        <v>0</v>
      </c>
      <c r="AK143" s="3">
        <v>43521</v>
      </c>
      <c r="AL143" s="7">
        <v>11</v>
      </c>
    </row>
    <row r="144" spans="1:38" x14ac:dyDescent="0.3">
      <c r="A144" s="6"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4">
        <v>52</v>
      </c>
      <c r="R144" s="4" t="s">
        <v>489</v>
      </c>
      <c r="S144" s="1" t="s">
        <v>60</v>
      </c>
      <c r="T144" s="1" t="s">
        <v>136</v>
      </c>
      <c r="U144" s="1" t="s">
        <v>40</v>
      </c>
      <c r="V144" s="1" t="s">
        <v>41</v>
      </c>
      <c r="W144" s="1" t="s">
        <v>42</v>
      </c>
      <c r="X144" s="3">
        <v>41791</v>
      </c>
      <c r="Y144" s="4">
        <v>11</v>
      </c>
      <c r="Z144" s="3"/>
      <c r="AA144" s="1" t="s">
        <v>43</v>
      </c>
      <c r="AB144" s="1" t="s">
        <v>44</v>
      </c>
      <c r="AC144" s="1" t="s">
        <v>45</v>
      </c>
      <c r="AD144" s="1" t="s">
        <v>98</v>
      </c>
      <c r="AE144" s="1">
        <v>18</v>
      </c>
      <c r="AF144" s="1" t="s">
        <v>47</v>
      </c>
      <c r="AG144" s="1" t="s">
        <v>57</v>
      </c>
      <c r="AH144" s="1">
        <v>5</v>
      </c>
      <c r="AI144" s="1">
        <v>5</v>
      </c>
      <c r="AJ144" s="1">
        <v>0</v>
      </c>
      <c r="AK144" s="3">
        <v>43486</v>
      </c>
      <c r="AL144" s="7">
        <v>9</v>
      </c>
    </row>
    <row r="145" spans="1:38" x14ac:dyDescent="0.3">
      <c r="A145" s="6"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4">
        <v>48</v>
      </c>
      <c r="R145" s="4" t="s">
        <v>489</v>
      </c>
      <c r="S145" s="1" t="s">
        <v>38</v>
      </c>
      <c r="T145" s="1" t="s">
        <v>51</v>
      </c>
      <c r="U145" s="1" t="s">
        <v>40</v>
      </c>
      <c r="V145" s="1" t="s">
        <v>41</v>
      </c>
      <c r="W145" s="1" t="s">
        <v>42</v>
      </c>
      <c r="X145" s="3">
        <v>40735</v>
      </c>
      <c r="Y145" s="4">
        <v>13</v>
      </c>
      <c r="Z145" s="3">
        <v>43219</v>
      </c>
      <c r="AA145" s="1" t="s">
        <v>192</v>
      </c>
      <c r="AB145" s="1" t="s">
        <v>53</v>
      </c>
      <c r="AC145" s="1" t="s">
        <v>45</v>
      </c>
      <c r="AD145" s="1" t="s">
        <v>46</v>
      </c>
      <c r="AE145" s="1">
        <v>22</v>
      </c>
      <c r="AF145" s="1" t="s">
        <v>116</v>
      </c>
      <c r="AG145" s="1" t="s">
        <v>48</v>
      </c>
      <c r="AH145" s="1">
        <v>4.7</v>
      </c>
      <c r="AI145" s="1">
        <v>4</v>
      </c>
      <c r="AJ145" s="1">
        <v>0</v>
      </c>
      <c r="AK145" s="3">
        <v>43145</v>
      </c>
      <c r="AL145" s="7">
        <v>9</v>
      </c>
    </row>
    <row r="146" spans="1:38" x14ac:dyDescent="0.3">
      <c r="A146" s="6"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4">
        <v>47</v>
      </c>
      <c r="R146" s="4" t="s">
        <v>489</v>
      </c>
      <c r="S146" s="1" t="s">
        <v>60</v>
      </c>
      <c r="T146" s="1" t="s">
        <v>51</v>
      </c>
      <c r="U146" s="1" t="s">
        <v>40</v>
      </c>
      <c r="V146" s="1" t="s">
        <v>41</v>
      </c>
      <c r="W146" s="1" t="s">
        <v>111</v>
      </c>
      <c r="X146" s="3">
        <v>42125</v>
      </c>
      <c r="Y146" s="4">
        <v>10</v>
      </c>
      <c r="Z146" s="3"/>
      <c r="AA146" s="1" t="s">
        <v>43</v>
      </c>
      <c r="AB146" s="1" t="s">
        <v>44</v>
      </c>
      <c r="AC146" s="1" t="s">
        <v>54</v>
      </c>
      <c r="AD146" s="1" t="s">
        <v>55</v>
      </c>
      <c r="AE146" s="1">
        <v>4</v>
      </c>
      <c r="AF146" s="1" t="s">
        <v>56</v>
      </c>
      <c r="AG146" s="1" t="s">
        <v>57</v>
      </c>
      <c r="AH146" s="1">
        <v>3.75</v>
      </c>
      <c r="AI146" s="1">
        <v>3</v>
      </c>
      <c r="AJ146" s="1">
        <v>5</v>
      </c>
      <c r="AK146" s="3">
        <v>43771</v>
      </c>
      <c r="AL146" s="7">
        <v>2</v>
      </c>
    </row>
    <row r="147" spans="1:38" x14ac:dyDescent="0.3">
      <c r="A147" s="6"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4">
        <v>38</v>
      </c>
      <c r="R147" s="4" t="s">
        <v>489</v>
      </c>
      <c r="S147" s="1" t="s">
        <v>60</v>
      </c>
      <c r="T147" s="1" t="s">
        <v>39</v>
      </c>
      <c r="U147" s="1" t="s">
        <v>40</v>
      </c>
      <c r="V147" s="1" t="s">
        <v>41</v>
      </c>
      <c r="W147" s="1" t="s">
        <v>42</v>
      </c>
      <c r="X147" s="3">
        <v>41827</v>
      </c>
      <c r="Y147" s="4">
        <v>10</v>
      </c>
      <c r="Z147" s="3"/>
      <c r="AA147" s="1" t="s">
        <v>43</v>
      </c>
      <c r="AB147" s="1" t="s">
        <v>44</v>
      </c>
      <c r="AC147" s="1" t="s">
        <v>45</v>
      </c>
      <c r="AD147" s="1" t="s">
        <v>82</v>
      </c>
      <c r="AE147" s="1">
        <v>12</v>
      </c>
      <c r="AF147" s="1" t="s">
        <v>47</v>
      </c>
      <c r="AG147" s="1" t="s">
        <v>48</v>
      </c>
      <c r="AH147" s="1">
        <v>4.3</v>
      </c>
      <c r="AI147" s="1">
        <v>3</v>
      </c>
      <c r="AJ147" s="1">
        <v>0</v>
      </c>
      <c r="AK147" s="3">
        <v>43770</v>
      </c>
      <c r="AL147" s="7">
        <v>1</v>
      </c>
    </row>
    <row r="148" spans="1:38" x14ac:dyDescent="0.3">
      <c r="A148" s="6"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4">
        <v>57</v>
      </c>
      <c r="R148" s="4" t="s">
        <v>489</v>
      </c>
      <c r="S148" s="1" t="s">
        <v>60</v>
      </c>
      <c r="T148" s="1" t="s">
        <v>51</v>
      </c>
      <c r="U148" s="1" t="s">
        <v>40</v>
      </c>
      <c r="V148" s="1" t="s">
        <v>41</v>
      </c>
      <c r="W148" s="1" t="s">
        <v>81</v>
      </c>
      <c r="X148" s="3">
        <v>40817</v>
      </c>
      <c r="Y148" s="4">
        <v>13</v>
      </c>
      <c r="Z148" s="3">
        <v>42373</v>
      </c>
      <c r="AA148" s="1" t="s">
        <v>92</v>
      </c>
      <c r="AB148" s="1" t="s">
        <v>53</v>
      </c>
      <c r="AC148" s="1" t="s">
        <v>45</v>
      </c>
      <c r="AD148" s="1" t="s">
        <v>64</v>
      </c>
      <c r="AE148" s="1">
        <v>16</v>
      </c>
      <c r="AF148" s="1" t="s">
        <v>116</v>
      </c>
      <c r="AG148" s="1" t="s">
        <v>57</v>
      </c>
      <c r="AH148" s="1">
        <v>4</v>
      </c>
      <c r="AI148" s="1">
        <v>4</v>
      </c>
      <c r="AJ148" s="1">
        <v>0</v>
      </c>
      <c r="AK148" s="3">
        <v>42431</v>
      </c>
      <c r="AL148" s="7">
        <v>4</v>
      </c>
    </row>
    <row r="149" spans="1:38" x14ac:dyDescent="0.3">
      <c r="A149" s="6"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4">
        <v>48</v>
      </c>
      <c r="R149" s="4" t="s">
        <v>489</v>
      </c>
      <c r="S149" s="1" t="s">
        <v>60</v>
      </c>
      <c r="T149" s="1" t="s">
        <v>39</v>
      </c>
      <c r="U149" s="1" t="s">
        <v>40</v>
      </c>
      <c r="V149" s="1" t="s">
        <v>41</v>
      </c>
      <c r="W149" s="1" t="s">
        <v>42</v>
      </c>
      <c r="X149" s="3">
        <v>40735</v>
      </c>
      <c r="Y149" s="4">
        <v>13</v>
      </c>
      <c r="Z149" s="3">
        <v>41753</v>
      </c>
      <c r="AA149" s="1" t="s">
        <v>295</v>
      </c>
      <c r="AB149" s="1" t="s">
        <v>53</v>
      </c>
      <c r="AC149" s="1" t="s">
        <v>140</v>
      </c>
      <c r="AD149" s="1" t="s">
        <v>181</v>
      </c>
      <c r="AE149" s="1">
        <v>15</v>
      </c>
      <c r="AF149" s="1" t="s">
        <v>69</v>
      </c>
      <c r="AG149" s="1" t="s">
        <v>57</v>
      </c>
      <c r="AH149" s="1">
        <v>4.5</v>
      </c>
      <c r="AI149" s="1">
        <v>5</v>
      </c>
      <c r="AJ149" s="1">
        <v>0</v>
      </c>
      <c r="AK149" s="3">
        <v>41363</v>
      </c>
      <c r="AL149" s="7">
        <v>2</v>
      </c>
    </row>
    <row r="150" spans="1:38" x14ac:dyDescent="0.3">
      <c r="A150" s="6"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4">
        <v>39</v>
      </c>
      <c r="R150" s="4" t="s">
        <v>489</v>
      </c>
      <c r="S150" s="1" t="s">
        <v>38</v>
      </c>
      <c r="T150" s="1" t="s">
        <v>39</v>
      </c>
      <c r="U150" s="1" t="s">
        <v>40</v>
      </c>
      <c r="V150" s="1" t="s">
        <v>41</v>
      </c>
      <c r="W150" s="1" t="s">
        <v>42</v>
      </c>
      <c r="X150" s="3">
        <v>41547</v>
      </c>
      <c r="Y150" s="4">
        <v>11</v>
      </c>
      <c r="Z150" s="3"/>
      <c r="AA150" s="1" t="s">
        <v>43</v>
      </c>
      <c r="AB150" s="1" t="s">
        <v>44</v>
      </c>
      <c r="AC150" s="1" t="s">
        <v>45</v>
      </c>
      <c r="AD150" s="1" t="s">
        <v>46</v>
      </c>
      <c r="AE150" s="1">
        <v>22</v>
      </c>
      <c r="AF150" s="1" t="s">
        <v>56</v>
      </c>
      <c r="AG150" s="1" t="s">
        <v>57</v>
      </c>
      <c r="AH150" s="1">
        <v>3.07</v>
      </c>
      <c r="AI150" s="1">
        <v>4</v>
      </c>
      <c r="AJ150" s="1">
        <v>0</v>
      </c>
      <c r="AK150" s="3">
        <v>43488</v>
      </c>
      <c r="AL150" s="7">
        <v>10</v>
      </c>
    </row>
    <row r="151" spans="1:38" x14ac:dyDescent="0.3">
      <c r="A151" s="6"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4">
        <v>32</v>
      </c>
      <c r="R151" s="4" t="s">
        <v>489</v>
      </c>
      <c r="S151" s="1" t="s">
        <v>38</v>
      </c>
      <c r="T151" s="1" t="s">
        <v>39</v>
      </c>
      <c r="U151" s="1" t="s">
        <v>40</v>
      </c>
      <c r="V151" s="1" t="s">
        <v>41</v>
      </c>
      <c r="W151" s="1" t="s">
        <v>42</v>
      </c>
      <c r="X151" s="3">
        <v>41505</v>
      </c>
      <c r="Y151" s="4">
        <v>11</v>
      </c>
      <c r="Z151" s="3"/>
      <c r="AA151" s="1" t="s">
        <v>43</v>
      </c>
      <c r="AB151" s="1" t="s">
        <v>44</v>
      </c>
      <c r="AC151" s="1" t="s">
        <v>140</v>
      </c>
      <c r="AD151" s="1" t="s">
        <v>159</v>
      </c>
      <c r="AE151" s="1">
        <v>21</v>
      </c>
      <c r="AF151" s="1" t="s">
        <v>56</v>
      </c>
      <c r="AG151" s="1" t="s">
        <v>57</v>
      </c>
      <c r="AH151" s="1">
        <v>4.3</v>
      </c>
      <c r="AI151" s="1">
        <v>5</v>
      </c>
      <c r="AJ151" s="1">
        <v>0</v>
      </c>
      <c r="AK151" s="3">
        <v>43487</v>
      </c>
      <c r="AL151" s="7">
        <v>13</v>
      </c>
    </row>
    <row r="152" spans="1:38" x14ac:dyDescent="0.3">
      <c r="A152" s="6"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4">
        <v>55</v>
      </c>
      <c r="R152" s="4" t="s">
        <v>489</v>
      </c>
      <c r="S152" s="1" t="s">
        <v>60</v>
      </c>
      <c r="T152" s="1" t="s">
        <v>51</v>
      </c>
      <c r="U152" s="1" t="s">
        <v>40</v>
      </c>
      <c r="V152" s="1" t="s">
        <v>88</v>
      </c>
      <c r="W152" s="1" t="s">
        <v>42</v>
      </c>
      <c r="X152" s="3">
        <v>40946</v>
      </c>
      <c r="Y152" s="4">
        <v>13</v>
      </c>
      <c r="Z152" s="3"/>
      <c r="AA152" s="1" t="s">
        <v>43</v>
      </c>
      <c r="AB152" s="1" t="s">
        <v>44</v>
      </c>
      <c r="AC152" s="1" t="s">
        <v>301</v>
      </c>
      <c r="AD152" s="1" t="s">
        <v>234</v>
      </c>
      <c r="AE152" s="1">
        <v>9</v>
      </c>
      <c r="AF152" s="1" t="s">
        <v>56</v>
      </c>
      <c r="AG152" s="1" t="s">
        <v>57</v>
      </c>
      <c r="AH152" s="1">
        <v>4.83</v>
      </c>
      <c r="AI152" s="1">
        <v>3</v>
      </c>
      <c r="AJ152" s="1">
        <v>0</v>
      </c>
      <c r="AK152" s="3">
        <v>43482</v>
      </c>
      <c r="AL152" s="7">
        <v>10</v>
      </c>
    </row>
    <row r="153" spans="1:38" x14ac:dyDescent="0.3">
      <c r="A153" s="6"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4">
        <v>45</v>
      </c>
      <c r="R153" s="4" t="s">
        <v>489</v>
      </c>
      <c r="S153" s="1" t="s">
        <v>60</v>
      </c>
      <c r="T153" s="1" t="s">
        <v>51</v>
      </c>
      <c r="U153" s="1" t="s">
        <v>40</v>
      </c>
      <c r="V153" s="1" t="s">
        <v>41</v>
      </c>
      <c r="W153" s="1" t="s">
        <v>42</v>
      </c>
      <c r="X153" s="3">
        <v>40812</v>
      </c>
      <c r="Y153" s="4">
        <v>13</v>
      </c>
      <c r="Z153" s="3">
        <v>42100</v>
      </c>
      <c r="AA153" s="1" t="s">
        <v>192</v>
      </c>
      <c r="AB153" s="1" t="s">
        <v>53</v>
      </c>
      <c r="AC153" s="1" t="s">
        <v>45</v>
      </c>
      <c r="AD153" s="1" t="s">
        <v>68</v>
      </c>
      <c r="AE153" s="1">
        <v>39</v>
      </c>
      <c r="AF153" s="1" t="s">
        <v>69</v>
      </c>
      <c r="AG153" s="1" t="s">
        <v>57</v>
      </c>
      <c r="AH153" s="1">
        <v>3.6</v>
      </c>
      <c r="AI153" s="1">
        <v>5</v>
      </c>
      <c r="AJ153" s="1">
        <v>0</v>
      </c>
      <c r="AK153" s="3">
        <v>42007</v>
      </c>
      <c r="AL153" s="7">
        <v>16</v>
      </c>
    </row>
    <row r="154" spans="1:38" x14ac:dyDescent="0.3">
      <c r="A154" s="6"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4">
        <v>55</v>
      </c>
      <c r="R154" s="4" t="s">
        <v>489</v>
      </c>
      <c r="S154" s="1" t="s">
        <v>60</v>
      </c>
      <c r="T154" s="1" t="s">
        <v>51</v>
      </c>
      <c r="U154" s="1" t="s">
        <v>40</v>
      </c>
      <c r="V154" s="1" t="s">
        <v>41</v>
      </c>
      <c r="W154" s="1" t="s">
        <v>42</v>
      </c>
      <c r="X154" s="3">
        <v>40812</v>
      </c>
      <c r="Y154" s="4">
        <v>13</v>
      </c>
      <c r="Z154" s="3">
        <v>41883</v>
      </c>
      <c r="AA154" s="1" t="s">
        <v>192</v>
      </c>
      <c r="AB154" s="1" t="s">
        <v>53</v>
      </c>
      <c r="AC154" s="1" t="s">
        <v>45</v>
      </c>
      <c r="AD154" s="1" t="s">
        <v>71</v>
      </c>
      <c r="AE154" s="1">
        <v>11</v>
      </c>
      <c r="AF154" s="1" t="s">
        <v>69</v>
      </c>
      <c r="AG154" s="1" t="s">
        <v>57</v>
      </c>
      <c r="AH154" s="1">
        <v>3.49</v>
      </c>
      <c r="AI154" s="1">
        <v>4</v>
      </c>
      <c r="AJ154" s="1">
        <v>0</v>
      </c>
      <c r="AK154" s="3">
        <v>41304</v>
      </c>
      <c r="AL154" s="7">
        <v>6</v>
      </c>
    </row>
    <row r="155" spans="1:38" x14ac:dyDescent="0.3">
      <c r="A155" s="6"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4">
        <v>42</v>
      </c>
      <c r="R155" s="4" t="s">
        <v>489</v>
      </c>
      <c r="S155" s="1" t="s">
        <v>38</v>
      </c>
      <c r="T155" s="1" t="s">
        <v>39</v>
      </c>
      <c r="U155" s="1" t="s">
        <v>40</v>
      </c>
      <c r="V155" s="1" t="s">
        <v>41</v>
      </c>
      <c r="W155" s="1" t="s">
        <v>81</v>
      </c>
      <c r="X155" s="3">
        <v>41687</v>
      </c>
      <c r="Y155" s="4">
        <v>11</v>
      </c>
      <c r="Z155" s="3"/>
      <c r="AA155" s="1" t="s">
        <v>43</v>
      </c>
      <c r="AB155" s="1" t="s">
        <v>44</v>
      </c>
      <c r="AC155" s="1" t="s">
        <v>45</v>
      </c>
      <c r="AD155" s="1" t="s">
        <v>78</v>
      </c>
      <c r="AE155" s="1">
        <v>19</v>
      </c>
      <c r="AF155" s="1" t="s">
        <v>47</v>
      </c>
      <c r="AG155" s="1" t="s">
        <v>57</v>
      </c>
      <c r="AH155" s="1">
        <v>3.1</v>
      </c>
      <c r="AI155" s="1">
        <v>3</v>
      </c>
      <c r="AJ155" s="1">
        <v>0</v>
      </c>
      <c r="AK155" s="3">
        <v>43618</v>
      </c>
      <c r="AL155" s="7">
        <v>3</v>
      </c>
    </row>
    <row r="156" spans="1:38" x14ac:dyDescent="0.3">
      <c r="A156" s="6"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4">
        <v>36</v>
      </c>
      <c r="R156" s="4" t="s">
        <v>489</v>
      </c>
      <c r="S156" s="1" t="s">
        <v>38</v>
      </c>
      <c r="T156" s="1" t="s">
        <v>51</v>
      </c>
      <c r="U156" s="1" t="s">
        <v>40</v>
      </c>
      <c r="V156" s="1" t="s">
        <v>41</v>
      </c>
      <c r="W156" s="1" t="s">
        <v>111</v>
      </c>
      <c r="X156" s="3">
        <v>40817</v>
      </c>
      <c r="Y156" s="4">
        <v>13</v>
      </c>
      <c r="Z156" s="3"/>
      <c r="AA156" s="1" t="s">
        <v>43</v>
      </c>
      <c r="AB156" s="1" t="s">
        <v>44</v>
      </c>
      <c r="AC156" s="1" t="s">
        <v>45</v>
      </c>
      <c r="AD156" s="1" t="s">
        <v>82</v>
      </c>
      <c r="AE156" s="1">
        <v>12</v>
      </c>
      <c r="AF156" s="1" t="s">
        <v>56</v>
      </c>
      <c r="AG156" s="1" t="s">
        <v>57</v>
      </c>
      <c r="AH156" s="1">
        <v>3.38</v>
      </c>
      <c r="AI156" s="1">
        <v>3</v>
      </c>
      <c r="AJ156" s="1">
        <v>0</v>
      </c>
      <c r="AK156" s="3">
        <v>43486</v>
      </c>
      <c r="AL156" s="7">
        <v>17</v>
      </c>
    </row>
    <row r="157" spans="1:38" x14ac:dyDescent="0.3">
      <c r="A157" s="6"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4">
        <v>39</v>
      </c>
      <c r="R157" s="4" t="s">
        <v>489</v>
      </c>
      <c r="S157" s="1" t="s">
        <v>38</v>
      </c>
      <c r="T157" s="1" t="s">
        <v>39</v>
      </c>
      <c r="U157" s="1" t="s">
        <v>40</v>
      </c>
      <c r="V157" s="1" t="s">
        <v>88</v>
      </c>
      <c r="W157" s="1" t="s">
        <v>81</v>
      </c>
      <c r="X157" s="3">
        <v>40727</v>
      </c>
      <c r="Y157" s="4">
        <v>13</v>
      </c>
      <c r="Z157" s="3"/>
      <c r="AA157" s="1" t="s">
        <v>43</v>
      </c>
      <c r="AB157" s="1" t="s">
        <v>44</v>
      </c>
      <c r="AC157" s="1" t="s">
        <v>140</v>
      </c>
      <c r="AD157" s="1" t="s">
        <v>141</v>
      </c>
      <c r="AE157" s="1">
        <v>17</v>
      </c>
      <c r="AF157" s="1" t="s">
        <v>83</v>
      </c>
      <c r="AG157" s="1" t="s">
        <v>57</v>
      </c>
      <c r="AH157" s="1">
        <v>3.65</v>
      </c>
      <c r="AI157" s="1">
        <v>5</v>
      </c>
      <c r="AJ157" s="1">
        <v>0</v>
      </c>
      <c r="AK157" s="3">
        <v>43482</v>
      </c>
      <c r="AL157" s="7">
        <v>20</v>
      </c>
    </row>
    <row r="158" spans="1:38" x14ac:dyDescent="0.3">
      <c r="A158" s="6"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4">
        <v>44</v>
      </c>
      <c r="R158" s="4" t="s">
        <v>489</v>
      </c>
      <c r="S158" s="1" t="s">
        <v>38</v>
      </c>
      <c r="T158" s="1" t="s">
        <v>51</v>
      </c>
      <c r="U158" s="1" t="s">
        <v>40</v>
      </c>
      <c r="V158" s="1" t="s">
        <v>41</v>
      </c>
      <c r="W158" s="1" t="s">
        <v>42</v>
      </c>
      <c r="X158" s="3">
        <v>41923</v>
      </c>
      <c r="Y158" s="4">
        <v>10</v>
      </c>
      <c r="Z158" s="3"/>
      <c r="AA158" s="1" t="s">
        <v>43</v>
      </c>
      <c r="AB158" s="1" t="s">
        <v>44</v>
      </c>
      <c r="AC158" s="1" t="s">
        <v>54</v>
      </c>
      <c r="AD158" s="1" t="s">
        <v>86</v>
      </c>
      <c r="AE158" s="1">
        <v>7</v>
      </c>
      <c r="AF158" s="1" t="s">
        <v>79</v>
      </c>
      <c r="AG158" s="1" t="s">
        <v>57</v>
      </c>
      <c r="AH158" s="1">
        <v>4.46</v>
      </c>
      <c r="AI158" s="1">
        <v>5</v>
      </c>
      <c r="AJ158" s="1">
        <v>6</v>
      </c>
      <c r="AK158" s="3">
        <v>43647</v>
      </c>
      <c r="AL158" s="7">
        <v>7</v>
      </c>
    </row>
    <row r="159" spans="1:38" x14ac:dyDescent="0.3">
      <c r="A159" s="6"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4">
        <v>45</v>
      </c>
      <c r="R159" s="4" t="s">
        <v>489</v>
      </c>
      <c r="S159" s="1" t="s">
        <v>38</v>
      </c>
      <c r="T159" s="1" t="s">
        <v>51</v>
      </c>
      <c r="U159" s="1" t="s">
        <v>40</v>
      </c>
      <c r="V159" s="1" t="s">
        <v>41</v>
      </c>
      <c r="W159" s="1" t="s">
        <v>42</v>
      </c>
      <c r="X159" s="3">
        <v>40817</v>
      </c>
      <c r="Y159" s="4">
        <v>13</v>
      </c>
      <c r="Z159" s="3">
        <v>42350</v>
      </c>
      <c r="AA159" s="1" t="s">
        <v>102</v>
      </c>
      <c r="AB159" s="1" t="s">
        <v>103</v>
      </c>
      <c r="AC159" s="1" t="s">
        <v>45</v>
      </c>
      <c r="AD159" s="1" t="s">
        <v>130</v>
      </c>
      <c r="AE159" s="1">
        <v>2</v>
      </c>
      <c r="AF159" s="1" t="s">
        <v>79</v>
      </c>
      <c r="AG159" s="1" t="s">
        <v>57</v>
      </c>
      <c r="AH159" s="1">
        <v>4.78</v>
      </c>
      <c r="AI159" s="1">
        <v>4</v>
      </c>
      <c r="AJ159" s="1">
        <v>0</v>
      </c>
      <c r="AK159" s="3">
        <v>42050</v>
      </c>
      <c r="AL159" s="7">
        <v>9</v>
      </c>
    </row>
    <row r="160" spans="1:38" x14ac:dyDescent="0.3">
      <c r="A160" s="6"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4">
        <v>43</v>
      </c>
      <c r="R160" s="4" t="s">
        <v>489</v>
      </c>
      <c r="S160" s="1" t="s">
        <v>60</v>
      </c>
      <c r="T160" s="1" t="s">
        <v>66</v>
      </c>
      <c r="U160" s="1" t="s">
        <v>40</v>
      </c>
      <c r="V160" s="1" t="s">
        <v>41</v>
      </c>
      <c r="W160" s="1" t="s">
        <v>111</v>
      </c>
      <c r="X160" s="3">
        <v>41456</v>
      </c>
      <c r="Y160" s="4">
        <v>11</v>
      </c>
      <c r="Z160" s="3">
        <v>41729</v>
      </c>
      <c r="AA160" s="1" t="s">
        <v>89</v>
      </c>
      <c r="AB160" s="1" t="s">
        <v>53</v>
      </c>
      <c r="AC160" s="1" t="s">
        <v>45</v>
      </c>
      <c r="AD160" s="1" t="s">
        <v>90</v>
      </c>
      <c r="AE160" s="1">
        <v>14</v>
      </c>
      <c r="AF160" s="1" t="s">
        <v>56</v>
      </c>
      <c r="AG160" s="1" t="s">
        <v>57</v>
      </c>
      <c r="AH160" s="1">
        <v>4.5199999999999996</v>
      </c>
      <c r="AI160" s="1">
        <v>3</v>
      </c>
      <c r="AJ160" s="1">
        <v>0</v>
      </c>
      <c r="AK160" s="3">
        <v>41690</v>
      </c>
      <c r="AL160" s="7">
        <v>20</v>
      </c>
    </row>
    <row r="161" spans="1:38" x14ac:dyDescent="0.3">
      <c r="A161" s="6"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4">
        <v>46</v>
      </c>
      <c r="R161" s="4" t="s">
        <v>489</v>
      </c>
      <c r="S161" s="1" t="s">
        <v>38</v>
      </c>
      <c r="T161" s="1" t="s">
        <v>51</v>
      </c>
      <c r="U161" s="1" t="s">
        <v>40</v>
      </c>
      <c r="V161" s="1" t="s">
        <v>41</v>
      </c>
      <c r="W161" s="1" t="s">
        <v>42</v>
      </c>
      <c r="X161" s="3">
        <v>41159</v>
      </c>
      <c r="Y161" s="4">
        <v>12</v>
      </c>
      <c r="Z161" s="3"/>
      <c r="AA161" s="1" t="s">
        <v>43</v>
      </c>
      <c r="AB161" s="1" t="s">
        <v>44</v>
      </c>
      <c r="AC161" s="1" t="s">
        <v>45</v>
      </c>
      <c r="AD161" s="1" t="s">
        <v>90</v>
      </c>
      <c r="AE161" s="1">
        <v>14</v>
      </c>
      <c r="AF161" s="1" t="s">
        <v>47</v>
      </c>
      <c r="AG161" s="1" t="s">
        <v>57</v>
      </c>
      <c r="AH161" s="1">
        <v>5</v>
      </c>
      <c r="AI161" s="1">
        <v>5</v>
      </c>
      <c r="AJ161" s="1">
        <v>0</v>
      </c>
      <c r="AK161" s="3">
        <v>43557</v>
      </c>
      <c r="AL161" s="7">
        <v>13</v>
      </c>
    </row>
    <row r="162" spans="1:38" x14ac:dyDescent="0.3">
      <c r="A162" s="6"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4">
        <v>37</v>
      </c>
      <c r="R162" s="4" t="s">
        <v>489</v>
      </c>
      <c r="S162" s="1" t="s">
        <v>38</v>
      </c>
      <c r="T162" s="1" t="s">
        <v>66</v>
      </c>
      <c r="U162" s="1" t="s">
        <v>40</v>
      </c>
      <c r="V162" s="1" t="s">
        <v>41</v>
      </c>
      <c r="W162" s="1" t="s">
        <v>81</v>
      </c>
      <c r="X162" s="3">
        <v>41791</v>
      </c>
      <c r="Y162" s="4">
        <v>11</v>
      </c>
      <c r="Z162" s="3"/>
      <c r="AA162" s="1" t="s">
        <v>43</v>
      </c>
      <c r="AB162" s="1" t="s">
        <v>44</v>
      </c>
      <c r="AC162" s="1" t="s">
        <v>125</v>
      </c>
      <c r="AD162" s="1" t="s">
        <v>126</v>
      </c>
      <c r="AE162" s="1">
        <v>1</v>
      </c>
      <c r="AF162" s="1" t="s">
        <v>200</v>
      </c>
      <c r="AG162" s="1" t="s">
        <v>57</v>
      </c>
      <c r="AH162" s="1">
        <v>5</v>
      </c>
      <c r="AI162" s="1">
        <v>4</v>
      </c>
      <c r="AJ162" s="1">
        <v>4</v>
      </c>
      <c r="AK162" s="3">
        <v>43482</v>
      </c>
      <c r="AL162" s="7">
        <v>3</v>
      </c>
    </row>
    <row r="163" spans="1:38" x14ac:dyDescent="0.3">
      <c r="A163" s="6"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4">
        <v>35</v>
      </c>
      <c r="R163" s="4" t="s">
        <v>489</v>
      </c>
      <c r="S163" s="1" t="s">
        <v>38</v>
      </c>
      <c r="T163" s="1" t="s">
        <v>51</v>
      </c>
      <c r="U163" s="1" t="s">
        <v>40</v>
      </c>
      <c r="V163" s="1" t="s">
        <v>41</v>
      </c>
      <c r="W163" s="1" t="s">
        <v>42</v>
      </c>
      <c r="X163" s="3">
        <v>40943</v>
      </c>
      <c r="Y163" s="4">
        <v>13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7">
        <v>20</v>
      </c>
    </row>
    <row r="164" spans="1:38" x14ac:dyDescent="0.3">
      <c r="A164" s="6"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4">
        <v>38</v>
      </c>
      <c r="R164" s="4" t="s">
        <v>489</v>
      </c>
      <c r="S164" s="1" t="s">
        <v>60</v>
      </c>
      <c r="T164" s="1" t="s">
        <v>39</v>
      </c>
      <c r="U164" s="1" t="s">
        <v>40</v>
      </c>
      <c r="V164" s="1" t="s">
        <v>41</v>
      </c>
      <c r="W164" s="1" t="s">
        <v>111</v>
      </c>
      <c r="X164" s="3">
        <v>42410</v>
      </c>
      <c r="Y164" s="4">
        <v>9</v>
      </c>
      <c r="Z164" s="3"/>
      <c r="AA164" s="1" t="s">
        <v>43</v>
      </c>
      <c r="AB164" s="1" t="s">
        <v>44</v>
      </c>
      <c r="AC164" s="1" t="s">
        <v>54</v>
      </c>
      <c r="AD164" s="1" t="s">
        <v>196</v>
      </c>
      <c r="AE164" s="1">
        <v>13</v>
      </c>
      <c r="AF164" s="1" t="s">
        <v>56</v>
      </c>
      <c r="AG164" s="1" t="s">
        <v>57</v>
      </c>
      <c r="AH164" s="1">
        <v>4.0999999999999996</v>
      </c>
      <c r="AI164" s="1">
        <v>5</v>
      </c>
      <c r="AJ164" s="1">
        <v>7</v>
      </c>
      <c r="AK164" s="3">
        <v>43678</v>
      </c>
      <c r="AL164" s="7">
        <v>2</v>
      </c>
    </row>
    <row r="165" spans="1:38" x14ac:dyDescent="0.3">
      <c r="A165" s="6"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4">
        <v>38</v>
      </c>
      <c r="R165" s="4" t="s">
        <v>489</v>
      </c>
      <c r="S165" s="1" t="s">
        <v>60</v>
      </c>
      <c r="T165" s="1" t="s">
        <v>39</v>
      </c>
      <c r="U165" s="1" t="s">
        <v>40</v>
      </c>
      <c r="V165" s="1" t="s">
        <v>41</v>
      </c>
      <c r="W165" s="1" t="s">
        <v>111</v>
      </c>
      <c r="X165" s="3">
        <v>40812</v>
      </c>
      <c r="Y165" s="4">
        <v>13</v>
      </c>
      <c r="Z165" s="3">
        <v>43331</v>
      </c>
      <c r="AA165" s="1" t="s">
        <v>67</v>
      </c>
      <c r="AB165" s="1" t="s">
        <v>53</v>
      </c>
      <c r="AC165" s="1" t="s">
        <v>45</v>
      </c>
      <c r="AD165" s="1" t="s">
        <v>62</v>
      </c>
      <c r="AE165" s="1">
        <v>20</v>
      </c>
      <c r="AF165" s="1" t="s">
        <v>116</v>
      </c>
      <c r="AG165" s="1" t="s">
        <v>57</v>
      </c>
      <c r="AH165" s="1">
        <v>4.88</v>
      </c>
      <c r="AI165" s="1">
        <v>3</v>
      </c>
      <c r="AJ165" s="1">
        <v>0</v>
      </c>
      <c r="AK165" s="3">
        <v>42773</v>
      </c>
      <c r="AL165" s="7">
        <v>17</v>
      </c>
    </row>
    <row r="166" spans="1:38" x14ac:dyDescent="0.3">
      <c r="A166" s="6"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4">
        <v>40</v>
      </c>
      <c r="R166" s="4" t="s">
        <v>489</v>
      </c>
      <c r="S166" s="1" t="s">
        <v>38</v>
      </c>
      <c r="T166" s="1" t="s">
        <v>51</v>
      </c>
      <c r="U166" s="1" t="s">
        <v>40</v>
      </c>
      <c r="V166" s="1" t="s">
        <v>41</v>
      </c>
      <c r="W166" s="1" t="s">
        <v>42</v>
      </c>
      <c r="X166" s="3">
        <v>42491</v>
      </c>
      <c r="Y166" s="4">
        <v>9</v>
      </c>
      <c r="Z166" s="3"/>
      <c r="AA166" s="1" t="s">
        <v>43</v>
      </c>
      <c r="AB166" s="1" t="s">
        <v>44</v>
      </c>
      <c r="AC166" s="1" t="s">
        <v>125</v>
      </c>
      <c r="AD166" s="1" t="s">
        <v>130</v>
      </c>
      <c r="AE166" s="1">
        <v>2</v>
      </c>
      <c r="AF166" s="1" t="s">
        <v>116</v>
      </c>
      <c r="AG166" s="1" t="s">
        <v>57</v>
      </c>
      <c r="AH166" s="1">
        <v>4.0999999999999996</v>
      </c>
      <c r="AI166" s="1">
        <v>4</v>
      </c>
      <c r="AJ166" s="1">
        <v>0</v>
      </c>
      <c r="AK166" s="3">
        <v>43493</v>
      </c>
      <c r="AL166" s="7">
        <v>20</v>
      </c>
    </row>
    <row r="167" spans="1:38" x14ac:dyDescent="0.3">
      <c r="A167" s="6"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4">
        <v>43</v>
      </c>
      <c r="R167" s="4" t="s">
        <v>489</v>
      </c>
      <c r="S167" s="1" t="s">
        <v>38</v>
      </c>
      <c r="T167" s="1" t="s">
        <v>51</v>
      </c>
      <c r="U167" s="1" t="s">
        <v>40</v>
      </c>
      <c r="V167" s="1" t="s">
        <v>41</v>
      </c>
      <c r="W167" s="1" t="s">
        <v>111</v>
      </c>
      <c r="X167" s="3">
        <v>41043</v>
      </c>
      <c r="Y167" s="4">
        <v>13</v>
      </c>
      <c r="Z167" s="3"/>
      <c r="AA167" s="1" t="s">
        <v>43</v>
      </c>
      <c r="AB167" s="1" t="s">
        <v>44</v>
      </c>
      <c r="AC167" s="1" t="s">
        <v>45</v>
      </c>
      <c r="AD167" s="1" t="s">
        <v>64</v>
      </c>
      <c r="AE167" s="1">
        <v>16</v>
      </c>
      <c r="AF167" s="1" t="s">
        <v>69</v>
      </c>
      <c r="AG167" s="1" t="s">
        <v>57</v>
      </c>
      <c r="AH167" s="1">
        <v>4.0999999999999996</v>
      </c>
      <c r="AI167" s="1">
        <v>3</v>
      </c>
      <c r="AJ167" s="1">
        <v>0</v>
      </c>
      <c r="AK167" s="3">
        <v>43518</v>
      </c>
      <c r="AL167" s="7">
        <v>10</v>
      </c>
    </row>
    <row r="168" spans="1:38" x14ac:dyDescent="0.3">
      <c r="A168" s="6"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4">
        <v>36</v>
      </c>
      <c r="R168" s="4" t="s">
        <v>489</v>
      </c>
      <c r="S168" s="1" t="s">
        <v>38</v>
      </c>
      <c r="T168" s="1" t="s">
        <v>136</v>
      </c>
      <c r="U168" s="1" t="s">
        <v>40</v>
      </c>
      <c r="V168" s="1" t="s">
        <v>41</v>
      </c>
      <c r="W168" s="1" t="s">
        <v>81</v>
      </c>
      <c r="X168" s="3">
        <v>41029</v>
      </c>
      <c r="Y168" s="4">
        <v>13</v>
      </c>
      <c r="Z168" s="3"/>
      <c r="AA168" s="1" t="s">
        <v>43</v>
      </c>
      <c r="AB168" s="1" t="s">
        <v>44</v>
      </c>
      <c r="AC168" s="1" t="s">
        <v>140</v>
      </c>
      <c r="AD168" s="1" t="s">
        <v>141</v>
      </c>
      <c r="AE168" s="1">
        <v>17</v>
      </c>
      <c r="AF168" s="1" t="s">
        <v>200</v>
      </c>
      <c r="AG168" s="1" t="s">
        <v>57</v>
      </c>
      <c r="AH168" s="1">
        <v>4.53</v>
      </c>
      <c r="AI168" s="1">
        <v>3</v>
      </c>
      <c r="AJ168" s="1">
        <v>0</v>
      </c>
      <c r="AK168" s="3">
        <v>43494</v>
      </c>
      <c r="AL168" s="7">
        <v>16</v>
      </c>
    </row>
    <row r="169" spans="1:38" x14ac:dyDescent="0.3">
      <c r="A169" s="6"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4">
        <v>40</v>
      </c>
      <c r="R169" s="4" t="s">
        <v>489</v>
      </c>
      <c r="S169" s="1" t="s">
        <v>60</v>
      </c>
      <c r="T169" s="1" t="s">
        <v>51</v>
      </c>
      <c r="U169" s="1" t="s">
        <v>40</v>
      </c>
      <c r="V169" s="1" t="s">
        <v>41</v>
      </c>
      <c r="W169" s="1" t="s">
        <v>42</v>
      </c>
      <c r="X169" s="3">
        <v>41547</v>
      </c>
      <c r="Y169" s="4">
        <v>11</v>
      </c>
      <c r="Z169" s="3"/>
      <c r="AA169" s="1" t="s">
        <v>43</v>
      </c>
      <c r="AB169" s="1" t="s">
        <v>44</v>
      </c>
      <c r="AC169" s="1" t="s">
        <v>45</v>
      </c>
      <c r="AD169" s="1" t="s">
        <v>130</v>
      </c>
      <c r="AE169" s="1">
        <v>2</v>
      </c>
      <c r="AF169" s="1" t="s">
        <v>200</v>
      </c>
      <c r="AG169" s="1" t="s">
        <v>48</v>
      </c>
      <c r="AH169" s="1">
        <v>4.0999999999999996</v>
      </c>
      <c r="AI169" s="1">
        <v>3</v>
      </c>
      <c r="AJ169" s="1">
        <v>0</v>
      </c>
      <c r="AK169" s="3">
        <v>43486</v>
      </c>
      <c r="AL169" s="7">
        <v>11</v>
      </c>
    </row>
    <row r="170" spans="1:38" x14ac:dyDescent="0.3">
      <c r="A170" s="6"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4">
        <v>64</v>
      </c>
      <c r="R170" s="4" t="s">
        <v>490</v>
      </c>
      <c r="S170" s="1" t="s">
        <v>60</v>
      </c>
      <c r="T170" s="1" t="s">
        <v>51</v>
      </c>
      <c r="U170" s="1" t="s">
        <v>40</v>
      </c>
      <c r="V170" s="1" t="s">
        <v>41</v>
      </c>
      <c r="W170" s="1" t="s">
        <v>42</v>
      </c>
      <c r="X170" s="3">
        <v>40670</v>
      </c>
      <c r="Y170" s="4">
        <v>14</v>
      </c>
      <c r="Z170" s="3">
        <v>43369</v>
      </c>
      <c r="AA170" s="1" t="s">
        <v>92</v>
      </c>
      <c r="AB170" s="1" t="s">
        <v>53</v>
      </c>
      <c r="AC170" s="1" t="s">
        <v>45</v>
      </c>
      <c r="AD170" s="1" t="s">
        <v>46</v>
      </c>
      <c r="AE170" s="1">
        <v>22</v>
      </c>
      <c r="AF170" s="1" t="s">
        <v>56</v>
      </c>
      <c r="AG170" s="1" t="s">
        <v>57</v>
      </c>
      <c r="AH170" s="1">
        <v>3.18</v>
      </c>
      <c r="AI170" s="1">
        <v>4</v>
      </c>
      <c r="AJ170" s="1">
        <v>0</v>
      </c>
      <c r="AK170" s="3">
        <v>43134</v>
      </c>
      <c r="AL170" s="7">
        <v>16</v>
      </c>
    </row>
    <row r="171" spans="1:38" x14ac:dyDescent="0.3">
      <c r="A171" s="6"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4">
        <v>54</v>
      </c>
      <c r="R171" s="4" t="s">
        <v>489</v>
      </c>
      <c r="S171" s="1" t="s">
        <v>38</v>
      </c>
      <c r="T171" s="1" t="s">
        <v>51</v>
      </c>
      <c r="U171" s="1" t="s">
        <v>40</v>
      </c>
      <c r="V171" s="1" t="s">
        <v>41</v>
      </c>
      <c r="W171" s="1" t="s">
        <v>42</v>
      </c>
      <c r="X171" s="3">
        <v>41493</v>
      </c>
      <c r="Y171" s="4">
        <v>11</v>
      </c>
      <c r="Z171" s="3"/>
      <c r="AA171" s="1" t="s">
        <v>43</v>
      </c>
      <c r="AB171" s="1" t="s">
        <v>44</v>
      </c>
      <c r="AC171" s="1" t="s">
        <v>45</v>
      </c>
      <c r="AD171" s="1" t="s">
        <v>98</v>
      </c>
      <c r="AE171" s="1">
        <v>18</v>
      </c>
      <c r="AF171" s="1" t="s">
        <v>47</v>
      </c>
      <c r="AG171" s="1" t="s">
        <v>57</v>
      </c>
      <c r="AH171" s="1">
        <v>4</v>
      </c>
      <c r="AI171" s="1">
        <v>3</v>
      </c>
      <c r="AJ171" s="1">
        <v>0</v>
      </c>
      <c r="AK171" s="3">
        <v>43514</v>
      </c>
      <c r="AL171" s="7">
        <v>7</v>
      </c>
    </row>
    <row r="172" spans="1:38" x14ac:dyDescent="0.3">
      <c r="A172" s="6"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4">
        <v>40</v>
      </c>
      <c r="R172" s="4" t="s">
        <v>489</v>
      </c>
      <c r="S172" s="1" t="s">
        <v>60</v>
      </c>
      <c r="T172" s="1" t="s">
        <v>39</v>
      </c>
      <c r="U172" s="1" t="s">
        <v>40</v>
      </c>
      <c r="V172" s="1" t="s">
        <v>88</v>
      </c>
      <c r="W172" s="1" t="s">
        <v>81</v>
      </c>
      <c r="X172" s="3">
        <v>40564</v>
      </c>
      <c r="Y172" s="4">
        <v>14</v>
      </c>
      <c r="Z172" s="3"/>
      <c r="AA172" s="1" t="s">
        <v>43</v>
      </c>
      <c r="AB172" s="1" t="s">
        <v>44</v>
      </c>
      <c r="AC172" s="1" t="s">
        <v>54</v>
      </c>
      <c r="AD172" s="1" t="s">
        <v>165</v>
      </c>
      <c r="AE172" s="1">
        <v>6</v>
      </c>
      <c r="AF172" s="1" t="s">
        <v>83</v>
      </c>
      <c r="AG172" s="1" t="s">
        <v>48</v>
      </c>
      <c r="AH172" s="1">
        <v>4.6399999999999997</v>
      </c>
      <c r="AI172" s="1">
        <v>4</v>
      </c>
      <c r="AJ172" s="1">
        <v>5</v>
      </c>
      <c r="AK172" s="3">
        <v>43490</v>
      </c>
      <c r="AL172" s="7">
        <v>14</v>
      </c>
    </row>
    <row r="173" spans="1:38" x14ac:dyDescent="0.3">
      <c r="A173" s="6"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4">
        <v>42</v>
      </c>
      <c r="R173" s="4" t="s">
        <v>489</v>
      </c>
      <c r="S173" s="1" t="s">
        <v>60</v>
      </c>
      <c r="T173" s="1" t="s">
        <v>77</v>
      </c>
      <c r="U173" s="1" t="s">
        <v>40</v>
      </c>
      <c r="V173" s="1" t="s">
        <v>41</v>
      </c>
      <c r="W173" s="1" t="s">
        <v>42</v>
      </c>
      <c r="X173" s="3">
        <v>41493</v>
      </c>
      <c r="Y173" s="4">
        <v>11</v>
      </c>
      <c r="Z173" s="3">
        <v>42628</v>
      </c>
      <c r="AA173" s="1" t="s">
        <v>192</v>
      </c>
      <c r="AB173" s="1" t="s">
        <v>53</v>
      </c>
      <c r="AC173" s="1" t="s">
        <v>45</v>
      </c>
      <c r="AD173" s="1" t="s">
        <v>46</v>
      </c>
      <c r="AE173" s="1">
        <v>22</v>
      </c>
      <c r="AF173" s="1" t="s">
        <v>47</v>
      </c>
      <c r="AG173" s="1" t="s">
        <v>57</v>
      </c>
      <c r="AH173" s="1">
        <v>4.6500000000000004</v>
      </c>
      <c r="AI173" s="1">
        <v>4</v>
      </c>
      <c r="AJ173" s="1">
        <v>0</v>
      </c>
      <c r="AK173" s="3">
        <v>42649</v>
      </c>
      <c r="AL173" s="7">
        <v>15</v>
      </c>
    </row>
    <row r="174" spans="1:38" x14ac:dyDescent="0.3">
      <c r="A174" s="6"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4">
        <v>40</v>
      </c>
      <c r="R174" s="4" t="s">
        <v>489</v>
      </c>
      <c r="S174" s="1" t="s">
        <v>60</v>
      </c>
      <c r="T174" s="1" t="s">
        <v>39</v>
      </c>
      <c r="U174" s="1" t="s">
        <v>40</v>
      </c>
      <c r="V174" s="1" t="s">
        <v>41</v>
      </c>
      <c r="W174" s="1" t="s">
        <v>81</v>
      </c>
      <c r="X174" s="3">
        <v>41505</v>
      </c>
      <c r="Y174" s="4">
        <v>11</v>
      </c>
      <c r="Z174" s="3"/>
      <c r="AA174" s="1" t="s">
        <v>43</v>
      </c>
      <c r="AB174" s="1" t="s">
        <v>44</v>
      </c>
      <c r="AC174" s="1" t="s">
        <v>45</v>
      </c>
      <c r="AD174" s="1" t="s">
        <v>64</v>
      </c>
      <c r="AE174" s="1">
        <v>16</v>
      </c>
      <c r="AF174" s="1" t="s">
        <v>56</v>
      </c>
      <c r="AG174" s="1" t="s">
        <v>48</v>
      </c>
      <c r="AH174" s="1">
        <v>4.2</v>
      </c>
      <c r="AI174" s="1">
        <v>4</v>
      </c>
      <c r="AJ174" s="1">
        <v>0</v>
      </c>
      <c r="AK174" s="3">
        <v>43801</v>
      </c>
      <c r="AL174" s="7">
        <v>19</v>
      </c>
    </row>
    <row r="175" spans="1:38" x14ac:dyDescent="0.3">
      <c r="A175" s="6"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4">
        <v>52</v>
      </c>
      <c r="R175" s="4" t="s">
        <v>489</v>
      </c>
      <c r="S175" s="1" t="s">
        <v>60</v>
      </c>
      <c r="T175" s="1" t="s">
        <v>51</v>
      </c>
      <c r="U175" s="1" t="s">
        <v>40</v>
      </c>
      <c r="V175" s="1" t="s">
        <v>41</v>
      </c>
      <c r="W175" s="1" t="s">
        <v>81</v>
      </c>
      <c r="X175" s="3">
        <v>42051</v>
      </c>
      <c r="Y175" s="4">
        <v>10</v>
      </c>
      <c r="Z175" s="3"/>
      <c r="AA175" s="1" t="s">
        <v>43</v>
      </c>
      <c r="AB175" s="1" t="s">
        <v>44</v>
      </c>
      <c r="AC175" s="1" t="s">
        <v>45</v>
      </c>
      <c r="AD175" s="1" t="s">
        <v>64</v>
      </c>
      <c r="AE175" s="1">
        <v>16</v>
      </c>
      <c r="AF175" s="1" t="s">
        <v>200</v>
      </c>
      <c r="AG175" s="1" t="s">
        <v>57</v>
      </c>
      <c r="AH175" s="1">
        <v>5</v>
      </c>
      <c r="AI175" s="1">
        <v>3</v>
      </c>
      <c r="AJ175" s="1">
        <v>0</v>
      </c>
      <c r="AK175" s="3">
        <v>43488</v>
      </c>
      <c r="AL175" s="7">
        <v>6</v>
      </c>
    </row>
    <row r="176" spans="1:38" x14ac:dyDescent="0.3">
      <c r="A176" s="6"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4">
        <v>52</v>
      </c>
      <c r="R176" s="4" t="s">
        <v>489</v>
      </c>
      <c r="S176" s="1" t="s">
        <v>60</v>
      </c>
      <c r="T176" s="1" t="s">
        <v>39</v>
      </c>
      <c r="U176" s="1" t="s">
        <v>40</v>
      </c>
      <c r="V176" s="1" t="s">
        <v>88</v>
      </c>
      <c r="W176" s="1" t="s">
        <v>81</v>
      </c>
      <c r="X176" s="3">
        <v>40735</v>
      </c>
      <c r="Y176" s="4">
        <v>13</v>
      </c>
      <c r="Z176" s="3">
        <v>42322</v>
      </c>
      <c r="AA176" s="1" t="s">
        <v>89</v>
      </c>
      <c r="AB176" s="1" t="s">
        <v>53</v>
      </c>
      <c r="AC176" s="1" t="s">
        <v>45</v>
      </c>
      <c r="AD176" s="1" t="s">
        <v>68</v>
      </c>
      <c r="AE176" s="1">
        <v>39</v>
      </c>
      <c r="AF176" s="1" t="s">
        <v>83</v>
      </c>
      <c r="AG176" s="1" t="s">
        <v>48</v>
      </c>
      <c r="AH176" s="1">
        <v>5</v>
      </c>
      <c r="AI176" s="1">
        <v>4</v>
      </c>
      <c r="AJ176" s="1">
        <v>0</v>
      </c>
      <c r="AK176" s="3">
        <v>42037</v>
      </c>
      <c r="AL176" s="7">
        <v>17</v>
      </c>
    </row>
    <row r="177" spans="1:38" x14ac:dyDescent="0.3">
      <c r="A177" s="6"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4">
        <v>38</v>
      </c>
      <c r="R177" s="4" t="s">
        <v>489</v>
      </c>
      <c r="S177" s="1" t="s">
        <v>38</v>
      </c>
      <c r="T177" s="1" t="s">
        <v>77</v>
      </c>
      <c r="U177" s="1" t="s">
        <v>40</v>
      </c>
      <c r="V177" s="1" t="s">
        <v>41</v>
      </c>
      <c r="W177" s="1" t="s">
        <v>42</v>
      </c>
      <c r="X177" s="3">
        <v>41176</v>
      </c>
      <c r="Y177" s="4">
        <v>12</v>
      </c>
      <c r="Z177" s="3">
        <v>43004</v>
      </c>
      <c r="AA177" s="1" t="s">
        <v>61</v>
      </c>
      <c r="AB177" s="1" t="s">
        <v>53</v>
      </c>
      <c r="AC177" s="1" t="s">
        <v>45</v>
      </c>
      <c r="AD177" s="1" t="s">
        <v>71</v>
      </c>
      <c r="AE177" s="1">
        <v>11</v>
      </c>
      <c r="AF177" s="1" t="s">
        <v>56</v>
      </c>
      <c r="AG177" s="1" t="s">
        <v>57</v>
      </c>
      <c r="AH177" s="1">
        <v>3.08</v>
      </c>
      <c r="AI177" s="1">
        <v>4</v>
      </c>
      <c r="AJ177" s="1">
        <v>0</v>
      </c>
      <c r="AK177" s="3">
        <v>42739</v>
      </c>
      <c r="AL177" s="7">
        <v>18</v>
      </c>
    </row>
    <row r="178" spans="1:38" x14ac:dyDescent="0.3">
      <c r="A178" s="6"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4">
        <v>38</v>
      </c>
      <c r="R178" s="4" t="s">
        <v>489</v>
      </c>
      <c r="S178" s="1" t="s">
        <v>60</v>
      </c>
      <c r="T178" s="1" t="s">
        <v>39</v>
      </c>
      <c r="U178" s="1" t="s">
        <v>40</v>
      </c>
      <c r="V178" s="1" t="s">
        <v>41</v>
      </c>
      <c r="W178" s="1" t="s">
        <v>42</v>
      </c>
      <c r="X178" s="3">
        <v>41791</v>
      </c>
      <c r="Y178" s="4">
        <v>11</v>
      </c>
      <c r="Z178" s="3"/>
      <c r="AA178" s="1" t="s">
        <v>43</v>
      </c>
      <c r="AB178" s="1" t="s">
        <v>44</v>
      </c>
      <c r="AC178" s="1" t="s">
        <v>45</v>
      </c>
      <c r="AD178" s="1" t="s">
        <v>78</v>
      </c>
      <c r="AE178" s="1">
        <v>19</v>
      </c>
      <c r="AF178" s="1" t="s">
        <v>47</v>
      </c>
      <c r="AG178" s="1" t="s">
        <v>57</v>
      </c>
      <c r="AH178" s="1">
        <v>4.5999999999999996</v>
      </c>
      <c r="AI178" s="1">
        <v>4</v>
      </c>
      <c r="AJ178" s="1">
        <v>0</v>
      </c>
      <c r="AK178" s="3">
        <v>43522</v>
      </c>
      <c r="AL178" s="7">
        <v>14</v>
      </c>
    </row>
    <row r="179" spans="1:38" x14ac:dyDescent="0.3">
      <c r="A179" s="6"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4">
        <v>50</v>
      </c>
      <c r="R179" s="4" t="s">
        <v>489</v>
      </c>
      <c r="S179" s="1" t="s">
        <v>60</v>
      </c>
      <c r="T179" s="1" t="s">
        <v>51</v>
      </c>
      <c r="U179" s="1" t="s">
        <v>40</v>
      </c>
      <c r="V179" s="1" t="s">
        <v>41</v>
      </c>
      <c r="W179" s="1" t="s">
        <v>42</v>
      </c>
      <c r="X179" s="3">
        <v>42679</v>
      </c>
      <c r="Y179" s="4">
        <v>8</v>
      </c>
      <c r="Z179" s="3"/>
      <c r="AA179" s="1" t="s">
        <v>43</v>
      </c>
      <c r="AB179" s="1" t="s">
        <v>44</v>
      </c>
      <c r="AC179" s="1" t="s">
        <v>45</v>
      </c>
      <c r="AD179" s="1" t="s">
        <v>68</v>
      </c>
      <c r="AE179" s="1"/>
      <c r="AF179" s="1" t="s">
        <v>47</v>
      </c>
      <c r="AG179" s="1" t="s">
        <v>57</v>
      </c>
      <c r="AH179" s="1">
        <v>5</v>
      </c>
      <c r="AI179" s="1">
        <v>3</v>
      </c>
      <c r="AJ179" s="1">
        <v>0</v>
      </c>
      <c r="AK179" s="3">
        <v>43486</v>
      </c>
      <c r="AL179" s="7">
        <v>4</v>
      </c>
    </row>
    <row r="180" spans="1:38" x14ac:dyDescent="0.3">
      <c r="A180" s="6"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4">
        <v>39</v>
      </c>
      <c r="R180" s="4" t="s">
        <v>489</v>
      </c>
      <c r="S180" s="1" t="s">
        <v>60</v>
      </c>
      <c r="T180" s="1" t="s">
        <v>51</v>
      </c>
      <c r="U180" s="1" t="s">
        <v>40</v>
      </c>
      <c r="V180" s="1" t="s">
        <v>41</v>
      </c>
      <c r="W180" s="1" t="s">
        <v>97</v>
      </c>
      <c r="X180" s="3">
        <v>40670</v>
      </c>
      <c r="Y180" s="4">
        <v>14</v>
      </c>
      <c r="Z180" s="3">
        <v>41140</v>
      </c>
      <c r="AA180" s="1" t="s">
        <v>89</v>
      </c>
      <c r="AB180" s="1" t="s">
        <v>53</v>
      </c>
      <c r="AC180" s="1" t="s">
        <v>45</v>
      </c>
      <c r="AD180" s="1" t="s">
        <v>71</v>
      </c>
      <c r="AE180" s="1">
        <v>11</v>
      </c>
      <c r="AF180" s="1" t="s">
        <v>47</v>
      </c>
      <c r="AG180" s="1" t="s">
        <v>57</v>
      </c>
      <c r="AH180" s="1">
        <v>5</v>
      </c>
      <c r="AI180" s="1">
        <v>4</v>
      </c>
      <c r="AJ180" s="1">
        <v>0</v>
      </c>
      <c r="AK180" s="3">
        <v>40946</v>
      </c>
      <c r="AL180" s="7">
        <v>16</v>
      </c>
    </row>
    <row r="181" spans="1:38" x14ac:dyDescent="0.3">
      <c r="A181" s="6"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4">
        <v>37</v>
      </c>
      <c r="R181" s="4" t="s">
        <v>489</v>
      </c>
      <c r="S181" s="1" t="s">
        <v>60</v>
      </c>
      <c r="T181" s="1" t="s">
        <v>51</v>
      </c>
      <c r="U181" s="1" t="s">
        <v>40</v>
      </c>
      <c r="V181" s="1" t="s">
        <v>41</v>
      </c>
      <c r="W181" s="1" t="s">
        <v>42</v>
      </c>
      <c r="X181" s="3">
        <v>41589</v>
      </c>
      <c r="Y181" s="4">
        <v>11</v>
      </c>
      <c r="Z181" s="3"/>
      <c r="AA181" s="1" t="s">
        <v>43</v>
      </c>
      <c r="AB181" s="1" t="s">
        <v>44</v>
      </c>
      <c r="AC181" s="1" t="s">
        <v>45</v>
      </c>
      <c r="AD181" s="1" t="s">
        <v>82</v>
      </c>
      <c r="AE181" s="1">
        <v>12</v>
      </c>
      <c r="AF181" s="1" t="s">
        <v>47</v>
      </c>
      <c r="AG181" s="1" t="s">
        <v>57</v>
      </c>
      <c r="AH181" s="1">
        <v>4.0999999999999996</v>
      </c>
      <c r="AI181" s="1">
        <v>3</v>
      </c>
      <c r="AJ181" s="1">
        <v>0</v>
      </c>
      <c r="AK181" s="3">
        <v>43487</v>
      </c>
      <c r="AL181" s="7">
        <v>11</v>
      </c>
    </row>
    <row r="182" spans="1:38" x14ac:dyDescent="0.3">
      <c r="A182" s="6"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4">
        <v>44</v>
      </c>
      <c r="R182" s="4" t="s">
        <v>489</v>
      </c>
      <c r="S182" s="1" t="s">
        <v>60</v>
      </c>
      <c r="T182" s="1" t="s">
        <v>39</v>
      </c>
      <c r="U182" s="1" t="s">
        <v>40</v>
      </c>
      <c r="V182" s="1" t="s">
        <v>41</v>
      </c>
      <c r="W182" s="1" t="s">
        <v>111</v>
      </c>
      <c r="X182" s="3">
        <v>41589</v>
      </c>
      <c r="Y182" s="4">
        <v>11</v>
      </c>
      <c r="Z182" s="3"/>
      <c r="AA182" s="1" t="s">
        <v>43</v>
      </c>
      <c r="AB182" s="1" t="s">
        <v>44</v>
      </c>
      <c r="AC182" s="1" t="s">
        <v>74</v>
      </c>
      <c r="AD182" s="1" t="s">
        <v>75</v>
      </c>
      <c r="AE182" s="1">
        <v>10</v>
      </c>
      <c r="AF182" s="1" t="s">
        <v>69</v>
      </c>
      <c r="AG182" s="1" t="s">
        <v>57</v>
      </c>
      <c r="AH182" s="1">
        <v>4.5</v>
      </c>
      <c r="AI182" s="1">
        <v>5</v>
      </c>
      <c r="AJ182" s="1">
        <v>4</v>
      </c>
      <c r="AK182" s="3">
        <v>43479</v>
      </c>
      <c r="AL182" s="7">
        <v>14</v>
      </c>
    </row>
    <row r="183" spans="1:38" x14ac:dyDescent="0.3">
      <c r="A183" s="6"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4">
        <v>39</v>
      </c>
      <c r="R183" s="4" t="s">
        <v>489</v>
      </c>
      <c r="S183" s="1" t="s">
        <v>60</v>
      </c>
      <c r="T183" s="1" t="s">
        <v>51</v>
      </c>
      <c r="U183" s="1" t="s">
        <v>40</v>
      </c>
      <c r="V183" s="1" t="s">
        <v>41</v>
      </c>
      <c r="W183" s="1" t="s">
        <v>42</v>
      </c>
      <c r="X183" s="3">
        <v>40694</v>
      </c>
      <c r="Y183" s="4">
        <v>14</v>
      </c>
      <c r="Z183" s="3"/>
      <c r="AA183" s="1" t="s">
        <v>43</v>
      </c>
      <c r="AB183" s="1" t="s">
        <v>44</v>
      </c>
      <c r="AC183" s="1" t="s">
        <v>45</v>
      </c>
      <c r="AD183" s="1" t="s">
        <v>90</v>
      </c>
      <c r="AE183" s="1">
        <v>14</v>
      </c>
      <c r="AF183" s="1" t="s">
        <v>56</v>
      </c>
      <c r="AG183" s="1" t="s">
        <v>57</v>
      </c>
      <c r="AH183" s="1">
        <v>5</v>
      </c>
      <c r="AI183" s="1">
        <v>4</v>
      </c>
      <c r="AJ183" s="1">
        <v>0</v>
      </c>
      <c r="AK183" s="3">
        <v>43739</v>
      </c>
      <c r="AL183" s="7">
        <v>8</v>
      </c>
    </row>
    <row r="184" spans="1:38" x14ac:dyDescent="0.3">
      <c r="A184" s="6"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4">
        <v>37</v>
      </c>
      <c r="R184" s="4" t="s">
        <v>489</v>
      </c>
      <c r="S184" s="1" t="s">
        <v>60</v>
      </c>
      <c r="T184" s="1" t="s">
        <v>39</v>
      </c>
      <c r="U184" s="1" t="s">
        <v>40</v>
      </c>
      <c r="V184" s="1" t="s">
        <v>41</v>
      </c>
      <c r="W184" s="1" t="s">
        <v>81</v>
      </c>
      <c r="X184" s="3">
        <v>42093</v>
      </c>
      <c r="Y184" s="4">
        <v>10</v>
      </c>
      <c r="Z184" s="3"/>
      <c r="AA184" s="1" t="s">
        <v>43</v>
      </c>
      <c r="AB184" s="1" t="s">
        <v>44</v>
      </c>
      <c r="AC184" s="1" t="s">
        <v>45</v>
      </c>
      <c r="AD184" s="1" t="s">
        <v>78</v>
      </c>
      <c r="AE184" s="1">
        <v>19</v>
      </c>
      <c r="AF184" s="1" t="s">
        <v>47</v>
      </c>
      <c r="AG184" s="1" t="s">
        <v>57</v>
      </c>
      <c r="AH184" s="1">
        <v>5</v>
      </c>
      <c r="AI184" s="1">
        <v>5</v>
      </c>
      <c r="AJ184" s="1">
        <v>0</v>
      </c>
      <c r="AK184" s="3">
        <v>43648</v>
      </c>
      <c r="AL184" s="7">
        <v>16</v>
      </c>
    </row>
    <row r="185" spans="1:38" x14ac:dyDescent="0.3">
      <c r="A185" s="6"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4">
        <v>37</v>
      </c>
      <c r="R185" s="4" t="s">
        <v>489</v>
      </c>
      <c r="S185" s="1" t="s">
        <v>60</v>
      </c>
      <c r="T185" s="1" t="s">
        <v>51</v>
      </c>
      <c r="U185" s="1" t="s">
        <v>40</v>
      </c>
      <c r="V185" s="1" t="s">
        <v>41</v>
      </c>
      <c r="W185" s="1" t="s">
        <v>81</v>
      </c>
      <c r="X185" s="3">
        <v>41456</v>
      </c>
      <c r="Y185" s="4">
        <v>11</v>
      </c>
      <c r="Z185" s="3"/>
      <c r="AA185" s="1" t="s">
        <v>43</v>
      </c>
      <c r="AB185" s="1" t="s">
        <v>44</v>
      </c>
      <c r="AC185" s="1" t="s">
        <v>45</v>
      </c>
      <c r="AD185" s="1" t="s">
        <v>62</v>
      </c>
      <c r="AE185" s="1">
        <v>20</v>
      </c>
      <c r="AF185" s="1" t="s">
        <v>116</v>
      </c>
      <c r="AG185" s="1" t="s">
        <v>57</v>
      </c>
      <c r="AH185" s="1">
        <v>3.93</v>
      </c>
      <c r="AI185" s="1">
        <v>3</v>
      </c>
      <c r="AJ185" s="1">
        <v>0</v>
      </c>
      <c r="AK185" s="3">
        <v>43495</v>
      </c>
      <c r="AL185" s="7">
        <v>20</v>
      </c>
    </row>
    <row r="186" spans="1:38" x14ac:dyDescent="0.3">
      <c r="A186" s="6"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4">
        <v>61</v>
      </c>
      <c r="R186" s="4" t="s">
        <v>490</v>
      </c>
      <c r="S186" s="1" t="s">
        <v>38</v>
      </c>
      <c r="T186" s="1" t="s">
        <v>51</v>
      </c>
      <c r="U186" s="1" t="s">
        <v>40</v>
      </c>
      <c r="V186" s="1" t="s">
        <v>41</v>
      </c>
      <c r="W186" s="1" t="s">
        <v>97</v>
      </c>
      <c r="X186" s="3">
        <v>42528</v>
      </c>
      <c r="Y186" s="4">
        <v>9</v>
      </c>
      <c r="Z186" s="3"/>
      <c r="AA186" s="1" t="s">
        <v>43</v>
      </c>
      <c r="AB186" s="1" t="s">
        <v>44</v>
      </c>
      <c r="AC186" s="1" t="s">
        <v>140</v>
      </c>
      <c r="AD186" s="1" t="s">
        <v>159</v>
      </c>
      <c r="AE186" s="1">
        <v>21</v>
      </c>
      <c r="AF186" s="1" t="s">
        <v>200</v>
      </c>
      <c r="AG186" s="1" t="s">
        <v>57</v>
      </c>
      <c r="AH186" s="1">
        <v>3.4</v>
      </c>
      <c r="AI186" s="1">
        <v>4</v>
      </c>
      <c r="AJ186" s="1">
        <v>0</v>
      </c>
      <c r="AK186" s="3">
        <v>43494</v>
      </c>
      <c r="AL186" s="7">
        <v>7</v>
      </c>
    </row>
    <row r="187" spans="1:38" x14ac:dyDescent="0.3">
      <c r="A187" s="6"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4">
        <v>40</v>
      </c>
      <c r="R187" s="4" t="s">
        <v>489</v>
      </c>
      <c r="S187" s="1" t="s">
        <v>60</v>
      </c>
      <c r="T187" s="1" t="s">
        <v>39</v>
      </c>
      <c r="U187" s="1" t="s">
        <v>40</v>
      </c>
      <c r="V187" s="1" t="s">
        <v>41</v>
      </c>
      <c r="W187" s="1" t="s">
        <v>81</v>
      </c>
      <c r="X187" s="3">
        <v>40943</v>
      </c>
      <c r="Y187" s="4">
        <v>13</v>
      </c>
      <c r="Z187" s="3">
        <v>42685</v>
      </c>
      <c r="AA187" s="1" t="s">
        <v>89</v>
      </c>
      <c r="AB187" s="1" t="s">
        <v>53</v>
      </c>
      <c r="AC187" s="1" t="s">
        <v>45</v>
      </c>
      <c r="AD187" s="1" t="s">
        <v>98</v>
      </c>
      <c r="AE187" s="1">
        <v>18</v>
      </c>
      <c r="AF187" s="1" t="s">
        <v>83</v>
      </c>
      <c r="AG187" s="1" t="s">
        <v>57</v>
      </c>
      <c r="AH187" s="1">
        <v>4.18</v>
      </c>
      <c r="AI187" s="1">
        <v>4</v>
      </c>
      <c r="AJ187" s="1">
        <v>0</v>
      </c>
      <c r="AK187" s="3">
        <v>42492</v>
      </c>
      <c r="AL187" s="7">
        <v>17</v>
      </c>
    </row>
    <row r="188" spans="1:38" x14ac:dyDescent="0.3">
      <c r="A188" s="6"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4">
        <v>38</v>
      </c>
      <c r="R188" s="4" t="s">
        <v>489</v>
      </c>
      <c r="S188" s="1" t="s">
        <v>60</v>
      </c>
      <c r="T188" s="1" t="s">
        <v>39</v>
      </c>
      <c r="U188" s="1" t="s">
        <v>40</v>
      </c>
      <c r="V188" s="1" t="s">
        <v>41</v>
      </c>
      <c r="W188" s="1" t="s">
        <v>42</v>
      </c>
      <c r="X188" s="3">
        <v>42093</v>
      </c>
      <c r="Y188" s="4">
        <v>10</v>
      </c>
      <c r="Z188" s="3"/>
      <c r="AA188" s="1" t="s">
        <v>43</v>
      </c>
      <c r="AB188" s="1" t="s">
        <v>44</v>
      </c>
      <c r="AC188" s="1" t="s">
        <v>45</v>
      </c>
      <c r="AD188" s="1" t="s">
        <v>46</v>
      </c>
      <c r="AE188" s="1">
        <v>22</v>
      </c>
      <c r="AF188" s="1" t="s">
        <v>116</v>
      </c>
      <c r="AG188" s="1" t="s">
        <v>57</v>
      </c>
      <c r="AH188" s="1">
        <v>5</v>
      </c>
      <c r="AI188" s="1">
        <v>4</v>
      </c>
      <c r="AJ188" s="1">
        <v>0</v>
      </c>
      <c r="AK188" s="3">
        <v>43486</v>
      </c>
      <c r="AL188" s="7">
        <v>10</v>
      </c>
    </row>
    <row r="189" spans="1:38" x14ac:dyDescent="0.3">
      <c r="A189" s="6"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4">
        <v>56</v>
      </c>
      <c r="R189" s="4" t="s">
        <v>489</v>
      </c>
      <c r="S189" s="1" t="s">
        <v>38</v>
      </c>
      <c r="T189" s="1" t="s">
        <v>39</v>
      </c>
      <c r="U189" s="1" t="s">
        <v>40</v>
      </c>
      <c r="V189" s="1" t="s">
        <v>343</v>
      </c>
      <c r="W189" s="1" t="s">
        <v>344</v>
      </c>
      <c r="X189" s="3">
        <v>41137</v>
      </c>
      <c r="Y189" s="4">
        <v>12</v>
      </c>
      <c r="Z189" s="3"/>
      <c r="AA189" s="1" t="s">
        <v>43</v>
      </c>
      <c r="AB189" s="1" t="s">
        <v>44</v>
      </c>
      <c r="AC189" s="1" t="s">
        <v>45</v>
      </c>
      <c r="AD189" s="1" t="s">
        <v>130</v>
      </c>
      <c r="AE189" s="1">
        <v>2</v>
      </c>
      <c r="AF189" s="1" t="s">
        <v>56</v>
      </c>
      <c r="AG189" s="1" t="s">
        <v>57</v>
      </c>
      <c r="AH189" s="1">
        <v>4.37</v>
      </c>
      <c r="AI189" s="1">
        <v>3</v>
      </c>
      <c r="AJ189" s="1">
        <v>0</v>
      </c>
      <c r="AK189" s="3">
        <v>43479</v>
      </c>
      <c r="AL189" s="7">
        <v>2</v>
      </c>
    </row>
    <row r="190" spans="1:38" x14ac:dyDescent="0.3">
      <c r="A190" s="6"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4">
        <v>49</v>
      </c>
      <c r="R190" s="4" t="s">
        <v>489</v>
      </c>
      <c r="S190" s="1" t="s">
        <v>38</v>
      </c>
      <c r="T190" s="1" t="s">
        <v>39</v>
      </c>
      <c r="U190" s="1" t="s">
        <v>40</v>
      </c>
      <c r="V190" s="1" t="s">
        <v>41</v>
      </c>
      <c r="W190" s="1" t="s">
        <v>42</v>
      </c>
      <c r="X190" s="3">
        <v>40770</v>
      </c>
      <c r="Y190" s="4">
        <v>13</v>
      </c>
      <c r="Z190" s="3">
        <v>41738</v>
      </c>
      <c r="AA190" s="1" t="s">
        <v>92</v>
      </c>
      <c r="AB190" s="1" t="s">
        <v>53</v>
      </c>
      <c r="AC190" s="1" t="s">
        <v>45</v>
      </c>
      <c r="AD190" s="1" t="s">
        <v>82</v>
      </c>
      <c r="AE190" s="1">
        <v>12</v>
      </c>
      <c r="AF190" s="1" t="s">
        <v>47</v>
      </c>
      <c r="AG190" s="1" t="s">
        <v>190</v>
      </c>
      <c r="AH190" s="1">
        <v>3</v>
      </c>
      <c r="AI190" s="1">
        <v>2</v>
      </c>
      <c r="AJ190" s="1">
        <v>0</v>
      </c>
      <c r="AK190" s="3">
        <v>41288</v>
      </c>
      <c r="AL190" s="7">
        <v>6</v>
      </c>
    </row>
    <row r="191" spans="1:38" x14ac:dyDescent="0.3">
      <c r="A191" s="6"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4">
        <v>52</v>
      </c>
      <c r="R191" s="4" t="s">
        <v>489</v>
      </c>
      <c r="S191" s="1" t="s">
        <v>38</v>
      </c>
      <c r="T191" s="1" t="s">
        <v>51</v>
      </c>
      <c r="U191" s="1" t="s">
        <v>40</v>
      </c>
      <c r="V191" s="1" t="s">
        <v>41</v>
      </c>
      <c r="W191" s="1" t="s">
        <v>42</v>
      </c>
      <c r="X191" s="3">
        <v>40735</v>
      </c>
      <c r="Y191" s="4">
        <v>13</v>
      </c>
      <c r="Z191" s="3"/>
      <c r="AA191" s="1" t="s">
        <v>43</v>
      </c>
      <c r="AB191" s="1" t="s">
        <v>44</v>
      </c>
      <c r="AC191" s="1" t="s">
        <v>45</v>
      </c>
      <c r="AD191" s="1" t="s">
        <v>90</v>
      </c>
      <c r="AE191" s="1">
        <v>14</v>
      </c>
      <c r="AF191" s="1" t="s">
        <v>47</v>
      </c>
      <c r="AG191" s="1" t="s">
        <v>57</v>
      </c>
      <c r="AH191" s="1">
        <v>3.7</v>
      </c>
      <c r="AI191" s="1">
        <v>3</v>
      </c>
      <c r="AJ191" s="1">
        <v>0</v>
      </c>
      <c r="AK191" s="3">
        <v>43678</v>
      </c>
      <c r="AL191" s="7">
        <v>14</v>
      </c>
    </row>
    <row r="192" spans="1:38" x14ac:dyDescent="0.3">
      <c r="A192" s="6"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4">
        <v>42</v>
      </c>
      <c r="R192" s="4" t="s">
        <v>489</v>
      </c>
      <c r="S192" s="1" t="s">
        <v>38</v>
      </c>
      <c r="T192" s="1" t="s">
        <v>51</v>
      </c>
      <c r="U192" s="1" t="s">
        <v>106</v>
      </c>
      <c r="V192" s="1" t="s">
        <v>88</v>
      </c>
      <c r="W192" s="1" t="s">
        <v>81</v>
      </c>
      <c r="X192" s="3">
        <v>40954</v>
      </c>
      <c r="Y192" s="4">
        <v>13</v>
      </c>
      <c r="Z192" s="3"/>
      <c r="AA192" s="1" t="s">
        <v>43</v>
      </c>
      <c r="AB192" s="1" t="s">
        <v>44</v>
      </c>
      <c r="AC192" s="1" t="s">
        <v>54</v>
      </c>
      <c r="AD192" s="1" t="s">
        <v>146</v>
      </c>
      <c r="AE192" s="1">
        <v>5</v>
      </c>
      <c r="AF192" s="1" t="s">
        <v>83</v>
      </c>
      <c r="AG192" s="1" t="s">
        <v>117</v>
      </c>
      <c r="AH192" s="1">
        <v>2.39</v>
      </c>
      <c r="AI192" s="1">
        <v>3</v>
      </c>
      <c r="AJ192" s="1">
        <v>6</v>
      </c>
      <c r="AK192" s="3">
        <v>43518</v>
      </c>
      <c r="AL192" s="7">
        <v>13</v>
      </c>
    </row>
    <row r="193" spans="1:38" x14ac:dyDescent="0.3">
      <c r="A193" s="6"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4">
        <v>40</v>
      </c>
      <c r="R193" s="4" t="s">
        <v>489</v>
      </c>
      <c r="S193" s="1" t="s">
        <v>60</v>
      </c>
      <c r="T193" s="1" t="s">
        <v>39</v>
      </c>
      <c r="U193" s="1" t="s">
        <v>40</v>
      </c>
      <c r="V193" s="1" t="s">
        <v>41</v>
      </c>
      <c r="W193" s="1" t="s">
        <v>81</v>
      </c>
      <c r="X193" s="3">
        <v>41407</v>
      </c>
      <c r="Y193" s="4">
        <v>12</v>
      </c>
      <c r="Z193" s="3"/>
      <c r="AA193" s="1" t="s">
        <v>43</v>
      </c>
      <c r="AB193" s="1" t="s">
        <v>44</v>
      </c>
      <c r="AC193" s="1" t="s">
        <v>45</v>
      </c>
      <c r="AD193" s="1" t="s">
        <v>62</v>
      </c>
      <c r="AE193" s="1">
        <v>20</v>
      </c>
      <c r="AF193" s="1" t="s">
        <v>56</v>
      </c>
      <c r="AG193" s="1" t="s">
        <v>48</v>
      </c>
      <c r="AH193" s="1">
        <v>4.7</v>
      </c>
      <c r="AI193" s="1">
        <v>3</v>
      </c>
      <c r="AJ193" s="1">
        <v>0</v>
      </c>
      <c r="AK193" s="3">
        <v>43479</v>
      </c>
      <c r="AL193" s="7">
        <v>1</v>
      </c>
    </row>
    <row r="194" spans="1:38" x14ac:dyDescent="0.3">
      <c r="A194" s="6"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4">
        <v>47</v>
      </c>
      <c r="R194" s="4" t="s">
        <v>489</v>
      </c>
      <c r="S194" s="1" t="s">
        <v>38</v>
      </c>
      <c r="T194" s="1" t="s">
        <v>39</v>
      </c>
      <c r="U194" s="1" t="s">
        <v>40</v>
      </c>
      <c r="V194" s="1" t="s">
        <v>41</v>
      </c>
      <c r="W194" s="1" t="s">
        <v>81</v>
      </c>
      <c r="X194" s="3">
        <v>41153</v>
      </c>
      <c r="Y194" s="4">
        <v>12</v>
      </c>
      <c r="Z194" s="3"/>
      <c r="AA194" s="1" t="s">
        <v>43</v>
      </c>
      <c r="AB194" s="1" t="s">
        <v>44</v>
      </c>
      <c r="AC194" s="1" t="s">
        <v>45</v>
      </c>
      <c r="AD194" s="1" t="s">
        <v>98</v>
      </c>
      <c r="AE194" s="1">
        <v>18</v>
      </c>
      <c r="AF194" s="1" t="s">
        <v>83</v>
      </c>
      <c r="AG194" s="1" t="s">
        <v>57</v>
      </c>
      <c r="AH194" s="1">
        <v>4.0999999999999996</v>
      </c>
      <c r="AI194" s="1">
        <v>4</v>
      </c>
      <c r="AJ194" s="1">
        <v>0</v>
      </c>
      <c r="AK194" s="3">
        <v>43496</v>
      </c>
      <c r="AL194" s="7">
        <v>12</v>
      </c>
    </row>
    <row r="195" spans="1:38" x14ac:dyDescent="0.3">
      <c r="A195" s="6"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4">
        <v>56</v>
      </c>
      <c r="R195" s="4" t="s">
        <v>489</v>
      </c>
      <c r="S195" s="1" t="s">
        <v>60</v>
      </c>
      <c r="T195" s="1" t="s">
        <v>51</v>
      </c>
      <c r="U195" s="1" t="s">
        <v>40</v>
      </c>
      <c r="V195" s="1" t="s">
        <v>41</v>
      </c>
      <c r="W195" s="1" t="s">
        <v>42</v>
      </c>
      <c r="X195" s="3">
        <v>42051</v>
      </c>
      <c r="Y195" s="4">
        <v>10</v>
      </c>
      <c r="Z195" s="3"/>
      <c r="AA195" s="1" t="s">
        <v>43</v>
      </c>
      <c r="AB195" s="1" t="s">
        <v>44</v>
      </c>
      <c r="AC195" s="1" t="s">
        <v>54</v>
      </c>
      <c r="AD195" s="1" t="s">
        <v>86</v>
      </c>
      <c r="AE195" s="1">
        <v>7</v>
      </c>
      <c r="AF195" s="1" t="s">
        <v>116</v>
      </c>
      <c r="AG195" s="1" t="s">
        <v>57</v>
      </c>
      <c r="AH195" s="1">
        <v>3.81</v>
      </c>
      <c r="AI195" s="1">
        <v>3</v>
      </c>
      <c r="AJ195" s="1">
        <v>6</v>
      </c>
      <c r="AK195" s="3">
        <v>43771</v>
      </c>
      <c r="AL195" s="7">
        <v>6</v>
      </c>
    </row>
    <row r="196" spans="1:38" x14ac:dyDescent="0.3">
      <c r="A196" s="6"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4">
        <v>37</v>
      </c>
      <c r="R196" s="4" t="s">
        <v>489</v>
      </c>
      <c r="S196" s="1" t="s">
        <v>60</v>
      </c>
      <c r="T196" s="1" t="s">
        <v>66</v>
      </c>
      <c r="U196" s="1" t="s">
        <v>40</v>
      </c>
      <c r="V196" s="1" t="s">
        <v>41</v>
      </c>
      <c r="W196" s="1" t="s">
        <v>42</v>
      </c>
      <c r="X196" s="3">
        <v>41278</v>
      </c>
      <c r="Y196" s="4">
        <v>12</v>
      </c>
      <c r="Z196" s="3"/>
      <c r="AA196" s="1" t="s">
        <v>43</v>
      </c>
      <c r="AB196" s="1" t="s">
        <v>44</v>
      </c>
      <c r="AC196" s="1" t="s">
        <v>45</v>
      </c>
      <c r="AD196" s="1" t="s">
        <v>64</v>
      </c>
      <c r="AE196" s="1">
        <v>16</v>
      </c>
      <c r="AF196" s="1" t="s">
        <v>47</v>
      </c>
      <c r="AG196" s="1" t="s">
        <v>57</v>
      </c>
      <c r="AH196" s="1">
        <v>4.4000000000000004</v>
      </c>
      <c r="AI196" s="1">
        <v>4</v>
      </c>
      <c r="AJ196" s="1">
        <v>0</v>
      </c>
      <c r="AK196" s="3">
        <v>43482</v>
      </c>
      <c r="AL196" s="7">
        <v>18</v>
      </c>
    </row>
    <row r="197" spans="1:38" x14ac:dyDescent="0.3">
      <c r="A197" s="6"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4">
        <v>72</v>
      </c>
      <c r="R197" s="4" t="s">
        <v>490</v>
      </c>
      <c r="S197" s="1" t="s">
        <v>38</v>
      </c>
      <c r="T197" s="1" t="s">
        <v>136</v>
      </c>
      <c r="U197" s="1" t="s">
        <v>40</v>
      </c>
      <c r="V197" s="1" t="s">
        <v>41</v>
      </c>
      <c r="W197" s="1" t="s">
        <v>81</v>
      </c>
      <c r="X197" s="3">
        <v>41407</v>
      </c>
      <c r="Y197" s="4">
        <v>12</v>
      </c>
      <c r="Z197" s="3"/>
      <c r="AA197" s="1" t="s">
        <v>43</v>
      </c>
      <c r="AB197" s="1" t="s">
        <v>44</v>
      </c>
      <c r="AC197" s="1" t="s">
        <v>45</v>
      </c>
      <c r="AD197" s="1" t="s">
        <v>46</v>
      </c>
      <c r="AE197" s="1">
        <v>22</v>
      </c>
      <c r="AF197" s="1" t="s">
        <v>47</v>
      </c>
      <c r="AG197" s="1" t="s">
        <v>57</v>
      </c>
      <c r="AH197" s="1">
        <v>4.29</v>
      </c>
      <c r="AI197" s="1">
        <v>5</v>
      </c>
      <c r="AJ197" s="1">
        <v>0</v>
      </c>
      <c r="AK197" s="3">
        <v>43493</v>
      </c>
      <c r="AL197" s="7">
        <v>11</v>
      </c>
    </row>
    <row r="198" spans="1:38" x14ac:dyDescent="0.3">
      <c r="A198" s="6"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4">
        <v>49</v>
      </c>
      <c r="R198" s="4" t="s">
        <v>489</v>
      </c>
      <c r="S198" s="1" t="s">
        <v>38</v>
      </c>
      <c r="T198" s="1" t="s">
        <v>39</v>
      </c>
      <c r="U198" s="1" t="s">
        <v>40</v>
      </c>
      <c r="V198" s="1" t="s">
        <v>41</v>
      </c>
      <c r="W198" s="1" t="s">
        <v>111</v>
      </c>
      <c r="X198" s="3">
        <v>41493</v>
      </c>
      <c r="Y198" s="4">
        <v>11</v>
      </c>
      <c r="Z198" s="3"/>
      <c r="AA198" s="1" t="s">
        <v>43</v>
      </c>
      <c r="AB198" s="1" t="s">
        <v>44</v>
      </c>
      <c r="AC198" s="1" t="s">
        <v>45</v>
      </c>
      <c r="AD198" s="1" t="s">
        <v>62</v>
      </c>
      <c r="AE198" s="1">
        <v>20</v>
      </c>
      <c r="AF198" s="1" t="s">
        <v>47</v>
      </c>
      <c r="AG198" s="1" t="s">
        <v>57</v>
      </c>
      <c r="AH198" s="1">
        <v>4.0999999999999996</v>
      </c>
      <c r="AI198" s="1">
        <v>4</v>
      </c>
      <c r="AJ198" s="1">
        <v>0</v>
      </c>
      <c r="AK198" s="3">
        <v>43487</v>
      </c>
      <c r="AL198" s="7">
        <v>13</v>
      </c>
    </row>
    <row r="199" spans="1:38" x14ac:dyDescent="0.3">
      <c r="A199" s="6"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4">
        <v>57</v>
      </c>
      <c r="R199" s="4" t="s">
        <v>489</v>
      </c>
      <c r="S199" s="1" t="s">
        <v>38</v>
      </c>
      <c r="T199" s="1" t="s">
        <v>39</v>
      </c>
      <c r="U199" s="1" t="s">
        <v>40</v>
      </c>
      <c r="V199" s="1" t="s">
        <v>41</v>
      </c>
      <c r="W199" s="1" t="s">
        <v>111</v>
      </c>
      <c r="X199" s="3">
        <v>43010</v>
      </c>
      <c r="Y199" s="4">
        <v>7</v>
      </c>
      <c r="Z199" s="3"/>
      <c r="AA199" s="1" t="s">
        <v>43</v>
      </c>
      <c r="AB199" s="1" t="s">
        <v>44</v>
      </c>
      <c r="AC199" s="1" t="s">
        <v>54</v>
      </c>
      <c r="AD199" s="1" t="s">
        <v>196</v>
      </c>
      <c r="AE199" s="1">
        <v>13</v>
      </c>
      <c r="AF199" s="1" t="s">
        <v>56</v>
      </c>
      <c r="AG199" s="1" t="s">
        <v>57</v>
      </c>
      <c r="AH199" s="1">
        <v>5</v>
      </c>
      <c r="AI199" s="1">
        <v>3</v>
      </c>
      <c r="AJ199" s="1">
        <v>6</v>
      </c>
      <c r="AK199" s="3">
        <v>43521</v>
      </c>
      <c r="AL199" s="7">
        <v>17</v>
      </c>
    </row>
    <row r="200" spans="1:38" x14ac:dyDescent="0.3">
      <c r="A200" s="6"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4">
        <v>42</v>
      </c>
      <c r="R200" s="4" t="s">
        <v>489</v>
      </c>
      <c r="S200" s="1" t="s">
        <v>38</v>
      </c>
      <c r="T200" s="1" t="s">
        <v>39</v>
      </c>
      <c r="U200" s="1" t="s">
        <v>40</v>
      </c>
      <c r="V200" s="1" t="s">
        <v>41</v>
      </c>
      <c r="W200" s="1" t="s">
        <v>81</v>
      </c>
      <c r="X200" s="3">
        <v>40812</v>
      </c>
      <c r="Y200" s="4">
        <v>13</v>
      </c>
      <c r="Z200" s="3">
        <v>41733</v>
      </c>
      <c r="AA200" s="1" t="s">
        <v>67</v>
      </c>
      <c r="AB200" s="1" t="s">
        <v>53</v>
      </c>
      <c r="AC200" s="1" t="s">
        <v>45</v>
      </c>
      <c r="AD200" s="1" t="s">
        <v>68</v>
      </c>
      <c r="AE200" s="1">
        <v>39</v>
      </c>
      <c r="AF200" s="1" t="s">
        <v>83</v>
      </c>
      <c r="AG200" s="1" t="s">
        <v>57</v>
      </c>
      <c r="AH200" s="1">
        <v>4.3</v>
      </c>
      <c r="AI200" s="1">
        <v>3</v>
      </c>
      <c r="AJ200" s="1">
        <v>0</v>
      </c>
      <c r="AK200" s="3">
        <v>41308</v>
      </c>
      <c r="AL200" s="7">
        <v>19</v>
      </c>
    </row>
    <row r="201" spans="1:38" x14ac:dyDescent="0.3">
      <c r="A201" s="6"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4">
        <v>42</v>
      </c>
      <c r="R201" s="4" t="s">
        <v>489</v>
      </c>
      <c r="S201" s="1" t="s">
        <v>38</v>
      </c>
      <c r="T201" s="1" t="s">
        <v>51</v>
      </c>
      <c r="U201" s="1" t="s">
        <v>40</v>
      </c>
      <c r="V201" s="1" t="s">
        <v>41</v>
      </c>
      <c r="W201" s="1" t="s">
        <v>42</v>
      </c>
      <c r="X201" s="3">
        <v>41278</v>
      </c>
      <c r="Y201" s="4">
        <v>12</v>
      </c>
      <c r="Z201" s="3">
        <v>42515</v>
      </c>
      <c r="AA201" s="1" t="s">
        <v>192</v>
      </c>
      <c r="AB201" s="1" t="s">
        <v>53</v>
      </c>
      <c r="AC201" s="1" t="s">
        <v>45</v>
      </c>
      <c r="AD201" s="1" t="s">
        <v>71</v>
      </c>
      <c r="AE201" s="1">
        <v>11</v>
      </c>
      <c r="AF201" s="1" t="s">
        <v>79</v>
      </c>
      <c r="AG201" s="1" t="s">
        <v>57</v>
      </c>
      <c r="AH201" s="1">
        <v>3.18</v>
      </c>
      <c r="AI201" s="1">
        <v>3</v>
      </c>
      <c r="AJ201" s="1">
        <v>0</v>
      </c>
      <c r="AK201" s="3">
        <v>42524</v>
      </c>
      <c r="AL201" s="7">
        <v>10</v>
      </c>
    </row>
    <row r="202" spans="1:38" x14ac:dyDescent="0.3">
      <c r="A202" s="6"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4">
        <v>40</v>
      </c>
      <c r="R202" s="4" t="s">
        <v>489</v>
      </c>
      <c r="S202" s="1" t="s">
        <v>38</v>
      </c>
      <c r="T202" s="1" t="s">
        <v>51</v>
      </c>
      <c r="U202" s="1" t="s">
        <v>40</v>
      </c>
      <c r="V202" s="1" t="s">
        <v>41</v>
      </c>
      <c r="W202" s="1" t="s">
        <v>42</v>
      </c>
      <c r="X202" s="3">
        <v>41978</v>
      </c>
      <c r="Y202" s="4">
        <v>10</v>
      </c>
      <c r="Z202" s="3"/>
      <c r="AA202" s="1" t="s">
        <v>43</v>
      </c>
      <c r="AB202" s="1" t="s">
        <v>44</v>
      </c>
      <c r="AC202" s="1" t="s">
        <v>45</v>
      </c>
      <c r="AD202" s="1" t="s">
        <v>78</v>
      </c>
      <c r="AE202" s="1">
        <v>19</v>
      </c>
      <c r="AF202" s="1" t="s">
        <v>47</v>
      </c>
      <c r="AG202" s="1" t="s">
        <v>57</v>
      </c>
      <c r="AH202" s="1">
        <v>5</v>
      </c>
      <c r="AI202" s="1">
        <v>5</v>
      </c>
      <c r="AJ202" s="1">
        <v>0</v>
      </c>
      <c r="AK202" s="3">
        <v>43514</v>
      </c>
      <c r="AL202" s="7">
        <v>11</v>
      </c>
    </row>
    <row r="203" spans="1:38" x14ac:dyDescent="0.3">
      <c r="A203" s="6"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4">
        <v>56</v>
      </c>
      <c r="R203" s="4" t="s">
        <v>489</v>
      </c>
      <c r="S203" s="1" t="s">
        <v>60</v>
      </c>
      <c r="T203" s="1" t="s">
        <v>136</v>
      </c>
      <c r="U203" s="1" t="s">
        <v>40</v>
      </c>
      <c r="V203" s="1" t="s">
        <v>41</v>
      </c>
      <c r="W203" s="1" t="s">
        <v>81</v>
      </c>
      <c r="X203" s="3">
        <v>41278</v>
      </c>
      <c r="Y203" s="4">
        <v>12</v>
      </c>
      <c r="Z203" s="3"/>
      <c r="AA203" s="1" t="s">
        <v>43</v>
      </c>
      <c r="AB203" s="1" t="s">
        <v>44</v>
      </c>
      <c r="AC203" s="1" t="s">
        <v>45</v>
      </c>
      <c r="AD203" s="1" t="s">
        <v>82</v>
      </c>
      <c r="AE203" s="1">
        <v>12</v>
      </c>
      <c r="AF203" s="1" t="s">
        <v>83</v>
      </c>
      <c r="AG203" s="1" t="s">
        <v>48</v>
      </c>
      <c r="AH203" s="1">
        <v>4</v>
      </c>
      <c r="AI203" s="1">
        <v>3</v>
      </c>
      <c r="AJ203" s="1">
        <v>0</v>
      </c>
      <c r="AK203" s="3">
        <v>43509</v>
      </c>
      <c r="AL203" s="7">
        <v>12</v>
      </c>
    </row>
    <row r="204" spans="1:38" x14ac:dyDescent="0.3">
      <c r="A204" s="6"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4">
        <v>34</v>
      </c>
      <c r="R204" s="4" t="s">
        <v>489</v>
      </c>
      <c r="S204" s="1" t="s">
        <v>60</v>
      </c>
      <c r="T204" s="1" t="s">
        <v>39</v>
      </c>
      <c r="U204" s="1" t="s">
        <v>40</v>
      </c>
      <c r="V204" s="1" t="s">
        <v>41</v>
      </c>
      <c r="W204" s="1" t="s">
        <v>97</v>
      </c>
      <c r="X204" s="3">
        <v>41493</v>
      </c>
      <c r="Y204" s="4">
        <v>11</v>
      </c>
      <c r="Z204" s="3"/>
      <c r="AA204" s="1" t="s">
        <v>43</v>
      </c>
      <c r="AB204" s="1" t="s">
        <v>44</v>
      </c>
      <c r="AC204" s="1" t="s">
        <v>140</v>
      </c>
      <c r="AD204" s="1" t="s">
        <v>159</v>
      </c>
      <c r="AE204" s="1">
        <v>21</v>
      </c>
      <c r="AF204" s="1" t="s">
        <v>56</v>
      </c>
      <c r="AG204" s="1" t="s">
        <v>57</v>
      </c>
      <c r="AH204" s="1">
        <v>5</v>
      </c>
      <c r="AI204" s="1">
        <v>5</v>
      </c>
      <c r="AJ204" s="1">
        <v>0</v>
      </c>
      <c r="AK204" s="3">
        <v>43490</v>
      </c>
      <c r="AL204" s="7">
        <v>2</v>
      </c>
    </row>
    <row r="205" spans="1:38" x14ac:dyDescent="0.3">
      <c r="A205" s="6"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4">
        <v>38</v>
      </c>
      <c r="R205" s="4" t="s">
        <v>489</v>
      </c>
      <c r="S205" s="1" t="s">
        <v>60</v>
      </c>
      <c r="T205" s="1" t="s">
        <v>39</v>
      </c>
      <c r="U205" s="1" t="s">
        <v>40</v>
      </c>
      <c r="V205" s="1" t="s">
        <v>41</v>
      </c>
      <c r="W205" s="1" t="s">
        <v>42</v>
      </c>
      <c r="X205" s="3">
        <v>41493</v>
      </c>
      <c r="Y205" s="4">
        <v>11</v>
      </c>
      <c r="Z205" s="3"/>
      <c r="AA205" s="1" t="s">
        <v>43</v>
      </c>
      <c r="AB205" s="1" t="s">
        <v>44</v>
      </c>
      <c r="AC205" s="1" t="s">
        <v>45</v>
      </c>
      <c r="AD205" s="1" t="s">
        <v>90</v>
      </c>
      <c r="AE205" s="1">
        <v>14</v>
      </c>
      <c r="AF205" s="1" t="s">
        <v>47</v>
      </c>
      <c r="AG205" s="1" t="s">
        <v>57</v>
      </c>
      <c r="AH205" s="1">
        <v>3.6</v>
      </c>
      <c r="AI205" s="1">
        <v>5</v>
      </c>
      <c r="AJ205" s="1">
        <v>0</v>
      </c>
      <c r="AK205" s="3">
        <v>43497</v>
      </c>
      <c r="AL205" s="7">
        <v>4</v>
      </c>
    </row>
    <row r="206" spans="1:38" x14ac:dyDescent="0.3">
      <c r="A206" s="6"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4">
        <v>69</v>
      </c>
      <c r="R206" s="4" t="s">
        <v>490</v>
      </c>
      <c r="S206" s="1" t="s">
        <v>60</v>
      </c>
      <c r="T206" s="1" t="s">
        <v>39</v>
      </c>
      <c r="U206" s="1" t="s">
        <v>40</v>
      </c>
      <c r="V206" s="1" t="s">
        <v>41</v>
      </c>
      <c r="W206" s="1" t="s">
        <v>42</v>
      </c>
      <c r="X206" s="3">
        <v>41923</v>
      </c>
      <c r="Y206" s="4">
        <v>10</v>
      </c>
      <c r="Z206" s="3"/>
      <c r="AA206" s="1" t="s">
        <v>43</v>
      </c>
      <c r="AB206" s="1" t="s">
        <v>44</v>
      </c>
      <c r="AC206" s="1" t="s">
        <v>45</v>
      </c>
      <c r="AD206" s="1" t="s">
        <v>64</v>
      </c>
      <c r="AE206" s="1">
        <v>16</v>
      </c>
      <c r="AF206" s="1" t="s">
        <v>56</v>
      </c>
      <c r="AG206" s="1" t="s">
        <v>57</v>
      </c>
      <c r="AH206" s="1">
        <v>4.53</v>
      </c>
      <c r="AI206" s="1">
        <v>5</v>
      </c>
      <c r="AJ206" s="1">
        <v>0</v>
      </c>
      <c r="AK206" s="3">
        <v>43481</v>
      </c>
      <c r="AL206" s="7">
        <v>5</v>
      </c>
    </row>
    <row r="207" spans="1:38" x14ac:dyDescent="0.3">
      <c r="A207" s="6"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4">
        <v>38</v>
      </c>
      <c r="R207" s="4" t="s">
        <v>489</v>
      </c>
      <c r="S207" s="1" t="s">
        <v>60</v>
      </c>
      <c r="T207" s="1" t="s">
        <v>39</v>
      </c>
      <c r="U207" s="1" t="s">
        <v>40</v>
      </c>
      <c r="V207" s="1" t="s">
        <v>41</v>
      </c>
      <c r="W207" s="1" t="s">
        <v>97</v>
      </c>
      <c r="X207" s="3">
        <v>41729</v>
      </c>
      <c r="Y207" s="4">
        <v>11</v>
      </c>
      <c r="Z207" s="3">
        <v>43105</v>
      </c>
      <c r="AA207" s="1" t="s">
        <v>109</v>
      </c>
      <c r="AB207" s="1" t="s">
        <v>103</v>
      </c>
      <c r="AC207" s="1" t="s">
        <v>45</v>
      </c>
      <c r="AD207" s="1" t="s">
        <v>62</v>
      </c>
      <c r="AE207" s="1">
        <v>20</v>
      </c>
      <c r="AF207" s="1" t="s">
        <v>47</v>
      </c>
      <c r="AG207" s="1" t="s">
        <v>190</v>
      </c>
      <c r="AH207" s="1">
        <v>2.33</v>
      </c>
      <c r="AI207" s="1">
        <v>2</v>
      </c>
      <c r="AJ207" s="1">
        <v>0</v>
      </c>
      <c r="AK207" s="3">
        <v>43346</v>
      </c>
      <c r="AL207" s="7">
        <v>3</v>
      </c>
    </row>
    <row r="208" spans="1:38" x14ac:dyDescent="0.3">
      <c r="A208" s="6"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4">
        <v>41</v>
      </c>
      <c r="R208" s="4" t="s">
        <v>489</v>
      </c>
      <c r="S208" s="1" t="s">
        <v>60</v>
      </c>
      <c r="T208" s="1" t="s">
        <v>51</v>
      </c>
      <c r="U208" s="1" t="s">
        <v>40</v>
      </c>
      <c r="V208" s="1" t="s">
        <v>41</v>
      </c>
      <c r="W208" s="1" t="s">
        <v>111</v>
      </c>
      <c r="X208" s="3">
        <v>40677</v>
      </c>
      <c r="Y208" s="4">
        <v>14</v>
      </c>
      <c r="Z208" s="3">
        <v>41505</v>
      </c>
      <c r="AA208" s="1" t="s">
        <v>92</v>
      </c>
      <c r="AB208" s="1" t="s">
        <v>53</v>
      </c>
      <c r="AC208" s="1" t="s">
        <v>45</v>
      </c>
      <c r="AD208" s="1" t="s">
        <v>68</v>
      </c>
      <c r="AE208" s="1">
        <v>39</v>
      </c>
      <c r="AF208" s="1" t="s">
        <v>47</v>
      </c>
      <c r="AG208" s="1" t="s">
        <v>57</v>
      </c>
      <c r="AH208" s="1">
        <v>5</v>
      </c>
      <c r="AI208" s="1">
        <v>3</v>
      </c>
      <c r="AJ208" s="1">
        <v>0</v>
      </c>
      <c r="AK208" s="3">
        <v>41312</v>
      </c>
      <c r="AL208" s="7">
        <v>17</v>
      </c>
    </row>
    <row r="209" spans="1:38" x14ac:dyDescent="0.3">
      <c r="A209" s="6"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4">
        <v>40</v>
      </c>
      <c r="R209" s="4" t="s">
        <v>489</v>
      </c>
      <c r="S209" s="1" t="s">
        <v>60</v>
      </c>
      <c r="T209" s="1" t="s">
        <v>39</v>
      </c>
      <c r="U209" s="1" t="s">
        <v>40</v>
      </c>
      <c r="V209" s="1" t="s">
        <v>88</v>
      </c>
      <c r="W209" s="1" t="s">
        <v>42</v>
      </c>
      <c r="X209" s="3">
        <v>41547</v>
      </c>
      <c r="Y209" s="4">
        <v>11</v>
      </c>
      <c r="Z209" s="3"/>
      <c r="AA209" s="1" t="s">
        <v>43</v>
      </c>
      <c r="AB209" s="1" t="s">
        <v>44</v>
      </c>
      <c r="AC209" s="1" t="s">
        <v>140</v>
      </c>
      <c r="AD209" s="1" t="s">
        <v>159</v>
      </c>
      <c r="AE209" s="1">
        <v>21</v>
      </c>
      <c r="AF209" s="1" t="s">
        <v>56</v>
      </c>
      <c r="AG209" s="1" t="s">
        <v>57</v>
      </c>
      <c r="AH209" s="1">
        <v>4.28</v>
      </c>
      <c r="AI209" s="1">
        <v>3</v>
      </c>
      <c r="AJ209" s="1">
        <v>0</v>
      </c>
      <c r="AK209" s="3">
        <v>43490</v>
      </c>
      <c r="AL209" s="7">
        <v>1</v>
      </c>
    </row>
    <row r="210" spans="1:38" x14ac:dyDescent="0.3">
      <c r="A210" s="6"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4">
        <v>45</v>
      </c>
      <c r="R210" s="4" t="s">
        <v>489</v>
      </c>
      <c r="S210" s="1" t="s">
        <v>38</v>
      </c>
      <c r="T210" s="1" t="s">
        <v>51</v>
      </c>
      <c r="U210" s="1" t="s">
        <v>40</v>
      </c>
      <c r="V210" s="1" t="s">
        <v>41</v>
      </c>
      <c r="W210" s="1" t="s">
        <v>42</v>
      </c>
      <c r="X210" s="3">
        <v>41547</v>
      </c>
      <c r="Y210" s="4">
        <v>11</v>
      </c>
      <c r="Z210" s="3"/>
      <c r="AA210" s="1" t="s">
        <v>43</v>
      </c>
      <c r="AB210" s="1" t="s">
        <v>44</v>
      </c>
      <c r="AC210" s="1" t="s">
        <v>45</v>
      </c>
      <c r="AD210" s="1" t="s">
        <v>98</v>
      </c>
      <c r="AE210" s="1">
        <v>18</v>
      </c>
      <c r="AF210" s="1" t="s">
        <v>47</v>
      </c>
      <c r="AG210" s="1" t="s">
        <v>48</v>
      </c>
      <c r="AH210" s="1">
        <v>5</v>
      </c>
      <c r="AI210" s="1">
        <v>3</v>
      </c>
      <c r="AJ210" s="1">
        <v>0</v>
      </c>
      <c r="AK210" s="3">
        <v>43648</v>
      </c>
      <c r="AL210" s="7">
        <v>13</v>
      </c>
    </row>
    <row r="211" spans="1:38" x14ac:dyDescent="0.3">
      <c r="A211" s="6"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4">
        <v>46</v>
      </c>
      <c r="R211" s="4" t="s">
        <v>489</v>
      </c>
      <c r="S211" s="1" t="s">
        <v>38</v>
      </c>
      <c r="T211" s="1" t="s">
        <v>39</v>
      </c>
      <c r="U211" s="1" t="s">
        <v>40</v>
      </c>
      <c r="V211" s="1" t="s">
        <v>41</v>
      </c>
      <c r="W211" s="1" t="s">
        <v>81</v>
      </c>
      <c r="X211" s="3">
        <v>41687</v>
      </c>
      <c r="Y211" s="4">
        <v>11</v>
      </c>
      <c r="Z211" s="3"/>
      <c r="AA211" s="1" t="s">
        <v>43</v>
      </c>
      <c r="AB211" s="1" t="s">
        <v>44</v>
      </c>
      <c r="AC211" s="1" t="s">
        <v>45</v>
      </c>
      <c r="AD211" s="1" t="s">
        <v>46</v>
      </c>
      <c r="AE211" s="1">
        <v>22</v>
      </c>
      <c r="AF211" s="1" t="s">
        <v>47</v>
      </c>
      <c r="AG211" s="1" t="s">
        <v>117</v>
      </c>
      <c r="AH211" s="1">
        <v>4.25</v>
      </c>
      <c r="AI211" s="1">
        <v>3</v>
      </c>
      <c r="AJ211" s="1">
        <v>0</v>
      </c>
      <c r="AK211" s="3">
        <v>43557</v>
      </c>
      <c r="AL211" s="7">
        <v>6</v>
      </c>
    </row>
    <row r="212" spans="1:38" x14ac:dyDescent="0.3">
      <c r="A212" s="6"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4">
        <v>46</v>
      </c>
      <c r="R212" s="4" t="s">
        <v>489</v>
      </c>
      <c r="S212" s="1" t="s">
        <v>38</v>
      </c>
      <c r="T212" s="1" t="s">
        <v>39</v>
      </c>
      <c r="U212" s="1" t="s">
        <v>40</v>
      </c>
      <c r="V212" s="1" t="s">
        <v>41</v>
      </c>
      <c r="W212" s="1" t="s">
        <v>42</v>
      </c>
      <c r="X212" s="3">
        <v>42125</v>
      </c>
      <c r="Y212" s="4">
        <v>10</v>
      </c>
      <c r="Z212" s="3"/>
      <c r="AA212" s="1" t="s">
        <v>43</v>
      </c>
      <c r="AB212" s="1" t="s">
        <v>44</v>
      </c>
      <c r="AC212" s="1" t="s">
        <v>140</v>
      </c>
      <c r="AD212" s="1" t="s">
        <v>141</v>
      </c>
      <c r="AE212" s="1">
        <v>17</v>
      </c>
      <c r="AF212" s="1" t="s">
        <v>200</v>
      </c>
      <c r="AG212" s="1" t="s">
        <v>57</v>
      </c>
      <c r="AH212" s="1">
        <v>5</v>
      </c>
      <c r="AI212" s="1">
        <v>5</v>
      </c>
      <c r="AJ212" s="1">
        <v>0</v>
      </c>
      <c r="AK212" s="3">
        <v>43479</v>
      </c>
      <c r="AL212" s="7">
        <v>18</v>
      </c>
    </row>
    <row r="213" spans="1:38" x14ac:dyDescent="0.3">
      <c r="A213" s="6"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4">
        <v>46</v>
      </c>
      <c r="R213" s="4" t="s">
        <v>489</v>
      </c>
      <c r="S213" s="1" t="s">
        <v>60</v>
      </c>
      <c r="T213" s="1" t="s">
        <v>51</v>
      </c>
      <c r="U213" s="1" t="s">
        <v>40</v>
      </c>
      <c r="V213" s="1" t="s">
        <v>41</v>
      </c>
      <c r="W213" s="1" t="s">
        <v>42</v>
      </c>
      <c r="X213" s="3">
        <v>40726</v>
      </c>
      <c r="Y213" s="4">
        <v>13</v>
      </c>
      <c r="Z213" s="3">
        <v>41974</v>
      </c>
      <c r="AA213" s="1" t="s">
        <v>89</v>
      </c>
      <c r="AB213" s="1" t="s">
        <v>53</v>
      </c>
      <c r="AC213" s="1" t="s">
        <v>45</v>
      </c>
      <c r="AD213" s="1" t="s">
        <v>64</v>
      </c>
      <c r="AE213" s="1">
        <v>16</v>
      </c>
      <c r="AF213" s="1" t="s">
        <v>69</v>
      </c>
      <c r="AG213" s="1" t="s">
        <v>57</v>
      </c>
      <c r="AH213" s="1">
        <v>3.89</v>
      </c>
      <c r="AI213" s="1">
        <v>4</v>
      </c>
      <c r="AJ213" s="1">
        <v>0</v>
      </c>
      <c r="AK213" s="3">
        <v>41367</v>
      </c>
      <c r="AL213" s="7">
        <v>7</v>
      </c>
    </row>
    <row r="214" spans="1:38" x14ac:dyDescent="0.3">
      <c r="A214" s="6"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4">
        <v>46</v>
      </c>
      <c r="R214" s="4" t="s">
        <v>489</v>
      </c>
      <c r="S214" s="1" t="s">
        <v>38</v>
      </c>
      <c r="T214" s="1" t="s">
        <v>39</v>
      </c>
      <c r="U214" s="1" t="s">
        <v>40</v>
      </c>
      <c r="V214" s="1" t="s">
        <v>41</v>
      </c>
      <c r="W214" s="1" t="s">
        <v>81</v>
      </c>
      <c r="X214" s="3">
        <v>40735</v>
      </c>
      <c r="Y214" s="4">
        <v>13</v>
      </c>
      <c r="Z214" s="3">
        <v>42194</v>
      </c>
      <c r="AA214" s="1" t="s">
        <v>89</v>
      </c>
      <c r="AB214" s="1" t="s">
        <v>53</v>
      </c>
      <c r="AC214" s="1" t="s">
        <v>74</v>
      </c>
      <c r="AD214" s="1" t="s">
        <v>75</v>
      </c>
      <c r="AE214" s="1">
        <v>10</v>
      </c>
      <c r="AF214" s="1" t="s">
        <v>83</v>
      </c>
      <c r="AG214" s="1" t="s">
        <v>48</v>
      </c>
      <c r="AH214" s="1">
        <v>5</v>
      </c>
      <c r="AI214" s="1">
        <v>5</v>
      </c>
      <c r="AJ214" s="1">
        <v>3</v>
      </c>
      <c r="AK214" s="3">
        <v>42232</v>
      </c>
      <c r="AL214" s="7">
        <v>13</v>
      </c>
    </row>
    <row r="215" spans="1:38" x14ac:dyDescent="0.3">
      <c r="A215" s="6"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4">
        <v>37</v>
      </c>
      <c r="R215" s="4" t="s">
        <v>489</v>
      </c>
      <c r="S215" s="1" t="s">
        <v>38</v>
      </c>
      <c r="T215" s="1" t="s">
        <v>51</v>
      </c>
      <c r="U215" s="1" t="s">
        <v>40</v>
      </c>
      <c r="V215" s="1" t="s">
        <v>41</v>
      </c>
      <c r="W215" s="1" t="s">
        <v>42</v>
      </c>
      <c r="X215" s="3">
        <v>41651</v>
      </c>
      <c r="Y215" s="4">
        <v>11</v>
      </c>
      <c r="Z215" s="3">
        <v>42374</v>
      </c>
      <c r="AA215" s="1" t="s">
        <v>109</v>
      </c>
      <c r="AB215" s="1" t="s">
        <v>53</v>
      </c>
      <c r="AC215" s="1" t="s">
        <v>54</v>
      </c>
      <c r="AD215" s="1" t="s">
        <v>55</v>
      </c>
      <c r="AE215" s="1">
        <v>4</v>
      </c>
      <c r="AF215" s="1" t="s">
        <v>79</v>
      </c>
      <c r="AG215" s="1" t="s">
        <v>57</v>
      </c>
      <c r="AH215" s="1">
        <v>4.7</v>
      </c>
      <c r="AI215" s="1">
        <v>4</v>
      </c>
      <c r="AJ215" s="1">
        <v>5</v>
      </c>
      <c r="AK215" s="3">
        <v>43481</v>
      </c>
      <c r="AL215" s="7">
        <v>19</v>
      </c>
    </row>
    <row r="216" spans="1:38" x14ac:dyDescent="0.3">
      <c r="A216" s="6"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4">
        <v>35</v>
      </c>
      <c r="R216" s="4" t="s">
        <v>489</v>
      </c>
      <c r="S216" s="1" t="s">
        <v>38</v>
      </c>
      <c r="T216" s="1" t="s">
        <v>39</v>
      </c>
      <c r="U216" s="1" t="s">
        <v>40</v>
      </c>
      <c r="V216" s="1" t="s">
        <v>41</v>
      </c>
      <c r="W216" s="1" t="s">
        <v>81</v>
      </c>
      <c r="X216" s="3">
        <v>40817</v>
      </c>
      <c r="Y216" s="4">
        <v>13</v>
      </c>
      <c r="Z216" s="3">
        <v>43097</v>
      </c>
      <c r="AA216" s="1" t="s">
        <v>52</v>
      </c>
      <c r="AB216" s="1" t="s">
        <v>53</v>
      </c>
      <c r="AC216" s="1" t="s">
        <v>45</v>
      </c>
      <c r="AD216" s="1" t="s">
        <v>68</v>
      </c>
      <c r="AE216" s="1">
        <v>39</v>
      </c>
      <c r="AF216" s="1" t="s">
        <v>69</v>
      </c>
      <c r="AG216" s="1" t="s">
        <v>117</v>
      </c>
      <c r="AH216" s="1">
        <v>3.54</v>
      </c>
      <c r="AI216" s="1">
        <v>5</v>
      </c>
      <c r="AJ216" s="1">
        <v>0</v>
      </c>
      <c r="AK216" s="3">
        <v>42890</v>
      </c>
      <c r="AL216" s="7">
        <v>15</v>
      </c>
    </row>
    <row r="217" spans="1:38" x14ac:dyDescent="0.3">
      <c r="A217" s="6"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4">
        <v>38</v>
      </c>
      <c r="R217" s="4" t="s">
        <v>489</v>
      </c>
      <c r="S217" s="1" t="s">
        <v>60</v>
      </c>
      <c r="T217" s="1" t="s">
        <v>51</v>
      </c>
      <c r="U217" s="1" t="s">
        <v>40</v>
      </c>
      <c r="V217" s="1" t="s">
        <v>41</v>
      </c>
      <c r="W217" s="1" t="s">
        <v>111</v>
      </c>
      <c r="X217" s="3">
        <v>40670</v>
      </c>
      <c r="Y217" s="4">
        <v>14</v>
      </c>
      <c r="Z217" s="3">
        <v>42262</v>
      </c>
      <c r="AA217" s="1" t="s">
        <v>92</v>
      </c>
      <c r="AB217" s="1" t="s">
        <v>53</v>
      </c>
      <c r="AC217" s="1" t="s">
        <v>45</v>
      </c>
      <c r="AD217" s="1" t="s">
        <v>71</v>
      </c>
      <c r="AE217" s="1">
        <v>11</v>
      </c>
      <c r="AF217" s="1" t="s">
        <v>116</v>
      </c>
      <c r="AG217" s="1" t="s">
        <v>117</v>
      </c>
      <c r="AH217" s="1">
        <v>2.4</v>
      </c>
      <c r="AI217" s="1">
        <v>5</v>
      </c>
      <c r="AJ217" s="1">
        <v>0</v>
      </c>
      <c r="AK217" s="3">
        <v>42157</v>
      </c>
      <c r="AL217" s="7">
        <v>2</v>
      </c>
    </row>
    <row r="218" spans="1:38" x14ac:dyDescent="0.3">
      <c r="A218" s="6"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4">
        <v>38</v>
      </c>
      <c r="R218" s="4" t="s">
        <v>489</v>
      </c>
      <c r="S218" s="1" t="s">
        <v>60</v>
      </c>
      <c r="T218" s="1" t="s">
        <v>39</v>
      </c>
      <c r="U218" s="1" t="s">
        <v>40</v>
      </c>
      <c r="V218" s="1" t="s">
        <v>41</v>
      </c>
      <c r="W218" s="1" t="s">
        <v>42</v>
      </c>
      <c r="X218" s="3">
        <v>40679</v>
      </c>
      <c r="Y218" s="4">
        <v>14</v>
      </c>
      <c r="Z218" s="3">
        <v>42302</v>
      </c>
      <c r="AA218" s="1" t="s">
        <v>378</v>
      </c>
      <c r="AB218" s="1" t="s">
        <v>53</v>
      </c>
      <c r="AC218" s="1" t="s">
        <v>45</v>
      </c>
      <c r="AD218" s="1" t="s">
        <v>71</v>
      </c>
      <c r="AE218" s="1">
        <v>11</v>
      </c>
      <c r="AF218" s="1" t="s">
        <v>47</v>
      </c>
      <c r="AG218" s="1" t="s">
        <v>57</v>
      </c>
      <c r="AH218" s="1">
        <v>3.45</v>
      </c>
      <c r="AI218" s="1">
        <v>4</v>
      </c>
      <c r="AJ218" s="1">
        <v>0</v>
      </c>
      <c r="AK218" s="3">
        <v>41772</v>
      </c>
      <c r="AL218" s="7">
        <v>5</v>
      </c>
    </row>
    <row r="219" spans="1:38" x14ac:dyDescent="0.3">
      <c r="A219" s="6"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4">
        <v>40</v>
      </c>
      <c r="R219" s="4" t="s">
        <v>489</v>
      </c>
      <c r="S219" s="1" t="s">
        <v>60</v>
      </c>
      <c r="T219" s="1" t="s">
        <v>51</v>
      </c>
      <c r="U219" s="1" t="s">
        <v>40</v>
      </c>
      <c r="V219" s="1" t="s">
        <v>41</v>
      </c>
      <c r="W219" s="1" t="s">
        <v>42</v>
      </c>
      <c r="X219" s="3">
        <v>40679</v>
      </c>
      <c r="Y219" s="4">
        <v>14</v>
      </c>
      <c r="Z219" s="3">
        <v>41366</v>
      </c>
      <c r="AA219" s="1" t="s">
        <v>192</v>
      </c>
      <c r="AB219" s="1" t="s">
        <v>53</v>
      </c>
      <c r="AC219" s="1" t="s">
        <v>45</v>
      </c>
      <c r="AD219" s="1" t="s">
        <v>78</v>
      </c>
      <c r="AE219" s="1">
        <v>19</v>
      </c>
      <c r="AF219" s="1" t="s">
        <v>56</v>
      </c>
      <c r="AG219" s="1" t="s">
        <v>48</v>
      </c>
      <c r="AH219" s="1">
        <v>4.2</v>
      </c>
      <c r="AI219" s="1">
        <v>5</v>
      </c>
      <c r="AJ219" s="1">
        <v>0</v>
      </c>
      <c r="AK219" s="3">
        <v>41548</v>
      </c>
      <c r="AL219" s="7">
        <v>12</v>
      </c>
    </row>
    <row r="220" spans="1:38" x14ac:dyDescent="0.3">
      <c r="A220" s="6"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4">
        <v>43</v>
      </c>
      <c r="R220" s="4" t="s">
        <v>489</v>
      </c>
      <c r="S220" s="1" t="s">
        <v>60</v>
      </c>
      <c r="T220" s="1" t="s">
        <v>51</v>
      </c>
      <c r="U220" s="1" t="s">
        <v>40</v>
      </c>
      <c r="V220" s="1" t="s">
        <v>41</v>
      </c>
      <c r="W220" s="1" t="s">
        <v>42</v>
      </c>
      <c r="X220" s="3">
        <v>40476</v>
      </c>
      <c r="Y220" s="4">
        <v>14</v>
      </c>
      <c r="Z220" s="3">
        <v>42597</v>
      </c>
      <c r="AA220" s="1" t="s">
        <v>89</v>
      </c>
      <c r="AB220" s="1" t="s">
        <v>53</v>
      </c>
      <c r="AC220" s="1" t="s">
        <v>45</v>
      </c>
      <c r="AD220" s="1" t="s">
        <v>130</v>
      </c>
      <c r="AE220" s="1">
        <v>2</v>
      </c>
      <c r="AF220" s="1" t="s">
        <v>56</v>
      </c>
      <c r="AG220" s="1" t="s">
        <v>57</v>
      </c>
      <c r="AH220" s="1">
        <v>4.16</v>
      </c>
      <c r="AI220" s="1">
        <v>5</v>
      </c>
      <c r="AJ220" s="1">
        <v>0</v>
      </c>
      <c r="AK220" s="3">
        <v>42127</v>
      </c>
      <c r="AL220" s="7">
        <v>6</v>
      </c>
    </row>
    <row r="221" spans="1:38" x14ac:dyDescent="0.3">
      <c r="A221" s="6"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4">
        <v>36</v>
      </c>
      <c r="R221" s="4" t="s">
        <v>489</v>
      </c>
      <c r="S221" s="1" t="s">
        <v>60</v>
      </c>
      <c r="T221" s="1" t="s">
        <v>51</v>
      </c>
      <c r="U221" s="1" t="s">
        <v>106</v>
      </c>
      <c r="V221" s="1" t="s">
        <v>41</v>
      </c>
      <c r="W221" s="1" t="s">
        <v>111</v>
      </c>
      <c r="X221" s="3">
        <v>40943</v>
      </c>
      <c r="Y221" s="4">
        <v>13</v>
      </c>
      <c r="Z221" s="3"/>
      <c r="AA221" s="1" t="s">
        <v>43</v>
      </c>
      <c r="AB221" s="1" t="s">
        <v>44</v>
      </c>
      <c r="AC221" s="1" t="s">
        <v>45</v>
      </c>
      <c r="AD221" s="1" t="s">
        <v>82</v>
      </c>
      <c r="AE221" s="1">
        <v>12</v>
      </c>
      <c r="AF221" s="1" t="s">
        <v>47</v>
      </c>
      <c r="AG221" s="1" t="s">
        <v>57</v>
      </c>
      <c r="AH221" s="1">
        <v>4.3</v>
      </c>
      <c r="AI221" s="1">
        <v>3</v>
      </c>
      <c r="AJ221" s="1">
        <v>0</v>
      </c>
      <c r="AK221" s="3">
        <v>43479</v>
      </c>
      <c r="AL221" s="7">
        <v>14</v>
      </c>
    </row>
    <row r="222" spans="1:38" x14ac:dyDescent="0.3">
      <c r="A222" s="6"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4">
        <v>40</v>
      </c>
      <c r="R222" s="4" t="s">
        <v>489</v>
      </c>
      <c r="S222" s="1" t="s">
        <v>60</v>
      </c>
      <c r="T222" s="1" t="s">
        <v>51</v>
      </c>
      <c r="U222" s="1" t="s">
        <v>40</v>
      </c>
      <c r="V222" s="1" t="s">
        <v>41</v>
      </c>
      <c r="W222" s="1" t="s">
        <v>81</v>
      </c>
      <c r="X222" s="3">
        <v>41923</v>
      </c>
      <c r="Y222" s="4">
        <v>10</v>
      </c>
      <c r="Z222" s="3"/>
      <c r="AA222" s="1" t="s">
        <v>43</v>
      </c>
      <c r="AB222" s="1" t="s">
        <v>44</v>
      </c>
      <c r="AC222" s="1" t="s">
        <v>54</v>
      </c>
      <c r="AD222" s="1" t="s">
        <v>55</v>
      </c>
      <c r="AE222" s="1">
        <v>4</v>
      </c>
      <c r="AF222" s="1" t="s">
        <v>79</v>
      </c>
      <c r="AG222" s="1" t="s">
        <v>48</v>
      </c>
      <c r="AH222" s="1">
        <v>4.5999999999999996</v>
      </c>
      <c r="AI222" s="1">
        <v>5</v>
      </c>
      <c r="AJ222" s="1">
        <v>7</v>
      </c>
      <c r="AK222" s="3">
        <v>43556</v>
      </c>
      <c r="AL222" s="7">
        <v>16</v>
      </c>
    </row>
    <row r="223" spans="1:38" x14ac:dyDescent="0.3">
      <c r="A223" s="6"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4">
        <v>64</v>
      </c>
      <c r="R223" s="4" t="s">
        <v>490</v>
      </c>
      <c r="S223" s="1" t="s">
        <v>38</v>
      </c>
      <c r="T223" s="1" t="s">
        <v>51</v>
      </c>
      <c r="U223" s="1" t="s">
        <v>40</v>
      </c>
      <c r="V223" s="1" t="s">
        <v>41</v>
      </c>
      <c r="W223" s="1" t="s">
        <v>111</v>
      </c>
      <c r="X223" s="3">
        <v>40670</v>
      </c>
      <c r="Y223" s="4">
        <v>14</v>
      </c>
      <c r="Z223" s="3">
        <v>41243</v>
      </c>
      <c r="AA223" s="1" t="s">
        <v>192</v>
      </c>
      <c r="AB223" s="1" t="s">
        <v>53</v>
      </c>
      <c r="AC223" s="1" t="s">
        <v>45</v>
      </c>
      <c r="AD223" s="1" t="s">
        <v>82</v>
      </c>
      <c r="AE223" s="1">
        <v>12</v>
      </c>
      <c r="AF223" s="1" t="s">
        <v>69</v>
      </c>
      <c r="AG223" s="1" t="s">
        <v>57</v>
      </c>
      <c r="AH223" s="1">
        <v>5</v>
      </c>
      <c r="AI223" s="1">
        <v>3</v>
      </c>
      <c r="AJ223" s="1">
        <v>0</v>
      </c>
      <c r="AK223" s="3">
        <v>40959</v>
      </c>
      <c r="AL223" s="7">
        <v>13</v>
      </c>
    </row>
    <row r="224" spans="1:38" x14ac:dyDescent="0.3">
      <c r="A224" s="6"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4">
        <v>54</v>
      </c>
      <c r="R224" s="4" t="s">
        <v>489</v>
      </c>
      <c r="S224" s="1" t="s">
        <v>38</v>
      </c>
      <c r="T224" s="1" t="s">
        <v>39</v>
      </c>
      <c r="U224" s="1" t="s">
        <v>40</v>
      </c>
      <c r="V224" s="1" t="s">
        <v>41</v>
      </c>
      <c r="W224" s="1" t="s">
        <v>42</v>
      </c>
      <c r="X224" s="3">
        <v>39213</v>
      </c>
      <c r="Y224" s="4">
        <v>18</v>
      </c>
      <c r="Z224" s="3"/>
      <c r="AA224" s="1" t="s">
        <v>43</v>
      </c>
      <c r="AB224" s="1" t="s">
        <v>44</v>
      </c>
      <c r="AC224" s="1" t="s">
        <v>45</v>
      </c>
      <c r="AD224" s="1" t="s">
        <v>90</v>
      </c>
      <c r="AE224" s="1">
        <v>14</v>
      </c>
      <c r="AF224" s="1" t="s">
        <v>69</v>
      </c>
      <c r="AG224" s="1" t="s">
        <v>57</v>
      </c>
      <c r="AH224" s="1">
        <v>3.66</v>
      </c>
      <c r="AI224" s="1">
        <v>3</v>
      </c>
      <c r="AJ224" s="1">
        <v>0</v>
      </c>
      <c r="AK224" s="3">
        <v>43521</v>
      </c>
      <c r="AL224" s="7">
        <v>15</v>
      </c>
    </row>
    <row r="225" spans="1:38" x14ac:dyDescent="0.3">
      <c r="A225" s="6"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4">
        <v>40</v>
      </c>
      <c r="R225" s="4" t="s">
        <v>489</v>
      </c>
      <c r="S225" s="1" t="s">
        <v>60</v>
      </c>
      <c r="T225" s="1" t="s">
        <v>51</v>
      </c>
      <c r="U225" s="1" t="s">
        <v>40</v>
      </c>
      <c r="V225" s="1" t="s">
        <v>41</v>
      </c>
      <c r="W225" s="1" t="s">
        <v>81</v>
      </c>
      <c r="X225" s="3">
        <v>41153</v>
      </c>
      <c r="Y225" s="4">
        <v>12</v>
      </c>
      <c r="Z225" s="3"/>
      <c r="AA225" s="1" t="s">
        <v>43</v>
      </c>
      <c r="AB225" s="1" t="s">
        <v>44</v>
      </c>
      <c r="AC225" s="1" t="s">
        <v>140</v>
      </c>
      <c r="AD225" s="1" t="s">
        <v>159</v>
      </c>
      <c r="AE225" s="1">
        <v>21</v>
      </c>
      <c r="AF225" s="1" t="s">
        <v>200</v>
      </c>
      <c r="AG225" s="1" t="s">
        <v>57</v>
      </c>
      <c r="AH225" s="1">
        <v>4.2</v>
      </c>
      <c r="AI225" s="1">
        <v>5</v>
      </c>
      <c r="AJ225" s="1">
        <v>0</v>
      </c>
      <c r="AK225" s="3">
        <v>43467</v>
      </c>
      <c r="AL225" s="7">
        <v>9</v>
      </c>
    </row>
    <row r="226" spans="1:38" x14ac:dyDescent="0.3">
      <c r="A226" s="6"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4">
        <v>42</v>
      </c>
      <c r="R226" s="4" t="s">
        <v>489</v>
      </c>
      <c r="S226" s="1" t="s">
        <v>60</v>
      </c>
      <c r="T226" s="1" t="s">
        <v>66</v>
      </c>
      <c r="U226" s="1" t="s">
        <v>106</v>
      </c>
      <c r="V226" s="1" t="s">
        <v>41</v>
      </c>
      <c r="W226" s="1" t="s">
        <v>111</v>
      </c>
      <c r="X226" s="3">
        <v>40679</v>
      </c>
      <c r="Y226" s="4">
        <v>14</v>
      </c>
      <c r="Z226" s="3">
        <v>43196</v>
      </c>
      <c r="AA226" s="1" t="s">
        <v>89</v>
      </c>
      <c r="AB226" s="1" t="s">
        <v>53</v>
      </c>
      <c r="AC226" s="1" t="s">
        <v>45</v>
      </c>
      <c r="AD226" s="1" t="s">
        <v>62</v>
      </c>
      <c r="AE226" s="1">
        <v>20</v>
      </c>
      <c r="AF226" s="1" t="s">
        <v>69</v>
      </c>
      <c r="AG226" s="1" t="s">
        <v>57</v>
      </c>
      <c r="AH226" s="1">
        <v>3.17</v>
      </c>
      <c r="AI226" s="1">
        <v>4</v>
      </c>
      <c r="AJ226" s="1">
        <v>0</v>
      </c>
      <c r="AK226" s="3">
        <v>43135</v>
      </c>
      <c r="AL226" s="7">
        <v>14</v>
      </c>
    </row>
    <row r="227" spans="1:38" x14ac:dyDescent="0.3">
      <c r="A227" s="6"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4">
        <v>40</v>
      </c>
      <c r="R227" s="4" t="s">
        <v>489</v>
      </c>
      <c r="S227" s="1" t="s">
        <v>38</v>
      </c>
      <c r="T227" s="1" t="s">
        <v>39</v>
      </c>
      <c r="U227" s="1" t="s">
        <v>40</v>
      </c>
      <c r="V227" s="1" t="s">
        <v>41</v>
      </c>
      <c r="W227" s="1" t="s">
        <v>42</v>
      </c>
      <c r="X227" s="3">
        <v>41791</v>
      </c>
      <c r="Y227" s="4">
        <v>11</v>
      </c>
      <c r="Z227" s="3"/>
      <c r="AA227" s="1" t="s">
        <v>43</v>
      </c>
      <c r="AB227" s="1" t="s">
        <v>44</v>
      </c>
      <c r="AC227" s="1" t="s">
        <v>45</v>
      </c>
      <c r="AD227" s="1" t="s">
        <v>98</v>
      </c>
      <c r="AE227" s="1">
        <v>18</v>
      </c>
      <c r="AF227" s="1" t="s">
        <v>79</v>
      </c>
      <c r="AG227" s="1" t="s">
        <v>57</v>
      </c>
      <c r="AH227" s="1">
        <v>4.8</v>
      </c>
      <c r="AI227" s="1">
        <v>3</v>
      </c>
      <c r="AJ227" s="1">
        <v>0</v>
      </c>
      <c r="AK227" s="3">
        <v>43647</v>
      </c>
      <c r="AL227" s="7">
        <v>14</v>
      </c>
    </row>
    <row r="228" spans="1:38" x14ac:dyDescent="0.3">
      <c r="A228" s="6"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4">
        <v>52</v>
      </c>
      <c r="R228" s="4" t="s">
        <v>489</v>
      </c>
      <c r="S228" s="1" t="s">
        <v>60</v>
      </c>
      <c r="T228" s="1" t="s">
        <v>66</v>
      </c>
      <c r="U228" s="1" t="s">
        <v>40</v>
      </c>
      <c r="V228" s="1" t="s">
        <v>41</v>
      </c>
      <c r="W228" s="1" t="s">
        <v>42</v>
      </c>
      <c r="X228" s="3">
        <v>41176</v>
      </c>
      <c r="Y228" s="4">
        <v>12</v>
      </c>
      <c r="Z228" s="3">
        <v>41443</v>
      </c>
      <c r="AA228" s="1" t="s">
        <v>92</v>
      </c>
      <c r="AB228" s="1" t="s">
        <v>53</v>
      </c>
      <c r="AC228" s="1" t="s">
        <v>45</v>
      </c>
      <c r="AD228" s="1" t="s">
        <v>62</v>
      </c>
      <c r="AE228" s="1">
        <v>20</v>
      </c>
      <c r="AF228" s="1" t="s">
        <v>56</v>
      </c>
      <c r="AG228" s="1" t="s">
        <v>57</v>
      </c>
      <c r="AH228" s="1">
        <v>4.5</v>
      </c>
      <c r="AI228" s="1">
        <v>5</v>
      </c>
      <c r="AJ228" s="1">
        <v>0</v>
      </c>
      <c r="AK228" s="3">
        <v>41309</v>
      </c>
      <c r="AL228" s="7">
        <v>16</v>
      </c>
    </row>
    <row r="229" spans="1:38" x14ac:dyDescent="0.3">
      <c r="A229" s="6"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4">
        <v>52</v>
      </c>
      <c r="R229" s="4" t="s">
        <v>489</v>
      </c>
      <c r="S229" s="1" t="s">
        <v>38</v>
      </c>
      <c r="T229" s="1" t="s">
        <v>51</v>
      </c>
      <c r="U229" s="1" t="s">
        <v>106</v>
      </c>
      <c r="V229" s="1" t="s">
        <v>41</v>
      </c>
      <c r="W229" s="1" t="s">
        <v>81</v>
      </c>
      <c r="X229" s="3">
        <v>40595</v>
      </c>
      <c r="Y229" s="4">
        <v>14</v>
      </c>
      <c r="Z229" s="3">
        <v>42231</v>
      </c>
      <c r="AA229" s="1" t="s">
        <v>52</v>
      </c>
      <c r="AB229" s="1" t="s">
        <v>53</v>
      </c>
      <c r="AC229" s="1" t="s">
        <v>74</v>
      </c>
      <c r="AD229" s="1" t="s">
        <v>130</v>
      </c>
      <c r="AE229" s="1">
        <v>2</v>
      </c>
      <c r="AF229" s="1" t="s">
        <v>83</v>
      </c>
      <c r="AG229" s="1" t="s">
        <v>57</v>
      </c>
      <c r="AH229" s="1">
        <v>4.1500000000000004</v>
      </c>
      <c r="AI229" s="1">
        <v>4</v>
      </c>
      <c r="AJ229" s="1">
        <v>0</v>
      </c>
      <c r="AK229" s="3">
        <v>41748</v>
      </c>
      <c r="AL229" s="7">
        <v>4</v>
      </c>
    </row>
    <row r="230" spans="1:38" x14ac:dyDescent="0.3">
      <c r="A230" s="6"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4">
        <v>38</v>
      </c>
      <c r="R230" s="4" t="s">
        <v>489</v>
      </c>
      <c r="S230" s="1" t="s">
        <v>60</v>
      </c>
      <c r="T230" s="1" t="s">
        <v>51</v>
      </c>
      <c r="U230" s="1" t="s">
        <v>40</v>
      </c>
      <c r="V230" s="1" t="s">
        <v>41</v>
      </c>
      <c r="W230" s="1" t="s">
        <v>81</v>
      </c>
      <c r="X230" s="3">
        <v>42410</v>
      </c>
      <c r="Y230" s="4">
        <v>9</v>
      </c>
      <c r="Z230" s="3"/>
      <c r="AA230" s="1" t="s">
        <v>43</v>
      </c>
      <c r="AB230" s="1" t="s">
        <v>44</v>
      </c>
      <c r="AC230" s="1" t="s">
        <v>54</v>
      </c>
      <c r="AD230" s="1" t="s">
        <v>196</v>
      </c>
      <c r="AE230" s="1">
        <v>13</v>
      </c>
      <c r="AF230" s="1" t="s">
        <v>56</v>
      </c>
      <c r="AG230" s="1" t="s">
        <v>57</v>
      </c>
      <c r="AH230" s="1">
        <v>4.4000000000000004</v>
      </c>
      <c r="AI230" s="1">
        <v>4</v>
      </c>
      <c r="AJ230" s="1">
        <v>6</v>
      </c>
      <c r="AK230" s="3">
        <v>43618</v>
      </c>
      <c r="AL230" s="7">
        <v>10</v>
      </c>
    </row>
    <row r="231" spans="1:38" x14ac:dyDescent="0.3">
      <c r="A231" s="6"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4">
        <v>38</v>
      </c>
      <c r="R231" s="4" t="s">
        <v>489</v>
      </c>
      <c r="S231" s="1" t="s">
        <v>38</v>
      </c>
      <c r="T231" s="1" t="s">
        <v>66</v>
      </c>
      <c r="U231" s="1" t="s">
        <v>40</v>
      </c>
      <c r="V231" s="1" t="s">
        <v>41</v>
      </c>
      <c r="W231" s="1" t="s">
        <v>42</v>
      </c>
      <c r="X231" s="3">
        <v>40812</v>
      </c>
      <c r="Y231" s="4">
        <v>13</v>
      </c>
      <c r="Z231" s="3">
        <v>43285</v>
      </c>
      <c r="AA231" s="1" t="s">
        <v>192</v>
      </c>
      <c r="AB231" s="1" t="s">
        <v>53</v>
      </c>
      <c r="AC231" s="1" t="s">
        <v>45</v>
      </c>
      <c r="AD231" s="1" t="s">
        <v>46</v>
      </c>
      <c r="AE231" s="1">
        <v>22</v>
      </c>
      <c r="AF231" s="1" t="s">
        <v>56</v>
      </c>
      <c r="AG231" s="1" t="s">
        <v>57</v>
      </c>
      <c r="AH231" s="1">
        <v>3.8</v>
      </c>
      <c r="AI231" s="1">
        <v>5</v>
      </c>
      <c r="AJ231" s="1">
        <v>0</v>
      </c>
      <c r="AK231" s="3">
        <v>43192</v>
      </c>
      <c r="AL231" s="7">
        <v>19</v>
      </c>
    </row>
    <row r="232" spans="1:38" x14ac:dyDescent="0.3">
      <c r="A232" s="6"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4">
        <v>50</v>
      </c>
      <c r="R232" s="4" t="s">
        <v>489</v>
      </c>
      <c r="S232" s="1" t="s">
        <v>38</v>
      </c>
      <c r="T232" s="1" t="s">
        <v>51</v>
      </c>
      <c r="U232" s="1" t="s">
        <v>40</v>
      </c>
      <c r="V232" s="1" t="s">
        <v>41</v>
      </c>
      <c r="W232" s="1" t="s">
        <v>42</v>
      </c>
      <c r="X232" s="3">
        <v>41978</v>
      </c>
      <c r="Y232" s="4">
        <v>10</v>
      </c>
      <c r="Z232" s="3"/>
      <c r="AA232" s="1" t="s">
        <v>43</v>
      </c>
      <c r="AB232" s="1" t="s">
        <v>44</v>
      </c>
      <c r="AC232" s="1" t="s">
        <v>140</v>
      </c>
      <c r="AD232" s="1" t="s">
        <v>141</v>
      </c>
      <c r="AE232" s="1">
        <v>17</v>
      </c>
      <c r="AF232" s="1" t="s">
        <v>116</v>
      </c>
      <c r="AG232" s="1" t="s">
        <v>57</v>
      </c>
      <c r="AH232" s="1">
        <v>3.98</v>
      </c>
      <c r="AI232" s="1">
        <v>3</v>
      </c>
      <c r="AJ232" s="1">
        <v>0</v>
      </c>
      <c r="AK232" s="3">
        <v>43493</v>
      </c>
      <c r="AL232" s="7">
        <v>4</v>
      </c>
    </row>
    <row r="233" spans="1:38" x14ac:dyDescent="0.3">
      <c r="A233" s="6"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4">
        <v>39</v>
      </c>
      <c r="R233" s="4" t="s">
        <v>489</v>
      </c>
      <c r="S233" s="1" t="s">
        <v>38</v>
      </c>
      <c r="T233" s="1" t="s">
        <v>66</v>
      </c>
      <c r="U233" s="1" t="s">
        <v>40</v>
      </c>
      <c r="V233" s="1" t="s">
        <v>88</v>
      </c>
      <c r="W233" s="1" t="s">
        <v>42</v>
      </c>
      <c r="X233" s="3">
        <v>40679</v>
      </c>
      <c r="Y233" s="4">
        <v>14</v>
      </c>
      <c r="Z233" s="3">
        <v>42384</v>
      </c>
      <c r="AA233" s="1" t="s">
        <v>129</v>
      </c>
      <c r="AB233" s="1" t="s">
        <v>53</v>
      </c>
      <c r="AC233" s="1" t="s">
        <v>45</v>
      </c>
      <c r="AD233" s="1" t="s">
        <v>64</v>
      </c>
      <c r="AE233" s="1">
        <v>16</v>
      </c>
      <c r="AF233" s="1" t="s">
        <v>47</v>
      </c>
      <c r="AG233" s="1" t="s">
        <v>57</v>
      </c>
      <c r="AH233" s="1">
        <v>5</v>
      </c>
      <c r="AI233" s="1">
        <v>4</v>
      </c>
      <c r="AJ233" s="1">
        <v>0</v>
      </c>
      <c r="AK233" s="3">
        <v>42093</v>
      </c>
      <c r="AL233" s="7">
        <v>11</v>
      </c>
    </row>
    <row r="234" spans="1:38" x14ac:dyDescent="0.3">
      <c r="A234" s="6"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4">
        <v>37</v>
      </c>
      <c r="R234" s="4" t="s">
        <v>489</v>
      </c>
      <c r="S234" s="1" t="s">
        <v>60</v>
      </c>
      <c r="T234" s="1" t="s">
        <v>51</v>
      </c>
      <c r="U234" s="1" t="s">
        <v>40</v>
      </c>
      <c r="V234" s="1" t="s">
        <v>41</v>
      </c>
      <c r="W234" s="1" t="s">
        <v>111</v>
      </c>
      <c r="X234" s="3">
        <v>40875</v>
      </c>
      <c r="Y234" s="4">
        <v>13</v>
      </c>
      <c r="Z234" s="3"/>
      <c r="AA234" s="1" t="s">
        <v>43</v>
      </c>
      <c r="AB234" s="1" t="s">
        <v>44</v>
      </c>
      <c r="AC234" s="1" t="s">
        <v>45</v>
      </c>
      <c r="AD234" s="1" t="s">
        <v>68</v>
      </c>
      <c r="AE234" s="1"/>
      <c r="AF234" s="1" t="s">
        <v>69</v>
      </c>
      <c r="AG234" s="1" t="s">
        <v>48</v>
      </c>
      <c r="AH234" s="1">
        <v>4.3600000000000003</v>
      </c>
      <c r="AI234" s="1">
        <v>5</v>
      </c>
      <c r="AJ234" s="1">
        <v>0</v>
      </c>
      <c r="AK234" s="3">
        <v>43771</v>
      </c>
      <c r="AL234" s="7">
        <v>16</v>
      </c>
    </row>
    <row r="235" spans="1:38" x14ac:dyDescent="0.3">
      <c r="A235" s="6"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4">
        <v>44</v>
      </c>
      <c r="R235" s="4" t="s">
        <v>489</v>
      </c>
      <c r="S235" s="1" t="s">
        <v>60</v>
      </c>
      <c r="T235" s="1" t="s">
        <v>66</v>
      </c>
      <c r="U235" s="1" t="s">
        <v>106</v>
      </c>
      <c r="V235" s="1" t="s">
        <v>41</v>
      </c>
      <c r="W235" s="1" t="s">
        <v>81</v>
      </c>
      <c r="X235" s="3">
        <v>40812</v>
      </c>
      <c r="Y235" s="4">
        <v>13</v>
      </c>
      <c r="Z235" s="3">
        <v>40838</v>
      </c>
      <c r="AA235" s="1" t="s">
        <v>67</v>
      </c>
      <c r="AB235" s="1" t="s">
        <v>53</v>
      </c>
      <c r="AC235" s="1" t="s">
        <v>45</v>
      </c>
      <c r="AD235" s="1" t="s">
        <v>90</v>
      </c>
      <c r="AE235" s="1">
        <v>14</v>
      </c>
      <c r="AF235" s="1" t="s">
        <v>69</v>
      </c>
      <c r="AG235" s="1" t="s">
        <v>57</v>
      </c>
      <c r="AH235" s="1">
        <v>4.5</v>
      </c>
      <c r="AI235" s="1">
        <v>4</v>
      </c>
      <c r="AJ235" s="1">
        <v>0</v>
      </c>
      <c r="AK235" s="3">
        <v>40838</v>
      </c>
      <c r="AL235" s="7">
        <v>10</v>
      </c>
    </row>
    <row r="236" spans="1:38" x14ac:dyDescent="0.3">
      <c r="A236" s="6"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4">
        <v>39</v>
      </c>
      <c r="R236" s="4" t="s">
        <v>489</v>
      </c>
      <c r="S236" s="1" t="s">
        <v>38</v>
      </c>
      <c r="T236" s="1" t="s">
        <v>51</v>
      </c>
      <c r="U236" s="1" t="s">
        <v>40</v>
      </c>
      <c r="V236" s="1" t="s">
        <v>41</v>
      </c>
      <c r="W236" s="1" t="s">
        <v>42</v>
      </c>
      <c r="X236" s="3">
        <v>40670</v>
      </c>
      <c r="Y236" s="4">
        <v>14</v>
      </c>
      <c r="Z236" s="3">
        <v>41123</v>
      </c>
      <c r="AA236" s="1" t="s">
        <v>89</v>
      </c>
      <c r="AB236" s="1" t="s">
        <v>53</v>
      </c>
      <c r="AC236" s="1" t="s">
        <v>45</v>
      </c>
      <c r="AD236" s="1" t="s">
        <v>62</v>
      </c>
      <c r="AE236" s="1">
        <v>20</v>
      </c>
      <c r="AF236" s="1" t="s">
        <v>56</v>
      </c>
      <c r="AG236" s="1" t="s">
        <v>57</v>
      </c>
      <c r="AH236" s="1">
        <v>4.2</v>
      </c>
      <c r="AI236" s="1">
        <v>5</v>
      </c>
      <c r="AJ236" s="1">
        <v>0</v>
      </c>
      <c r="AK236" s="3">
        <v>41061</v>
      </c>
      <c r="AL236" s="7">
        <v>13</v>
      </c>
    </row>
    <row r="237" spans="1:38" x14ac:dyDescent="0.3">
      <c r="A237" s="6"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4">
        <v>37</v>
      </c>
      <c r="R237" s="4" t="s">
        <v>489</v>
      </c>
      <c r="S237" s="1" t="s">
        <v>38</v>
      </c>
      <c r="T237" s="1" t="s">
        <v>51</v>
      </c>
      <c r="U237" s="1" t="s">
        <v>40</v>
      </c>
      <c r="V237" s="1" t="s">
        <v>41</v>
      </c>
      <c r="W237" s="1" t="s">
        <v>81</v>
      </c>
      <c r="X237" s="3">
        <v>40817</v>
      </c>
      <c r="Y237" s="4">
        <v>13</v>
      </c>
      <c r="Z237" s="3">
        <v>42395</v>
      </c>
      <c r="AA237" s="1" t="s">
        <v>102</v>
      </c>
      <c r="AB237" s="1" t="s">
        <v>53</v>
      </c>
      <c r="AC237" s="1" t="s">
        <v>45</v>
      </c>
      <c r="AD237" s="1" t="s">
        <v>71</v>
      </c>
      <c r="AE237" s="1">
        <v>11</v>
      </c>
      <c r="AF237" s="1" t="s">
        <v>56</v>
      </c>
      <c r="AG237" s="1" t="s">
        <v>57</v>
      </c>
      <c r="AH237" s="1">
        <v>5</v>
      </c>
      <c r="AI237" s="1">
        <v>3</v>
      </c>
      <c r="AJ237" s="1">
        <v>0</v>
      </c>
      <c r="AK237" s="3">
        <v>42278</v>
      </c>
      <c r="AL237" s="7">
        <v>11</v>
      </c>
    </row>
    <row r="238" spans="1:38" x14ac:dyDescent="0.3">
      <c r="A238" s="6"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4">
        <v>37</v>
      </c>
      <c r="R238" s="4" t="s">
        <v>489</v>
      </c>
      <c r="S238" s="1" t="s">
        <v>60</v>
      </c>
      <c r="T238" s="1" t="s">
        <v>51</v>
      </c>
      <c r="U238" s="1" t="s">
        <v>40</v>
      </c>
      <c r="V238" s="1" t="s">
        <v>41</v>
      </c>
      <c r="W238" s="1" t="s">
        <v>42</v>
      </c>
      <c r="X238" s="3">
        <v>40817</v>
      </c>
      <c r="Y238" s="4">
        <v>13</v>
      </c>
      <c r="Z238" s="3">
        <v>42507</v>
      </c>
      <c r="AA238" s="1" t="s">
        <v>102</v>
      </c>
      <c r="AB238" s="1" t="s">
        <v>103</v>
      </c>
      <c r="AC238" s="1" t="s">
        <v>45</v>
      </c>
      <c r="AD238" s="1" t="s">
        <v>78</v>
      </c>
      <c r="AE238" s="1">
        <v>19</v>
      </c>
      <c r="AF238" s="1" t="s">
        <v>56</v>
      </c>
      <c r="AG238" s="1" t="s">
        <v>117</v>
      </c>
      <c r="AH238" s="1">
        <v>3.6</v>
      </c>
      <c r="AI238" s="1">
        <v>3</v>
      </c>
      <c r="AJ238" s="1">
        <v>0</v>
      </c>
      <c r="AK238" s="3">
        <v>42494</v>
      </c>
      <c r="AL238" s="7">
        <v>16</v>
      </c>
    </row>
    <row r="239" spans="1:38" x14ac:dyDescent="0.3">
      <c r="A239" s="6"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4">
        <v>61</v>
      </c>
      <c r="R239" s="4" t="s">
        <v>490</v>
      </c>
      <c r="S239" s="1" t="s">
        <v>38</v>
      </c>
      <c r="T239" s="1" t="s">
        <v>77</v>
      </c>
      <c r="U239" s="1" t="s">
        <v>40</v>
      </c>
      <c r="V239" s="1" t="s">
        <v>41</v>
      </c>
      <c r="W239" s="1" t="s">
        <v>42</v>
      </c>
      <c r="X239" s="3">
        <v>41493</v>
      </c>
      <c r="Y239" s="4">
        <v>11</v>
      </c>
      <c r="Z239" s="3"/>
      <c r="AA239" s="1" t="s">
        <v>43</v>
      </c>
      <c r="AB239" s="1" t="s">
        <v>44</v>
      </c>
      <c r="AC239" s="1" t="s">
        <v>45</v>
      </c>
      <c r="AD239" s="1" t="s">
        <v>82</v>
      </c>
      <c r="AE239" s="1">
        <v>12</v>
      </c>
      <c r="AF239" s="1" t="s">
        <v>79</v>
      </c>
      <c r="AG239" s="1" t="s">
        <v>48</v>
      </c>
      <c r="AH239" s="1">
        <v>3.6</v>
      </c>
      <c r="AI239" s="1">
        <v>5</v>
      </c>
      <c r="AJ239" s="1">
        <v>0</v>
      </c>
      <c r="AK239" s="3">
        <v>43771</v>
      </c>
      <c r="AL239" s="7">
        <v>4</v>
      </c>
    </row>
    <row r="240" spans="1:38" x14ac:dyDescent="0.3">
      <c r="A240" s="6"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4">
        <v>40</v>
      </c>
      <c r="R240" s="4" t="s">
        <v>489</v>
      </c>
      <c r="S240" s="1" t="s">
        <v>60</v>
      </c>
      <c r="T240" s="1" t="s">
        <v>51</v>
      </c>
      <c r="U240" s="1" t="s">
        <v>40</v>
      </c>
      <c r="V240" s="1" t="s">
        <v>41</v>
      </c>
      <c r="W240" s="1" t="s">
        <v>42</v>
      </c>
      <c r="X240" s="3">
        <v>42051</v>
      </c>
      <c r="Y240" s="4">
        <v>10</v>
      </c>
      <c r="Z240" s="3"/>
      <c r="AA240" s="1" t="s">
        <v>43</v>
      </c>
      <c r="AB240" s="1" t="s">
        <v>44</v>
      </c>
      <c r="AC240" s="1" t="s">
        <v>54</v>
      </c>
      <c r="AD240" s="1" t="s">
        <v>55</v>
      </c>
      <c r="AE240" s="1">
        <v>4</v>
      </c>
      <c r="AF240" s="1" t="s">
        <v>79</v>
      </c>
      <c r="AG240" s="1" t="s">
        <v>57</v>
      </c>
      <c r="AH240" s="1">
        <v>3.69</v>
      </c>
      <c r="AI240" s="1">
        <v>5</v>
      </c>
      <c r="AJ240" s="1">
        <v>6</v>
      </c>
      <c r="AK240" s="3">
        <v>43510</v>
      </c>
      <c r="AL240" s="7">
        <v>15</v>
      </c>
    </row>
    <row r="241" spans="1:38" x14ac:dyDescent="0.3">
      <c r="A241" s="6"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4">
        <v>38</v>
      </c>
      <c r="R241" s="4" t="s">
        <v>489</v>
      </c>
      <c r="S241" s="1" t="s">
        <v>60</v>
      </c>
      <c r="T241" s="1" t="s">
        <v>39</v>
      </c>
      <c r="U241" s="1" t="s">
        <v>40</v>
      </c>
      <c r="V241" s="1" t="s">
        <v>88</v>
      </c>
      <c r="W241" s="1" t="s">
        <v>42</v>
      </c>
      <c r="X241" s="3">
        <v>42125</v>
      </c>
      <c r="Y241" s="4">
        <v>10</v>
      </c>
      <c r="Z241" s="3">
        <v>43384</v>
      </c>
      <c r="AA241" s="1" t="s">
        <v>89</v>
      </c>
      <c r="AB241" s="1" t="s">
        <v>53</v>
      </c>
      <c r="AC241" s="1" t="s">
        <v>54</v>
      </c>
      <c r="AD241" s="1" t="s">
        <v>55</v>
      </c>
      <c r="AE241" s="1">
        <v>4</v>
      </c>
      <c r="AF241" s="1" t="s">
        <v>47</v>
      </c>
      <c r="AG241" s="1" t="s">
        <v>57</v>
      </c>
      <c r="AH241" s="1">
        <v>3.88</v>
      </c>
      <c r="AI241" s="1">
        <v>3</v>
      </c>
      <c r="AJ241" s="1">
        <v>7</v>
      </c>
      <c r="AK241" s="3">
        <v>43144</v>
      </c>
      <c r="AL241" s="7">
        <v>12</v>
      </c>
    </row>
    <row r="242" spans="1:38" x14ac:dyDescent="0.3">
      <c r="A242" s="6"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4">
        <v>56</v>
      </c>
      <c r="R242" s="4" t="s">
        <v>489</v>
      </c>
      <c r="S242" s="1" t="s">
        <v>60</v>
      </c>
      <c r="T242" s="1" t="s">
        <v>39</v>
      </c>
      <c r="U242" s="1" t="s">
        <v>40</v>
      </c>
      <c r="V242" s="1" t="s">
        <v>41</v>
      </c>
      <c r="W242" s="1" t="s">
        <v>81</v>
      </c>
      <c r="X242" s="3">
        <v>42917</v>
      </c>
      <c r="Y242" s="4">
        <v>7</v>
      </c>
      <c r="Z242" s="3"/>
      <c r="AA242" s="1" t="s">
        <v>43</v>
      </c>
      <c r="AB242" s="1" t="s">
        <v>44</v>
      </c>
      <c r="AC242" s="1" t="s">
        <v>54</v>
      </c>
      <c r="AD242" s="1" t="s">
        <v>196</v>
      </c>
      <c r="AE242" s="1">
        <v>13</v>
      </c>
      <c r="AF242" s="1" t="s">
        <v>56</v>
      </c>
      <c r="AG242" s="1" t="s">
        <v>57</v>
      </c>
      <c r="AH242" s="1">
        <v>4.9400000000000004</v>
      </c>
      <c r="AI242" s="1">
        <v>3</v>
      </c>
      <c r="AJ242" s="1">
        <v>5</v>
      </c>
      <c r="AK242" s="3">
        <v>43618</v>
      </c>
      <c r="AL242" s="7">
        <v>17</v>
      </c>
    </row>
    <row r="243" spans="1:38" x14ac:dyDescent="0.3">
      <c r="A243" s="6"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4">
        <v>49</v>
      </c>
      <c r="R243" s="4" t="s">
        <v>489</v>
      </c>
      <c r="S243" s="1" t="s">
        <v>60</v>
      </c>
      <c r="T243" s="1" t="s">
        <v>136</v>
      </c>
      <c r="U243" s="1" t="s">
        <v>40</v>
      </c>
      <c r="V243" s="1" t="s">
        <v>41</v>
      </c>
      <c r="W243" s="1" t="s">
        <v>42</v>
      </c>
      <c r="X243" s="3">
        <v>41791</v>
      </c>
      <c r="Y243" s="4">
        <v>11</v>
      </c>
      <c r="Z243" s="3"/>
      <c r="AA243" s="1" t="s">
        <v>43</v>
      </c>
      <c r="AB243" s="1" t="s">
        <v>44</v>
      </c>
      <c r="AC243" s="1" t="s">
        <v>45</v>
      </c>
      <c r="AD243" s="1" t="s">
        <v>90</v>
      </c>
      <c r="AE243" s="1">
        <v>14</v>
      </c>
      <c r="AF243" s="1" t="s">
        <v>200</v>
      </c>
      <c r="AG243" s="1" t="s">
        <v>57</v>
      </c>
      <c r="AH243" s="1">
        <v>5</v>
      </c>
      <c r="AI243" s="1">
        <v>4</v>
      </c>
      <c r="AJ243" s="1">
        <v>0</v>
      </c>
      <c r="AK243" s="3">
        <v>43496</v>
      </c>
      <c r="AL243" s="7">
        <v>8</v>
      </c>
    </row>
    <row r="244" spans="1:38" x14ac:dyDescent="0.3">
      <c r="A244" s="6"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4">
        <v>52</v>
      </c>
      <c r="R244" s="4" t="s">
        <v>489</v>
      </c>
      <c r="S244" s="1" t="s">
        <v>38</v>
      </c>
      <c r="T244" s="1" t="s">
        <v>39</v>
      </c>
      <c r="U244" s="1" t="s">
        <v>40</v>
      </c>
      <c r="V244" s="1" t="s">
        <v>41</v>
      </c>
      <c r="W244" s="1" t="s">
        <v>42</v>
      </c>
      <c r="X244" s="3">
        <v>40637</v>
      </c>
      <c r="Y244" s="4">
        <v>14</v>
      </c>
      <c r="Z244" s="3">
        <v>43325</v>
      </c>
      <c r="AA244" s="1" t="s">
        <v>89</v>
      </c>
      <c r="AB244" s="1" t="s">
        <v>53</v>
      </c>
      <c r="AC244" s="1" t="s">
        <v>45</v>
      </c>
      <c r="AD244" s="1" t="s">
        <v>62</v>
      </c>
      <c r="AE244" s="1">
        <v>20</v>
      </c>
      <c r="AF244" s="1" t="s">
        <v>69</v>
      </c>
      <c r="AG244" s="1" t="s">
        <v>57</v>
      </c>
      <c r="AH244" s="1">
        <v>5</v>
      </c>
      <c r="AI244" s="1">
        <v>5</v>
      </c>
      <c r="AJ244" s="1">
        <v>0</v>
      </c>
      <c r="AK244" s="3">
        <v>43138</v>
      </c>
      <c r="AL244" s="7">
        <v>4</v>
      </c>
    </row>
    <row r="245" spans="1:38" x14ac:dyDescent="0.3">
      <c r="A245" s="6"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4">
        <v>42</v>
      </c>
      <c r="R245" s="4" t="s">
        <v>489</v>
      </c>
      <c r="S245" s="1" t="s">
        <v>38</v>
      </c>
      <c r="T245" s="1" t="s">
        <v>39</v>
      </c>
      <c r="U245" s="1" t="s">
        <v>40</v>
      </c>
      <c r="V245" s="1" t="s">
        <v>41</v>
      </c>
      <c r="W245" s="1" t="s">
        <v>42</v>
      </c>
      <c r="X245" s="3">
        <v>41294</v>
      </c>
      <c r="Y245" s="4">
        <v>12</v>
      </c>
      <c r="Z245" s="3"/>
      <c r="AA245" s="1" t="s">
        <v>43</v>
      </c>
      <c r="AB245" s="1" t="s">
        <v>44</v>
      </c>
      <c r="AC245" s="1" t="s">
        <v>54</v>
      </c>
      <c r="AD245" s="1" t="s">
        <v>146</v>
      </c>
      <c r="AE245" s="1">
        <v>5</v>
      </c>
      <c r="AF245" s="1" t="s">
        <v>56</v>
      </c>
      <c r="AG245" s="1" t="s">
        <v>57</v>
      </c>
      <c r="AH245" s="1">
        <v>3.6</v>
      </c>
      <c r="AI245" s="1">
        <v>5</v>
      </c>
      <c r="AJ245" s="1">
        <v>7</v>
      </c>
      <c r="AK245" s="3">
        <v>43514</v>
      </c>
      <c r="AL245" s="7">
        <v>13</v>
      </c>
    </row>
    <row r="246" spans="1:38" x14ac:dyDescent="0.3">
      <c r="A246" s="6"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4">
        <v>40</v>
      </c>
      <c r="R246" s="4" t="s">
        <v>489</v>
      </c>
      <c r="S246" s="1" t="s">
        <v>38</v>
      </c>
      <c r="T246" s="1" t="s">
        <v>66</v>
      </c>
      <c r="U246" s="1" t="s">
        <v>40</v>
      </c>
      <c r="V246" s="1" t="s">
        <v>41</v>
      </c>
      <c r="W246" s="1" t="s">
        <v>81</v>
      </c>
      <c r="X246" s="3">
        <v>41153</v>
      </c>
      <c r="Y246" s="4">
        <v>12</v>
      </c>
      <c r="Z246" s="3">
        <v>42105</v>
      </c>
      <c r="AA246" s="1" t="s">
        <v>61</v>
      </c>
      <c r="AB246" s="1" t="s">
        <v>53</v>
      </c>
      <c r="AC246" s="1" t="s">
        <v>54</v>
      </c>
      <c r="AD246" s="1" t="s">
        <v>146</v>
      </c>
      <c r="AE246" s="1">
        <v>5</v>
      </c>
      <c r="AF246" s="1" t="s">
        <v>83</v>
      </c>
      <c r="AG246" s="1" t="s">
        <v>57</v>
      </c>
      <c r="AH246" s="1">
        <v>4.3</v>
      </c>
      <c r="AI246" s="1">
        <v>4</v>
      </c>
      <c r="AJ246" s="1">
        <v>6</v>
      </c>
      <c r="AK246" s="3">
        <v>42095</v>
      </c>
      <c r="AL246" s="7">
        <v>8</v>
      </c>
    </row>
    <row r="247" spans="1:38" x14ac:dyDescent="0.3">
      <c r="A247" s="6"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4">
        <v>47</v>
      </c>
      <c r="R247" s="4" t="s">
        <v>489</v>
      </c>
      <c r="S247" s="1" t="s">
        <v>60</v>
      </c>
      <c r="T247" s="1" t="s">
        <v>51</v>
      </c>
      <c r="U247" s="1" t="s">
        <v>40</v>
      </c>
      <c r="V247" s="1" t="s">
        <v>41</v>
      </c>
      <c r="W247" s="1" t="s">
        <v>42</v>
      </c>
      <c r="X247" s="3">
        <v>41040</v>
      </c>
      <c r="Y247" s="4">
        <v>13</v>
      </c>
      <c r="Z247" s="3"/>
      <c r="AA247" s="1" t="s">
        <v>43</v>
      </c>
      <c r="AB247" s="1" t="s">
        <v>44</v>
      </c>
      <c r="AC247" s="1" t="s">
        <v>74</v>
      </c>
      <c r="AD247" s="1" t="s">
        <v>75</v>
      </c>
      <c r="AE247" s="1">
        <v>10</v>
      </c>
      <c r="AF247" s="1" t="s">
        <v>56</v>
      </c>
      <c r="AG247" s="1" t="s">
        <v>57</v>
      </c>
      <c r="AH247" s="1">
        <v>4.2</v>
      </c>
      <c r="AI247" s="1">
        <v>3</v>
      </c>
      <c r="AJ247" s="1">
        <v>6</v>
      </c>
      <c r="AK247" s="3">
        <v>43509</v>
      </c>
      <c r="AL247" s="7">
        <v>2</v>
      </c>
    </row>
    <row r="248" spans="1:38" x14ac:dyDescent="0.3">
      <c r="A248" s="6"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4">
        <v>56</v>
      </c>
      <c r="R248" s="4" t="s">
        <v>489</v>
      </c>
      <c r="S248" s="1" t="s">
        <v>60</v>
      </c>
      <c r="T248" s="1" t="s">
        <v>39</v>
      </c>
      <c r="U248" s="1" t="s">
        <v>40</v>
      </c>
      <c r="V248" s="1" t="s">
        <v>41</v>
      </c>
      <c r="W248" s="1" t="s">
        <v>81</v>
      </c>
      <c r="X248" s="3">
        <v>42467</v>
      </c>
      <c r="Y248" s="4">
        <v>9</v>
      </c>
      <c r="Z248" s="3"/>
      <c r="AA248" s="1" t="s">
        <v>43</v>
      </c>
      <c r="AB248" s="1" t="s">
        <v>44</v>
      </c>
      <c r="AC248" s="1" t="s">
        <v>45</v>
      </c>
      <c r="AD248" s="1" t="s">
        <v>98</v>
      </c>
      <c r="AE248" s="1">
        <v>18</v>
      </c>
      <c r="AF248" s="1" t="s">
        <v>83</v>
      </c>
      <c r="AG248" s="1" t="s">
        <v>117</v>
      </c>
      <c r="AH248" s="1">
        <v>2.6</v>
      </c>
      <c r="AI248" s="1">
        <v>4</v>
      </c>
      <c r="AJ248" s="1">
        <v>0</v>
      </c>
      <c r="AK248" s="3">
        <v>43514</v>
      </c>
      <c r="AL248" s="7">
        <v>4</v>
      </c>
    </row>
    <row r="249" spans="1:38" x14ac:dyDescent="0.3">
      <c r="A249" s="6"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4">
        <v>37</v>
      </c>
      <c r="R249" s="4" t="s">
        <v>489</v>
      </c>
      <c r="S249" s="1" t="s">
        <v>38</v>
      </c>
      <c r="T249" s="1" t="s">
        <v>39</v>
      </c>
      <c r="U249" s="1" t="s">
        <v>40</v>
      </c>
      <c r="V249" s="1" t="s">
        <v>41</v>
      </c>
      <c r="W249" s="1" t="s">
        <v>42</v>
      </c>
      <c r="X249" s="3">
        <v>39934</v>
      </c>
      <c r="Y249" s="4">
        <v>16</v>
      </c>
      <c r="Z249" s="3">
        <v>43311</v>
      </c>
      <c r="AA249" s="1" t="s">
        <v>161</v>
      </c>
      <c r="AB249" s="1" t="s">
        <v>53</v>
      </c>
      <c r="AC249" s="1" t="s">
        <v>45</v>
      </c>
      <c r="AD249" s="1" t="s">
        <v>46</v>
      </c>
      <c r="AE249" s="1">
        <v>22</v>
      </c>
      <c r="AF249" s="1" t="s">
        <v>69</v>
      </c>
      <c r="AG249" s="1" t="s">
        <v>57</v>
      </c>
      <c r="AH249" s="1">
        <v>4.5999999999999996</v>
      </c>
      <c r="AI249" s="1">
        <v>5</v>
      </c>
      <c r="AJ249" s="1">
        <v>0</v>
      </c>
      <c r="AK249" s="3">
        <v>43222</v>
      </c>
      <c r="AL249" s="7">
        <v>7</v>
      </c>
    </row>
    <row r="250" spans="1:38" x14ac:dyDescent="0.3">
      <c r="A250" s="6"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4">
        <v>72</v>
      </c>
      <c r="R250" s="4" t="s">
        <v>490</v>
      </c>
      <c r="S250" s="1" t="s">
        <v>38</v>
      </c>
      <c r="T250" s="1" t="s">
        <v>51</v>
      </c>
      <c r="U250" s="1" t="s">
        <v>40</v>
      </c>
      <c r="V250" s="1" t="s">
        <v>41</v>
      </c>
      <c r="W250" s="1" t="s">
        <v>42</v>
      </c>
      <c r="X250" s="3">
        <v>40420</v>
      </c>
      <c r="Y250" s="4">
        <v>14</v>
      </c>
      <c r="Z250" s="3"/>
      <c r="AA250" s="1" t="s">
        <v>43</v>
      </c>
      <c r="AB250" s="1" t="s">
        <v>44</v>
      </c>
      <c r="AC250" s="1" t="s">
        <v>45</v>
      </c>
      <c r="AD250" s="1" t="s">
        <v>98</v>
      </c>
      <c r="AE250" s="1">
        <v>18</v>
      </c>
      <c r="AF250" s="1" t="s">
        <v>116</v>
      </c>
      <c r="AG250" s="1" t="s">
        <v>57</v>
      </c>
      <c r="AH250" s="1">
        <v>4.0999999999999996</v>
      </c>
      <c r="AI250" s="1">
        <v>3</v>
      </c>
      <c r="AJ250" s="1">
        <v>0</v>
      </c>
      <c r="AK250" s="3">
        <v>43739</v>
      </c>
      <c r="AL250" s="7">
        <v>13</v>
      </c>
    </row>
    <row r="251" spans="1:38" x14ac:dyDescent="0.3">
      <c r="A251" s="6"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4">
        <v>49</v>
      </c>
      <c r="R251" s="4" t="s">
        <v>489</v>
      </c>
      <c r="S251" s="1" t="s">
        <v>38</v>
      </c>
      <c r="T251" s="1" t="s">
        <v>66</v>
      </c>
      <c r="U251" s="1" t="s">
        <v>40</v>
      </c>
      <c r="V251" s="1" t="s">
        <v>41</v>
      </c>
      <c r="W251" s="1" t="s">
        <v>81</v>
      </c>
      <c r="X251" s="3">
        <v>42125</v>
      </c>
      <c r="Y251" s="4">
        <v>10</v>
      </c>
      <c r="Z251" s="3">
        <v>42308</v>
      </c>
      <c r="AA251" s="1" t="s">
        <v>61</v>
      </c>
      <c r="AB251" s="1" t="s">
        <v>53</v>
      </c>
      <c r="AC251" s="1" t="s">
        <v>54</v>
      </c>
      <c r="AD251" s="1" t="s">
        <v>55</v>
      </c>
      <c r="AE251" s="1">
        <v>4</v>
      </c>
      <c r="AF251" s="1" t="s">
        <v>47</v>
      </c>
      <c r="AG251" s="1" t="s">
        <v>57</v>
      </c>
      <c r="AH251" s="1">
        <v>4.2</v>
      </c>
      <c r="AI251" s="1">
        <v>3</v>
      </c>
      <c r="AJ251" s="1">
        <v>5</v>
      </c>
      <c r="AK251" s="3">
        <v>42114</v>
      </c>
      <c r="AL251" s="7">
        <v>2</v>
      </c>
    </row>
    <row r="252" spans="1:38" x14ac:dyDescent="0.3">
      <c r="A252" s="6"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4">
        <v>57</v>
      </c>
      <c r="R252" s="4" t="s">
        <v>489</v>
      </c>
      <c r="S252" s="1" t="s">
        <v>60</v>
      </c>
      <c r="T252" s="1" t="s">
        <v>51</v>
      </c>
      <c r="U252" s="1" t="s">
        <v>40</v>
      </c>
      <c r="V252" s="1" t="s">
        <v>41</v>
      </c>
      <c r="W252" s="1" t="s">
        <v>81</v>
      </c>
      <c r="X252" s="3">
        <v>41547</v>
      </c>
      <c r="Y252" s="4">
        <v>11</v>
      </c>
      <c r="Z252" s="3"/>
      <c r="AA252" s="1" t="s">
        <v>43</v>
      </c>
      <c r="AB252" s="1" t="s">
        <v>44</v>
      </c>
      <c r="AC252" s="1" t="s">
        <v>45</v>
      </c>
      <c r="AD252" s="1" t="s">
        <v>64</v>
      </c>
      <c r="AE252" s="1">
        <v>16</v>
      </c>
      <c r="AF252" s="1" t="s">
        <v>47</v>
      </c>
      <c r="AG252" s="1" t="s">
        <v>57</v>
      </c>
      <c r="AH252" s="1">
        <v>3.51</v>
      </c>
      <c r="AI252" s="1">
        <v>3</v>
      </c>
      <c r="AJ252" s="1">
        <v>0</v>
      </c>
      <c r="AK252" s="3">
        <v>43514</v>
      </c>
      <c r="AL252" s="7">
        <v>2</v>
      </c>
    </row>
    <row r="253" spans="1:38" x14ac:dyDescent="0.3">
      <c r="A253" s="6"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4">
        <v>42</v>
      </c>
      <c r="R253" s="4" t="s">
        <v>489</v>
      </c>
      <c r="S253" s="1" t="s">
        <v>60</v>
      </c>
      <c r="T253" s="1" t="s">
        <v>39</v>
      </c>
      <c r="U253" s="1" t="s">
        <v>40</v>
      </c>
      <c r="V253" s="1" t="s">
        <v>41</v>
      </c>
      <c r="W253" s="1" t="s">
        <v>111</v>
      </c>
      <c r="X253" s="3">
        <v>41547</v>
      </c>
      <c r="Y253" s="4">
        <v>11</v>
      </c>
      <c r="Z253" s="3"/>
      <c r="AA253" s="1" t="s">
        <v>43</v>
      </c>
      <c r="AB253" s="1" t="s">
        <v>44</v>
      </c>
      <c r="AC253" s="1" t="s">
        <v>45</v>
      </c>
      <c r="AD253" s="1" t="s">
        <v>68</v>
      </c>
      <c r="AE253" s="1"/>
      <c r="AF253" s="1" t="s">
        <v>69</v>
      </c>
      <c r="AG253" s="1" t="s">
        <v>57</v>
      </c>
      <c r="AH253" s="1">
        <v>5</v>
      </c>
      <c r="AI253" s="1">
        <v>5</v>
      </c>
      <c r="AJ253" s="1">
        <v>0</v>
      </c>
      <c r="AK253" s="3">
        <v>43618</v>
      </c>
      <c r="AL253" s="7">
        <v>14</v>
      </c>
    </row>
    <row r="254" spans="1:38" x14ac:dyDescent="0.3">
      <c r="A254" s="6"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4">
        <v>42</v>
      </c>
      <c r="R254" s="4" t="s">
        <v>489</v>
      </c>
      <c r="S254" s="1" t="s">
        <v>60</v>
      </c>
      <c r="T254" s="1" t="s">
        <v>51</v>
      </c>
      <c r="U254" s="1" t="s">
        <v>40</v>
      </c>
      <c r="V254" s="1" t="s">
        <v>41</v>
      </c>
      <c r="W254" s="1" t="s">
        <v>42</v>
      </c>
      <c r="X254" s="3">
        <v>41547</v>
      </c>
      <c r="Y254" s="4">
        <v>11</v>
      </c>
      <c r="Z254" s="3"/>
      <c r="AA254" s="1" t="s">
        <v>43</v>
      </c>
      <c r="AB254" s="1" t="s">
        <v>44</v>
      </c>
      <c r="AC254" s="1" t="s">
        <v>54</v>
      </c>
      <c r="AD254" s="1" t="s">
        <v>86</v>
      </c>
      <c r="AE254" s="1">
        <v>7</v>
      </c>
      <c r="AF254" s="1" t="s">
        <v>47</v>
      </c>
      <c r="AG254" s="1" t="s">
        <v>57</v>
      </c>
      <c r="AH254" s="1">
        <v>3.31</v>
      </c>
      <c r="AI254" s="1">
        <v>3</v>
      </c>
      <c r="AJ254" s="1">
        <v>6</v>
      </c>
      <c r="AK254" s="3">
        <v>43647</v>
      </c>
      <c r="AL254" s="7">
        <v>7</v>
      </c>
    </row>
    <row r="255" spans="1:38" x14ac:dyDescent="0.3">
      <c r="A255" s="6"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4">
        <v>40</v>
      </c>
      <c r="R255" s="4" t="s">
        <v>489</v>
      </c>
      <c r="S255" s="1" t="s">
        <v>60</v>
      </c>
      <c r="T255" s="1" t="s">
        <v>51</v>
      </c>
      <c r="U255" s="1" t="s">
        <v>40</v>
      </c>
      <c r="V255" s="1" t="s">
        <v>41</v>
      </c>
      <c r="W255" s="1" t="s">
        <v>42</v>
      </c>
      <c r="X255" s="3">
        <v>41505</v>
      </c>
      <c r="Y255" s="4">
        <v>11</v>
      </c>
      <c r="Z255" s="3"/>
      <c r="AA255" s="1" t="s">
        <v>43</v>
      </c>
      <c r="AB255" s="1" t="s">
        <v>44</v>
      </c>
      <c r="AC255" s="1" t="s">
        <v>45</v>
      </c>
      <c r="AD255" s="1" t="s">
        <v>71</v>
      </c>
      <c r="AE255" s="1">
        <v>11</v>
      </c>
      <c r="AF255" s="1" t="s">
        <v>47</v>
      </c>
      <c r="AG255" s="1" t="s">
        <v>57</v>
      </c>
      <c r="AH255" s="1">
        <v>4.8099999999999996</v>
      </c>
      <c r="AI255" s="1">
        <v>4</v>
      </c>
      <c r="AJ255" s="1">
        <v>0</v>
      </c>
      <c r="AK255" s="3">
        <v>43511</v>
      </c>
      <c r="AL255" s="7">
        <v>15</v>
      </c>
    </row>
    <row r="256" spans="1:38" x14ac:dyDescent="0.3">
      <c r="A256" s="6"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4">
        <v>56</v>
      </c>
      <c r="R256" s="4" t="s">
        <v>489</v>
      </c>
      <c r="S256" s="1" t="s">
        <v>38</v>
      </c>
      <c r="T256" s="1" t="s">
        <v>51</v>
      </c>
      <c r="U256" s="1" t="s">
        <v>40</v>
      </c>
      <c r="V256" s="1" t="s">
        <v>88</v>
      </c>
      <c r="W256" s="1" t="s">
        <v>42</v>
      </c>
      <c r="X256" s="3">
        <v>42125</v>
      </c>
      <c r="Y256" s="4">
        <v>10</v>
      </c>
      <c r="Z256" s="3"/>
      <c r="AA256" s="1" t="s">
        <v>43</v>
      </c>
      <c r="AB256" s="1" t="s">
        <v>44</v>
      </c>
      <c r="AC256" s="1" t="s">
        <v>54</v>
      </c>
      <c r="AD256" s="1" t="s">
        <v>55</v>
      </c>
      <c r="AE256" s="1">
        <v>4</v>
      </c>
      <c r="AF256" s="1" t="s">
        <v>79</v>
      </c>
      <c r="AG256" s="1" t="s">
        <v>57</v>
      </c>
      <c r="AH256" s="1">
        <v>3.32</v>
      </c>
      <c r="AI256" s="1">
        <v>3</v>
      </c>
      <c r="AJ256" s="1">
        <v>7</v>
      </c>
      <c r="AK256" s="3">
        <v>43479</v>
      </c>
      <c r="AL256" s="7">
        <v>16</v>
      </c>
    </row>
    <row r="257" spans="1:38" x14ac:dyDescent="0.3">
      <c r="A257" s="6"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4">
        <v>34</v>
      </c>
      <c r="R257" s="4" t="s">
        <v>489</v>
      </c>
      <c r="S257" s="1" t="s">
        <v>60</v>
      </c>
      <c r="T257" s="1" t="s">
        <v>39</v>
      </c>
      <c r="U257" s="1" t="s">
        <v>40</v>
      </c>
      <c r="V257" s="1" t="s">
        <v>41</v>
      </c>
      <c r="W257" s="1" t="s">
        <v>42</v>
      </c>
      <c r="X257" s="3">
        <v>42009</v>
      </c>
      <c r="Y257" s="4">
        <v>10</v>
      </c>
      <c r="Z257" s="3"/>
      <c r="AA257" s="1" t="s">
        <v>43</v>
      </c>
      <c r="AB257" s="1" t="s">
        <v>44</v>
      </c>
      <c r="AC257" s="1" t="s">
        <v>125</v>
      </c>
      <c r="AD257" s="1" t="s">
        <v>126</v>
      </c>
      <c r="AE257" s="1">
        <v>1</v>
      </c>
      <c r="AF257" s="1" t="s">
        <v>200</v>
      </c>
      <c r="AG257" s="1" t="s">
        <v>57</v>
      </c>
      <c r="AH257" s="1">
        <v>5</v>
      </c>
      <c r="AI257" s="1">
        <v>3</v>
      </c>
      <c r="AJ257" s="1">
        <v>5</v>
      </c>
      <c r="AK257" s="3">
        <v>43480</v>
      </c>
      <c r="AL257" s="7">
        <v>2</v>
      </c>
    </row>
    <row r="258" spans="1:38" x14ac:dyDescent="0.3">
      <c r="A258" s="6"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4">
        <v>38</v>
      </c>
      <c r="R258" s="4" t="s">
        <v>489</v>
      </c>
      <c r="S258" s="1" t="s">
        <v>60</v>
      </c>
      <c r="T258" s="1" t="s">
        <v>39</v>
      </c>
      <c r="U258" s="1" t="s">
        <v>40</v>
      </c>
      <c r="V258" s="1" t="s">
        <v>41</v>
      </c>
      <c r="W258" s="1" t="s">
        <v>42</v>
      </c>
      <c r="X258" s="3">
        <v>40112</v>
      </c>
      <c r="Y258" s="4">
        <v>15</v>
      </c>
      <c r="Z258" s="3">
        <v>42220</v>
      </c>
      <c r="AA258" s="1" t="s">
        <v>295</v>
      </c>
      <c r="AB258" s="1" t="s">
        <v>53</v>
      </c>
      <c r="AC258" s="1" t="s">
        <v>45</v>
      </c>
      <c r="AD258" s="1" t="s">
        <v>46</v>
      </c>
      <c r="AE258" s="1">
        <v>22</v>
      </c>
      <c r="AF258" s="1" t="s">
        <v>116</v>
      </c>
      <c r="AG258" s="1" t="s">
        <v>57</v>
      </c>
      <c r="AH258" s="1">
        <v>4.68</v>
      </c>
      <c r="AI258" s="1">
        <v>4</v>
      </c>
      <c r="AJ258" s="1">
        <v>0</v>
      </c>
      <c r="AK258" s="3">
        <v>42039</v>
      </c>
      <c r="AL258" s="7">
        <v>20</v>
      </c>
    </row>
    <row r="259" spans="1:38" x14ac:dyDescent="0.3">
      <c r="A259" s="6"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4">
        <v>69</v>
      </c>
      <c r="R259" s="4" t="s">
        <v>490</v>
      </c>
      <c r="S259" s="1" t="s">
        <v>38</v>
      </c>
      <c r="T259" s="1" t="s">
        <v>39</v>
      </c>
      <c r="U259" s="1" t="s">
        <v>40</v>
      </c>
      <c r="V259" s="1" t="s">
        <v>41</v>
      </c>
      <c r="W259" s="1" t="s">
        <v>42</v>
      </c>
      <c r="X259" s="3">
        <v>41911</v>
      </c>
      <c r="Y259" s="4">
        <v>10</v>
      </c>
      <c r="Z259" s="3"/>
      <c r="AA259" s="1" t="s">
        <v>43</v>
      </c>
      <c r="AB259" s="1" t="s">
        <v>44</v>
      </c>
      <c r="AC259" s="1" t="s">
        <v>45</v>
      </c>
      <c r="AD259" s="1" t="s">
        <v>64</v>
      </c>
      <c r="AE259" s="1">
        <v>16</v>
      </c>
      <c r="AF259" s="1" t="s">
        <v>56</v>
      </c>
      <c r="AG259" s="1" t="s">
        <v>48</v>
      </c>
      <c r="AH259" s="1">
        <v>4.3</v>
      </c>
      <c r="AI259" s="1">
        <v>3</v>
      </c>
      <c r="AJ259" s="1">
        <v>0</v>
      </c>
      <c r="AK259" s="3">
        <v>43493</v>
      </c>
      <c r="AL259" s="7">
        <v>4</v>
      </c>
    </row>
    <row r="260" spans="1:38" x14ac:dyDescent="0.3">
      <c r="A260" s="6"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4">
        <v>38</v>
      </c>
      <c r="R260" s="4" t="s">
        <v>489</v>
      </c>
      <c r="S260" s="1" t="s">
        <v>38</v>
      </c>
      <c r="T260" s="1" t="s">
        <v>66</v>
      </c>
      <c r="U260" s="1" t="s">
        <v>40</v>
      </c>
      <c r="V260" s="1" t="s">
        <v>41</v>
      </c>
      <c r="W260" s="1" t="s">
        <v>81</v>
      </c>
      <c r="X260" s="3">
        <v>41777</v>
      </c>
      <c r="Y260" s="4">
        <v>11</v>
      </c>
      <c r="Z260" s="3"/>
      <c r="AA260" s="1" t="s">
        <v>43</v>
      </c>
      <c r="AB260" s="1" t="s">
        <v>44</v>
      </c>
      <c r="AC260" s="1" t="s">
        <v>140</v>
      </c>
      <c r="AD260" s="1" t="s">
        <v>181</v>
      </c>
      <c r="AE260" s="1">
        <v>15</v>
      </c>
      <c r="AF260" s="1" t="s">
        <v>83</v>
      </c>
      <c r="AG260" s="1" t="s">
        <v>117</v>
      </c>
      <c r="AH260" s="1">
        <v>2.4</v>
      </c>
      <c r="AI260" s="1">
        <v>4</v>
      </c>
      <c r="AJ260" s="1">
        <v>0</v>
      </c>
      <c r="AK260" s="3">
        <v>43481</v>
      </c>
      <c r="AL260" s="7">
        <v>16</v>
      </c>
    </row>
    <row r="261" spans="1:38" x14ac:dyDescent="0.3">
      <c r="A261" s="6"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4">
        <v>41</v>
      </c>
      <c r="R261" s="4" t="s">
        <v>489</v>
      </c>
      <c r="S261" s="1" t="s">
        <v>60</v>
      </c>
      <c r="T261" s="1" t="s">
        <v>51</v>
      </c>
      <c r="U261" s="1" t="s">
        <v>40</v>
      </c>
      <c r="V261" s="1" t="s">
        <v>41</v>
      </c>
      <c r="W261" s="1" t="s">
        <v>81</v>
      </c>
      <c r="X261" s="3">
        <v>40812</v>
      </c>
      <c r="Y261" s="4">
        <v>13</v>
      </c>
      <c r="Z261" s="3">
        <v>41542</v>
      </c>
      <c r="AA261" s="1" t="s">
        <v>52</v>
      </c>
      <c r="AB261" s="1" t="s">
        <v>53</v>
      </c>
      <c r="AC261" s="1" t="s">
        <v>125</v>
      </c>
      <c r="AD261" s="1" t="s">
        <v>126</v>
      </c>
      <c r="AE261" s="1">
        <v>1</v>
      </c>
      <c r="AF261" s="1" t="s">
        <v>83</v>
      </c>
      <c r="AG261" s="1" t="s">
        <v>57</v>
      </c>
      <c r="AH261" s="1">
        <v>3.8</v>
      </c>
      <c r="AI261" s="1">
        <v>4</v>
      </c>
      <c r="AJ261" s="1">
        <v>4</v>
      </c>
      <c r="AK261" s="3">
        <v>41501</v>
      </c>
      <c r="AL261" s="7">
        <v>17</v>
      </c>
    </row>
    <row r="262" spans="1:38" x14ac:dyDescent="0.3">
      <c r="A262" s="6"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4">
        <v>40</v>
      </c>
      <c r="R262" s="4" t="s">
        <v>489</v>
      </c>
      <c r="S262" s="1" t="s">
        <v>60</v>
      </c>
      <c r="T262" s="1" t="s">
        <v>39</v>
      </c>
      <c r="U262" s="1" t="s">
        <v>40</v>
      </c>
      <c r="V262" s="1" t="s">
        <v>41</v>
      </c>
      <c r="W262" s="1" t="s">
        <v>42</v>
      </c>
      <c r="X262" s="3">
        <v>41589</v>
      </c>
      <c r="Y262" s="4">
        <v>11</v>
      </c>
      <c r="Z262" s="3"/>
      <c r="AA262" s="1" t="s">
        <v>43</v>
      </c>
      <c r="AB262" s="1" t="s">
        <v>44</v>
      </c>
      <c r="AC262" s="1" t="s">
        <v>45</v>
      </c>
      <c r="AD262" s="1" t="s">
        <v>78</v>
      </c>
      <c r="AE262" s="1">
        <v>19</v>
      </c>
      <c r="AF262" s="1" t="s">
        <v>79</v>
      </c>
      <c r="AG262" s="1" t="s">
        <v>57</v>
      </c>
      <c r="AH262" s="1">
        <v>3.73</v>
      </c>
      <c r="AI262" s="1">
        <v>3</v>
      </c>
      <c r="AJ262" s="1">
        <v>0</v>
      </c>
      <c r="AK262" s="3">
        <v>43489</v>
      </c>
      <c r="AL262" s="7">
        <v>16</v>
      </c>
    </row>
    <row r="263" spans="1:38" x14ac:dyDescent="0.3">
      <c r="A263" s="6"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4">
        <v>56</v>
      </c>
      <c r="R263" s="4" t="s">
        <v>489</v>
      </c>
      <c r="S263" s="1" t="s">
        <v>60</v>
      </c>
      <c r="T263" s="1" t="s">
        <v>51</v>
      </c>
      <c r="U263" s="1" t="s">
        <v>40</v>
      </c>
      <c r="V263" s="1" t="s">
        <v>41</v>
      </c>
      <c r="W263" s="1" t="s">
        <v>81</v>
      </c>
      <c r="X263" s="3">
        <v>40822</v>
      </c>
      <c r="Y263" s="4">
        <v>13</v>
      </c>
      <c r="Z263" s="3"/>
      <c r="AA263" s="1" t="s">
        <v>43</v>
      </c>
      <c r="AB263" s="1" t="s">
        <v>44</v>
      </c>
      <c r="AC263" s="1" t="s">
        <v>54</v>
      </c>
      <c r="AD263" s="1" t="s">
        <v>165</v>
      </c>
      <c r="AE263" s="1">
        <v>6</v>
      </c>
      <c r="AF263" s="1" t="s">
        <v>47</v>
      </c>
      <c r="AG263" s="1" t="s">
        <v>57</v>
      </c>
      <c r="AH263" s="1">
        <v>4.3</v>
      </c>
      <c r="AI263" s="1">
        <v>3</v>
      </c>
      <c r="AJ263" s="1">
        <v>5</v>
      </c>
      <c r="AK263" s="3">
        <v>43679</v>
      </c>
      <c r="AL263" s="7">
        <v>19</v>
      </c>
    </row>
    <row r="264" spans="1:38" x14ac:dyDescent="0.3">
      <c r="A264" s="6"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4">
        <v>46</v>
      </c>
      <c r="R264" s="4" t="s">
        <v>489</v>
      </c>
      <c r="S264" s="1" t="s">
        <v>38</v>
      </c>
      <c r="T264" s="1" t="s">
        <v>51</v>
      </c>
      <c r="U264" s="1" t="s">
        <v>40</v>
      </c>
      <c r="V264" s="1" t="s">
        <v>41</v>
      </c>
      <c r="W264" s="1" t="s">
        <v>111</v>
      </c>
      <c r="X264" s="3">
        <v>42551</v>
      </c>
      <c r="Y264" s="4">
        <v>8</v>
      </c>
      <c r="Z264" s="3"/>
      <c r="AA264" s="1" t="s">
        <v>43</v>
      </c>
      <c r="AB264" s="1" t="s">
        <v>44</v>
      </c>
      <c r="AC264" s="1" t="s">
        <v>54</v>
      </c>
      <c r="AD264" s="1" t="s">
        <v>86</v>
      </c>
      <c r="AE264" s="1">
        <v>7</v>
      </c>
      <c r="AF264" s="1" t="s">
        <v>47</v>
      </c>
      <c r="AG264" s="1" t="s">
        <v>57</v>
      </c>
      <c r="AH264" s="1">
        <v>3.27</v>
      </c>
      <c r="AI264" s="1">
        <v>4</v>
      </c>
      <c r="AJ264" s="1">
        <v>5</v>
      </c>
      <c r="AK264" s="3">
        <v>43479</v>
      </c>
      <c r="AL264" s="7">
        <v>13</v>
      </c>
    </row>
    <row r="265" spans="1:38" x14ac:dyDescent="0.3">
      <c r="A265" s="6"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4">
        <v>46</v>
      </c>
      <c r="R265" s="4" t="s">
        <v>489</v>
      </c>
      <c r="S265" s="1" t="s">
        <v>60</v>
      </c>
      <c r="T265" s="1" t="s">
        <v>51</v>
      </c>
      <c r="U265" s="1" t="s">
        <v>40</v>
      </c>
      <c r="V265" s="1" t="s">
        <v>41</v>
      </c>
      <c r="W265" s="1" t="s">
        <v>42</v>
      </c>
      <c r="X265" s="3">
        <v>40959</v>
      </c>
      <c r="Y265" s="4">
        <v>13</v>
      </c>
      <c r="Z265" s="3"/>
      <c r="AA265" s="1" t="s">
        <v>43</v>
      </c>
      <c r="AB265" s="1" t="s">
        <v>44</v>
      </c>
      <c r="AC265" s="1" t="s">
        <v>45</v>
      </c>
      <c r="AD265" s="1" t="s">
        <v>82</v>
      </c>
      <c r="AE265" s="1">
        <v>12</v>
      </c>
      <c r="AF265" s="1" t="s">
        <v>56</v>
      </c>
      <c r="AG265" s="1" t="s">
        <v>190</v>
      </c>
      <c r="AH265" s="1">
        <v>2.4</v>
      </c>
      <c r="AI265" s="1">
        <v>2</v>
      </c>
      <c r="AJ265" s="1">
        <v>1</v>
      </c>
      <c r="AK265" s="3">
        <v>43521</v>
      </c>
      <c r="AL265" s="7">
        <v>20</v>
      </c>
    </row>
    <row r="266" spans="1:38" x14ac:dyDescent="0.3">
      <c r="A266" s="6"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4">
        <v>49</v>
      </c>
      <c r="R266" s="4" t="s">
        <v>489</v>
      </c>
      <c r="S266" s="1" t="s">
        <v>60</v>
      </c>
      <c r="T266" s="1" t="s">
        <v>51</v>
      </c>
      <c r="U266" s="1" t="s">
        <v>40</v>
      </c>
      <c r="V266" s="1" t="s">
        <v>41</v>
      </c>
      <c r="W266" s="1" t="s">
        <v>42</v>
      </c>
      <c r="X266" s="3">
        <v>40949</v>
      </c>
      <c r="Y266" s="4">
        <v>13</v>
      </c>
      <c r="Z266" s="3"/>
      <c r="AA266" s="1" t="s">
        <v>43</v>
      </c>
      <c r="AB266" s="1" t="s">
        <v>44</v>
      </c>
      <c r="AC266" s="1" t="s">
        <v>45</v>
      </c>
      <c r="AD266" s="1" t="s">
        <v>130</v>
      </c>
      <c r="AE266" s="1">
        <v>2</v>
      </c>
      <c r="AF266" s="1" t="s">
        <v>47</v>
      </c>
      <c r="AG266" s="1" t="s">
        <v>57</v>
      </c>
      <c r="AH266" s="1">
        <v>4.83</v>
      </c>
      <c r="AI266" s="1">
        <v>5</v>
      </c>
      <c r="AJ266" s="1">
        <v>0</v>
      </c>
      <c r="AK266" s="3">
        <v>43510</v>
      </c>
      <c r="AL266" s="7">
        <v>15</v>
      </c>
    </row>
    <row r="267" spans="1:38" x14ac:dyDescent="0.3">
      <c r="A267" s="6"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4">
        <v>52</v>
      </c>
      <c r="R267" s="4" t="s">
        <v>489</v>
      </c>
      <c r="S267" s="1" t="s">
        <v>60</v>
      </c>
      <c r="T267" s="1" t="s">
        <v>66</v>
      </c>
      <c r="U267" s="1" t="s">
        <v>40</v>
      </c>
      <c r="V267" s="1" t="s">
        <v>41</v>
      </c>
      <c r="W267" s="1" t="s">
        <v>42</v>
      </c>
      <c r="X267" s="3">
        <v>40676</v>
      </c>
      <c r="Y267" s="4">
        <v>14</v>
      </c>
      <c r="Z267" s="3">
        <v>42184</v>
      </c>
      <c r="AA267" s="1" t="s">
        <v>92</v>
      </c>
      <c r="AB267" s="1" t="s">
        <v>53</v>
      </c>
      <c r="AC267" s="1" t="s">
        <v>45</v>
      </c>
      <c r="AD267" s="1" t="s">
        <v>90</v>
      </c>
      <c r="AE267" s="1">
        <v>14</v>
      </c>
      <c r="AF267" s="1" t="s">
        <v>47</v>
      </c>
      <c r="AG267" s="1" t="s">
        <v>48</v>
      </c>
      <c r="AH267" s="1">
        <v>4.0999999999999996</v>
      </c>
      <c r="AI267" s="1">
        <v>4</v>
      </c>
      <c r="AJ267" s="1">
        <v>0</v>
      </c>
      <c r="AK267" s="3">
        <v>42038</v>
      </c>
      <c r="AL267" s="7">
        <v>16</v>
      </c>
    </row>
    <row r="268" spans="1:38" x14ac:dyDescent="0.3">
      <c r="A268" s="6"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4">
        <v>42</v>
      </c>
      <c r="R268" s="4" t="s">
        <v>489</v>
      </c>
      <c r="S268" s="1" t="s">
        <v>60</v>
      </c>
      <c r="T268" s="1" t="s">
        <v>66</v>
      </c>
      <c r="U268" s="1" t="s">
        <v>40</v>
      </c>
      <c r="V268" s="1" t="s">
        <v>41</v>
      </c>
      <c r="W268" s="1" t="s">
        <v>97</v>
      </c>
      <c r="X268" s="3">
        <v>40817</v>
      </c>
      <c r="Y268" s="4">
        <v>13</v>
      </c>
      <c r="Z268" s="3"/>
      <c r="AA268" s="1" t="s">
        <v>43</v>
      </c>
      <c r="AB268" s="1" t="s">
        <v>44</v>
      </c>
      <c r="AC268" s="1" t="s">
        <v>45</v>
      </c>
      <c r="AD268" s="1" t="s">
        <v>62</v>
      </c>
      <c r="AE268" s="1">
        <v>20</v>
      </c>
      <c r="AF268" s="1" t="s">
        <v>69</v>
      </c>
      <c r="AG268" s="1" t="s">
        <v>57</v>
      </c>
      <c r="AH268" s="1">
        <v>4.0999999999999996</v>
      </c>
      <c r="AI268" s="1">
        <v>4</v>
      </c>
      <c r="AJ268" s="1">
        <v>0</v>
      </c>
      <c r="AK268" s="3">
        <v>43648</v>
      </c>
      <c r="AL268" s="7">
        <v>9</v>
      </c>
    </row>
    <row r="269" spans="1:38" x14ac:dyDescent="0.3">
      <c r="A269" s="6"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4">
        <v>40</v>
      </c>
      <c r="R269" s="4" t="s">
        <v>489</v>
      </c>
      <c r="S269" s="1" t="s">
        <v>38</v>
      </c>
      <c r="T269" s="1" t="s">
        <v>51</v>
      </c>
      <c r="U269" s="1" t="s">
        <v>40</v>
      </c>
      <c r="V269" s="1" t="s">
        <v>41</v>
      </c>
      <c r="W269" s="1" t="s">
        <v>42</v>
      </c>
      <c r="X269" s="3">
        <v>41978</v>
      </c>
      <c r="Y269" s="4">
        <v>10</v>
      </c>
      <c r="Z269" s="3"/>
      <c r="AA269" s="1" t="s">
        <v>43</v>
      </c>
      <c r="AB269" s="1" t="s">
        <v>44</v>
      </c>
      <c r="AC269" s="1" t="s">
        <v>140</v>
      </c>
      <c r="AD269" s="1" t="s">
        <v>159</v>
      </c>
      <c r="AE269" s="1">
        <v>21</v>
      </c>
      <c r="AF269" s="1" t="s">
        <v>200</v>
      </c>
      <c r="AG269" s="1" t="s">
        <v>190</v>
      </c>
      <c r="AH269" s="1">
        <v>1.81</v>
      </c>
      <c r="AI269" s="1">
        <v>2</v>
      </c>
      <c r="AJ269" s="1">
        <v>0</v>
      </c>
      <c r="AK269" s="3">
        <v>43482</v>
      </c>
      <c r="AL269" s="7">
        <v>5</v>
      </c>
    </row>
    <row r="270" spans="1:38" x14ac:dyDescent="0.3">
      <c r="A270" s="6"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4">
        <v>47</v>
      </c>
      <c r="R270" s="4" t="s">
        <v>489</v>
      </c>
      <c r="S270" s="1" t="s">
        <v>38</v>
      </c>
      <c r="T270" s="1" t="s">
        <v>39</v>
      </c>
      <c r="U270" s="1" t="s">
        <v>40</v>
      </c>
      <c r="V270" s="1" t="s">
        <v>41</v>
      </c>
      <c r="W270" s="1" t="s">
        <v>42</v>
      </c>
      <c r="X270" s="3">
        <v>41911</v>
      </c>
      <c r="Y270" s="4">
        <v>10</v>
      </c>
      <c r="Z270" s="3"/>
      <c r="AA270" s="1" t="s">
        <v>43</v>
      </c>
      <c r="AB270" s="1" t="s">
        <v>44</v>
      </c>
      <c r="AC270" s="1" t="s">
        <v>125</v>
      </c>
      <c r="AD270" s="1" t="s">
        <v>126</v>
      </c>
      <c r="AE270" s="1">
        <v>1</v>
      </c>
      <c r="AF270" s="1" t="s">
        <v>56</v>
      </c>
      <c r="AG270" s="1" t="s">
        <v>57</v>
      </c>
      <c r="AH270" s="1">
        <v>3.9</v>
      </c>
      <c r="AI270" s="1">
        <v>5</v>
      </c>
      <c r="AJ270" s="1">
        <v>5</v>
      </c>
      <c r="AK270" s="3">
        <v>43483</v>
      </c>
      <c r="AL270" s="7">
        <v>9</v>
      </c>
    </row>
    <row r="271" spans="1:38" x14ac:dyDescent="0.3">
      <c r="A271" s="6"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4">
        <v>56</v>
      </c>
      <c r="R271" s="4" t="s">
        <v>489</v>
      </c>
      <c r="S271" s="1" t="s">
        <v>38</v>
      </c>
      <c r="T271" s="1" t="s">
        <v>51</v>
      </c>
      <c r="U271" s="1" t="s">
        <v>40</v>
      </c>
      <c r="V271" s="1" t="s">
        <v>41</v>
      </c>
      <c r="W271" s="1" t="s">
        <v>111</v>
      </c>
      <c r="X271" s="3">
        <v>41687</v>
      </c>
      <c r="Y271" s="4">
        <v>11</v>
      </c>
      <c r="Z271" s="3"/>
      <c r="AA271" s="1" t="s">
        <v>43</v>
      </c>
      <c r="AB271" s="1" t="s">
        <v>44</v>
      </c>
      <c r="AC271" s="1" t="s">
        <v>45</v>
      </c>
      <c r="AD271" s="1" t="s">
        <v>98</v>
      </c>
      <c r="AE271" s="1">
        <v>18</v>
      </c>
      <c r="AF271" s="1" t="s">
        <v>47</v>
      </c>
      <c r="AG271" s="1" t="s">
        <v>57</v>
      </c>
      <c r="AH271" s="1">
        <v>4.7</v>
      </c>
      <c r="AI271" s="1">
        <v>3</v>
      </c>
      <c r="AJ271" s="1">
        <v>0</v>
      </c>
      <c r="AK271" s="3">
        <v>43770</v>
      </c>
      <c r="AL271" s="7">
        <v>4</v>
      </c>
    </row>
    <row r="272" spans="1:38" x14ac:dyDescent="0.3">
      <c r="A272" s="6"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4">
        <v>37</v>
      </c>
      <c r="R272" s="4" t="s">
        <v>489</v>
      </c>
      <c r="S272" s="1" t="s">
        <v>60</v>
      </c>
      <c r="T272" s="1" t="s">
        <v>51</v>
      </c>
      <c r="U272" s="1" t="s">
        <v>40</v>
      </c>
      <c r="V272" s="1" t="s">
        <v>41</v>
      </c>
      <c r="W272" s="1" t="s">
        <v>81</v>
      </c>
      <c r="X272" s="3">
        <v>40448</v>
      </c>
      <c r="Y272" s="4">
        <v>14</v>
      </c>
      <c r="Z272" s="3"/>
      <c r="AA272" s="1" t="s">
        <v>43</v>
      </c>
      <c r="AB272" s="1" t="s">
        <v>44</v>
      </c>
      <c r="AC272" s="1" t="s">
        <v>140</v>
      </c>
      <c r="AD272" s="1" t="s">
        <v>141</v>
      </c>
      <c r="AE272" s="1">
        <v>17</v>
      </c>
      <c r="AF272" s="1" t="s">
        <v>56</v>
      </c>
      <c r="AG272" s="1" t="s">
        <v>57</v>
      </c>
      <c r="AH272" s="1">
        <v>4.0999999999999996</v>
      </c>
      <c r="AI272" s="1">
        <v>4</v>
      </c>
      <c r="AJ272" s="1">
        <v>0</v>
      </c>
      <c r="AK272" s="3">
        <v>43496</v>
      </c>
      <c r="AL272" s="7">
        <v>18</v>
      </c>
    </row>
    <row r="273" spans="1:38" x14ac:dyDescent="0.3">
      <c r="A273" s="6"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4">
        <v>72</v>
      </c>
      <c r="R273" s="4" t="s">
        <v>490</v>
      </c>
      <c r="S273" s="1" t="s">
        <v>60</v>
      </c>
      <c r="T273" s="1" t="s">
        <v>51</v>
      </c>
      <c r="U273" s="1" t="s">
        <v>40</v>
      </c>
      <c r="V273" s="1" t="s">
        <v>41</v>
      </c>
      <c r="W273" s="1" t="s">
        <v>81</v>
      </c>
      <c r="X273" s="3">
        <v>40026</v>
      </c>
      <c r="Y273" s="4">
        <v>15</v>
      </c>
      <c r="Z273" s="3"/>
      <c r="AA273" s="1" t="s">
        <v>43</v>
      </c>
      <c r="AB273" s="1" t="s">
        <v>44</v>
      </c>
      <c r="AC273" s="1" t="s">
        <v>45</v>
      </c>
      <c r="AD273" s="1" t="s">
        <v>130</v>
      </c>
      <c r="AE273" s="1">
        <v>2</v>
      </c>
      <c r="AF273" s="1" t="s">
        <v>56</v>
      </c>
      <c r="AG273" s="1" t="s">
        <v>57</v>
      </c>
      <c r="AH273" s="1">
        <v>3.73</v>
      </c>
      <c r="AI273" s="1">
        <v>4</v>
      </c>
      <c r="AJ273" s="1">
        <v>0</v>
      </c>
      <c r="AK273" s="3">
        <v>43489</v>
      </c>
      <c r="AL273" s="7">
        <v>12</v>
      </c>
    </row>
    <row r="274" spans="1:38" x14ac:dyDescent="0.3">
      <c r="A274" s="6"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4">
        <v>49</v>
      </c>
      <c r="R274" s="4" t="s">
        <v>489</v>
      </c>
      <c r="S274" s="1" t="s">
        <v>38</v>
      </c>
      <c r="T274" s="1" t="s">
        <v>51</v>
      </c>
      <c r="U274" s="1" t="s">
        <v>40</v>
      </c>
      <c r="V274" s="1" t="s">
        <v>88</v>
      </c>
      <c r="W274" s="1" t="s">
        <v>42</v>
      </c>
      <c r="X274" s="3">
        <v>42125</v>
      </c>
      <c r="Y274" s="4">
        <v>10</v>
      </c>
      <c r="Z274" s="3"/>
      <c r="AA274" s="1" t="s">
        <v>43</v>
      </c>
      <c r="AB274" s="1" t="s">
        <v>44</v>
      </c>
      <c r="AC274" s="1" t="s">
        <v>45</v>
      </c>
      <c r="AD274" s="1" t="s">
        <v>46</v>
      </c>
      <c r="AE274" s="1">
        <v>22</v>
      </c>
      <c r="AF274" s="1" t="s">
        <v>69</v>
      </c>
      <c r="AG274" s="1" t="s">
        <v>57</v>
      </c>
      <c r="AH274" s="1">
        <v>4.3600000000000003</v>
      </c>
      <c r="AI274" s="1">
        <v>5</v>
      </c>
      <c r="AJ274" s="1">
        <v>0</v>
      </c>
      <c r="AK274" s="3">
        <v>43489</v>
      </c>
      <c r="AL274" s="7">
        <v>10</v>
      </c>
    </row>
    <row r="275" spans="1:38" x14ac:dyDescent="0.3">
      <c r="A275" s="6"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4">
        <v>57</v>
      </c>
      <c r="R275" s="4" t="s">
        <v>489</v>
      </c>
      <c r="S275" s="1" t="s">
        <v>60</v>
      </c>
      <c r="T275" s="1" t="s">
        <v>39</v>
      </c>
      <c r="U275" s="1" t="s">
        <v>106</v>
      </c>
      <c r="V275" s="1" t="s">
        <v>41</v>
      </c>
      <c r="W275" s="1" t="s">
        <v>111</v>
      </c>
      <c r="X275" s="3">
        <v>40677</v>
      </c>
      <c r="Y275" s="4">
        <v>14</v>
      </c>
      <c r="Z275" s="3"/>
      <c r="AA275" s="1" t="s">
        <v>43</v>
      </c>
      <c r="AB275" s="1" t="s">
        <v>44</v>
      </c>
      <c r="AC275" s="1" t="s">
        <v>45</v>
      </c>
      <c r="AD275" s="1" t="s">
        <v>64</v>
      </c>
      <c r="AE275" s="1">
        <v>16</v>
      </c>
      <c r="AF275" s="1" t="s">
        <v>56</v>
      </c>
      <c r="AG275" s="1" t="s">
        <v>57</v>
      </c>
      <c r="AH275" s="1">
        <v>3.4</v>
      </c>
      <c r="AI275" s="1">
        <v>5</v>
      </c>
      <c r="AJ275" s="1">
        <v>0</v>
      </c>
      <c r="AK275" s="3">
        <v>43496</v>
      </c>
      <c r="AL275" s="7">
        <v>13</v>
      </c>
    </row>
    <row r="276" spans="1:38" x14ac:dyDescent="0.3">
      <c r="A276" s="6"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4">
        <v>42</v>
      </c>
      <c r="R276" s="4" t="s">
        <v>489</v>
      </c>
      <c r="S276" s="1" t="s">
        <v>38</v>
      </c>
      <c r="T276" s="1" t="s">
        <v>39</v>
      </c>
      <c r="U276" s="1" t="s">
        <v>40</v>
      </c>
      <c r="V276" s="1" t="s">
        <v>41</v>
      </c>
      <c r="W276" s="1" t="s">
        <v>42</v>
      </c>
      <c r="X276" s="3">
        <v>41827</v>
      </c>
      <c r="Y276" s="4">
        <v>10</v>
      </c>
      <c r="Z276" s="3"/>
      <c r="AA276" s="1" t="s">
        <v>43</v>
      </c>
      <c r="AB276" s="1" t="s">
        <v>44</v>
      </c>
      <c r="AC276" s="1" t="s">
        <v>74</v>
      </c>
      <c r="AD276" s="1" t="s">
        <v>75</v>
      </c>
      <c r="AE276" s="1">
        <v>10</v>
      </c>
      <c r="AF276" s="1" t="s">
        <v>47</v>
      </c>
      <c r="AG276" s="1" t="s">
        <v>48</v>
      </c>
      <c r="AH276" s="1">
        <v>4.5</v>
      </c>
      <c r="AI276" s="1">
        <v>5</v>
      </c>
      <c r="AJ276" s="1">
        <v>5</v>
      </c>
      <c r="AK276" s="3">
        <v>43514</v>
      </c>
      <c r="AL276" s="7">
        <v>1</v>
      </c>
    </row>
    <row r="277" spans="1:38" x14ac:dyDescent="0.3">
      <c r="A277" s="6"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4">
        <v>42</v>
      </c>
      <c r="R277" s="4" t="s">
        <v>489</v>
      </c>
      <c r="S277" s="1" t="s">
        <v>38</v>
      </c>
      <c r="T277" s="1" t="s">
        <v>51</v>
      </c>
      <c r="U277" s="1" t="s">
        <v>40</v>
      </c>
      <c r="V277" s="1" t="s">
        <v>41</v>
      </c>
      <c r="W277" s="1" t="s">
        <v>42</v>
      </c>
      <c r="X277" s="3">
        <v>42845</v>
      </c>
      <c r="Y277" s="4">
        <v>8</v>
      </c>
      <c r="Z277" s="3"/>
      <c r="AA277" s="1" t="s">
        <v>43</v>
      </c>
      <c r="AB277" s="1" t="s">
        <v>44</v>
      </c>
      <c r="AC277" s="1" t="s">
        <v>54</v>
      </c>
      <c r="AD277" s="1" t="s">
        <v>196</v>
      </c>
      <c r="AE277" s="1">
        <v>13</v>
      </c>
      <c r="AF277" s="1" t="s">
        <v>56</v>
      </c>
      <c r="AG277" s="1" t="s">
        <v>57</v>
      </c>
      <c r="AH277" s="1">
        <v>3.4</v>
      </c>
      <c r="AI277" s="1">
        <v>3</v>
      </c>
      <c r="AJ277" s="1">
        <v>6</v>
      </c>
      <c r="AK277" s="3">
        <v>43497</v>
      </c>
      <c r="AL277" s="7">
        <v>14</v>
      </c>
    </row>
    <row r="278" spans="1:38" x14ac:dyDescent="0.3">
      <c r="A278" s="6"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4">
        <v>40</v>
      </c>
      <c r="R278" s="4" t="s">
        <v>489</v>
      </c>
      <c r="S278" s="1" t="s">
        <v>60</v>
      </c>
      <c r="T278" s="1" t="s">
        <v>51</v>
      </c>
      <c r="U278" s="1" t="s">
        <v>163</v>
      </c>
      <c r="V278" s="1" t="s">
        <v>41</v>
      </c>
      <c r="W278" s="1" t="s">
        <v>81</v>
      </c>
      <c r="X278" s="3">
        <v>39930</v>
      </c>
      <c r="Y278" s="4">
        <v>16</v>
      </c>
      <c r="Z278" s="3">
        <v>41278</v>
      </c>
      <c r="AA278" s="1" t="s">
        <v>89</v>
      </c>
      <c r="AB278" s="1" t="s">
        <v>53</v>
      </c>
      <c r="AC278" s="1" t="s">
        <v>45</v>
      </c>
      <c r="AD278" s="1" t="s">
        <v>68</v>
      </c>
      <c r="AE278" s="1">
        <v>39</v>
      </c>
      <c r="AF278" s="1" t="s">
        <v>83</v>
      </c>
      <c r="AG278" s="1" t="s">
        <v>57</v>
      </c>
      <c r="AH278" s="1">
        <v>4.5</v>
      </c>
      <c r="AI278" s="1">
        <v>5</v>
      </c>
      <c r="AJ278" s="1">
        <v>0</v>
      </c>
      <c r="AK278" s="3">
        <v>40954</v>
      </c>
      <c r="AL278" s="7">
        <v>11</v>
      </c>
    </row>
    <row r="279" spans="1:38" x14ac:dyDescent="0.3">
      <c r="A279" s="6"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4">
        <v>56</v>
      </c>
      <c r="R279" s="4" t="s">
        <v>489</v>
      </c>
      <c r="S279" s="1" t="s">
        <v>60</v>
      </c>
      <c r="T279" s="1" t="s">
        <v>51</v>
      </c>
      <c r="U279" s="1" t="s">
        <v>40</v>
      </c>
      <c r="V279" s="1" t="s">
        <v>41</v>
      </c>
      <c r="W279" s="1" t="s">
        <v>42</v>
      </c>
      <c r="X279" s="3">
        <v>40679</v>
      </c>
      <c r="Y279" s="4">
        <v>14</v>
      </c>
      <c r="Z279" s="3">
        <v>42954</v>
      </c>
      <c r="AA279" s="1" t="s">
        <v>89</v>
      </c>
      <c r="AB279" s="1" t="s">
        <v>53</v>
      </c>
      <c r="AC279" s="1" t="s">
        <v>45</v>
      </c>
      <c r="AD279" s="1" t="s">
        <v>64</v>
      </c>
      <c r="AE279" s="1">
        <v>16</v>
      </c>
      <c r="AF279" s="1" t="s">
        <v>69</v>
      </c>
      <c r="AG279" s="1" t="s">
        <v>57</v>
      </c>
      <c r="AH279" s="1">
        <v>3.93</v>
      </c>
      <c r="AI279" s="1">
        <v>3</v>
      </c>
      <c r="AJ279" s="1">
        <v>0</v>
      </c>
      <c r="AK279" s="3">
        <v>42843</v>
      </c>
      <c r="AL279" s="7">
        <v>3</v>
      </c>
    </row>
    <row r="280" spans="1:38" x14ac:dyDescent="0.3">
      <c r="A280" s="6"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4">
        <v>34</v>
      </c>
      <c r="R280" s="4" t="s">
        <v>489</v>
      </c>
      <c r="S280" s="1" t="s">
        <v>60</v>
      </c>
      <c r="T280" s="1" t="s">
        <v>39</v>
      </c>
      <c r="U280" s="1" t="s">
        <v>40</v>
      </c>
      <c r="V280" s="1" t="s">
        <v>41</v>
      </c>
      <c r="W280" s="1" t="s">
        <v>81</v>
      </c>
      <c r="X280" s="3">
        <v>41911</v>
      </c>
      <c r="Y280" s="4">
        <v>10</v>
      </c>
      <c r="Z280" s="3"/>
      <c r="AA280" s="1" t="s">
        <v>43</v>
      </c>
      <c r="AB280" s="1" t="s">
        <v>44</v>
      </c>
      <c r="AC280" s="1" t="s">
        <v>140</v>
      </c>
      <c r="AD280" s="1" t="s">
        <v>159</v>
      </c>
      <c r="AE280" s="1">
        <v>21</v>
      </c>
      <c r="AF280" s="1" t="s">
        <v>56</v>
      </c>
      <c r="AG280" s="1" t="s">
        <v>57</v>
      </c>
      <c r="AH280" s="1">
        <v>3.69</v>
      </c>
      <c r="AI280" s="1">
        <v>3</v>
      </c>
      <c r="AJ280" s="1">
        <v>0</v>
      </c>
      <c r="AK280" s="3">
        <v>43493</v>
      </c>
      <c r="AL280" s="7">
        <v>18</v>
      </c>
    </row>
    <row r="281" spans="1:38" x14ac:dyDescent="0.3">
      <c r="A281" s="6"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4">
        <v>38</v>
      </c>
      <c r="R281" s="4" t="s">
        <v>489</v>
      </c>
      <c r="S281" s="1" t="s">
        <v>60</v>
      </c>
      <c r="T281" s="1" t="s">
        <v>39</v>
      </c>
      <c r="U281" s="1" t="s">
        <v>40</v>
      </c>
      <c r="V281" s="1" t="s">
        <v>41</v>
      </c>
      <c r="W281" s="1" t="s">
        <v>42</v>
      </c>
      <c r="X281" s="3">
        <v>40670</v>
      </c>
      <c r="Y281" s="4">
        <v>14</v>
      </c>
      <c r="Z281" s="3">
        <v>42499</v>
      </c>
      <c r="AA281" s="1" t="s">
        <v>67</v>
      </c>
      <c r="AB281" s="1" t="s">
        <v>53</v>
      </c>
      <c r="AC281" s="1" t="s">
        <v>45</v>
      </c>
      <c r="AD281" s="1" t="s">
        <v>71</v>
      </c>
      <c r="AE281" s="1">
        <v>11</v>
      </c>
      <c r="AF281" s="1" t="s">
        <v>56</v>
      </c>
      <c r="AG281" s="1" t="s">
        <v>57</v>
      </c>
      <c r="AH281" s="1">
        <v>3.98</v>
      </c>
      <c r="AI281" s="1">
        <v>4</v>
      </c>
      <c r="AJ281" s="1">
        <v>0</v>
      </c>
      <c r="AK281" s="3">
        <v>42403</v>
      </c>
      <c r="AL281" s="7">
        <v>1</v>
      </c>
    </row>
    <row r="282" spans="1:38" x14ac:dyDescent="0.3">
      <c r="A282" s="6"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4">
        <v>69</v>
      </c>
      <c r="R282" s="4" t="s">
        <v>490</v>
      </c>
      <c r="S282" s="1" t="s">
        <v>38</v>
      </c>
      <c r="T282" s="1" t="s">
        <v>77</v>
      </c>
      <c r="U282" s="1" t="s">
        <v>40</v>
      </c>
      <c r="V282" s="1" t="s">
        <v>41</v>
      </c>
      <c r="W282" s="1" t="s">
        <v>42</v>
      </c>
      <c r="X282" s="3">
        <v>39258</v>
      </c>
      <c r="Y282" s="4">
        <v>17</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7">
        <v>15</v>
      </c>
    </row>
    <row r="283" spans="1:38" x14ac:dyDescent="0.3">
      <c r="A283" s="6"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4">
        <v>38</v>
      </c>
      <c r="R283" s="4" t="s">
        <v>489</v>
      </c>
      <c r="S283" s="1" t="s">
        <v>60</v>
      </c>
      <c r="T283" s="1" t="s">
        <v>66</v>
      </c>
      <c r="U283" s="1" t="s">
        <v>40</v>
      </c>
      <c r="V283" s="1" t="s">
        <v>41</v>
      </c>
      <c r="W283" s="1" t="s">
        <v>81</v>
      </c>
      <c r="X283" s="3">
        <v>41323</v>
      </c>
      <c r="Y283" s="4">
        <v>12</v>
      </c>
      <c r="Z283" s="3"/>
      <c r="AA283" s="1" t="s">
        <v>43</v>
      </c>
      <c r="AB283" s="1" t="s">
        <v>44</v>
      </c>
      <c r="AC283" s="1" t="s">
        <v>45</v>
      </c>
      <c r="AD283" s="1" t="s">
        <v>82</v>
      </c>
      <c r="AE283" s="1">
        <v>12</v>
      </c>
      <c r="AF283" s="1" t="s">
        <v>56</v>
      </c>
      <c r="AG283" s="1" t="s">
        <v>57</v>
      </c>
      <c r="AH283" s="1">
        <v>4.21</v>
      </c>
      <c r="AI283" s="1">
        <v>5</v>
      </c>
      <c r="AJ283" s="1">
        <v>0</v>
      </c>
      <c r="AK283" s="3">
        <v>43479</v>
      </c>
      <c r="AL283" s="7">
        <v>4</v>
      </c>
    </row>
    <row r="284" spans="1:38" x14ac:dyDescent="0.3">
      <c r="A284" s="6"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4">
        <v>41</v>
      </c>
      <c r="R284" s="4" t="s">
        <v>489</v>
      </c>
      <c r="S284" s="1" t="s">
        <v>38</v>
      </c>
      <c r="T284" s="1" t="s">
        <v>136</v>
      </c>
      <c r="U284" s="1" t="s">
        <v>40</v>
      </c>
      <c r="V284" s="1" t="s">
        <v>41</v>
      </c>
      <c r="W284" s="1" t="s">
        <v>42</v>
      </c>
      <c r="X284" s="3">
        <v>38961</v>
      </c>
      <c r="Y284" s="4">
        <v>18</v>
      </c>
      <c r="Z284" s="3"/>
      <c r="AA284" s="1" t="s">
        <v>43</v>
      </c>
      <c r="AB284" s="1" t="s">
        <v>44</v>
      </c>
      <c r="AC284" s="1" t="s">
        <v>140</v>
      </c>
      <c r="AD284" s="1" t="s">
        <v>159</v>
      </c>
      <c r="AE284" s="1">
        <v>21</v>
      </c>
      <c r="AF284" s="1" t="s">
        <v>56</v>
      </c>
      <c r="AG284" s="1" t="s">
        <v>48</v>
      </c>
      <c r="AH284" s="1">
        <v>4.0999999999999996</v>
      </c>
      <c r="AI284" s="1">
        <v>3</v>
      </c>
      <c r="AJ284" s="1">
        <v>0</v>
      </c>
      <c r="AK284" s="3">
        <v>43556</v>
      </c>
      <c r="AL284" s="7">
        <v>6</v>
      </c>
    </row>
    <row r="285" spans="1:38" x14ac:dyDescent="0.3">
      <c r="A285" s="6"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4">
        <v>40</v>
      </c>
      <c r="R285" s="4" t="s">
        <v>489</v>
      </c>
      <c r="S285" s="1" t="s">
        <v>60</v>
      </c>
      <c r="T285" s="1" t="s">
        <v>39</v>
      </c>
      <c r="U285" s="1" t="s">
        <v>40</v>
      </c>
      <c r="V285" s="1" t="s">
        <v>41</v>
      </c>
      <c r="W285" s="1" t="s">
        <v>42</v>
      </c>
      <c r="X285" s="3">
        <v>41687</v>
      </c>
      <c r="Y285" s="4">
        <v>11</v>
      </c>
      <c r="Z285" s="3"/>
      <c r="AA285" s="1" t="s">
        <v>43</v>
      </c>
      <c r="AB285" s="1" t="s">
        <v>44</v>
      </c>
      <c r="AC285" s="1" t="s">
        <v>45</v>
      </c>
      <c r="AD285" s="1" t="s">
        <v>90</v>
      </c>
      <c r="AE285" s="1">
        <v>14</v>
      </c>
      <c r="AF285" s="1" t="s">
        <v>47</v>
      </c>
      <c r="AG285" s="1" t="s">
        <v>117</v>
      </c>
      <c r="AH285" s="1">
        <v>2.44</v>
      </c>
      <c r="AI285" s="1">
        <v>5</v>
      </c>
      <c r="AJ285" s="1">
        <v>0</v>
      </c>
      <c r="AK285" s="3">
        <v>43771</v>
      </c>
      <c r="AL285" s="7">
        <v>18</v>
      </c>
    </row>
    <row r="286" spans="1:38" x14ac:dyDescent="0.3">
      <c r="A286" s="6"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4">
        <v>45</v>
      </c>
      <c r="R286" s="4" t="s">
        <v>489</v>
      </c>
      <c r="S286" s="1" t="s">
        <v>38</v>
      </c>
      <c r="T286" s="1" t="s">
        <v>51</v>
      </c>
      <c r="U286" s="1" t="s">
        <v>40</v>
      </c>
      <c r="V286" s="1" t="s">
        <v>41</v>
      </c>
      <c r="W286" s="1" t="s">
        <v>42</v>
      </c>
      <c r="X286" s="3">
        <v>42125</v>
      </c>
      <c r="Y286" s="4">
        <v>10</v>
      </c>
      <c r="Z286" s="3">
        <v>42706</v>
      </c>
      <c r="AA286" s="1" t="s">
        <v>378</v>
      </c>
      <c r="AB286" s="1" t="s">
        <v>53</v>
      </c>
      <c r="AC286" s="1" t="s">
        <v>54</v>
      </c>
      <c r="AD286" s="1" t="s">
        <v>86</v>
      </c>
      <c r="AE286" s="1">
        <v>7</v>
      </c>
      <c r="AF286" s="1" t="s">
        <v>116</v>
      </c>
      <c r="AG286" s="1" t="s">
        <v>57</v>
      </c>
      <c r="AH286" s="1">
        <v>5</v>
      </c>
      <c r="AI286" s="1">
        <v>3</v>
      </c>
      <c r="AJ286" s="1">
        <v>5</v>
      </c>
      <c r="AK286" s="3">
        <v>42109</v>
      </c>
      <c r="AL286" s="7">
        <v>11</v>
      </c>
    </row>
    <row r="287" spans="1:38" x14ac:dyDescent="0.3">
      <c r="A287" s="6"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4">
        <v>46</v>
      </c>
      <c r="R287" s="4" t="s">
        <v>489</v>
      </c>
      <c r="S287" s="1" t="s">
        <v>38</v>
      </c>
      <c r="T287" s="1" t="s">
        <v>39</v>
      </c>
      <c r="U287" s="1" t="s">
        <v>163</v>
      </c>
      <c r="V287" s="1" t="s">
        <v>41</v>
      </c>
      <c r="W287" s="1" t="s">
        <v>81</v>
      </c>
      <c r="X287" s="3">
        <v>41323</v>
      </c>
      <c r="Y287" s="4">
        <v>12</v>
      </c>
      <c r="Z287" s="3">
        <v>43205</v>
      </c>
      <c r="AA287" s="1" t="s">
        <v>378</v>
      </c>
      <c r="AB287" s="1" t="s">
        <v>53</v>
      </c>
      <c r="AC287" s="1" t="s">
        <v>74</v>
      </c>
      <c r="AD287" s="1" t="s">
        <v>75</v>
      </c>
      <c r="AE287" s="1">
        <v>10</v>
      </c>
      <c r="AF287" s="1" t="s">
        <v>83</v>
      </c>
      <c r="AG287" s="1" t="s">
        <v>57</v>
      </c>
      <c r="AH287" s="1">
        <v>4.5999999999999996</v>
      </c>
      <c r="AI287" s="1">
        <v>3</v>
      </c>
      <c r="AJ287" s="1">
        <v>4</v>
      </c>
      <c r="AK287" s="3">
        <v>43071</v>
      </c>
      <c r="AL287" s="7">
        <v>9</v>
      </c>
    </row>
    <row r="288" spans="1:38" x14ac:dyDescent="0.3">
      <c r="A288" s="6"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4">
        <v>46</v>
      </c>
      <c r="R288" s="4" t="s">
        <v>489</v>
      </c>
      <c r="S288" s="1" t="s">
        <v>60</v>
      </c>
      <c r="T288" s="1" t="s">
        <v>39</v>
      </c>
      <c r="U288" s="1" t="s">
        <v>40</v>
      </c>
      <c r="V288" s="1" t="s">
        <v>41</v>
      </c>
      <c r="W288" s="1" t="s">
        <v>42</v>
      </c>
      <c r="X288" s="3">
        <v>40817</v>
      </c>
      <c r="Y288" s="4">
        <v>13</v>
      </c>
      <c r="Z288" s="3">
        <v>41677</v>
      </c>
      <c r="AA288" s="1" t="s">
        <v>92</v>
      </c>
      <c r="AB288" s="1" t="s">
        <v>53</v>
      </c>
      <c r="AC288" s="1" t="s">
        <v>45</v>
      </c>
      <c r="AD288" s="1" t="s">
        <v>71</v>
      </c>
      <c r="AE288" s="1">
        <v>11</v>
      </c>
      <c r="AF288" s="1" t="s">
        <v>47</v>
      </c>
      <c r="AG288" s="1" t="s">
        <v>57</v>
      </c>
      <c r="AH288" s="1">
        <v>4.4000000000000004</v>
      </c>
      <c r="AI288" s="1">
        <v>3</v>
      </c>
      <c r="AJ288" s="1">
        <v>0</v>
      </c>
      <c r="AK288" s="3">
        <v>41760</v>
      </c>
      <c r="AL288" s="7">
        <v>5</v>
      </c>
    </row>
    <row r="289" spans="1:38" x14ac:dyDescent="0.3">
      <c r="A289" s="6"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4">
        <v>56</v>
      </c>
      <c r="R289" s="4" t="s">
        <v>489</v>
      </c>
      <c r="S289" s="1" t="s">
        <v>38</v>
      </c>
      <c r="T289" s="1" t="s">
        <v>51</v>
      </c>
      <c r="U289" s="1" t="s">
        <v>106</v>
      </c>
      <c r="V289" s="1" t="s">
        <v>41</v>
      </c>
      <c r="W289" s="1" t="s">
        <v>42</v>
      </c>
      <c r="X289" s="3">
        <v>42093</v>
      </c>
      <c r="Y289" s="4">
        <v>10</v>
      </c>
      <c r="Z289" s="3"/>
      <c r="AA289" s="1" t="s">
        <v>43</v>
      </c>
      <c r="AB289" s="1" t="s">
        <v>44</v>
      </c>
      <c r="AC289" s="1" t="s">
        <v>54</v>
      </c>
      <c r="AD289" s="1" t="s">
        <v>86</v>
      </c>
      <c r="AE289" s="1">
        <v>7</v>
      </c>
      <c r="AF289" s="1" t="s">
        <v>79</v>
      </c>
      <c r="AG289" s="1" t="s">
        <v>57</v>
      </c>
      <c r="AH289" s="1">
        <v>5</v>
      </c>
      <c r="AI289" s="1">
        <v>4</v>
      </c>
      <c r="AJ289" s="1">
        <v>7</v>
      </c>
      <c r="AK289" s="3">
        <v>43479</v>
      </c>
      <c r="AL289" s="7">
        <v>8</v>
      </c>
    </row>
    <row r="290" spans="1:38" x14ac:dyDescent="0.3">
      <c r="A290" s="6"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4">
        <v>34</v>
      </c>
      <c r="R290" s="4" t="s">
        <v>489</v>
      </c>
      <c r="S290" s="1" t="s">
        <v>60</v>
      </c>
      <c r="T290" s="1" t="s">
        <v>51</v>
      </c>
      <c r="U290" s="1" t="s">
        <v>40</v>
      </c>
      <c r="V290" s="1" t="s">
        <v>41</v>
      </c>
      <c r="W290" s="1" t="s">
        <v>97</v>
      </c>
      <c r="X290" s="3">
        <v>40670</v>
      </c>
      <c r="Y290" s="4">
        <v>14</v>
      </c>
      <c r="Z290" s="3"/>
      <c r="AA290" s="1" t="s">
        <v>43</v>
      </c>
      <c r="AB290" s="1" t="s">
        <v>44</v>
      </c>
      <c r="AC290" s="1" t="s">
        <v>140</v>
      </c>
      <c r="AD290" s="1" t="s">
        <v>141</v>
      </c>
      <c r="AE290" s="1">
        <v>17</v>
      </c>
      <c r="AF290" s="1" t="s">
        <v>56</v>
      </c>
      <c r="AG290" s="1" t="s">
        <v>57</v>
      </c>
      <c r="AH290" s="1">
        <v>2.81</v>
      </c>
      <c r="AI290" s="1">
        <v>3</v>
      </c>
      <c r="AJ290" s="1">
        <v>0</v>
      </c>
      <c r="AK290" s="3">
        <v>43482</v>
      </c>
      <c r="AL290" s="7">
        <v>16</v>
      </c>
    </row>
    <row r="291" spans="1:38" x14ac:dyDescent="0.3">
      <c r="A291" s="6"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4">
        <v>38</v>
      </c>
      <c r="R291" s="4" t="s">
        <v>489</v>
      </c>
      <c r="S291" s="1" t="s">
        <v>38</v>
      </c>
      <c r="T291" s="1" t="s">
        <v>66</v>
      </c>
      <c r="U291" s="1" t="s">
        <v>40</v>
      </c>
      <c r="V291" s="1" t="s">
        <v>41</v>
      </c>
      <c r="W291" s="1" t="s">
        <v>42</v>
      </c>
      <c r="X291" s="3">
        <v>41134</v>
      </c>
      <c r="Y291" s="4">
        <v>12</v>
      </c>
      <c r="Z291" s="3">
        <v>42492</v>
      </c>
      <c r="AA291" s="1" t="s">
        <v>295</v>
      </c>
      <c r="AB291" s="1" t="s">
        <v>53</v>
      </c>
      <c r="AC291" s="1" t="s">
        <v>45</v>
      </c>
      <c r="AD291" s="1" t="s">
        <v>62</v>
      </c>
      <c r="AE291" s="1">
        <v>20</v>
      </c>
      <c r="AF291" s="1" t="s">
        <v>47</v>
      </c>
      <c r="AG291" s="1" t="s">
        <v>48</v>
      </c>
      <c r="AH291" s="1">
        <v>4.5</v>
      </c>
      <c r="AI291" s="1">
        <v>5</v>
      </c>
      <c r="AJ291" s="1">
        <v>0</v>
      </c>
      <c r="AK291" s="3">
        <v>42371</v>
      </c>
      <c r="AL291" s="7">
        <v>15</v>
      </c>
    </row>
    <row r="292" spans="1:38" x14ac:dyDescent="0.3">
      <c r="A292" s="6"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4">
        <v>56</v>
      </c>
      <c r="R292" s="4" t="s">
        <v>489</v>
      </c>
      <c r="S292" s="1" t="s">
        <v>38</v>
      </c>
      <c r="T292" s="1" t="s">
        <v>66</v>
      </c>
      <c r="U292" s="1" t="s">
        <v>40</v>
      </c>
      <c r="V292" s="1" t="s">
        <v>41</v>
      </c>
      <c r="W292" s="1" t="s">
        <v>42</v>
      </c>
      <c r="X292" s="3">
        <v>40551</v>
      </c>
      <c r="Y292" s="4">
        <v>14</v>
      </c>
      <c r="Z292" s="3"/>
      <c r="AA292" s="1" t="s">
        <v>43</v>
      </c>
      <c r="AB292" s="1" t="s">
        <v>44</v>
      </c>
      <c r="AC292" s="1" t="s">
        <v>45</v>
      </c>
      <c r="AD292" s="1" t="s">
        <v>130</v>
      </c>
      <c r="AE292" s="1">
        <v>2</v>
      </c>
      <c r="AF292" s="1" t="s">
        <v>79</v>
      </c>
      <c r="AG292" s="1" t="s">
        <v>57</v>
      </c>
      <c r="AH292" s="1">
        <v>3.93</v>
      </c>
      <c r="AI292" s="1">
        <v>3</v>
      </c>
      <c r="AJ292" s="1">
        <v>0</v>
      </c>
      <c r="AK292" s="3">
        <v>43523</v>
      </c>
      <c r="AL292" s="7">
        <v>19</v>
      </c>
    </row>
    <row r="293" spans="1:38" x14ac:dyDescent="0.3">
      <c r="A293" s="6"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4">
        <v>35</v>
      </c>
      <c r="R293" s="4" t="s">
        <v>489</v>
      </c>
      <c r="S293" s="1" t="s">
        <v>38</v>
      </c>
      <c r="T293" s="1" t="s">
        <v>39</v>
      </c>
      <c r="U293" s="1" t="s">
        <v>40</v>
      </c>
      <c r="V293" s="1" t="s">
        <v>41</v>
      </c>
      <c r="W293" s="1" t="s">
        <v>111</v>
      </c>
      <c r="X293" s="3">
        <v>41032</v>
      </c>
      <c r="Y293" s="4">
        <v>13</v>
      </c>
      <c r="Z293" s="3"/>
      <c r="AA293" s="1" t="s">
        <v>43</v>
      </c>
      <c r="AB293" s="1" t="s">
        <v>44</v>
      </c>
      <c r="AC293" s="1" t="s">
        <v>140</v>
      </c>
      <c r="AD293" s="1" t="s">
        <v>141</v>
      </c>
      <c r="AE293" s="1">
        <v>17</v>
      </c>
      <c r="AF293" s="1" t="s">
        <v>200</v>
      </c>
      <c r="AG293" s="1" t="s">
        <v>57</v>
      </c>
      <c r="AH293" s="1">
        <v>4.5</v>
      </c>
      <c r="AI293" s="1">
        <v>4</v>
      </c>
      <c r="AJ293" s="1">
        <v>0</v>
      </c>
      <c r="AK293" s="3">
        <v>43483</v>
      </c>
      <c r="AL293" s="7">
        <v>11</v>
      </c>
    </row>
    <row r="294" spans="1:38" x14ac:dyDescent="0.3">
      <c r="A294" s="6"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4">
        <v>38</v>
      </c>
      <c r="R294" s="4" t="s">
        <v>489</v>
      </c>
      <c r="S294" s="1" t="s">
        <v>38</v>
      </c>
      <c r="T294" s="1" t="s">
        <v>51</v>
      </c>
      <c r="U294" s="1" t="s">
        <v>40</v>
      </c>
      <c r="V294" s="1" t="s">
        <v>41</v>
      </c>
      <c r="W294" s="1" t="s">
        <v>81</v>
      </c>
      <c r="X294" s="3">
        <v>42051</v>
      </c>
      <c r="Y294" s="4">
        <v>10</v>
      </c>
      <c r="Z294" s="3">
        <v>42788</v>
      </c>
      <c r="AA294" s="1" t="s">
        <v>217</v>
      </c>
      <c r="AB294" s="1" t="s">
        <v>103</v>
      </c>
      <c r="AC294" s="1" t="s">
        <v>54</v>
      </c>
      <c r="AD294" s="1" t="s">
        <v>55</v>
      </c>
      <c r="AE294" s="1">
        <v>4</v>
      </c>
      <c r="AF294" s="1" t="s">
        <v>79</v>
      </c>
      <c r="AG294" s="1" t="s">
        <v>57</v>
      </c>
      <c r="AH294" s="1">
        <v>4.33</v>
      </c>
      <c r="AI294" s="1">
        <v>3</v>
      </c>
      <c r="AJ294" s="1">
        <v>7</v>
      </c>
      <c r="AK294" s="3">
        <v>42781</v>
      </c>
      <c r="AL294" s="7">
        <v>9</v>
      </c>
    </row>
    <row r="295" spans="1:38" x14ac:dyDescent="0.3">
      <c r="A295" s="6"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4">
        <v>39</v>
      </c>
      <c r="R295" s="4" t="s">
        <v>489</v>
      </c>
      <c r="S295" s="1" t="s">
        <v>60</v>
      </c>
      <c r="T295" s="1" t="s">
        <v>51</v>
      </c>
      <c r="U295" s="1" t="s">
        <v>40</v>
      </c>
      <c r="V295" s="1" t="s">
        <v>41</v>
      </c>
      <c r="W295" s="1" t="s">
        <v>42</v>
      </c>
      <c r="X295" s="3">
        <v>40812</v>
      </c>
      <c r="Y295" s="4">
        <v>13</v>
      </c>
      <c r="Z295" s="3">
        <v>42584</v>
      </c>
      <c r="AA295" s="1" t="s">
        <v>468</v>
      </c>
      <c r="AB295" s="1" t="s">
        <v>103</v>
      </c>
      <c r="AC295" s="1" t="s">
        <v>45</v>
      </c>
      <c r="AD295" s="1" t="s">
        <v>98</v>
      </c>
      <c r="AE295" s="1">
        <v>18</v>
      </c>
      <c r="AF295" s="1" t="s">
        <v>69</v>
      </c>
      <c r="AG295" s="1" t="s">
        <v>48</v>
      </c>
      <c r="AH295" s="1">
        <v>4.3</v>
      </c>
      <c r="AI295" s="1">
        <v>5</v>
      </c>
      <c r="AJ295" s="1">
        <v>0</v>
      </c>
      <c r="AK295" s="3">
        <v>42006</v>
      </c>
      <c r="AL295" s="7">
        <v>18</v>
      </c>
    </row>
    <row r="296" spans="1:38" x14ac:dyDescent="0.3">
      <c r="A296" s="6"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4">
        <v>40</v>
      </c>
      <c r="R296" s="4" t="s">
        <v>489</v>
      </c>
      <c r="S296" s="1" t="s">
        <v>60</v>
      </c>
      <c r="T296" s="1" t="s">
        <v>39</v>
      </c>
      <c r="U296" s="1" t="s">
        <v>40</v>
      </c>
      <c r="V296" s="1" t="s">
        <v>41</v>
      </c>
      <c r="W296" s="1" t="s">
        <v>42</v>
      </c>
      <c r="X296" s="3">
        <v>42131</v>
      </c>
      <c r="Y296" s="4">
        <v>10</v>
      </c>
      <c r="Z296" s="3"/>
      <c r="AA296" s="1" t="s">
        <v>43</v>
      </c>
      <c r="AB296" s="1" t="s">
        <v>44</v>
      </c>
      <c r="AC296" s="1" t="s">
        <v>45</v>
      </c>
      <c r="AD296" s="1" t="s">
        <v>46</v>
      </c>
      <c r="AE296" s="1">
        <v>22</v>
      </c>
      <c r="AF296" s="1" t="s">
        <v>47</v>
      </c>
      <c r="AG296" s="1" t="s">
        <v>57</v>
      </c>
      <c r="AH296" s="1">
        <v>3.21</v>
      </c>
      <c r="AI296" s="1">
        <v>3</v>
      </c>
      <c r="AJ296" s="1">
        <v>0</v>
      </c>
      <c r="AK296" s="3">
        <v>43494</v>
      </c>
      <c r="AL296" s="7">
        <v>7</v>
      </c>
    </row>
    <row r="297" spans="1:38" x14ac:dyDescent="0.3">
      <c r="A297" s="6"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4">
        <v>48</v>
      </c>
      <c r="R297" s="4" t="s">
        <v>489</v>
      </c>
      <c r="S297" s="1" t="s">
        <v>38</v>
      </c>
      <c r="T297" s="1" t="s">
        <v>39</v>
      </c>
      <c r="U297" s="1" t="s">
        <v>40</v>
      </c>
      <c r="V297" s="1" t="s">
        <v>41</v>
      </c>
      <c r="W297" s="1" t="s">
        <v>81</v>
      </c>
      <c r="X297" s="3">
        <v>41869</v>
      </c>
      <c r="Y297" s="4">
        <v>10</v>
      </c>
      <c r="Z297" s="3"/>
      <c r="AA297" s="1" t="s">
        <v>43</v>
      </c>
      <c r="AB297" s="1" t="s">
        <v>44</v>
      </c>
      <c r="AC297" s="1" t="s">
        <v>45</v>
      </c>
      <c r="AD297" s="1" t="s">
        <v>78</v>
      </c>
      <c r="AE297" s="1">
        <v>19</v>
      </c>
      <c r="AF297" s="1" t="s">
        <v>79</v>
      </c>
      <c r="AG297" s="1" t="s">
        <v>57</v>
      </c>
      <c r="AH297" s="1">
        <v>3.11</v>
      </c>
      <c r="AI297" s="1">
        <v>5</v>
      </c>
      <c r="AJ297" s="1">
        <v>0</v>
      </c>
      <c r="AK297" s="3">
        <v>43801</v>
      </c>
      <c r="AL297" s="7">
        <v>4</v>
      </c>
    </row>
    <row r="298" spans="1:38" x14ac:dyDescent="0.3">
      <c r="A298" s="6"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4">
        <v>69</v>
      </c>
      <c r="R298" s="4" t="s">
        <v>490</v>
      </c>
      <c r="S298" s="1" t="s">
        <v>60</v>
      </c>
      <c r="T298" s="1" t="s">
        <v>51</v>
      </c>
      <c r="U298" s="1" t="s">
        <v>40</v>
      </c>
      <c r="V298" s="1" t="s">
        <v>41</v>
      </c>
      <c r="W298" s="1" t="s">
        <v>81</v>
      </c>
      <c r="X298" s="3">
        <v>40812</v>
      </c>
      <c r="Y298" s="4">
        <v>13</v>
      </c>
      <c r="Z298" s="3">
        <v>40940</v>
      </c>
      <c r="AA298" s="1" t="s">
        <v>89</v>
      </c>
      <c r="AB298" s="1" t="s">
        <v>53</v>
      </c>
      <c r="AC298" s="1" t="s">
        <v>45</v>
      </c>
      <c r="AD298" s="1" t="s">
        <v>130</v>
      </c>
      <c r="AE298" s="1">
        <v>2</v>
      </c>
      <c r="AF298" s="1" t="s">
        <v>83</v>
      </c>
      <c r="AG298" s="1" t="s">
        <v>57</v>
      </c>
      <c r="AH298" s="1">
        <v>4.5</v>
      </c>
      <c r="AI298" s="1">
        <v>3</v>
      </c>
      <c r="AJ298" s="1">
        <v>0</v>
      </c>
      <c r="AK298" s="3">
        <v>40940</v>
      </c>
      <c r="AL298" s="7">
        <v>5</v>
      </c>
    </row>
    <row r="299" spans="1:38" x14ac:dyDescent="0.3">
      <c r="A299" s="6"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4">
        <v>45</v>
      </c>
      <c r="R299" s="4" t="s">
        <v>489</v>
      </c>
      <c r="S299" s="1" t="s">
        <v>60</v>
      </c>
      <c r="T299" s="1" t="s">
        <v>39</v>
      </c>
      <c r="U299" s="1" t="s">
        <v>40</v>
      </c>
      <c r="V299" s="1" t="s">
        <v>41</v>
      </c>
      <c r="W299" s="1" t="s">
        <v>42</v>
      </c>
      <c r="X299" s="3">
        <v>41134</v>
      </c>
      <c r="Y299" s="4">
        <v>12</v>
      </c>
      <c r="Z299" s="3">
        <v>42013</v>
      </c>
      <c r="AA299" s="1" t="s">
        <v>52</v>
      </c>
      <c r="AB299" s="1" t="s">
        <v>53</v>
      </c>
      <c r="AC299" s="1" t="s">
        <v>45</v>
      </c>
      <c r="AD299" s="1" t="s">
        <v>64</v>
      </c>
      <c r="AE299" s="1">
        <v>16</v>
      </c>
      <c r="AF299" s="1" t="s">
        <v>116</v>
      </c>
      <c r="AG299" s="1" t="s">
        <v>117</v>
      </c>
      <c r="AH299" s="1">
        <v>2.5</v>
      </c>
      <c r="AI299" s="1">
        <v>3</v>
      </c>
      <c r="AJ299" s="1">
        <v>0</v>
      </c>
      <c r="AK299" s="3">
        <v>41768</v>
      </c>
      <c r="AL299" s="7">
        <v>13</v>
      </c>
    </row>
    <row r="300" spans="1:38" x14ac:dyDescent="0.3">
      <c r="A300" s="6"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4">
        <v>43</v>
      </c>
      <c r="R300" s="4" t="s">
        <v>489</v>
      </c>
      <c r="S300" s="1" t="s">
        <v>38</v>
      </c>
      <c r="T300" s="1" t="s">
        <v>39</v>
      </c>
      <c r="U300" s="1" t="s">
        <v>40</v>
      </c>
      <c r="V300" s="1" t="s">
        <v>41</v>
      </c>
      <c r="W300" s="1" t="s">
        <v>111</v>
      </c>
      <c r="X300" s="3">
        <v>42791</v>
      </c>
      <c r="Y300" s="4">
        <v>8</v>
      </c>
      <c r="Z300" s="3"/>
      <c r="AA300" s="1" t="s">
        <v>43</v>
      </c>
      <c r="AB300" s="1" t="s">
        <v>44</v>
      </c>
      <c r="AC300" s="1" t="s">
        <v>54</v>
      </c>
      <c r="AD300" s="1" t="s">
        <v>196</v>
      </c>
      <c r="AE300" s="1">
        <v>13</v>
      </c>
      <c r="AF300" s="1" t="s">
        <v>56</v>
      </c>
      <c r="AG300" s="1" t="s">
        <v>57</v>
      </c>
      <c r="AH300" s="1">
        <v>3.42</v>
      </c>
      <c r="AI300" s="1">
        <v>4</v>
      </c>
      <c r="AJ300" s="1">
        <v>7</v>
      </c>
      <c r="AK300" s="3">
        <v>43556</v>
      </c>
      <c r="AL300" s="7">
        <v>17</v>
      </c>
    </row>
    <row r="301" spans="1:38" x14ac:dyDescent="0.3">
      <c r="A301" s="6"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4">
        <v>47</v>
      </c>
      <c r="R301" s="4" t="s">
        <v>489</v>
      </c>
      <c r="S301" s="1" t="s">
        <v>60</v>
      </c>
      <c r="T301" s="1" t="s">
        <v>77</v>
      </c>
      <c r="U301" s="1" t="s">
        <v>40</v>
      </c>
      <c r="V301" s="1" t="s">
        <v>41</v>
      </c>
      <c r="W301" s="1" t="s">
        <v>111</v>
      </c>
      <c r="X301" s="3">
        <v>42093</v>
      </c>
      <c r="Y301" s="4">
        <v>10</v>
      </c>
      <c r="Z301" s="3"/>
      <c r="AA301" s="1" t="s">
        <v>43</v>
      </c>
      <c r="AB301" s="1" t="s">
        <v>44</v>
      </c>
      <c r="AC301" s="1" t="s">
        <v>54</v>
      </c>
      <c r="AD301" s="1" t="s">
        <v>86</v>
      </c>
      <c r="AE301" s="1">
        <v>7</v>
      </c>
      <c r="AF301" s="1" t="s">
        <v>79</v>
      </c>
      <c r="AG301" s="1" t="s">
        <v>57</v>
      </c>
      <c r="AH301" s="1">
        <v>4.2</v>
      </c>
      <c r="AI301" s="1">
        <v>4</v>
      </c>
      <c r="AJ301" s="1">
        <v>8</v>
      </c>
      <c r="AK301" s="3">
        <v>43587</v>
      </c>
      <c r="AL301" s="7">
        <v>7</v>
      </c>
    </row>
    <row r="302" spans="1:38" x14ac:dyDescent="0.3">
      <c r="A302" s="6"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4">
        <v>38</v>
      </c>
      <c r="R302" s="4" t="s">
        <v>489</v>
      </c>
      <c r="S302" s="1" t="s">
        <v>38</v>
      </c>
      <c r="T302" s="1" t="s">
        <v>39</v>
      </c>
      <c r="U302" s="1" t="s">
        <v>40</v>
      </c>
      <c r="V302" s="1" t="s">
        <v>88</v>
      </c>
      <c r="W302" s="1" t="s">
        <v>42</v>
      </c>
      <c r="X302" s="3">
        <v>40817</v>
      </c>
      <c r="Y302" s="4">
        <v>13</v>
      </c>
      <c r="Z302" s="3">
        <v>41774</v>
      </c>
      <c r="AA302" s="1" t="s">
        <v>61</v>
      </c>
      <c r="AB302" s="1" t="s">
        <v>53</v>
      </c>
      <c r="AC302" s="1" t="s">
        <v>45</v>
      </c>
      <c r="AD302" s="1" t="s">
        <v>68</v>
      </c>
      <c r="AE302" s="1">
        <v>39</v>
      </c>
      <c r="AF302" s="1" t="s">
        <v>47</v>
      </c>
      <c r="AG302" s="1" t="s">
        <v>57</v>
      </c>
      <c r="AH302" s="1">
        <v>5</v>
      </c>
      <c r="AI302" s="1">
        <v>5</v>
      </c>
      <c r="AJ302" s="1">
        <v>0</v>
      </c>
      <c r="AK302" s="3">
        <v>41774</v>
      </c>
      <c r="AL302" s="7">
        <v>11</v>
      </c>
    </row>
    <row r="303" spans="1:38" x14ac:dyDescent="0.3">
      <c r="A303" s="6"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4">
        <v>59</v>
      </c>
      <c r="R303" s="4" t="s">
        <v>489</v>
      </c>
      <c r="S303" s="1" t="s">
        <v>38</v>
      </c>
      <c r="T303" s="1" t="s">
        <v>51</v>
      </c>
      <c r="U303" s="1" t="s">
        <v>106</v>
      </c>
      <c r="V303" s="1" t="s">
        <v>41</v>
      </c>
      <c r="W303" s="1" t="s">
        <v>42</v>
      </c>
      <c r="X303" s="3">
        <v>40679</v>
      </c>
      <c r="Y303" s="4">
        <v>14</v>
      </c>
      <c r="Z303" s="3">
        <v>42194</v>
      </c>
      <c r="AA303" s="1" t="s">
        <v>92</v>
      </c>
      <c r="AB303" s="1" t="s">
        <v>53</v>
      </c>
      <c r="AC303" s="1" t="s">
        <v>45</v>
      </c>
      <c r="AD303" s="1" t="s">
        <v>71</v>
      </c>
      <c r="AE303" s="1">
        <v>11</v>
      </c>
      <c r="AF303" s="1" t="s">
        <v>200</v>
      </c>
      <c r="AG303" s="1" t="s">
        <v>57</v>
      </c>
      <c r="AH303" s="1">
        <v>5</v>
      </c>
      <c r="AI303" s="1">
        <v>3</v>
      </c>
      <c r="AJ303" s="1">
        <v>0</v>
      </c>
      <c r="AK303" s="3">
        <v>42050</v>
      </c>
      <c r="AL303" s="7">
        <v>7</v>
      </c>
    </row>
    <row r="304" spans="1:38" x14ac:dyDescent="0.3">
      <c r="A304" s="6"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4">
        <v>41</v>
      </c>
      <c r="R304" s="4" t="s">
        <v>489</v>
      </c>
      <c r="S304" s="1" t="s">
        <v>60</v>
      </c>
      <c r="T304" s="1" t="s">
        <v>66</v>
      </c>
      <c r="U304" s="1" t="s">
        <v>40</v>
      </c>
      <c r="V304" s="1" t="s">
        <v>41</v>
      </c>
      <c r="W304" s="1" t="s">
        <v>42</v>
      </c>
      <c r="X304" s="3">
        <v>40817</v>
      </c>
      <c r="Y304" s="4">
        <v>13</v>
      </c>
      <c r="Z304" s="3">
        <v>41043</v>
      </c>
      <c r="AA304" s="1" t="s">
        <v>89</v>
      </c>
      <c r="AB304" s="1" t="s">
        <v>53</v>
      </c>
      <c r="AC304" s="1" t="s">
        <v>45</v>
      </c>
      <c r="AD304" s="1" t="s">
        <v>78</v>
      </c>
      <c r="AE304" s="1">
        <v>19</v>
      </c>
      <c r="AF304" s="1" t="s">
        <v>69</v>
      </c>
      <c r="AG304" s="1" t="s">
        <v>57</v>
      </c>
      <c r="AH304" s="1">
        <v>3.6</v>
      </c>
      <c r="AI304" s="1">
        <v>5</v>
      </c>
      <c r="AJ304" s="1">
        <v>0</v>
      </c>
      <c r="AK304" s="3">
        <v>40696</v>
      </c>
      <c r="AL304" s="7">
        <v>9</v>
      </c>
    </row>
    <row r="305" spans="1:38" x14ac:dyDescent="0.3">
      <c r="A305" s="6"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4">
        <v>56</v>
      </c>
      <c r="R305" s="4" t="s">
        <v>489</v>
      </c>
      <c r="S305" s="1" t="s">
        <v>60</v>
      </c>
      <c r="T305" s="1" t="s">
        <v>39</v>
      </c>
      <c r="U305" s="1" t="s">
        <v>40</v>
      </c>
      <c r="V305" s="1" t="s">
        <v>88</v>
      </c>
      <c r="W305" s="1" t="s">
        <v>81</v>
      </c>
      <c r="X305" s="3">
        <v>41153</v>
      </c>
      <c r="Y305" s="4">
        <v>12</v>
      </c>
      <c r="Z305" s="3">
        <v>42182</v>
      </c>
      <c r="AA305" s="1" t="s">
        <v>161</v>
      </c>
      <c r="AB305" s="1" t="s">
        <v>53</v>
      </c>
      <c r="AC305" s="1" t="s">
        <v>45</v>
      </c>
      <c r="AD305" s="1" t="s">
        <v>78</v>
      </c>
      <c r="AE305" s="1">
        <v>19</v>
      </c>
      <c r="AF305" s="1" t="s">
        <v>83</v>
      </c>
      <c r="AG305" s="1" t="s">
        <v>57</v>
      </c>
      <c r="AH305" s="1">
        <v>4.3</v>
      </c>
      <c r="AI305" s="1">
        <v>4</v>
      </c>
      <c r="AJ305" s="1">
        <v>0</v>
      </c>
      <c r="AK305" s="3">
        <v>41676</v>
      </c>
      <c r="AL305" s="7">
        <v>16</v>
      </c>
    </row>
    <row r="306" spans="1:38" x14ac:dyDescent="0.3">
      <c r="A306" s="6"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4">
        <v>66</v>
      </c>
      <c r="R306" s="4" t="s">
        <v>490</v>
      </c>
      <c r="S306" s="1" t="s">
        <v>38</v>
      </c>
      <c r="T306" s="1" t="s">
        <v>39</v>
      </c>
      <c r="U306" s="1" t="s">
        <v>40</v>
      </c>
      <c r="V306" s="1" t="s">
        <v>41</v>
      </c>
      <c r="W306" s="1" t="s">
        <v>42</v>
      </c>
      <c r="X306" s="3">
        <v>41456</v>
      </c>
      <c r="Y306" s="4">
        <v>11</v>
      </c>
      <c r="Z306" s="3">
        <v>42421</v>
      </c>
      <c r="AA306" s="1" t="s">
        <v>129</v>
      </c>
      <c r="AB306" s="1" t="s">
        <v>53</v>
      </c>
      <c r="AC306" s="1" t="s">
        <v>45</v>
      </c>
      <c r="AD306" s="1" t="s">
        <v>82</v>
      </c>
      <c r="AE306" s="1">
        <v>12</v>
      </c>
      <c r="AF306" s="1" t="s">
        <v>47</v>
      </c>
      <c r="AG306" s="1" t="s">
        <v>48</v>
      </c>
      <c r="AH306" s="1">
        <v>5</v>
      </c>
      <c r="AI306" s="1">
        <v>3</v>
      </c>
      <c r="AJ306" s="1">
        <v>0</v>
      </c>
      <c r="AK306" s="3">
        <v>43484</v>
      </c>
      <c r="AL306" s="7">
        <v>7</v>
      </c>
    </row>
    <row r="307" spans="1:38" x14ac:dyDescent="0.3">
      <c r="A307" s="6"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4">
        <v>40</v>
      </c>
      <c r="R307" s="4" t="s">
        <v>489</v>
      </c>
      <c r="S307" s="1" t="s">
        <v>60</v>
      </c>
      <c r="T307" s="1" t="s">
        <v>39</v>
      </c>
      <c r="U307" s="1" t="s">
        <v>40</v>
      </c>
      <c r="V307" s="1" t="s">
        <v>41</v>
      </c>
      <c r="W307" s="1" t="s">
        <v>42</v>
      </c>
      <c r="X307" s="3">
        <v>41911</v>
      </c>
      <c r="Y307" s="4">
        <v>10</v>
      </c>
      <c r="Z307" s="3"/>
      <c r="AA307" s="1" t="s">
        <v>43</v>
      </c>
      <c r="AB307" s="1" t="s">
        <v>44</v>
      </c>
      <c r="AC307" s="1" t="s">
        <v>45</v>
      </c>
      <c r="AD307" s="1" t="s">
        <v>90</v>
      </c>
      <c r="AE307" s="1">
        <v>14</v>
      </c>
      <c r="AF307" s="1" t="s">
        <v>47</v>
      </c>
      <c r="AG307" s="1" t="s">
        <v>57</v>
      </c>
      <c r="AH307" s="1">
        <v>3.4</v>
      </c>
      <c r="AI307" s="1">
        <v>4</v>
      </c>
      <c r="AJ307" s="1">
        <v>0</v>
      </c>
      <c r="AK307" s="3">
        <v>43517</v>
      </c>
      <c r="AL307" s="7">
        <v>14</v>
      </c>
    </row>
    <row r="308" spans="1:38" x14ac:dyDescent="0.3">
      <c r="A308" s="6"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4">
        <v>39</v>
      </c>
      <c r="R308" s="4" t="s">
        <v>489</v>
      </c>
      <c r="S308" s="1" t="s">
        <v>38</v>
      </c>
      <c r="T308" s="1" t="s">
        <v>39</v>
      </c>
      <c r="U308" s="1" t="s">
        <v>40</v>
      </c>
      <c r="V308" s="1" t="s">
        <v>41</v>
      </c>
      <c r="W308" s="1" t="s">
        <v>42</v>
      </c>
      <c r="X308" s="3">
        <v>41827</v>
      </c>
      <c r="Y308" s="4">
        <v>10</v>
      </c>
      <c r="Z308" s="3"/>
      <c r="AA308" s="1" t="s">
        <v>43</v>
      </c>
      <c r="AB308" s="1" t="s">
        <v>44</v>
      </c>
      <c r="AC308" s="1" t="s">
        <v>45</v>
      </c>
      <c r="AD308" s="1" t="s">
        <v>62</v>
      </c>
      <c r="AE308" s="1">
        <v>20</v>
      </c>
      <c r="AF308" s="1" t="s">
        <v>47</v>
      </c>
      <c r="AG308" s="1" t="s">
        <v>57</v>
      </c>
      <c r="AH308" s="1">
        <v>4.07</v>
      </c>
      <c r="AI308" s="1">
        <v>4</v>
      </c>
      <c r="AJ308" s="1">
        <v>0</v>
      </c>
      <c r="AK308" s="3">
        <v>43524</v>
      </c>
      <c r="AL308" s="7">
        <v>13</v>
      </c>
    </row>
    <row r="309" spans="1:38" x14ac:dyDescent="0.3">
      <c r="A309" s="6"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4">
        <v>43</v>
      </c>
      <c r="R309" s="4" t="s">
        <v>489</v>
      </c>
      <c r="S309" s="1" t="s">
        <v>60</v>
      </c>
      <c r="T309" s="1" t="s">
        <v>39</v>
      </c>
      <c r="U309" s="1" t="s">
        <v>40</v>
      </c>
      <c r="V309" s="1" t="s">
        <v>41</v>
      </c>
      <c r="W309" s="1" t="s">
        <v>111</v>
      </c>
      <c r="X309" s="3">
        <v>39487</v>
      </c>
      <c r="Y309" s="4">
        <v>17</v>
      </c>
      <c r="Z309" s="3">
        <v>42276</v>
      </c>
      <c r="AA309" s="1" t="s">
        <v>89</v>
      </c>
      <c r="AB309" s="1" t="s">
        <v>53</v>
      </c>
      <c r="AC309" s="1" t="s">
        <v>45</v>
      </c>
      <c r="AD309" s="1" t="s">
        <v>82</v>
      </c>
      <c r="AE309" s="1">
        <v>12</v>
      </c>
      <c r="AF309" s="1" t="s">
        <v>69</v>
      </c>
      <c r="AG309" s="1" t="s">
        <v>190</v>
      </c>
      <c r="AH309" s="1">
        <v>3.2</v>
      </c>
      <c r="AI309" s="1">
        <v>2</v>
      </c>
      <c r="AJ309" s="1">
        <v>0</v>
      </c>
      <c r="AK309" s="3">
        <v>42044</v>
      </c>
      <c r="AL309" s="7">
        <v>4</v>
      </c>
    </row>
    <row r="310" spans="1:38" x14ac:dyDescent="0.3">
      <c r="A310" s="6"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4">
        <v>45</v>
      </c>
      <c r="R310" s="4" t="s">
        <v>489</v>
      </c>
      <c r="S310" s="1" t="s">
        <v>60</v>
      </c>
      <c r="T310" s="1" t="s">
        <v>39</v>
      </c>
      <c r="U310" s="1" t="s">
        <v>40</v>
      </c>
      <c r="V310" s="1" t="s">
        <v>41</v>
      </c>
      <c r="W310" s="1" t="s">
        <v>42</v>
      </c>
      <c r="X310" s="3">
        <v>40455</v>
      </c>
      <c r="Y310" s="4">
        <v>14</v>
      </c>
      <c r="Z310" s="3"/>
      <c r="AA310" s="1" t="s">
        <v>43</v>
      </c>
      <c r="AB310" s="1" t="s">
        <v>44</v>
      </c>
      <c r="AC310" s="1" t="s">
        <v>54</v>
      </c>
      <c r="AD310" s="1" t="s">
        <v>130</v>
      </c>
      <c r="AE310" s="1">
        <v>2</v>
      </c>
      <c r="AF310" s="1" t="s">
        <v>79</v>
      </c>
      <c r="AG310" s="1" t="s">
        <v>48</v>
      </c>
      <c r="AH310" s="1">
        <v>4.5999999999999996</v>
      </c>
      <c r="AI310" s="1">
        <v>5</v>
      </c>
      <c r="AJ310" s="1">
        <v>6</v>
      </c>
      <c r="AK310" s="3">
        <v>43517</v>
      </c>
      <c r="AL310" s="7">
        <v>16</v>
      </c>
    </row>
    <row r="311" spans="1:38" x14ac:dyDescent="0.3">
      <c r="A311" s="6"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4">
        <v>46</v>
      </c>
      <c r="R311" s="4" t="s">
        <v>489</v>
      </c>
      <c r="S311" s="1" t="s">
        <v>60</v>
      </c>
      <c r="T311" s="1" t="s">
        <v>39</v>
      </c>
      <c r="U311" s="1" t="s">
        <v>40</v>
      </c>
      <c r="V311" s="1" t="s">
        <v>41</v>
      </c>
      <c r="W311" s="1" t="s">
        <v>42</v>
      </c>
      <c r="X311" s="3">
        <v>42093</v>
      </c>
      <c r="Y311" s="4">
        <v>10</v>
      </c>
      <c r="Z311" s="3"/>
      <c r="AA311" s="1" t="s">
        <v>43</v>
      </c>
      <c r="AB311" s="1" t="s">
        <v>44</v>
      </c>
      <c r="AC311" s="1" t="s">
        <v>54</v>
      </c>
      <c r="AD311" s="1" t="s">
        <v>55</v>
      </c>
      <c r="AE311" s="1">
        <v>4</v>
      </c>
      <c r="AF311" s="1" t="s">
        <v>79</v>
      </c>
      <c r="AG311" s="1" t="s">
        <v>57</v>
      </c>
      <c r="AH311" s="1">
        <v>5</v>
      </c>
      <c r="AI311" s="1">
        <v>3</v>
      </c>
      <c r="AJ311" s="1">
        <v>5</v>
      </c>
      <c r="AK311" s="3">
        <v>43467</v>
      </c>
      <c r="AL311" s="7">
        <v>11</v>
      </c>
    </row>
    <row r="312" spans="1:38" x14ac:dyDescent="0.3">
      <c r="A312" s="13" t="s">
        <v>486</v>
      </c>
      <c r="B312" s="14">
        <v>10271</v>
      </c>
      <c r="C312" s="14">
        <v>0</v>
      </c>
      <c r="D312" s="14">
        <v>4</v>
      </c>
      <c r="E312" s="14">
        <v>0</v>
      </c>
      <c r="F312" s="14">
        <v>1</v>
      </c>
      <c r="G312" s="14">
        <v>5</v>
      </c>
      <c r="H312" s="14">
        <v>3</v>
      </c>
      <c r="I312" s="14">
        <v>0</v>
      </c>
      <c r="J312" s="14">
        <v>45046</v>
      </c>
      <c r="K312" s="14">
        <v>0</v>
      </c>
      <c r="L312" s="14">
        <v>19</v>
      </c>
      <c r="M312" s="14" t="s">
        <v>36</v>
      </c>
      <c r="N312" s="14" t="s">
        <v>37</v>
      </c>
      <c r="O312" s="14">
        <v>1730</v>
      </c>
      <c r="P312" s="15">
        <v>28719</v>
      </c>
      <c r="Q312" s="16">
        <v>46</v>
      </c>
      <c r="R312" s="16" t="s">
        <v>489</v>
      </c>
      <c r="S312" s="14" t="s">
        <v>60</v>
      </c>
      <c r="T312" s="14" t="s">
        <v>77</v>
      </c>
      <c r="U312" s="14" t="s">
        <v>40</v>
      </c>
      <c r="V312" s="14" t="s">
        <v>41</v>
      </c>
      <c r="W312" s="14" t="s">
        <v>111</v>
      </c>
      <c r="X312" s="15">
        <v>41911</v>
      </c>
      <c r="Y312" s="16">
        <v>10</v>
      </c>
      <c r="Z312" s="15"/>
      <c r="AA312" s="14" t="s">
        <v>43</v>
      </c>
      <c r="AB312" s="14" t="s">
        <v>44</v>
      </c>
      <c r="AC312" s="14" t="s">
        <v>45</v>
      </c>
      <c r="AD312" s="14" t="s">
        <v>90</v>
      </c>
      <c r="AE312" s="14">
        <v>14</v>
      </c>
      <c r="AF312" s="14" t="s">
        <v>47</v>
      </c>
      <c r="AG312" s="14" t="s">
        <v>57</v>
      </c>
      <c r="AH312" s="14">
        <v>4.5</v>
      </c>
      <c r="AI312" s="14">
        <v>5</v>
      </c>
      <c r="AJ312" s="14">
        <v>0</v>
      </c>
      <c r="AK312" s="15">
        <v>43495</v>
      </c>
      <c r="AL312" s="1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showGridLines="0" tabSelected="1" zoomScale="63" zoomScaleNormal="63" workbookViewId="0">
      <selection activeCell="AA6" sqref="AA6"/>
    </sheetView>
  </sheetViews>
  <sheetFormatPr defaultRowHeight="14.4" x14ac:dyDescent="0.3"/>
  <sheetData/>
  <pageMargins left="0.7" right="0.7" top="0.75" bottom="0.75" header="0.3" footer="0.3"/>
  <pageSetup scale="61"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0"/>
  <sheetViews>
    <sheetView workbookViewId="0">
      <selection activeCell="K22" sqref="K22"/>
    </sheetView>
  </sheetViews>
  <sheetFormatPr defaultRowHeight="14.4" x14ac:dyDescent="0.3"/>
  <cols>
    <col min="1" max="1" width="20.33203125" customWidth="1"/>
    <col min="2" max="2" width="24.5546875" bestFit="1" customWidth="1"/>
  </cols>
  <sheetData>
    <row r="2" spans="1:2" x14ac:dyDescent="0.3">
      <c r="A2" s="22" t="s">
        <v>510</v>
      </c>
      <c r="B2" s="23"/>
    </row>
    <row r="3" spans="1:2" x14ac:dyDescent="0.3">
      <c r="A3" s="19" t="s">
        <v>506</v>
      </c>
      <c r="B3" t="s">
        <v>509</v>
      </c>
    </row>
    <row r="4" spans="1:2" x14ac:dyDescent="0.3">
      <c r="A4" s="20" t="s">
        <v>301</v>
      </c>
      <c r="B4">
        <v>1</v>
      </c>
    </row>
    <row r="5" spans="1:2" x14ac:dyDescent="0.3">
      <c r="A5" s="20" t="s">
        <v>125</v>
      </c>
      <c r="B5">
        <v>9</v>
      </c>
    </row>
    <row r="6" spans="1:2" x14ac:dyDescent="0.3">
      <c r="A6" s="20" t="s">
        <v>74</v>
      </c>
      <c r="B6">
        <v>11</v>
      </c>
    </row>
    <row r="7" spans="1:2" x14ac:dyDescent="0.3">
      <c r="A7" s="20" t="s">
        <v>140</v>
      </c>
      <c r="B7">
        <v>31</v>
      </c>
    </row>
    <row r="8" spans="1:2" x14ac:dyDescent="0.3">
      <c r="A8" s="20" t="s">
        <v>54</v>
      </c>
      <c r="B8">
        <v>50</v>
      </c>
    </row>
    <row r="9" spans="1:2" x14ac:dyDescent="0.3">
      <c r="A9" s="20" t="s">
        <v>508</v>
      </c>
      <c r="B9">
        <v>209</v>
      </c>
    </row>
    <row r="10" spans="1:2" x14ac:dyDescent="0.3">
      <c r="A10" s="20" t="s">
        <v>507</v>
      </c>
      <c r="B10">
        <v>311</v>
      </c>
    </row>
  </sheetData>
  <mergeCells count="1">
    <mergeCell ref="A2:B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5"/>
  <sheetViews>
    <sheetView workbookViewId="0">
      <selection activeCell="C11" sqref="C11"/>
    </sheetView>
  </sheetViews>
  <sheetFormatPr defaultRowHeight="14.4" x14ac:dyDescent="0.3"/>
  <cols>
    <col min="1" max="1" width="13.109375" customWidth="1"/>
    <col min="2" max="2" width="12.109375" bestFit="1" customWidth="1"/>
  </cols>
  <sheetData>
    <row r="2" spans="1:2" x14ac:dyDescent="0.3">
      <c r="A2" s="22" t="s">
        <v>513</v>
      </c>
      <c r="B2" s="23"/>
    </row>
    <row r="3" spans="1:2" x14ac:dyDescent="0.3">
      <c r="A3" s="19" t="s">
        <v>506</v>
      </c>
      <c r="B3" t="s">
        <v>512</v>
      </c>
    </row>
    <row r="4" spans="1:2" x14ac:dyDescent="0.3">
      <c r="A4" s="20" t="s">
        <v>60</v>
      </c>
      <c r="B4" s="21">
        <v>0.56591639871382637</v>
      </c>
    </row>
    <row r="5" spans="1:2" x14ac:dyDescent="0.3">
      <c r="A5" s="20" t="s">
        <v>511</v>
      </c>
      <c r="B5" s="21">
        <v>0.43408360128617363</v>
      </c>
    </row>
  </sheetData>
  <mergeCells count="1">
    <mergeCell ref="A2:B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8"/>
  <sheetViews>
    <sheetView workbookViewId="0">
      <selection activeCell="I17" sqref="I17"/>
    </sheetView>
  </sheetViews>
  <sheetFormatPr defaultRowHeight="14.4" x14ac:dyDescent="0.3"/>
  <cols>
    <col min="1" max="1" width="13.109375" bestFit="1" customWidth="1"/>
    <col min="2" max="2" width="19.88671875" bestFit="1" customWidth="1"/>
  </cols>
  <sheetData>
    <row r="2" spans="1:2" x14ac:dyDescent="0.3">
      <c r="A2" s="22" t="s">
        <v>515</v>
      </c>
      <c r="B2" s="23"/>
    </row>
    <row r="3" spans="1:2" x14ac:dyDescent="0.3">
      <c r="A3" s="19" t="s">
        <v>506</v>
      </c>
      <c r="B3" t="s">
        <v>514</v>
      </c>
    </row>
    <row r="4" spans="1:2" x14ac:dyDescent="0.3">
      <c r="A4" s="20" t="s">
        <v>66</v>
      </c>
      <c r="B4" s="21">
        <v>9.6463022508038579E-2</v>
      </c>
    </row>
    <row r="5" spans="1:2" x14ac:dyDescent="0.3">
      <c r="A5" s="20" t="s">
        <v>51</v>
      </c>
      <c r="B5" s="21">
        <v>0.3987138263665595</v>
      </c>
    </row>
    <row r="6" spans="1:2" x14ac:dyDescent="0.3">
      <c r="A6" s="20" t="s">
        <v>136</v>
      </c>
      <c r="B6" s="21">
        <v>3.8585209003215437E-2</v>
      </c>
    </row>
    <row r="7" spans="1:2" x14ac:dyDescent="0.3">
      <c r="A7" s="20" t="s">
        <v>39</v>
      </c>
      <c r="B7" s="21">
        <v>0.44051446945337619</v>
      </c>
    </row>
    <row r="8" spans="1:2" x14ac:dyDescent="0.3">
      <c r="A8" s="20" t="s">
        <v>77</v>
      </c>
      <c r="B8" s="21">
        <v>2.5723472668810289E-2</v>
      </c>
    </row>
  </sheetData>
  <mergeCells count="1">
    <mergeCell ref="A2:B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10"/>
  <sheetViews>
    <sheetView workbookViewId="0">
      <selection activeCell="C4" sqref="C4"/>
    </sheetView>
  </sheetViews>
  <sheetFormatPr defaultRowHeight="14.4" x14ac:dyDescent="0.3"/>
  <cols>
    <col min="1" max="1" width="20.33203125" customWidth="1"/>
    <col min="2" max="2" width="16.44140625" bestFit="1" customWidth="1"/>
  </cols>
  <sheetData>
    <row r="2" spans="1:2" x14ac:dyDescent="0.3">
      <c r="A2" s="22" t="s">
        <v>516</v>
      </c>
      <c r="B2" s="23"/>
    </row>
    <row r="3" spans="1:2" x14ac:dyDescent="0.3">
      <c r="A3" s="19" t="s">
        <v>506</v>
      </c>
      <c r="B3" t="s">
        <v>493</v>
      </c>
    </row>
    <row r="4" spans="1:2" x14ac:dyDescent="0.3">
      <c r="A4" s="20" t="s">
        <v>125</v>
      </c>
      <c r="B4">
        <v>71791.888888888891</v>
      </c>
    </row>
    <row r="5" spans="1:2" x14ac:dyDescent="0.3">
      <c r="A5" s="20" t="s">
        <v>301</v>
      </c>
      <c r="B5">
        <v>250000</v>
      </c>
    </row>
    <row r="6" spans="1:2" x14ac:dyDescent="0.3">
      <c r="A6" s="20" t="s">
        <v>54</v>
      </c>
      <c r="B6">
        <v>97064.639999999999</v>
      </c>
    </row>
    <row r="7" spans="1:2" x14ac:dyDescent="0.3">
      <c r="A7" s="20" t="s">
        <v>508</v>
      </c>
      <c r="B7">
        <v>59953.545454545456</v>
      </c>
    </row>
    <row r="8" spans="1:2" x14ac:dyDescent="0.3">
      <c r="A8" s="20" t="s">
        <v>140</v>
      </c>
      <c r="B8">
        <v>69061.258064516136</v>
      </c>
    </row>
    <row r="9" spans="1:2" x14ac:dyDescent="0.3">
      <c r="A9" s="20" t="s">
        <v>74</v>
      </c>
      <c r="B9">
        <v>94989.454545454544</v>
      </c>
    </row>
    <row r="10" spans="1:2" x14ac:dyDescent="0.3">
      <c r="A10" s="20" t="s">
        <v>507</v>
      </c>
      <c r="B10">
        <v>69020.684887459807</v>
      </c>
    </row>
  </sheetData>
  <mergeCells count="1">
    <mergeCell ref="A2:B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9"/>
  <sheetViews>
    <sheetView workbookViewId="0">
      <selection activeCell="C16" sqref="C16"/>
    </sheetView>
  </sheetViews>
  <sheetFormatPr defaultRowHeight="14.4" x14ac:dyDescent="0.3"/>
  <cols>
    <col min="1" max="1" width="20.33203125" customWidth="1"/>
    <col min="2" max="2" width="16.109375" bestFit="1" customWidth="1"/>
  </cols>
  <sheetData>
    <row r="2" spans="1:2" x14ac:dyDescent="0.3">
      <c r="A2" s="22" t="s">
        <v>518</v>
      </c>
      <c r="B2" s="23"/>
    </row>
    <row r="3" spans="1:2" x14ac:dyDescent="0.3">
      <c r="A3" s="19" t="s">
        <v>506</v>
      </c>
      <c r="B3" t="s">
        <v>517</v>
      </c>
    </row>
    <row r="4" spans="1:2" x14ac:dyDescent="0.3">
      <c r="A4" s="20" t="s">
        <v>125</v>
      </c>
      <c r="B4">
        <v>78</v>
      </c>
    </row>
    <row r="5" spans="1:2" x14ac:dyDescent="0.3">
      <c r="A5" s="20" t="s">
        <v>301</v>
      </c>
      <c r="B5">
        <v>10</v>
      </c>
    </row>
    <row r="6" spans="1:2" x14ac:dyDescent="0.3">
      <c r="A6" s="20" t="s">
        <v>54</v>
      </c>
      <c r="B6">
        <v>522</v>
      </c>
    </row>
    <row r="7" spans="1:2" x14ac:dyDescent="0.3">
      <c r="A7" s="20" t="s">
        <v>508</v>
      </c>
      <c r="B7">
        <v>2120</v>
      </c>
    </row>
    <row r="8" spans="1:2" x14ac:dyDescent="0.3">
      <c r="A8" s="20" t="s">
        <v>140</v>
      </c>
      <c r="B8">
        <v>358</v>
      </c>
    </row>
    <row r="9" spans="1:2" x14ac:dyDescent="0.3">
      <c r="A9" s="20" t="s">
        <v>74</v>
      </c>
      <c r="B9">
        <v>96</v>
      </c>
    </row>
  </sheetData>
  <mergeCells count="1">
    <mergeCell ref="A2:B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3"/>
  <sheetViews>
    <sheetView workbookViewId="0">
      <selection activeCell="G19" sqref="G19"/>
    </sheetView>
  </sheetViews>
  <sheetFormatPr defaultRowHeight="14.4" x14ac:dyDescent="0.3"/>
  <cols>
    <col min="1" max="1" width="23" bestFit="1" customWidth="1"/>
    <col min="2" max="2" width="26.5546875" bestFit="1" customWidth="1"/>
  </cols>
  <sheetData>
    <row r="3" spans="1:2" x14ac:dyDescent="0.3">
      <c r="A3" s="19" t="s">
        <v>506</v>
      </c>
      <c r="B3" t="s">
        <v>519</v>
      </c>
    </row>
    <row r="4" spans="1:2" x14ac:dyDescent="0.3">
      <c r="A4" s="20" t="s">
        <v>56</v>
      </c>
      <c r="B4">
        <v>87</v>
      </c>
    </row>
    <row r="5" spans="1:2" x14ac:dyDescent="0.3">
      <c r="A5" s="20" t="s">
        <v>47</v>
      </c>
      <c r="B5">
        <v>76</v>
      </c>
    </row>
    <row r="6" spans="1:2" x14ac:dyDescent="0.3">
      <c r="A6" s="20" t="s">
        <v>69</v>
      </c>
      <c r="B6">
        <v>49</v>
      </c>
    </row>
    <row r="7" spans="1:2" x14ac:dyDescent="0.3">
      <c r="A7" s="20" t="s">
        <v>79</v>
      </c>
      <c r="B7">
        <v>31</v>
      </c>
    </row>
    <row r="8" spans="1:2" x14ac:dyDescent="0.3">
      <c r="A8" s="20" t="s">
        <v>83</v>
      </c>
      <c r="B8">
        <v>29</v>
      </c>
    </row>
    <row r="9" spans="1:2" x14ac:dyDescent="0.3">
      <c r="A9" s="20" t="s">
        <v>116</v>
      </c>
      <c r="B9">
        <v>23</v>
      </c>
    </row>
    <row r="10" spans="1:2" x14ac:dyDescent="0.3">
      <c r="A10" s="20" t="s">
        <v>200</v>
      </c>
      <c r="B10">
        <v>13</v>
      </c>
    </row>
    <row r="11" spans="1:2" x14ac:dyDescent="0.3">
      <c r="A11" s="20" t="s">
        <v>235</v>
      </c>
      <c r="B11">
        <v>2</v>
      </c>
    </row>
    <row r="12" spans="1:2" x14ac:dyDescent="0.3">
      <c r="A12" s="20" t="s">
        <v>100</v>
      </c>
      <c r="B12">
        <v>1</v>
      </c>
    </row>
    <row r="13" spans="1:2" x14ac:dyDescent="0.3">
      <c r="A13" s="20" t="s">
        <v>507</v>
      </c>
      <c r="B13">
        <v>311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10"/>
  <sheetViews>
    <sheetView workbookViewId="0">
      <selection activeCell="C14" sqref="C14"/>
    </sheetView>
  </sheetViews>
  <sheetFormatPr defaultRowHeight="14.4" x14ac:dyDescent="0.3"/>
  <cols>
    <col min="1" max="1" width="20.33203125" customWidth="1"/>
    <col min="2" max="2" width="25.6640625" bestFit="1" customWidth="1"/>
  </cols>
  <sheetData>
    <row r="2" spans="1:2" x14ac:dyDescent="0.3">
      <c r="A2" s="24"/>
      <c r="B2" s="24"/>
    </row>
    <row r="3" spans="1:2" x14ac:dyDescent="0.3">
      <c r="A3" s="19" t="s">
        <v>506</v>
      </c>
      <c r="B3" t="s">
        <v>520</v>
      </c>
    </row>
    <row r="4" spans="1:2" x14ac:dyDescent="0.3">
      <c r="A4" s="20" t="s">
        <v>125</v>
      </c>
      <c r="B4">
        <v>3.5555555555555554</v>
      </c>
    </row>
    <row r="5" spans="1:2" x14ac:dyDescent="0.3">
      <c r="A5" s="20" t="s">
        <v>301</v>
      </c>
      <c r="B5">
        <v>3</v>
      </c>
    </row>
    <row r="6" spans="1:2" x14ac:dyDescent="0.3">
      <c r="A6" s="20" t="s">
        <v>54</v>
      </c>
      <c r="B6">
        <v>3.96</v>
      </c>
    </row>
    <row r="7" spans="1:2" x14ac:dyDescent="0.3">
      <c r="A7" s="20" t="s">
        <v>508</v>
      </c>
      <c r="B7">
        <v>3.861244019138756</v>
      </c>
    </row>
    <row r="8" spans="1:2" x14ac:dyDescent="0.3">
      <c r="A8" s="20" t="s">
        <v>140</v>
      </c>
      <c r="B8">
        <v>4.032258064516129</v>
      </c>
    </row>
    <row r="9" spans="1:2" x14ac:dyDescent="0.3">
      <c r="A9" s="20" t="s">
        <v>74</v>
      </c>
      <c r="B9">
        <v>4.0909090909090908</v>
      </c>
    </row>
    <row r="10" spans="1:2" x14ac:dyDescent="0.3">
      <c r="A10" s="20" t="s">
        <v>507</v>
      </c>
      <c r="B10">
        <v>3.8906752411575565</v>
      </c>
    </row>
  </sheetData>
  <mergeCells count="1">
    <mergeCell ref="A2:B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KPIs</vt:lpstr>
      <vt:lpstr>Sheet2</vt:lpstr>
      <vt:lpstr>Graph1</vt:lpstr>
      <vt:lpstr>Graph2</vt:lpstr>
      <vt:lpstr>Graph3</vt:lpstr>
      <vt:lpstr>graph 4</vt:lpstr>
      <vt:lpstr>graph 5</vt:lpstr>
      <vt:lpstr>Graph 6</vt:lpstr>
      <vt:lpstr>Graph7</vt:lpstr>
      <vt:lpstr>graph8</vt:lpstr>
      <vt:lpstr>Graph 9</vt:lpstr>
      <vt:lpstr>graph10</vt:lpstr>
      <vt:lpstr>HRDataset_v14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Sakshi Waghmare</cp:lastModifiedBy>
  <dcterms:created xsi:type="dcterms:W3CDTF">2024-07-20T13:48:44Z</dcterms:created>
  <dcterms:modified xsi:type="dcterms:W3CDTF">2025-07-17T09:47:49Z</dcterms:modified>
</cp:coreProperties>
</file>