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6" windowHeight="7620" activeTab="6"/>
  </bookViews>
  <sheets>
    <sheet name="in" sheetId="1" r:id="rId1"/>
    <sheet name="Task-1" sheetId="2" r:id="rId2"/>
    <sheet name="Task-2" sheetId="3" r:id="rId3"/>
    <sheet name="Task-3" sheetId="5" r:id="rId4"/>
    <sheet name="Task-4" sheetId="6" r:id="rId5"/>
    <sheet name="Task-5" sheetId="7" r:id="rId6"/>
    <sheet name="Notes" sheetId="11" r:id="rId7"/>
  </sheets>
  <definedNames>
    <definedName name="_xlnm._FilterDatabase" localSheetId="0" hidden="1">in!$A$1:$I$710</definedName>
    <definedName name="_xlnm._FilterDatabase" localSheetId="3" hidden="1">'Task-3'!$A$1:$G$173</definedName>
    <definedName name="_xlnm._FilterDatabase" localSheetId="4" hidden="1">'Task-4'!$A$1:$C$1</definedName>
    <definedName name="_xlnm._FilterDatabase" localSheetId="5" hidden="1">'Task-5'!$A$1:$B$173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6"/>
  <c r="K12"/>
  <c r="K11"/>
  <c r="T22" i="7"/>
  <c r="T21"/>
  <c r="Q63"/>
  <c r="Q62"/>
  <c r="N63"/>
  <c r="N62"/>
  <c r="K48"/>
  <c r="K47"/>
  <c r="H26"/>
  <c r="H25"/>
  <c r="G9" i="5"/>
  <c r="G10"/>
  <c r="T25" i="3"/>
  <c r="T24"/>
  <c r="T23"/>
  <c r="T22"/>
  <c r="T21"/>
  <c r="T20"/>
  <c r="T19"/>
  <c r="T18"/>
  <c r="T17"/>
  <c r="T16"/>
  <c r="T15"/>
  <c r="T14"/>
  <c r="T13"/>
  <c r="T12"/>
  <c r="T11"/>
  <c r="T10"/>
  <c r="T9"/>
  <c r="M13" i="2"/>
  <c r="M12"/>
  <c r="M11"/>
  <c r="J13"/>
  <c r="J12"/>
  <c r="J11"/>
  <c r="G11" i="5" l="1"/>
  <c r="G13" s="1"/>
  <c r="M117" i="1"/>
  <c r="L116"/>
  <c r="L112"/>
  <c r="G12" i="5" l="1"/>
  <c r="C6" l="1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2"/>
  <c r="C8"/>
  <c r="C12"/>
  <c r="C20"/>
  <c r="C28"/>
  <c r="C36"/>
  <c r="C40"/>
  <c r="C48"/>
  <c r="C56"/>
  <c r="C64"/>
  <c r="C72"/>
  <c r="C80"/>
  <c r="C88"/>
  <c r="C100"/>
  <c r="C104"/>
  <c r="C116"/>
  <c r="C124"/>
  <c r="C132"/>
  <c r="C140"/>
  <c r="C148"/>
  <c r="C156"/>
  <c r="C164"/>
  <c r="C172"/>
  <c r="C3"/>
  <c r="C7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4"/>
  <c r="C16"/>
  <c r="C24"/>
  <c r="C32"/>
  <c r="C44"/>
  <c r="C52"/>
  <c r="C60"/>
  <c r="C68"/>
  <c r="C76"/>
  <c r="C84"/>
  <c r="C92"/>
  <c r="C96"/>
  <c r="C108"/>
  <c r="C112"/>
  <c r="C120"/>
  <c r="C128"/>
  <c r="C136"/>
  <c r="C144"/>
  <c r="C152"/>
  <c r="C160"/>
  <c r="C168"/>
</calcChain>
</file>

<file path=xl/sharedStrings.xml><?xml version="1.0" encoding="utf-8"?>
<sst xmlns="http://schemas.openxmlformats.org/spreadsheetml/2006/main" count="2725" uniqueCount="875">
  <si>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</si>
  <si>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</si>
  <si>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</si>
  <si>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</si>
  <si>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</si>
  <si>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</si>
  <si>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</si>
  <si>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</si>
  <si>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</si>
  <si>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</si>
  <si>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</si>
  <si>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</si>
  <si>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</si>
  <si>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</si>
  <si>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</si>
  <si>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</si>
  <si>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</si>
  <si>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</si>
  <si>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</si>
  <si>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</si>
  <si>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</si>
  <si>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</si>
  <si>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</si>
  <si>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</si>
  <si>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</si>
  <si>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</si>
  <si>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</si>
  <si>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</si>
  <si>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</si>
  <si>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</si>
  <si>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</si>
  <si>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</si>
  <si>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</si>
  <si>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</si>
  <si>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</si>
  <si>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</si>
  <si>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</si>
  <si>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</si>
  <si>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</si>
  <si>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</si>
  <si>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</si>
  <si>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</si>
  <si>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</si>
  <si>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</si>
  <si>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</si>
  <si>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</si>
  <si>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</si>
  <si>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</si>
  <si>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</si>
  <si>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</si>
  <si>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</si>
  <si>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</si>
  <si>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</si>
  <si>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</si>
  <si>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</si>
  <si>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</si>
  <si>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</si>
  <si>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</si>
  <si>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</si>
  <si>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</si>
  <si>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</si>
  <si>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</si>
  <si>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</si>
  <si>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</si>
  <si>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</si>
  <si>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</si>
  <si>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</si>
  <si>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</si>
  <si>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</si>
  <si>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</si>
  <si>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</si>
  <si>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</si>
  <si>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</si>
  <si>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</si>
  <si>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</si>
  <si>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</si>
  <si>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</si>
  <si>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</si>
  <si>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</si>
  <si>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</si>
  <si>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</si>
  <si>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</si>
  <si>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</si>
  <si>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</si>
  <si>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</si>
  <si>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</si>
  <si>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</si>
  <si>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</si>
  <si>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</si>
  <si>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</si>
  <si>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</si>
  <si>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</si>
  <si>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</si>
  <si>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</si>
  <si>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</si>
  <si>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</si>
  <si>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</si>
  <si>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</si>
  <si>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</si>
  <si>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</si>
  <si>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</si>
  <si>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</si>
  <si>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</si>
  <si>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</si>
  <si>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</si>
  <si>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</si>
  <si>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</si>
  <si>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</si>
  <si>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</si>
  <si>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</si>
  <si>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</si>
  <si>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</si>
  <si>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</si>
  <si>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</si>
  <si>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</si>
  <si>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</si>
  <si>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</si>
  <si>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</si>
  <si>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</si>
  <si>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</si>
  <si>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</si>
  <si>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</si>
  <si>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</si>
  <si>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</si>
  <si>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</si>
  <si>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</si>
  <si>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</si>
  <si>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</si>
  <si>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</si>
  <si>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</si>
  <si>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</si>
  <si>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</si>
  <si>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</si>
  <si>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</si>
  <si>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</si>
  <si>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</si>
  <si>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</si>
  <si>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</si>
  <si>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</si>
  <si>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</si>
  <si>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</si>
  <si>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</si>
  <si>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</si>
  <si>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</si>
  <si>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</si>
  <si>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</si>
  <si>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</si>
  <si>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</si>
  <si>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</si>
  <si>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</si>
  <si>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</si>
  <si>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</si>
  <si>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</si>
  <si>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</si>
  <si>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</si>
  <si>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</si>
  <si>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</si>
  <si>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</si>
  <si>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</si>
  <si>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</si>
  <si>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</si>
  <si>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</si>
  <si>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</si>
  <si>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</si>
  <si>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</si>
  <si>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</si>
  <si>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</si>
  <si>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</si>
  <si>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</si>
  <si>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</si>
  <si>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</si>
  <si>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</si>
  <si>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</si>
  <si>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</si>
  <si>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</si>
  <si>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</si>
  <si>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</si>
  <si>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</si>
  <si>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</si>
  <si>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</si>
  <si>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</si>
  <si>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</si>
  <si>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</si>
  <si>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</si>
  <si>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</si>
  <si>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</si>
  <si>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</si>
  <si>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</si>
  <si>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</si>
  <si>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</si>
  <si>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</si>
  <si>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</si>
  <si>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</si>
  <si>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</si>
  <si>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</si>
  <si>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</si>
  <si>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</si>
  <si>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</si>
  <si>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</si>
  <si>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</si>
  <si>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</si>
  <si>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</si>
  <si>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</si>
  <si>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</si>
  <si>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</si>
  <si>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</si>
  <si>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</si>
  <si>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</si>
  <si>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</si>
  <si>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</si>
  <si>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</si>
  <si>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</si>
  <si>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</si>
  <si>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</si>
  <si>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</si>
  <si>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</si>
  <si>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</si>
  <si>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</si>
  <si>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</si>
  <si>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</si>
  <si>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</si>
  <si>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</si>
  <si>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</si>
  <si>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</si>
  <si>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</si>
  <si>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</si>
  <si>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</si>
  <si>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</si>
  <si>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</si>
  <si>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</si>
  <si>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</si>
  <si>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</si>
  <si>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</si>
  <si>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</si>
  <si>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</si>
  <si>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</si>
  <si>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</si>
  <si>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</si>
  <si>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</si>
  <si>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</si>
  <si>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</si>
  <si>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</si>
  <si>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</si>
  <si>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</si>
  <si>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</si>
  <si>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</si>
  <si>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</si>
  <si>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</si>
  <si>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</si>
  <si>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</si>
  <si>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</si>
  <si>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</si>
  <si>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</si>
  <si>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</si>
  <si>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</si>
  <si>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</si>
  <si>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</si>
  <si>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</si>
  <si>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</si>
  <si>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</si>
  <si>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</si>
  <si>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</si>
  <si>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</si>
  <si>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</si>
  <si>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</si>
  <si>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</si>
  <si>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</si>
  <si>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</si>
  <si>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</si>
  <si>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</si>
  <si>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</si>
  <si>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</si>
  <si>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</si>
  <si>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</si>
  <si>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</si>
  <si>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</si>
  <si>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</si>
  <si>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</si>
  <si>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</si>
  <si>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</si>
  <si>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</si>
  <si>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</si>
  <si>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</si>
  <si>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</si>
  <si>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</si>
  <si>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</si>
  <si>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</si>
  <si>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</si>
  <si>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</si>
  <si>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</si>
  <si>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</si>
  <si>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</si>
  <si>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</si>
  <si>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</si>
  <si>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</si>
  <si>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</si>
  <si>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</si>
  <si>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</si>
  <si>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</si>
  <si>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</si>
  <si>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</si>
  <si>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</si>
  <si>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</si>
  <si>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</si>
  <si>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</si>
  <si>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</si>
  <si>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</si>
  <si>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</si>
  <si>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</si>
  <si>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</si>
  <si>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</si>
  <si>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</si>
  <si>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</si>
  <si>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</si>
  <si>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</si>
  <si>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</si>
  <si>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</si>
  <si>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</si>
  <si>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</si>
  <si>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</si>
  <si>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</si>
  <si>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</si>
  <si>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</si>
  <si>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</si>
  <si>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</si>
  <si>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</si>
  <si>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</si>
  <si>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</si>
  <si>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</si>
  <si>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</si>
  <si>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</si>
  <si>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</si>
  <si>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</si>
  <si>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</si>
  <si>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</si>
  <si>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</si>
  <si>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</si>
  <si>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</si>
  <si>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</si>
  <si>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</si>
  <si>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</si>
  <si>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</si>
  <si>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</si>
  <si>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</si>
  <si>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</si>
  <si>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</si>
  <si>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</si>
  <si>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</si>
  <si>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</si>
  <si>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</si>
  <si>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</si>
  <si>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</si>
  <si>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</si>
  <si>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</si>
  <si>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</si>
  <si>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</si>
  <si>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</si>
  <si>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</si>
  <si>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</si>
  <si>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</si>
  <si>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</si>
  <si>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</si>
  <si>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</si>
  <si>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</si>
  <si>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</si>
  <si>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</si>
  <si>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</si>
  <si>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</si>
  <si>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</si>
  <si>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</si>
  <si>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</si>
  <si>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</si>
  <si>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</si>
  <si>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</si>
  <si>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</si>
  <si>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</si>
  <si>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</si>
  <si>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</si>
  <si>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</si>
  <si>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</si>
  <si>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</si>
  <si>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</si>
  <si>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</si>
  <si>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</si>
  <si>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</si>
  <si>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</si>
  <si>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</si>
  <si>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</si>
  <si>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</si>
  <si>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</si>
  <si>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</si>
  <si>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</si>
  <si>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</si>
  <si>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</si>
  <si>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</si>
  <si>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</si>
  <si>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</si>
  <si>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</si>
  <si>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</si>
  <si>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</si>
  <si>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</si>
  <si>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</si>
  <si>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</si>
  <si>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</si>
  <si>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</si>
  <si>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</si>
  <si>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</si>
  <si>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</si>
  <si>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</si>
  <si>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</si>
  <si>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</si>
  <si>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</si>
  <si>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</si>
  <si>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</si>
  <si>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</si>
  <si>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</si>
  <si>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</si>
  <si>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</si>
  <si>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</si>
  <si>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</si>
  <si>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</si>
  <si>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</si>
  <si>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</si>
  <si>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</si>
  <si>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</si>
  <si>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</si>
  <si>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</si>
  <si>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</si>
  <si>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</si>
  <si>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</si>
  <si>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</si>
  <si>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</si>
  <si>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</si>
  <si>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</si>
  <si>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</si>
  <si>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</si>
  <si>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</si>
  <si>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</si>
  <si>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</si>
  <si>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</si>
  <si>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</si>
  <si>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</si>
  <si>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</si>
  <si>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</si>
  <si>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</si>
  <si>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</si>
  <si>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</si>
  <si>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</si>
  <si>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</si>
  <si>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</si>
  <si>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</si>
  <si>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</si>
  <si>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</si>
  <si>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</si>
  <si>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</si>
  <si>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</si>
  <si>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</si>
  <si>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</si>
  <si>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</si>
  <si>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</si>
  <si>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</si>
  <si>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</si>
  <si>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</si>
  <si>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</si>
  <si>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</si>
  <si>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</si>
  <si>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</si>
  <si>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</si>
  <si>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</si>
  <si>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</si>
  <si>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</si>
  <si>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</si>
  <si>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</si>
  <si>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</si>
  <si>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</si>
  <si>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</si>
  <si>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</si>
  <si>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</si>
  <si>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</si>
  <si>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</si>
  <si>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</si>
  <si>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</si>
  <si>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</si>
  <si>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</si>
  <si>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</si>
  <si>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</si>
  <si>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</si>
  <si>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</si>
  <si>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</si>
  <si>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</si>
  <si>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</si>
  <si>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</si>
  <si>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</si>
  <si>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</si>
  <si>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</si>
  <si>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</si>
  <si>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</si>
  <si>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</si>
  <si>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</si>
  <si>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</si>
  <si>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</si>
  <si>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</si>
  <si>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</si>
  <si>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</si>
  <si>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</si>
  <si>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</si>
  <si>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</si>
  <si>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</si>
  <si>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</si>
  <si>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</si>
  <si>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</si>
  <si>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</si>
  <si>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</si>
  <si>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</si>
  <si>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</si>
  <si>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</si>
  <si>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</si>
  <si>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</si>
  <si>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</si>
  <si>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</si>
  <si>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</si>
  <si>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</si>
  <si>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</si>
  <si>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</si>
  <si>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</si>
  <si>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</si>
  <si>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</si>
  <si>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</si>
  <si>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</si>
  <si>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</si>
  <si>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</si>
  <si>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</si>
  <si>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</si>
  <si>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</si>
  <si>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</si>
  <si>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</si>
  <si>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</si>
  <si>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</si>
  <si>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</si>
  <si>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</si>
  <si>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</si>
  <si>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</si>
  <si>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</si>
  <si>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</si>
  <si>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</si>
  <si>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</si>
  <si>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</si>
  <si>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</si>
  <si>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</si>
  <si>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</si>
  <si>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</si>
  <si>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</si>
  <si>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</si>
  <si>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</si>
  <si>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</si>
  <si>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</si>
  <si>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</si>
  <si>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</si>
  <si>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</si>
  <si>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</si>
  <si>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</si>
  <si>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</si>
  <si>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</si>
  <si>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</si>
  <si>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</si>
  <si>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</si>
  <si>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</si>
  <si>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</si>
  <si>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</si>
  <si>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</si>
  <si>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</si>
  <si>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</si>
  <si>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</si>
  <si>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</si>
  <si>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</si>
  <si>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</si>
  <si>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</si>
  <si>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</si>
  <si>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</si>
  <si>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</si>
  <si>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</si>
  <si>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</si>
  <si>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</si>
  <si>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</si>
  <si>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</si>
  <si>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</si>
  <si>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</si>
  <si>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</si>
  <si>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</si>
  <si>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</si>
  <si>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</si>
  <si>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</si>
  <si>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</si>
  <si>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</si>
  <si>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</si>
  <si>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</si>
  <si>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</si>
  <si>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</si>
  <si>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</si>
  <si>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</si>
  <si>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</si>
  <si>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</si>
  <si>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</si>
  <si>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</si>
  <si>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</si>
  <si>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</si>
  <si>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</si>
  <si>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</si>
  <si>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</si>
  <si>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</si>
  <si>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</si>
  <si>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</si>
  <si>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</si>
  <si>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</si>
  <si>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</si>
  <si>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</si>
  <si>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</si>
  <si>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</si>
  <si>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</si>
  <si>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</si>
  <si>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</si>
  <si>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</si>
  <si>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</si>
  <si>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</si>
  <si>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</si>
  <si>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</si>
  <si>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</si>
  <si>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</si>
  <si>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</si>
  <si>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</si>
  <si>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</si>
  <si>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</si>
  <si>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</si>
  <si>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</si>
  <si>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</si>
  <si>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</si>
  <si>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</si>
  <si>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</si>
  <si>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</si>
  <si>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</si>
  <si>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</si>
  <si>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</si>
  <si>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</si>
  <si>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</si>
  <si>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</si>
  <si>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</si>
  <si>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</si>
  <si>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</si>
  <si>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</si>
  <si>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</si>
  <si>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</si>
  <si>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</si>
  <si>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</si>
  <si>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</si>
  <si>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</si>
  <si>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</si>
  <si>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</si>
  <si>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</si>
  <si>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</si>
  <si>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</si>
  <si>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</si>
  <si>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</si>
  <si>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</si>
  <si>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</si>
  <si>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</si>
  <si>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</si>
  <si>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</si>
  <si>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</si>
  <si>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</si>
  <si>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</si>
  <si>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</si>
  <si>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</si>
  <si>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</si>
  <si>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</si>
  <si>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</si>
  <si>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</si>
  <si>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</si>
  <si>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</si>
  <si>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</si>
  <si>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</si>
  <si>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</si>
  <si>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</si>
  <si>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</si>
  <si>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</si>
  <si>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</si>
  <si>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</si>
  <si>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</si>
  <si>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</si>
  <si>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</si>
  <si>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</si>
  <si>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</si>
  <si>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</si>
  <si>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</si>
  <si>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</si>
  <si>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</si>
  <si>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</si>
  <si>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</si>
  <si>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</si>
  <si>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</si>
  <si>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</si>
  <si>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</si>
  <si>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</si>
  <si>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</si>
  <si>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</si>
  <si>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</si>
  <si>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</si>
  <si>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</si>
  <si>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</si>
  <si>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</si>
  <si>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</si>
  <si>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</si>
  <si>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</si>
  <si>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</si>
  <si>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</si>
  <si>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</si>
  <si>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</si>
  <si>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</si>
  <si>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</si>
  <si>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</si>
  <si>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</si>
  <si>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</si>
  <si>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</si>
  <si>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</si>
  <si>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</si>
  <si>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</si>
  <si>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</si>
  <si>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</si>
  <si>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</si>
  <si>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</si>
  <si>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</si>
  <si>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</si>
  <si>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</si>
  <si>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</si>
  <si>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</si>
  <si>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</si>
  <si>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</si>
  <si>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</si>
  <si>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</si>
  <si>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</si>
  <si>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</si>
  <si>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</si>
  <si>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</si>
  <si>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</si>
  <si>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</si>
  <si>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</si>
  <si>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</si>
  <si>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</si>
  <si>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</si>
  <si>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</si>
  <si>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</si>
  <si>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</si>
  <si>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</si>
  <si>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</si>
  <si>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</si>
  <si>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</si>
  <si>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</si>
  <si>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</si>
  <si>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</si>
  <si>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</si>
  <si>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</si>
  <si>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</si>
  <si>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</si>
  <si>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</si>
  <si>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</si>
  <si>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</si>
  <si>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</si>
  <si>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</si>
  <si>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</si>
  <si>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</si>
  <si>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</si>
  <si>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</si>
  <si>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</si>
  <si>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</si>
  <si>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</si>
  <si>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</si>
  <si>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</si>
  <si>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</si>
  <si>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</si>
  <si>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</si>
  <si>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</si>
  <si>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</si>
  <si>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</si>
  <si>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</si>
  <si>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</si>
  <si>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</si>
  <si>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</si>
  <si>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</si>
  <si>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</si>
  <si>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</si>
  <si>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</si>
  <si>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</si>
  <si>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</si>
  <si>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</si>
  <si>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</si>
  <si>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</si>
  <si>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</si>
  <si>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</si>
  <si>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</si>
  <si>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</si>
  <si>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</si>
  <si>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</si>
  <si>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</si>
  <si>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</si>
  <si>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</si>
  <si>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</si>
  <si>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</si>
  <si>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</si>
  <si>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</si>
  <si>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</si>
  <si>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</si>
  <si>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</si>
  <si>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</si>
  <si>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</si>
  <si>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</si>
  <si>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</si>
  <si>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</si>
  <si>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</si>
  <si>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</si>
  <si>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</si>
  <si>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</si>
  <si>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</si>
  <si>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</si>
  <si>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</si>
  <si>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</si>
  <si>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</si>
  <si>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</si>
  <si>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</si>
  <si>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</si>
  <si>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</si>
  <si>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</si>
  <si>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</si>
  <si>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</si>
  <si>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</si>
  <si>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</si>
  <si>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</si>
  <si>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</si>
  <si>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</si>
  <si>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</si>
  <si>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</si>
  <si>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</si>
  <si>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</si>
  <si>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</si>
  <si>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</si>
  <si>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</si>
  <si>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</si>
  <si>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</si>
  <si>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</si>
  <si>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</si>
  <si>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</si>
  <si>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</si>
  <si>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</si>
  <si>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</si>
  <si>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</si>
  <si>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</si>
  <si>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Action Genre</t>
  </si>
  <si>
    <t>Sports Genre</t>
  </si>
  <si>
    <t>Mean</t>
  </si>
  <si>
    <t>Median</t>
  </si>
  <si>
    <t>Mode</t>
  </si>
  <si>
    <t xml:space="preserve"> Action-Adventure</t>
  </si>
  <si>
    <t>Puzzel</t>
  </si>
  <si>
    <t>Role Playing</t>
  </si>
  <si>
    <t>Stratergy</t>
  </si>
  <si>
    <t>IQR Method</t>
  </si>
  <si>
    <t>Q1</t>
  </si>
  <si>
    <t>Q3</t>
  </si>
  <si>
    <t>Upper Fence</t>
  </si>
  <si>
    <t>Lower Fence</t>
  </si>
  <si>
    <t>Outliers</t>
  </si>
  <si>
    <t>Sr No.</t>
  </si>
  <si>
    <t>Global Sale</t>
  </si>
  <si>
    <t xml:space="preserve">Mean </t>
  </si>
  <si>
    <t>AVG. Global sales</t>
  </si>
  <si>
    <t>Median value of global sale</t>
  </si>
  <si>
    <t>Average global sales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</si>
</sst>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0" fillId="33" borderId="10" xfId="0" applyFill="1" applyBorder="1"/>
    <xf numFmtId="0" fontId="18" fillId="0" borderId="10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  <xf numFmtId="0" fontId="18" fillId="33" borderId="0" xfId="0" applyFont="1" applyFill="1"/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68580</xdr:rowOff>
    </xdr:from>
    <xdr:to>
      <xdr:col>17</xdr:col>
      <xdr:colOff>274320</xdr:colOff>
      <xdr:row>8</xdr:row>
      <xdr:rowOff>7620</xdr:rowOff>
    </xdr:to>
    <xdr:sp macro="" textlink="">
      <xdr:nvSpPr>
        <xdr:cNvPr id="2" name="TextBox 1"/>
        <xdr:cNvSpPr txBox="1"/>
      </xdr:nvSpPr>
      <xdr:spPr>
        <a:xfrm>
          <a:off x="5478780" y="830580"/>
          <a:ext cx="7719060" cy="85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 -1 : </a:t>
          </a:r>
          <a:r>
            <a:rPr lang="en-US" sz="1400" b="0"/>
            <a:t>How would someone choose a game</a:t>
          </a:r>
          <a:r>
            <a:rPr lang="en-US" sz="1400" b="0" baseline="0"/>
            <a:t> from the action or the sports genre in the Europe region?</a:t>
          </a:r>
        </a:p>
        <a:p>
          <a:endParaRPr lang="en-US" sz="1400" b="0" baseline="0"/>
        </a:p>
        <a:p>
          <a:r>
            <a:rPr lang="en-US" sz="1400" b="0" baseline="0"/>
            <a:t>Interpretation : By observing below data someone will choose game from action genre in Europe region </a:t>
          </a:r>
        </a:p>
        <a:p>
          <a:endParaRPr lang="en-US" sz="1400" b="0" baseline="0"/>
        </a:p>
        <a:p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0</xdr:row>
      <xdr:rowOff>167640</xdr:rowOff>
    </xdr:from>
    <xdr:to>
      <xdr:col>23</xdr:col>
      <xdr:colOff>495300</xdr:colOff>
      <xdr:row>7</xdr:row>
      <xdr:rowOff>137160</xdr:rowOff>
    </xdr:to>
    <xdr:sp macro="" textlink="">
      <xdr:nvSpPr>
        <xdr:cNvPr id="2" name="TextBox 1"/>
        <xdr:cNvSpPr txBox="1"/>
      </xdr:nvSpPr>
      <xdr:spPr>
        <a:xfrm>
          <a:off x="9601200" y="167640"/>
          <a:ext cx="420624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 -2 : </a:t>
          </a:r>
          <a:r>
            <a:rPr lang="en-US" sz="1400" b="0"/>
            <a:t>Specify the top three genres</a:t>
          </a:r>
          <a:r>
            <a:rPr lang="en-US" sz="1400" b="0" baseline="0"/>
            <a:t> with highest        median sales in the North America region.</a:t>
          </a:r>
        </a:p>
        <a:p>
          <a:r>
            <a:rPr lang="en-US" sz="1400" b="1" baseline="0"/>
            <a:t>Ans : 1) Action Adventure</a:t>
          </a:r>
        </a:p>
        <a:p>
          <a:r>
            <a:rPr lang="en-US" sz="1400" b="1" baseline="0"/>
            <a:t>          2) 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Sports</a:t>
          </a:r>
          <a:endParaRPr lang="en-US" sz="1400" b="1" baseline="0"/>
        </a:p>
        <a:p>
          <a:r>
            <a:rPr lang="en-US" sz="1400" b="1" baseline="0"/>
            <a:t>          3) 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Shooter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426720</xdr:colOff>
      <xdr:row>6</xdr:row>
      <xdr:rowOff>7620</xdr:rowOff>
    </xdr:to>
    <xdr:sp macro="" textlink="">
      <xdr:nvSpPr>
        <xdr:cNvPr id="2" name="TextBox 1"/>
        <xdr:cNvSpPr txBox="1"/>
      </xdr:nvSpPr>
      <xdr:spPr>
        <a:xfrm>
          <a:off x="5273040" y="198120"/>
          <a:ext cx="522732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 - 3 : </a:t>
          </a:r>
          <a:r>
            <a:rPr lang="en-US" sz="1400" b="0"/>
            <a:t>A</a:t>
          </a:r>
          <a:r>
            <a:rPr lang="en-US" sz="1400" b="0" baseline="0"/>
            <a:t>re any outliers in Europe region? If yes, visualize the outliers.</a:t>
          </a:r>
        </a:p>
        <a:p>
          <a:endParaRPr lang="en-US" sz="1400" b="0" baseline="0"/>
        </a:p>
        <a:p>
          <a:r>
            <a:rPr lang="en-US" sz="1400" b="1" baseline="0"/>
            <a:t>Ans : There are total 23 outliers in Europe region.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45720</xdr:rowOff>
    </xdr:from>
    <xdr:to>
      <xdr:col>12</xdr:col>
      <xdr:colOff>487680</xdr:colOff>
      <xdr:row>7</xdr:row>
      <xdr:rowOff>30480</xdr:rowOff>
    </xdr:to>
    <xdr:sp macro="" textlink="">
      <xdr:nvSpPr>
        <xdr:cNvPr id="2" name="TextBox 1"/>
        <xdr:cNvSpPr txBox="1"/>
      </xdr:nvSpPr>
      <xdr:spPr>
        <a:xfrm>
          <a:off x="4351020" y="45720"/>
          <a:ext cx="992124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Q - 4 : </a:t>
          </a:r>
          <a:r>
            <a:rPr lang="en-US" sz="1200" b="0"/>
            <a:t>Identify the publishers</a:t>
          </a:r>
          <a:r>
            <a:rPr lang="en-US" sz="1200" b="0" baseline="0"/>
            <a:t> with the highest average global sales.</a:t>
          </a:r>
        </a:p>
        <a:p>
          <a:r>
            <a:rPr lang="en-US" sz="1200" b="0" baseline="0"/>
            <a:t>Calculate the median value of global sales for the identified publisher &amp; compare it with their average global sales.</a:t>
          </a:r>
        </a:p>
        <a:p>
          <a:endParaRPr lang="en-US" sz="1200" b="0" baseline="0"/>
        </a:p>
        <a:p>
          <a:r>
            <a:rPr lang="en-US" sz="1200" b="1" baseline="0"/>
            <a:t>Interpretation : Rockstar Games is a highest average global sales game publisher.</a:t>
          </a:r>
        </a:p>
        <a:p>
          <a:r>
            <a:rPr lang="en-US" sz="1200" b="1" baseline="0"/>
            <a:t>                             The average global sales of Warner Bros. Interactive &amp; median value of their global sale is same that is 3.28</a:t>
          </a:r>
        </a:p>
        <a:p>
          <a:r>
            <a:rPr lang="en-US" sz="1200" b="1" baseline="0"/>
            <a:t>                              Sony Interactive Entertainment is the publisher who has big difference in their Average Global sales &amp; meadian value of their global sale.</a:t>
          </a:r>
          <a:endParaRPr lang="en-US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45720</xdr:rowOff>
    </xdr:from>
    <xdr:to>
      <xdr:col>12</xdr:col>
      <xdr:colOff>419100</xdr:colOff>
      <xdr:row>4</xdr:row>
      <xdr:rowOff>106680</xdr:rowOff>
    </xdr:to>
    <xdr:sp macro="" textlink="">
      <xdr:nvSpPr>
        <xdr:cNvPr id="2" name="TextBox 1"/>
        <xdr:cNvSpPr txBox="1"/>
      </xdr:nvSpPr>
      <xdr:spPr>
        <a:xfrm>
          <a:off x="2430780" y="228600"/>
          <a:ext cx="595884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 - 5 : </a:t>
          </a:r>
          <a:r>
            <a:rPr lang="en-US" sz="1300" b="0"/>
            <a:t>Calculate the yearly mean &amp; median global sales.</a:t>
          </a:r>
          <a:r>
            <a:rPr lang="en-US" sz="1300" b="0" baseline="0"/>
            <a:t> determine whether there is any skewness in the data.</a:t>
          </a:r>
        </a:p>
        <a:p>
          <a:endParaRPr lang="en-US" sz="1300" b="0" baseline="0"/>
        </a:p>
        <a:p>
          <a:endParaRPr lang="en-US" sz="1300" b="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</xdr:row>
      <xdr:rowOff>60960</xdr:rowOff>
    </xdr:from>
    <xdr:to>
      <xdr:col>15</xdr:col>
      <xdr:colOff>495300</xdr:colOff>
      <xdr:row>21</xdr:row>
      <xdr:rowOff>129540</xdr:rowOff>
    </xdr:to>
    <xdr:sp macro="" textlink="">
      <xdr:nvSpPr>
        <xdr:cNvPr id="2" name="TextBox 1"/>
        <xdr:cNvSpPr txBox="1"/>
      </xdr:nvSpPr>
      <xdr:spPr>
        <a:xfrm>
          <a:off x="1264920" y="609600"/>
          <a:ext cx="8374380" cy="3360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 b="1"/>
            <a:t>Note-1</a:t>
          </a:r>
          <a:r>
            <a:rPr lang="en-US" sz="1600" b="1" baseline="0"/>
            <a:t> : </a:t>
          </a:r>
          <a:endParaRPr lang="en-US" sz="1600" baseline="0"/>
        </a:p>
        <a:p>
          <a:r>
            <a:rPr lang="en-US" sz="1600" baseline="0"/>
            <a:t>For task -2 to find highest median average sales firstly I choose the pivot table function but I have a office 7 excel in my laptop thats why I am unable to use this function so I caculated it manualy by calculating median for each genre.</a:t>
          </a:r>
        </a:p>
        <a:p>
          <a:endParaRPr lang="en-US" sz="1600" baseline="0"/>
        </a:p>
        <a:p>
          <a:r>
            <a:rPr lang="en-US" sz="1600" b="1" baseline="0"/>
            <a:t>Note-2 : </a:t>
          </a:r>
        </a:p>
        <a:p>
          <a:r>
            <a:rPr lang="en-US" sz="1600" b="0" baseline="0"/>
            <a:t>For task - 4 First I use pivot table to calculate average global sale then I took highest 3 publisher from them &amp; then I calculate median value for each.</a:t>
          </a:r>
        </a:p>
        <a:p>
          <a:endParaRPr lang="en-US" sz="1600" baseline="0"/>
        </a:p>
        <a:p>
          <a:r>
            <a:rPr lang="en-US" sz="1600" b="1" baseline="0"/>
            <a:t>Note-3 : </a:t>
          </a:r>
        </a:p>
        <a:p>
          <a:r>
            <a:rPr lang="en-US" sz="1600" b="0"/>
            <a:t>For task -</a:t>
          </a:r>
          <a:r>
            <a:rPr lang="en-US" sz="1600" b="0" baseline="0"/>
            <a:t> 5 to determine the skewness in data their is no option given Box &amp; Whisker in my excel so I am unable to find it.</a:t>
          </a:r>
          <a:endParaRPr lang="en-US" sz="1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710"/>
  <sheetViews>
    <sheetView workbookViewId="0">
      <selection activeCell="K243" sqref="K243"/>
    </sheetView>
  </sheetViews>
  <sheetFormatPr defaultRowHeight="14.4"/>
  <cols>
    <col min="1" max="1" width="30.88671875" customWidth="1"/>
    <col min="2" max="2" width="11.6640625" customWidth="1"/>
    <col min="3" max="3" width="18.6640625" customWidth="1"/>
    <col min="4" max="4" width="19.6640625" customWidth="1"/>
    <col min="6" max="6" width="12.6640625" customWidth="1"/>
    <col min="7" max="7" width="15.44140625" customWidth="1"/>
    <col min="8" max="8" width="15.6640625" customWidth="1"/>
    <col min="9" max="9" width="20.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hidden="1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hidden="1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hidden="1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hidden="1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hidden="1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hidden="1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hidden="1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hidden="1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hidden="1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hidden="1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hidden="1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hidden="1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hidden="1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hidden="1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hidden="1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hidden="1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hidden="1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hidden="1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hidden="1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hidden="1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hidden="1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hidden="1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hidden="1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hidden="1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hidden="1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hidden="1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hidden="1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hidden="1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hidden="1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hidden="1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hidden="1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hidden="1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hidden="1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hidden="1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hidden="1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hidden="1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hidden="1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hidden="1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hidden="1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hidden="1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hidden="1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hidden="1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hidden="1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hidden="1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hidden="1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hidden="1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hidden="1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hidden="1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hidden="1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hidden="1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hidden="1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hidden="1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hidden="1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hidden="1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hidden="1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hidden="1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hidden="1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hidden="1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hidden="1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hidden="1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hidden="1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hidden="1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hidden="1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hidden="1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hidden="1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hidden="1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hidden="1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hidden="1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hidden="1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hidden="1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hidden="1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hidden="1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hidden="1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hidden="1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hidden="1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hidden="1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hidden="1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hidden="1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hidden="1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hidden="1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hidden="1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hidden="1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hidden="1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hidden="1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hidden="1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hidden="1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hidden="1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hidden="1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hidden="1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hidden="1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hidden="1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hidden="1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hidden="1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hidden="1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hidden="1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hidden="1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hidden="1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hidden="1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hidden="1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hidden="1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hidden="1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hidden="1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hidden="1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hidden="1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hidden="1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hidden="1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hidden="1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hidden="1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hidden="1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hidden="1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hidden="1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hidden="1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hidden="1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hidden="1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hidden="1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hidden="1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hidden="1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hidden="1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hidden="1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hidden="1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hidden="1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hidden="1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hidden="1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hidden="1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hidden="1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hidden="1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hidden="1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hidden="1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hidden="1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hidden="1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hidden="1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hidden="1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hidden="1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hidden="1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hidden="1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hidden="1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hidden="1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hidden="1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hidden="1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hidden="1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hidden="1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hidden="1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hidden="1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hidden="1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hidden="1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hidden="1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hidden="1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hidden="1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hidden="1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hidden="1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hidden="1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hidden="1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hidden="1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hidden="1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hidden="1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hidden="1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hidden="1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hidden="1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hidden="1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hidden="1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hidden="1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hidden="1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hidden="1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hidden="1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hidden="1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hidden="1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hidden="1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hidden="1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hidden="1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hidden="1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hidden="1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hidden="1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hidden="1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hidden="1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hidden="1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hidden="1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hidden="1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hidden="1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hidden="1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hidden="1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hidden="1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hidden="1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hidden="1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hidden="1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hidden="1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hidden="1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hidden="1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hidden="1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hidden="1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hidden="1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hidden="1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hidden="1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hidden="1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hidden="1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hidden="1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hidden="1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hidden="1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hidden="1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hidden="1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hidden="1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hidden="1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hidden="1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hidden="1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hidden="1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hidden="1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hidden="1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hidden="1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hidden="1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hidden="1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hidden="1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hidden="1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hidden="1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hidden="1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hidden="1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hidden="1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hidden="1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9" hidden="1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9" hidden="1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9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</row>
    <row r="244" spans="1:9" hidden="1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9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 hidden="1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9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9" hidden="1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9" hidden="1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9" hidden="1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9" hidden="1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9" hidden="1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9" hidden="1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9" hidden="1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9" hidden="1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9" hidden="1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hidden="1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hidden="1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hidden="1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hidden="1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hidden="1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hidden="1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hidden="1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hidden="1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hidden="1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hidden="1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hidden="1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hidden="1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hidden="1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hidden="1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hidden="1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hidden="1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hidden="1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hidden="1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hidden="1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hidden="1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hidden="1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hidden="1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hidden="1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hidden="1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hidden="1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hidden="1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hidden="1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hidden="1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hidden="1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hidden="1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hidden="1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hidden="1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hidden="1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hidden="1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hidden="1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hidden="1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hidden="1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hidden="1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hidden="1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hidden="1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hidden="1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hidden="1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hidden="1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hidden="1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hidden="1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hidden="1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hidden="1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hidden="1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hidden="1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hidden="1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hidden="1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hidden="1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hidden="1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hidden="1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hidden="1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hidden="1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hidden="1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hidden="1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hidden="1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hidden="1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hidden="1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hidden="1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hidden="1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hidden="1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hidden="1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hidden="1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hidden="1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hidden="1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hidden="1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hidden="1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hidden="1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hidden="1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hidden="1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hidden="1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hidden="1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hidden="1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hidden="1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hidden="1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hidden="1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hidden="1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hidden="1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hidden="1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hidden="1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hidden="1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hidden="1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hidden="1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hidden="1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hidden="1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hidden="1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hidden="1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hidden="1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hidden="1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hidden="1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hidden="1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hidden="1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hidden="1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hidden="1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hidden="1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hidden="1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hidden="1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hidden="1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hidden="1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hidden="1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hidden="1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hidden="1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hidden="1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hidden="1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hidden="1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hidden="1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hidden="1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hidden="1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hidden="1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hidden="1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hidden="1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hidden="1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hidden="1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hidden="1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hidden="1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hidden="1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hidden="1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hidden="1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hidden="1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hidden="1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hidden="1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hidden="1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hidden="1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hidden="1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hidden="1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hidden="1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hidden="1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hidden="1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hidden="1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hidden="1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hidden="1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hidden="1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hidden="1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hidden="1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hidden="1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hidden="1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hidden="1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hidden="1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hidden="1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hidden="1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hidden="1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hidden="1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hidden="1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hidden="1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hidden="1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hidden="1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hidden="1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hidden="1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hidden="1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hidden="1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hidden="1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hidden="1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hidden="1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hidden="1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hidden="1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hidden="1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hidden="1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hidden="1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hidden="1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hidden="1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hidden="1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hidden="1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hidden="1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hidden="1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hidden="1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hidden="1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hidden="1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hidden="1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hidden="1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hidden="1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hidden="1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hidden="1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hidden="1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hidden="1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hidden="1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hidden="1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hidden="1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hidden="1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hidden="1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hidden="1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hidden="1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hidden="1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hidden="1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hidden="1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hidden="1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hidden="1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hidden="1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hidden="1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hidden="1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hidden="1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hidden="1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hidden="1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hidden="1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hidden="1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hidden="1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hidden="1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hidden="1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hidden="1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hidden="1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hidden="1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hidden="1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hidden="1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hidden="1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hidden="1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hidden="1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hidden="1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hidden="1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hidden="1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hidden="1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hidden="1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hidden="1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hidden="1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hidden="1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hidden="1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hidden="1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hidden="1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hidden="1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hidden="1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hidden="1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hidden="1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hidden="1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hidden="1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hidden="1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hidden="1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hidden="1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hidden="1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hidden="1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hidden="1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hidden="1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hidden="1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hidden="1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hidden="1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hidden="1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hidden="1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hidden="1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hidden="1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hidden="1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hidden="1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hidden="1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hidden="1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hidden="1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hidden="1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hidden="1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hidden="1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hidden="1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hidden="1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hidden="1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hidden="1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hidden="1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hidden="1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hidden="1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hidden="1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hidden="1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hidden="1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hidden="1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hidden="1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hidden="1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hidden="1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hidden="1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hidden="1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hidden="1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hidden="1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hidden="1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hidden="1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hidden="1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hidden="1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hidden="1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hidden="1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hidden="1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hidden="1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hidden="1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hidden="1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hidden="1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hidden="1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hidden="1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hidden="1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hidden="1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hidden="1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hidden="1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hidden="1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hidden="1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hidden="1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hidden="1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hidden="1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hidden="1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hidden="1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hidden="1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hidden="1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hidden="1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hidden="1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hidden="1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hidden="1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hidden="1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hidden="1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hidden="1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hidden="1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hidden="1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hidden="1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hidden="1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hidden="1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hidden="1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hidden="1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hidden="1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hidden="1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hidden="1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hidden="1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hidden="1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hidden="1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hidden="1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hidden="1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hidden="1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hidden="1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hidden="1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hidden="1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hidden="1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hidden="1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hidden="1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hidden="1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hidden="1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hidden="1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hidden="1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hidden="1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hidden="1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hidden="1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hidden="1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hidden="1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hidden="1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hidden="1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hidden="1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hidden="1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hidden="1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hidden="1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hidden="1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hidden="1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hidden="1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hidden="1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hidden="1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hidden="1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hidden="1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hidden="1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hidden="1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hidden="1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hidden="1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hidden="1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hidden="1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hidden="1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hidden="1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hidden="1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hidden="1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hidden="1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hidden="1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hidden="1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hidden="1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hidden="1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hidden="1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hidden="1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hidden="1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hidden="1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hidden="1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hidden="1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hidden="1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hidden="1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hidden="1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hidden="1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hidden="1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hidden="1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hidden="1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hidden="1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hidden="1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hidden="1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hidden="1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hidden="1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hidden="1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hidden="1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hidden="1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hidden="1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hidden="1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hidden="1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hidden="1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hidden="1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hidden="1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hidden="1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hidden="1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hidden="1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hidden="1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hidden="1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hidden="1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hidden="1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hidden="1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hidden="1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hidden="1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hidden="1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hidden="1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hidden="1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hidden="1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hidden="1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hidden="1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hidden="1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hidden="1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hidden="1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hidden="1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hidden="1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hidden="1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hidden="1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hidden="1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hidden="1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hidden="1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hidden="1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hidden="1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hidden="1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hidden="1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hidden="1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hidden="1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hidden="1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hidden="1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hidden="1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hidden="1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hidden="1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hidden="1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hidden="1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hidden="1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hidden="1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hidden="1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hidden="1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hidden="1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hidden="1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hidden="1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hidden="1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hidden="1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hidden="1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hidden="1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hidden="1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hidden="1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hidden="1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hidden="1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hidden="1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hidden="1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>
    <filterColumn colId="3">
      <filters>
        <filter val="Sony Interactive Entertainment"/>
      </filters>
    </filterColumn>
    <sortState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4"/>
  <sheetViews>
    <sheetView topLeftCell="A3" workbookViewId="0">
      <selection activeCell="H23" sqref="H23"/>
    </sheetView>
  </sheetViews>
  <sheetFormatPr defaultRowHeight="14.4"/>
  <cols>
    <col min="1" max="1" width="17.33203125" customWidth="1"/>
    <col min="2" max="2" width="15.6640625" bestFit="1" customWidth="1"/>
    <col min="4" max="4" width="19" customWidth="1"/>
    <col min="5" max="5" width="15.6640625" bestFit="1" customWidth="1"/>
    <col min="9" max="9" width="11.44140625" bestFit="1" customWidth="1"/>
    <col min="12" max="12" width="11.5546875" bestFit="1" customWidth="1"/>
  </cols>
  <sheetData>
    <row r="1" spans="1:13" s="2" customFormat="1" ht="18">
      <c r="A1" s="13" t="s">
        <v>855</v>
      </c>
      <c r="B1" s="13"/>
      <c r="D1" s="13" t="s">
        <v>854</v>
      </c>
      <c r="E1" s="13"/>
    </row>
    <row r="2" spans="1:13" s="1" customFormat="1" ht="15.6">
      <c r="A2" t="s">
        <v>0</v>
      </c>
      <c r="B2" t="s">
        <v>5</v>
      </c>
      <c r="D2" t="s">
        <v>0</v>
      </c>
      <c r="E2" t="s">
        <v>5</v>
      </c>
    </row>
    <row r="3" spans="1:13" ht="26.4" customHeight="1">
      <c r="A3" t="s">
        <v>26</v>
      </c>
      <c r="B3">
        <v>0</v>
      </c>
      <c r="D3" t="s">
        <v>14</v>
      </c>
      <c r="E3">
        <v>2.17</v>
      </c>
    </row>
    <row r="4" spans="1:13">
      <c r="A4" t="s">
        <v>28</v>
      </c>
      <c r="B4">
        <v>0.41</v>
      </c>
      <c r="D4" t="s">
        <v>16</v>
      </c>
      <c r="E4">
        <v>1.06</v>
      </c>
    </row>
    <row r="5" spans="1:13">
      <c r="A5" t="s">
        <v>81</v>
      </c>
      <c r="B5">
        <v>8.64</v>
      </c>
      <c r="D5" t="s">
        <v>18</v>
      </c>
      <c r="E5">
        <v>1.73</v>
      </c>
    </row>
    <row r="6" spans="1:13">
      <c r="A6" t="s">
        <v>88</v>
      </c>
      <c r="B6">
        <v>0.56999999999999995</v>
      </c>
      <c r="D6" t="s">
        <v>36</v>
      </c>
      <c r="E6">
        <v>0.16</v>
      </c>
    </row>
    <row r="7" spans="1:13">
      <c r="A7" t="s">
        <v>92</v>
      </c>
      <c r="B7">
        <v>0.42</v>
      </c>
      <c r="D7" t="s">
        <v>42</v>
      </c>
      <c r="E7">
        <v>0.05</v>
      </c>
    </row>
    <row r="8" spans="1:13">
      <c r="A8" t="s">
        <v>108</v>
      </c>
      <c r="B8">
        <v>0.67</v>
      </c>
      <c r="D8" t="s">
        <v>45</v>
      </c>
      <c r="E8">
        <v>0.03</v>
      </c>
    </row>
    <row r="9" spans="1:13">
      <c r="A9" t="s">
        <v>110</v>
      </c>
      <c r="B9">
        <v>0</v>
      </c>
      <c r="D9" t="s">
        <v>50</v>
      </c>
      <c r="E9">
        <v>7.0000000000000007E-2</v>
      </c>
    </row>
    <row r="10" spans="1:13">
      <c r="A10" t="s">
        <v>125</v>
      </c>
      <c r="B10">
        <v>0.36</v>
      </c>
      <c r="D10" t="s">
        <v>52</v>
      </c>
      <c r="E10">
        <v>0.06</v>
      </c>
      <c r="I10" s="14" t="s">
        <v>855</v>
      </c>
      <c r="J10" s="14"/>
      <c r="L10" s="14" t="s">
        <v>854</v>
      </c>
      <c r="M10" s="14"/>
    </row>
    <row r="11" spans="1:13">
      <c r="A11" t="s">
        <v>136</v>
      </c>
      <c r="B11">
        <v>0.16</v>
      </c>
      <c r="D11" t="s">
        <v>54</v>
      </c>
      <c r="E11">
        <v>0.04</v>
      </c>
      <c r="I11" s="3" t="s">
        <v>856</v>
      </c>
      <c r="J11" s="3">
        <f>AVERAGE(B3:B65)</f>
        <v>0.67952380952380942</v>
      </c>
      <c r="L11" s="3" t="s">
        <v>856</v>
      </c>
      <c r="M11" s="3">
        <f>AVERAGE(E3:E174)</f>
        <v>0.33436046511627909</v>
      </c>
    </row>
    <row r="12" spans="1:13">
      <c r="A12" t="s">
        <v>137</v>
      </c>
      <c r="B12">
        <v>0.22</v>
      </c>
      <c r="D12" t="s">
        <v>58</v>
      </c>
      <c r="E12">
        <v>0.05</v>
      </c>
      <c r="I12" s="3" t="s">
        <v>857</v>
      </c>
      <c r="J12" s="3">
        <f>MEDIAN(B3:B65)</f>
        <v>0.16</v>
      </c>
      <c r="L12" s="3" t="s">
        <v>857</v>
      </c>
      <c r="M12" s="3">
        <f>MEDIAN(E3:E174)</f>
        <v>0.04</v>
      </c>
    </row>
    <row r="13" spans="1:13">
      <c r="A13" t="s">
        <v>170</v>
      </c>
      <c r="B13">
        <v>0</v>
      </c>
      <c r="D13" t="s">
        <v>61</v>
      </c>
      <c r="E13">
        <v>0</v>
      </c>
      <c r="I13" s="3" t="s">
        <v>858</v>
      </c>
      <c r="J13" s="3">
        <f>MODE(B3:B65)</f>
        <v>0</v>
      </c>
      <c r="L13" s="3" t="s">
        <v>858</v>
      </c>
      <c r="M13" s="3">
        <f>MODE(E3:E174)</f>
        <v>0</v>
      </c>
    </row>
    <row r="14" spans="1:13">
      <c r="A14" t="s">
        <v>208</v>
      </c>
      <c r="B14">
        <v>0.06</v>
      </c>
      <c r="D14" t="s">
        <v>77</v>
      </c>
      <c r="E14">
        <v>0</v>
      </c>
    </row>
    <row r="15" spans="1:13">
      <c r="A15" t="s">
        <v>236</v>
      </c>
      <c r="B15">
        <v>0.08</v>
      </c>
      <c r="D15" t="s">
        <v>82</v>
      </c>
      <c r="E15">
        <v>2.4300000000000002</v>
      </c>
    </row>
    <row r="16" spans="1:13">
      <c r="A16" t="s">
        <v>262</v>
      </c>
      <c r="B16">
        <v>0</v>
      </c>
      <c r="D16" t="s">
        <v>86</v>
      </c>
      <c r="E16">
        <v>2.11</v>
      </c>
    </row>
    <row r="17" spans="1:11" ht="15.6">
      <c r="A17" t="s">
        <v>306</v>
      </c>
      <c r="B17">
        <v>0</v>
      </c>
      <c r="D17" t="s">
        <v>90</v>
      </c>
      <c r="E17">
        <v>1.56</v>
      </c>
      <c r="I17" s="1"/>
      <c r="J17" s="1"/>
      <c r="K17" s="1"/>
    </row>
    <row r="18" spans="1:11">
      <c r="A18" t="s">
        <v>378</v>
      </c>
      <c r="B18">
        <v>7.95</v>
      </c>
      <c r="D18" t="s">
        <v>93</v>
      </c>
      <c r="E18">
        <v>1.38</v>
      </c>
    </row>
    <row r="19" spans="1:11">
      <c r="A19" t="s">
        <v>386</v>
      </c>
      <c r="B19">
        <v>0.59</v>
      </c>
      <c r="D19" t="s">
        <v>95</v>
      </c>
      <c r="E19">
        <v>0.84</v>
      </c>
    </row>
    <row r="20" spans="1:11">
      <c r="A20" t="s">
        <v>389</v>
      </c>
      <c r="B20">
        <v>0.37</v>
      </c>
      <c r="D20" t="s">
        <v>99</v>
      </c>
      <c r="E20">
        <v>0.66</v>
      </c>
    </row>
    <row r="21" spans="1:11">
      <c r="A21" t="s">
        <v>400</v>
      </c>
      <c r="B21">
        <v>1.34</v>
      </c>
      <c r="D21" t="s">
        <v>114</v>
      </c>
      <c r="E21">
        <v>0.6</v>
      </c>
    </row>
    <row r="22" spans="1:11">
      <c r="A22" t="s">
        <v>408</v>
      </c>
      <c r="B22">
        <v>0.65</v>
      </c>
      <c r="D22" t="s">
        <v>116</v>
      </c>
      <c r="E22">
        <v>0.49</v>
      </c>
    </row>
    <row r="23" spans="1:11">
      <c r="A23" t="s">
        <v>410</v>
      </c>
      <c r="B23">
        <v>0.7</v>
      </c>
      <c r="D23" t="s">
        <v>118</v>
      </c>
      <c r="E23">
        <v>0.36</v>
      </c>
    </row>
    <row r="24" spans="1:11">
      <c r="A24" t="s">
        <v>411</v>
      </c>
      <c r="B24">
        <v>0.6</v>
      </c>
      <c r="D24" t="s">
        <v>120</v>
      </c>
      <c r="E24">
        <v>0.32</v>
      </c>
    </row>
    <row r="25" spans="1:11">
      <c r="A25" t="s">
        <v>413</v>
      </c>
      <c r="B25">
        <v>0</v>
      </c>
      <c r="D25" t="s">
        <v>121</v>
      </c>
      <c r="E25">
        <v>0.28999999999999998</v>
      </c>
    </row>
    <row r="26" spans="1:11">
      <c r="A26" t="s">
        <v>422</v>
      </c>
      <c r="B26">
        <v>0.41</v>
      </c>
      <c r="D26" t="s">
        <v>123</v>
      </c>
      <c r="E26">
        <v>0.36</v>
      </c>
    </row>
    <row r="27" spans="1:11">
      <c r="A27" t="s">
        <v>431</v>
      </c>
      <c r="B27">
        <v>0.11</v>
      </c>
      <c r="D27" t="s">
        <v>135</v>
      </c>
      <c r="E27">
        <v>0.32</v>
      </c>
    </row>
    <row r="28" spans="1:11">
      <c r="A28" t="s">
        <v>449</v>
      </c>
      <c r="B28">
        <v>0.22</v>
      </c>
      <c r="D28" t="s">
        <v>146</v>
      </c>
      <c r="E28">
        <v>0.09</v>
      </c>
    </row>
    <row r="29" spans="1:11">
      <c r="A29" t="s">
        <v>459</v>
      </c>
      <c r="B29">
        <v>0</v>
      </c>
      <c r="D29" t="s">
        <v>150</v>
      </c>
      <c r="E29">
        <v>0.06</v>
      </c>
    </row>
    <row r="30" spans="1:11">
      <c r="A30" t="s">
        <v>480</v>
      </c>
      <c r="B30">
        <v>0.12</v>
      </c>
      <c r="D30" t="s">
        <v>151</v>
      </c>
      <c r="E30">
        <v>0.12</v>
      </c>
    </row>
    <row r="31" spans="1:11">
      <c r="A31" t="s">
        <v>529</v>
      </c>
      <c r="B31">
        <v>0</v>
      </c>
      <c r="D31" t="s">
        <v>155</v>
      </c>
      <c r="E31">
        <v>0.18</v>
      </c>
    </row>
    <row r="32" spans="1:11">
      <c r="A32" t="s">
        <v>530</v>
      </c>
      <c r="B32">
        <v>0</v>
      </c>
      <c r="D32" t="s">
        <v>163</v>
      </c>
      <c r="E32">
        <v>0.12</v>
      </c>
    </row>
    <row r="33" spans="1:5">
      <c r="A33" t="s">
        <v>547</v>
      </c>
      <c r="B33">
        <v>0.04</v>
      </c>
      <c r="D33" t="s">
        <v>165</v>
      </c>
      <c r="E33">
        <v>0</v>
      </c>
    </row>
    <row r="34" spans="1:5">
      <c r="A34" t="s">
        <v>549</v>
      </c>
      <c r="B34">
        <v>0</v>
      </c>
      <c r="D34" t="s">
        <v>172</v>
      </c>
      <c r="E34">
        <v>0.16</v>
      </c>
    </row>
    <row r="35" spans="1:5">
      <c r="A35" t="s">
        <v>567</v>
      </c>
      <c r="B35">
        <v>0.02</v>
      </c>
      <c r="D35" t="s">
        <v>169</v>
      </c>
      <c r="E35">
        <v>0.06</v>
      </c>
    </row>
    <row r="36" spans="1:5">
      <c r="A36" t="s">
        <v>609</v>
      </c>
      <c r="B36">
        <v>5.77</v>
      </c>
      <c r="D36" t="s">
        <v>181</v>
      </c>
      <c r="E36">
        <v>0.09</v>
      </c>
    </row>
    <row r="37" spans="1:5">
      <c r="A37" t="s">
        <v>616</v>
      </c>
      <c r="B37">
        <v>0.66</v>
      </c>
      <c r="D37" t="s">
        <v>182</v>
      </c>
      <c r="E37">
        <v>0.02</v>
      </c>
    </row>
    <row r="38" spans="1:5">
      <c r="A38" t="s">
        <v>619</v>
      </c>
      <c r="B38">
        <v>0.31</v>
      </c>
      <c r="D38" t="s">
        <v>186</v>
      </c>
      <c r="E38">
        <v>0.08</v>
      </c>
    </row>
    <row r="39" spans="1:5">
      <c r="A39" t="s">
        <v>630</v>
      </c>
      <c r="B39">
        <v>0.65</v>
      </c>
      <c r="D39" t="s">
        <v>189</v>
      </c>
      <c r="E39">
        <v>0.08</v>
      </c>
    </row>
    <row r="40" spans="1:5">
      <c r="A40" t="s">
        <v>640</v>
      </c>
      <c r="B40">
        <v>0.08</v>
      </c>
      <c r="D40" t="s">
        <v>190</v>
      </c>
      <c r="E40">
        <v>0.06</v>
      </c>
    </row>
    <row r="41" spans="1:5">
      <c r="A41" t="s">
        <v>648</v>
      </c>
      <c r="B41">
        <v>0.43</v>
      </c>
      <c r="D41" t="s">
        <v>224</v>
      </c>
      <c r="E41">
        <v>0</v>
      </c>
    </row>
    <row r="42" spans="1:5">
      <c r="A42" t="s">
        <v>652</v>
      </c>
      <c r="B42">
        <v>0.16</v>
      </c>
      <c r="D42" t="s">
        <v>226</v>
      </c>
      <c r="E42">
        <v>0</v>
      </c>
    </row>
    <row r="43" spans="1:5">
      <c r="A43" t="s">
        <v>657</v>
      </c>
      <c r="B43">
        <v>0.27</v>
      </c>
      <c r="D43" t="s">
        <v>227</v>
      </c>
      <c r="E43">
        <v>0</v>
      </c>
    </row>
    <row r="44" spans="1:5">
      <c r="A44" t="s">
        <v>680</v>
      </c>
      <c r="B44">
        <v>0.08</v>
      </c>
      <c r="D44" t="s">
        <v>231</v>
      </c>
      <c r="E44">
        <v>0.03</v>
      </c>
    </row>
    <row r="45" spans="1:5">
      <c r="A45" t="s">
        <v>683</v>
      </c>
      <c r="B45">
        <v>0.05</v>
      </c>
      <c r="D45" t="s">
        <v>234</v>
      </c>
      <c r="E45">
        <v>0</v>
      </c>
    </row>
    <row r="46" spans="1:5">
      <c r="A46" t="s">
        <v>703</v>
      </c>
      <c r="B46">
        <v>0.06</v>
      </c>
      <c r="D46" t="s">
        <v>247</v>
      </c>
      <c r="E46">
        <v>0</v>
      </c>
    </row>
    <row r="47" spans="1:5">
      <c r="A47" t="s">
        <v>705</v>
      </c>
      <c r="B47">
        <v>0.09</v>
      </c>
      <c r="D47" t="s">
        <v>249</v>
      </c>
      <c r="E47">
        <v>0</v>
      </c>
    </row>
    <row r="48" spans="1:5">
      <c r="A48" t="s">
        <v>728</v>
      </c>
      <c r="B48">
        <v>0.05</v>
      </c>
      <c r="D48" t="s">
        <v>258</v>
      </c>
      <c r="E48">
        <v>0</v>
      </c>
    </row>
    <row r="49" spans="1:5">
      <c r="A49" t="s">
        <v>731</v>
      </c>
      <c r="B49">
        <v>0.05</v>
      </c>
      <c r="D49" t="s">
        <v>266</v>
      </c>
      <c r="E49">
        <v>0</v>
      </c>
    </row>
    <row r="50" spans="1:5">
      <c r="A50" t="s">
        <v>732</v>
      </c>
      <c r="B50">
        <v>0.05</v>
      </c>
      <c r="D50" t="s">
        <v>269</v>
      </c>
      <c r="E50">
        <v>0</v>
      </c>
    </row>
    <row r="51" spans="1:5">
      <c r="A51" t="s">
        <v>748</v>
      </c>
      <c r="B51">
        <v>0.02</v>
      </c>
      <c r="D51" t="s">
        <v>271</v>
      </c>
      <c r="E51">
        <v>0.01</v>
      </c>
    </row>
    <row r="52" spans="1:5">
      <c r="A52" t="s">
        <v>762</v>
      </c>
      <c r="B52">
        <v>4.49</v>
      </c>
      <c r="D52" t="s">
        <v>275</v>
      </c>
      <c r="E52">
        <v>0</v>
      </c>
    </row>
    <row r="53" spans="1:5">
      <c r="A53" t="s">
        <v>770</v>
      </c>
      <c r="B53">
        <v>0.55000000000000004</v>
      </c>
      <c r="D53" t="s">
        <v>285</v>
      </c>
      <c r="E53">
        <v>0</v>
      </c>
    </row>
    <row r="54" spans="1:5">
      <c r="A54" t="s">
        <v>773</v>
      </c>
      <c r="B54">
        <v>0.25</v>
      </c>
      <c r="D54" t="s">
        <v>292</v>
      </c>
      <c r="E54">
        <v>0.01</v>
      </c>
    </row>
    <row r="55" spans="1:5">
      <c r="A55" t="s">
        <v>781</v>
      </c>
      <c r="B55">
        <v>0.56999999999999995</v>
      </c>
      <c r="D55" t="s">
        <v>296</v>
      </c>
      <c r="E55">
        <v>0</v>
      </c>
    </row>
    <row r="56" spans="1:5">
      <c r="A56" t="s">
        <v>787</v>
      </c>
      <c r="B56">
        <v>0.45</v>
      </c>
      <c r="D56" t="s">
        <v>297</v>
      </c>
      <c r="E56">
        <v>0</v>
      </c>
    </row>
    <row r="57" spans="1:5">
      <c r="A57" t="s">
        <v>790</v>
      </c>
      <c r="B57">
        <v>0</v>
      </c>
      <c r="D57" t="s">
        <v>300</v>
      </c>
      <c r="E57">
        <v>0</v>
      </c>
    </row>
    <row r="58" spans="1:5">
      <c r="A58" t="s">
        <v>796</v>
      </c>
      <c r="B58">
        <v>0.19</v>
      </c>
      <c r="D58" t="s">
        <v>310</v>
      </c>
      <c r="E58">
        <v>0</v>
      </c>
    </row>
    <row r="59" spans="1:5">
      <c r="A59" t="s">
        <v>810</v>
      </c>
      <c r="B59">
        <v>0.04</v>
      </c>
      <c r="D59" t="s">
        <v>312</v>
      </c>
      <c r="E59">
        <v>0</v>
      </c>
    </row>
    <row r="60" spans="1:5">
      <c r="A60" t="s">
        <v>821</v>
      </c>
      <c r="B60">
        <v>0.02</v>
      </c>
      <c r="D60" t="s">
        <v>313</v>
      </c>
      <c r="E60">
        <v>0</v>
      </c>
    </row>
    <row r="61" spans="1:5">
      <c r="A61" t="s">
        <v>832</v>
      </c>
      <c r="B61">
        <v>0.03</v>
      </c>
      <c r="D61" t="s">
        <v>315</v>
      </c>
      <c r="E61">
        <v>0</v>
      </c>
    </row>
    <row r="62" spans="1:5">
      <c r="A62" t="s">
        <v>840</v>
      </c>
      <c r="B62">
        <v>2.1800000000000002</v>
      </c>
      <c r="D62" t="s">
        <v>329</v>
      </c>
      <c r="E62">
        <v>0</v>
      </c>
    </row>
    <row r="63" spans="1:5">
      <c r="A63" t="s">
        <v>846</v>
      </c>
      <c r="B63">
        <v>0.35</v>
      </c>
      <c r="D63" t="s">
        <v>351</v>
      </c>
      <c r="E63">
        <v>0</v>
      </c>
    </row>
    <row r="64" spans="1:5">
      <c r="A64" t="s">
        <v>848</v>
      </c>
      <c r="B64">
        <v>0.15</v>
      </c>
      <c r="D64" t="s">
        <v>352</v>
      </c>
      <c r="E64">
        <v>0.01</v>
      </c>
    </row>
    <row r="65" spans="1:5">
      <c r="A65" t="s">
        <v>851</v>
      </c>
      <c r="B65">
        <v>0.05</v>
      </c>
      <c r="D65" t="s">
        <v>354</v>
      </c>
      <c r="E65">
        <v>0.01</v>
      </c>
    </row>
    <row r="66" spans="1:5">
      <c r="D66" t="s">
        <v>374</v>
      </c>
      <c r="E66">
        <v>0</v>
      </c>
    </row>
    <row r="67" spans="1:5">
      <c r="D67" t="s">
        <v>377</v>
      </c>
      <c r="E67">
        <v>0</v>
      </c>
    </row>
    <row r="68" spans="1:5">
      <c r="D68" t="s">
        <v>379</v>
      </c>
      <c r="E68">
        <v>3.93</v>
      </c>
    </row>
    <row r="69" spans="1:5">
      <c r="D69" t="s">
        <v>388</v>
      </c>
      <c r="E69">
        <v>1.74</v>
      </c>
    </row>
    <row r="70" spans="1:5">
      <c r="D70" t="s">
        <v>401</v>
      </c>
      <c r="E70">
        <v>1.02</v>
      </c>
    </row>
    <row r="71" spans="1:5">
      <c r="D71" t="s">
        <v>405</v>
      </c>
      <c r="E71">
        <v>0.59</v>
      </c>
    </row>
    <row r="72" spans="1:5">
      <c r="D72" t="s">
        <v>412</v>
      </c>
      <c r="E72">
        <v>0.53</v>
      </c>
    </row>
    <row r="73" spans="1:5">
      <c r="D73" t="s">
        <v>415</v>
      </c>
      <c r="E73">
        <v>0.68</v>
      </c>
    </row>
    <row r="74" spans="1:5">
      <c r="D74" t="s">
        <v>419</v>
      </c>
      <c r="E74">
        <v>0.52</v>
      </c>
    </row>
    <row r="75" spans="1:5">
      <c r="D75" t="s">
        <v>427</v>
      </c>
      <c r="E75">
        <v>0.39</v>
      </c>
    </row>
    <row r="76" spans="1:5">
      <c r="D76" t="s">
        <v>434</v>
      </c>
      <c r="E76">
        <v>0.24</v>
      </c>
    </row>
    <row r="77" spans="1:5">
      <c r="D77" t="s">
        <v>436</v>
      </c>
      <c r="E77">
        <v>0.09</v>
      </c>
    </row>
    <row r="78" spans="1:5">
      <c r="D78" t="s">
        <v>443</v>
      </c>
      <c r="E78">
        <v>0</v>
      </c>
    </row>
    <row r="79" spans="1:5">
      <c r="D79" t="s">
        <v>451</v>
      </c>
      <c r="E79">
        <v>0.08</v>
      </c>
    </row>
    <row r="80" spans="1:5">
      <c r="D80" t="s">
        <v>452</v>
      </c>
      <c r="E80">
        <v>0.24</v>
      </c>
    </row>
    <row r="81" spans="4:5">
      <c r="D81" t="s">
        <v>457</v>
      </c>
      <c r="E81">
        <v>0</v>
      </c>
    </row>
    <row r="82" spans="4:5">
      <c r="D82" t="s">
        <v>460</v>
      </c>
      <c r="E82">
        <v>0.06</v>
      </c>
    </row>
    <row r="83" spans="4:5">
      <c r="D83" t="s">
        <v>461</v>
      </c>
      <c r="E83">
        <v>0.08</v>
      </c>
    </row>
    <row r="84" spans="4:5">
      <c r="D84" t="s">
        <v>463</v>
      </c>
      <c r="E84">
        <v>0.08</v>
      </c>
    </row>
    <row r="85" spans="4:5">
      <c r="D85" t="s">
        <v>467</v>
      </c>
      <c r="E85">
        <v>0</v>
      </c>
    </row>
    <row r="86" spans="4:5">
      <c r="D86" t="s">
        <v>471</v>
      </c>
      <c r="E86">
        <v>0.04</v>
      </c>
    </row>
    <row r="87" spans="4:5">
      <c r="D87" t="s">
        <v>472</v>
      </c>
      <c r="E87">
        <v>0.02</v>
      </c>
    </row>
    <row r="88" spans="4:5">
      <c r="D88" t="s">
        <v>476</v>
      </c>
      <c r="E88">
        <v>0</v>
      </c>
    </row>
    <row r="89" spans="4:5">
      <c r="D89" t="s">
        <v>477</v>
      </c>
      <c r="E89">
        <v>0</v>
      </c>
    </row>
    <row r="90" spans="4:5">
      <c r="D90" t="s">
        <v>479</v>
      </c>
      <c r="E90">
        <v>0.04</v>
      </c>
    </row>
    <row r="91" spans="4:5">
      <c r="D91" t="s">
        <v>488</v>
      </c>
      <c r="E91">
        <v>0.03</v>
      </c>
    </row>
    <row r="92" spans="4:5">
      <c r="D92" t="s">
        <v>495</v>
      </c>
      <c r="E92">
        <v>0</v>
      </c>
    </row>
    <row r="93" spans="4:5">
      <c r="D93" t="s">
        <v>496</v>
      </c>
      <c r="E93">
        <v>0.05</v>
      </c>
    </row>
    <row r="94" spans="4:5">
      <c r="D94" t="s">
        <v>502</v>
      </c>
      <c r="E94">
        <v>0</v>
      </c>
    </row>
    <row r="95" spans="4:5">
      <c r="D95" t="s">
        <v>507</v>
      </c>
      <c r="E95">
        <v>0</v>
      </c>
    </row>
    <row r="96" spans="4:5">
      <c r="D96" t="s">
        <v>514</v>
      </c>
      <c r="E96">
        <v>0</v>
      </c>
    </row>
    <row r="97" spans="4:5">
      <c r="D97" t="s">
        <v>516</v>
      </c>
      <c r="E97">
        <v>0</v>
      </c>
    </row>
    <row r="98" spans="4:5">
      <c r="D98" t="s">
        <v>518</v>
      </c>
      <c r="E98">
        <v>0</v>
      </c>
    </row>
    <row r="99" spans="4:5">
      <c r="D99" t="s">
        <v>519</v>
      </c>
      <c r="E99">
        <v>0</v>
      </c>
    </row>
    <row r="100" spans="4:5">
      <c r="D100" t="s">
        <v>521</v>
      </c>
      <c r="E100">
        <v>0</v>
      </c>
    </row>
    <row r="101" spans="4:5">
      <c r="D101" t="s">
        <v>523</v>
      </c>
      <c r="E101">
        <v>0</v>
      </c>
    </row>
    <row r="102" spans="4:5">
      <c r="D102" t="s">
        <v>524</v>
      </c>
      <c r="E102">
        <v>0.03</v>
      </c>
    </row>
    <row r="103" spans="4:5">
      <c r="D103" t="s">
        <v>528</v>
      </c>
      <c r="E103">
        <v>0.04</v>
      </c>
    </row>
    <row r="104" spans="4:5">
      <c r="D104" t="s">
        <v>533</v>
      </c>
      <c r="E104">
        <v>0</v>
      </c>
    </row>
    <row r="105" spans="4:5">
      <c r="D105" t="s">
        <v>538</v>
      </c>
      <c r="E105">
        <v>0</v>
      </c>
    </row>
    <row r="106" spans="4:5">
      <c r="D106" t="s">
        <v>546</v>
      </c>
      <c r="E106">
        <v>0</v>
      </c>
    </row>
    <row r="107" spans="4:5">
      <c r="D107" t="s">
        <v>551</v>
      </c>
      <c r="E107">
        <v>0.02</v>
      </c>
    </row>
    <row r="108" spans="4:5">
      <c r="D108" t="s">
        <v>554</v>
      </c>
      <c r="E108">
        <v>0</v>
      </c>
    </row>
    <row r="109" spans="4:5">
      <c r="D109" t="s">
        <v>555</v>
      </c>
      <c r="E109">
        <v>0.01</v>
      </c>
    </row>
    <row r="110" spans="4:5">
      <c r="D110" t="s">
        <v>563</v>
      </c>
      <c r="E110">
        <v>0</v>
      </c>
    </row>
    <row r="111" spans="4:5">
      <c r="D111" t="s">
        <v>564</v>
      </c>
      <c r="E111">
        <v>0</v>
      </c>
    </row>
    <row r="112" spans="4:5">
      <c r="D112" t="s">
        <v>570</v>
      </c>
      <c r="E112">
        <v>0</v>
      </c>
    </row>
    <row r="113" spans="4:5">
      <c r="D113" t="s">
        <v>571</v>
      </c>
      <c r="E113">
        <v>0</v>
      </c>
    </row>
    <row r="114" spans="4:5">
      <c r="D114" t="s">
        <v>576</v>
      </c>
      <c r="E114">
        <v>0</v>
      </c>
    </row>
    <row r="115" spans="4:5">
      <c r="D115" t="s">
        <v>581</v>
      </c>
      <c r="E115">
        <v>0</v>
      </c>
    </row>
    <row r="116" spans="4:5">
      <c r="D116" t="s">
        <v>582</v>
      </c>
      <c r="E116">
        <v>0</v>
      </c>
    </row>
    <row r="117" spans="4:5">
      <c r="D117" t="s">
        <v>586</v>
      </c>
      <c r="E117">
        <v>0</v>
      </c>
    </row>
    <row r="118" spans="4:5">
      <c r="D118" t="s">
        <v>588</v>
      </c>
      <c r="E118">
        <v>0</v>
      </c>
    </row>
    <row r="119" spans="4:5">
      <c r="D119" t="s">
        <v>600</v>
      </c>
      <c r="E119">
        <v>0.01</v>
      </c>
    </row>
    <row r="120" spans="4:5">
      <c r="D120" t="s">
        <v>603</v>
      </c>
      <c r="E120">
        <v>0</v>
      </c>
    </row>
    <row r="121" spans="4:5">
      <c r="D121" t="s">
        <v>611</v>
      </c>
      <c r="E121">
        <v>2.11</v>
      </c>
    </row>
    <row r="122" spans="4:5">
      <c r="D122" t="s">
        <v>614</v>
      </c>
      <c r="E122">
        <v>1.68</v>
      </c>
    </row>
    <row r="123" spans="4:5">
      <c r="D123" t="s">
        <v>617</v>
      </c>
      <c r="E123">
        <v>2.06</v>
      </c>
    </row>
    <row r="124" spans="4:5">
      <c r="D124" t="s">
        <v>621</v>
      </c>
      <c r="E124">
        <v>1.1499999999999999</v>
      </c>
    </row>
    <row r="125" spans="4:5">
      <c r="D125" t="s">
        <v>623</v>
      </c>
      <c r="E125">
        <v>0.74</v>
      </c>
    </row>
    <row r="126" spans="4:5">
      <c r="D126" t="s">
        <v>635</v>
      </c>
      <c r="E126">
        <v>0.59</v>
      </c>
    </row>
    <row r="127" spans="4:5">
      <c r="D127" t="s">
        <v>637</v>
      </c>
      <c r="E127">
        <v>0.5</v>
      </c>
    </row>
    <row r="128" spans="4:5">
      <c r="D128" t="s">
        <v>638</v>
      </c>
      <c r="E128">
        <v>0.56000000000000005</v>
      </c>
    </row>
    <row r="129" spans="4:5">
      <c r="D129" t="s">
        <v>643</v>
      </c>
      <c r="E129">
        <v>0.33</v>
      </c>
    </row>
    <row r="130" spans="4:5">
      <c r="D130" t="s">
        <v>646</v>
      </c>
      <c r="E130">
        <v>0.4</v>
      </c>
    </row>
    <row r="131" spans="4:5">
      <c r="D131" t="s">
        <v>649</v>
      </c>
      <c r="E131">
        <v>0.14000000000000001</v>
      </c>
    </row>
    <row r="132" spans="4:5">
      <c r="D132" t="s">
        <v>654</v>
      </c>
      <c r="E132">
        <v>0.25</v>
      </c>
    </row>
    <row r="133" spans="4:5">
      <c r="D133" t="s">
        <v>658</v>
      </c>
      <c r="E133">
        <v>0.22</v>
      </c>
    </row>
    <row r="134" spans="4:5">
      <c r="D134" t="s">
        <v>660</v>
      </c>
      <c r="E134">
        <v>0.13</v>
      </c>
    </row>
    <row r="135" spans="4:5">
      <c r="D135" t="s">
        <v>663</v>
      </c>
      <c r="E135">
        <v>0.18</v>
      </c>
    </row>
    <row r="136" spans="4:5">
      <c r="D136" t="s">
        <v>664</v>
      </c>
      <c r="E136">
        <v>0.21</v>
      </c>
    </row>
    <row r="137" spans="4:5">
      <c r="D137" t="s">
        <v>673</v>
      </c>
      <c r="E137">
        <v>0.13</v>
      </c>
    </row>
    <row r="138" spans="4:5">
      <c r="D138" t="s">
        <v>678</v>
      </c>
      <c r="E138">
        <v>0.09</v>
      </c>
    </row>
    <row r="139" spans="4:5">
      <c r="D139" t="s">
        <v>681</v>
      </c>
      <c r="E139">
        <v>0.04</v>
      </c>
    </row>
    <row r="140" spans="4:5">
      <c r="D140" t="s">
        <v>684</v>
      </c>
      <c r="E140">
        <v>7.0000000000000007E-2</v>
      </c>
    </row>
    <row r="141" spans="4:5">
      <c r="D141" t="s">
        <v>686</v>
      </c>
      <c r="E141">
        <v>0</v>
      </c>
    </row>
    <row r="142" spans="4:5">
      <c r="D142" t="s">
        <v>698</v>
      </c>
      <c r="E142">
        <v>0.05</v>
      </c>
    </row>
    <row r="143" spans="4:5">
      <c r="D143" t="s">
        <v>702</v>
      </c>
      <c r="E143">
        <v>0.02</v>
      </c>
    </row>
    <row r="144" spans="4:5">
      <c r="D144" t="s">
        <v>707</v>
      </c>
      <c r="E144">
        <v>0.01</v>
      </c>
    </row>
    <row r="145" spans="4:5">
      <c r="D145" t="s">
        <v>711</v>
      </c>
      <c r="E145">
        <v>0</v>
      </c>
    </row>
    <row r="146" spans="4:5">
      <c r="D146" t="s">
        <v>712</v>
      </c>
      <c r="E146">
        <v>0</v>
      </c>
    </row>
    <row r="147" spans="4:5">
      <c r="D147" t="s">
        <v>715</v>
      </c>
      <c r="E147">
        <v>0.04</v>
      </c>
    </row>
    <row r="148" spans="4:5">
      <c r="D148" t="s">
        <v>717</v>
      </c>
      <c r="E148">
        <v>0</v>
      </c>
    </row>
    <row r="149" spans="4:5">
      <c r="D149" t="s">
        <v>718</v>
      </c>
      <c r="E149">
        <v>0</v>
      </c>
    </row>
    <row r="150" spans="4:5">
      <c r="D150" t="s">
        <v>721</v>
      </c>
      <c r="E150">
        <v>0.03</v>
      </c>
    </row>
    <row r="151" spans="4:5">
      <c r="D151" t="s">
        <v>725</v>
      </c>
      <c r="E151">
        <v>0.06</v>
      </c>
    </row>
    <row r="152" spans="4:5">
      <c r="D152" t="s">
        <v>738</v>
      </c>
      <c r="E152">
        <v>0.04</v>
      </c>
    </row>
    <row r="153" spans="4:5">
      <c r="D153" t="s">
        <v>739</v>
      </c>
      <c r="E153">
        <v>0</v>
      </c>
    </row>
    <row r="154" spans="4:5">
      <c r="D154" t="s">
        <v>749</v>
      </c>
      <c r="E154">
        <v>0.02</v>
      </c>
    </row>
    <row r="155" spans="4:5">
      <c r="D155" t="s">
        <v>750</v>
      </c>
      <c r="E155">
        <v>0</v>
      </c>
    </row>
    <row r="156" spans="4:5">
      <c r="D156" t="s">
        <v>755</v>
      </c>
      <c r="E156">
        <v>0</v>
      </c>
    </row>
    <row r="157" spans="4:5">
      <c r="D157" t="s">
        <v>756</v>
      </c>
      <c r="E157">
        <v>0.01</v>
      </c>
    </row>
    <row r="158" spans="4:5">
      <c r="D158" t="s">
        <v>757</v>
      </c>
      <c r="E158">
        <v>0</v>
      </c>
    </row>
    <row r="159" spans="4:5">
      <c r="D159" t="s">
        <v>758</v>
      </c>
      <c r="E159">
        <v>9.7100000000000009</v>
      </c>
    </row>
    <row r="160" spans="4:5">
      <c r="D160" t="s">
        <v>765</v>
      </c>
      <c r="E160">
        <v>2.16</v>
      </c>
    </row>
    <row r="161" spans="4:5">
      <c r="D161" t="s">
        <v>767</v>
      </c>
      <c r="E161">
        <v>1.6</v>
      </c>
    </row>
    <row r="162" spans="4:5">
      <c r="D162" t="s">
        <v>775</v>
      </c>
      <c r="E162">
        <v>0.9</v>
      </c>
    </row>
    <row r="163" spans="4:5">
      <c r="D163" t="s">
        <v>784</v>
      </c>
      <c r="E163">
        <v>0.42</v>
      </c>
    </row>
    <row r="164" spans="4:5">
      <c r="D164" t="s">
        <v>785</v>
      </c>
      <c r="E164">
        <v>0.41</v>
      </c>
    </row>
    <row r="165" spans="4:5">
      <c r="D165" t="s">
        <v>801</v>
      </c>
      <c r="E165">
        <v>0.21</v>
      </c>
    </row>
    <row r="166" spans="4:5">
      <c r="D166" t="s">
        <v>808</v>
      </c>
      <c r="E166">
        <v>0.03</v>
      </c>
    </row>
    <row r="167" spans="4:5">
      <c r="D167" t="s">
        <v>813</v>
      </c>
      <c r="E167">
        <v>0.09</v>
      </c>
    </row>
    <row r="168" spans="4:5">
      <c r="D168" t="s">
        <v>815</v>
      </c>
      <c r="E168">
        <v>0.03</v>
      </c>
    </row>
    <row r="169" spans="4:5">
      <c r="D169" t="s">
        <v>819</v>
      </c>
      <c r="E169">
        <v>0.05</v>
      </c>
    </row>
    <row r="170" spans="4:5">
      <c r="D170" t="s">
        <v>822</v>
      </c>
      <c r="E170">
        <v>0</v>
      </c>
    </row>
    <row r="171" spans="4:5">
      <c r="D171" t="s">
        <v>827</v>
      </c>
      <c r="E171">
        <v>7.0000000000000007E-2</v>
      </c>
    </row>
    <row r="172" spans="4:5">
      <c r="D172" t="s">
        <v>828</v>
      </c>
      <c r="E172">
        <v>0.05</v>
      </c>
    </row>
    <row r="173" spans="4:5">
      <c r="D173" t="s">
        <v>833</v>
      </c>
      <c r="E173">
        <v>0.03</v>
      </c>
    </row>
    <row r="174" spans="4:5">
      <c r="D174" t="s">
        <v>844</v>
      </c>
      <c r="E174">
        <v>1</v>
      </c>
    </row>
  </sheetData>
  <mergeCells count="4">
    <mergeCell ref="A1:B1"/>
    <mergeCell ref="D1:E1"/>
    <mergeCell ref="I10:J10"/>
    <mergeCell ref="L10:M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3"/>
  <sheetViews>
    <sheetView workbookViewId="0">
      <selection activeCell="V16" sqref="V16"/>
    </sheetView>
  </sheetViews>
  <sheetFormatPr defaultRowHeight="14.4"/>
  <cols>
    <col min="1" max="1" width="6.21875" bestFit="1" customWidth="1"/>
    <col min="2" max="2" width="15.77734375" bestFit="1" customWidth="1"/>
    <col min="3" max="3" width="9.33203125" bestFit="1" customWidth="1"/>
    <col min="4" max="4" width="7.21875" bestFit="1" customWidth="1"/>
    <col min="5" max="5" width="5" bestFit="1" customWidth="1"/>
    <col min="6" max="6" width="5.6640625" bestFit="1" customWidth="1"/>
    <col min="7" max="7" width="5.77734375" bestFit="1" customWidth="1"/>
    <col min="8" max="8" width="5.21875" bestFit="1" customWidth="1"/>
    <col min="9" max="9" width="8.109375" bestFit="1" customWidth="1"/>
    <col min="10" max="10" width="6" bestFit="1" customWidth="1"/>
    <col min="11" max="11" width="6.33203125" bestFit="1" customWidth="1"/>
    <col min="12" max="12" width="10.77734375" bestFit="1" customWidth="1"/>
    <col min="13" max="13" width="7.44140625" bestFit="1" customWidth="1"/>
    <col min="14" max="14" width="9.5546875" bestFit="1" customWidth="1"/>
    <col min="15" max="15" width="6.109375" bestFit="1" customWidth="1"/>
    <col min="16" max="16" width="8.33203125" bestFit="1" customWidth="1"/>
    <col min="17" max="17" width="11" bestFit="1" customWidth="1"/>
    <col min="19" max="19" width="15.77734375" bestFit="1" customWidth="1"/>
  </cols>
  <sheetData>
    <row r="1" spans="1:20">
      <c r="A1" s="3" t="s">
        <v>15</v>
      </c>
      <c r="B1" s="3" t="s">
        <v>859</v>
      </c>
      <c r="C1" s="3" t="s">
        <v>21</v>
      </c>
      <c r="D1" s="3" t="s">
        <v>23</v>
      </c>
      <c r="E1" s="3" t="s">
        <v>112</v>
      </c>
      <c r="F1" s="3" t="s">
        <v>174</v>
      </c>
      <c r="G1" s="3" t="s">
        <v>159</v>
      </c>
      <c r="H1" s="3" t="s">
        <v>131</v>
      </c>
      <c r="I1" s="3" t="s">
        <v>70</v>
      </c>
      <c r="J1" s="3" t="s">
        <v>860</v>
      </c>
      <c r="K1" s="3" t="s">
        <v>33</v>
      </c>
      <c r="L1" s="3" t="s">
        <v>861</v>
      </c>
      <c r="M1" s="3" t="s">
        <v>49</v>
      </c>
      <c r="N1" s="3" t="s">
        <v>67</v>
      </c>
      <c r="O1" s="3" t="s">
        <v>27</v>
      </c>
      <c r="P1" s="3" t="s">
        <v>862</v>
      </c>
      <c r="Q1" s="3" t="s">
        <v>252</v>
      </c>
    </row>
    <row r="2" spans="1:20">
      <c r="A2" s="3">
        <v>2.83</v>
      </c>
      <c r="B2" s="3">
        <v>5.26</v>
      </c>
      <c r="C2" s="3">
        <v>0.55000000000000004</v>
      </c>
      <c r="D2" s="3">
        <v>0.61</v>
      </c>
      <c r="E2" s="3">
        <v>0.21</v>
      </c>
      <c r="F2" s="3">
        <v>0.11</v>
      </c>
      <c r="G2" s="3">
        <v>0.1</v>
      </c>
      <c r="H2" s="3">
        <v>0.05</v>
      </c>
      <c r="I2" s="3">
        <v>0.03</v>
      </c>
      <c r="J2" s="3">
        <v>0.02</v>
      </c>
      <c r="K2" s="3">
        <v>0.22</v>
      </c>
      <c r="L2" s="3">
        <v>0.33</v>
      </c>
      <c r="M2" s="3">
        <v>0.12</v>
      </c>
      <c r="N2" s="3">
        <v>0.02</v>
      </c>
      <c r="O2" s="3">
        <v>0.86</v>
      </c>
      <c r="P2" s="3">
        <v>0.02</v>
      </c>
      <c r="Q2" s="3">
        <v>0.05</v>
      </c>
    </row>
    <row r="3" spans="1:20">
      <c r="A3" s="3">
        <v>1.03</v>
      </c>
      <c r="B3" s="3">
        <v>3.64</v>
      </c>
      <c r="C3" s="3">
        <v>0.04</v>
      </c>
      <c r="D3" s="3">
        <v>0.19</v>
      </c>
      <c r="E3" s="3">
        <v>0.1</v>
      </c>
      <c r="F3" s="3">
        <v>0.05</v>
      </c>
      <c r="G3" s="3">
        <v>0.04</v>
      </c>
      <c r="H3" s="3">
        <v>0.04</v>
      </c>
      <c r="I3" s="3">
        <v>1.0900000000000001</v>
      </c>
      <c r="J3" s="3">
        <v>0.02</v>
      </c>
      <c r="K3" s="3">
        <v>0.08</v>
      </c>
      <c r="L3" s="3">
        <v>0.18</v>
      </c>
      <c r="M3" s="3">
        <v>4.67</v>
      </c>
      <c r="N3" s="3">
        <v>0.44</v>
      </c>
      <c r="O3" s="3">
        <v>0.4</v>
      </c>
      <c r="P3" s="3">
        <v>0.09</v>
      </c>
      <c r="Q3" s="3">
        <v>0</v>
      </c>
    </row>
    <row r="4" spans="1:20">
      <c r="A4" s="3">
        <v>1.44</v>
      </c>
      <c r="B4" s="3">
        <v>0.44</v>
      </c>
      <c r="C4" s="3">
        <v>0.18</v>
      </c>
      <c r="D4" s="3">
        <v>0.88</v>
      </c>
      <c r="E4" s="3">
        <v>0</v>
      </c>
      <c r="F4" s="3">
        <v>7.0000000000000007E-2</v>
      </c>
      <c r="G4" s="3">
        <v>0</v>
      </c>
      <c r="H4" s="3"/>
      <c r="I4" s="3">
        <v>0.17</v>
      </c>
      <c r="J4" s="3">
        <v>0.03</v>
      </c>
      <c r="K4" s="3">
        <v>0.63</v>
      </c>
      <c r="L4" s="3">
        <v>0.12</v>
      </c>
      <c r="M4" s="3">
        <v>1.7</v>
      </c>
      <c r="N4" s="3">
        <v>0.15</v>
      </c>
      <c r="O4" s="3">
        <v>1.27</v>
      </c>
      <c r="P4" s="3">
        <v>0.05</v>
      </c>
      <c r="Q4" s="3">
        <v>0</v>
      </c>
    </row>
    <row r="5" spans="1:20">
      <c r="A5" s="3">
        <v>0.23</v>
      </c>
      <c r="B5" s="3">
        <v>0.08</v>
      </c>
      <c r="C5" s="3">
        <v>0.08</v>
      </c>
      <c r="D5" s="3">
        <v>0.6</v>
      </c>
      <c r="E5" s="3">
        <v>0.05</v>
      </c>
      <c r="F5" s="3">
        <v>0.74</v>
      </c>
      <c r="G5" s="3">
        <v>0.02</v>
      </c>
      <c r="H5" s="3"/>
      <c r="I5" s="3">
        <v>0.15</v>
      </c>
      <c r="J5" s="3">
        <v>0.03</v>
      </c>
      <c r="K5" s="3">
        <v>0.62</v>
      </c>
      <c r="L5" s="3">
        <v>0.11</v>
      </c>
      <c r="M5" s="3">
        <v>1.92</v>
      </c>
      <c r="N5" s="3">
        <v>0.11</v>
      </c>
      <c r="O5" s="3">
        <v>2.13</v>
      </c>
      <c r="P5" s="3">
        <v>0.04</v>
      </c>
      <c r="Q5" s="3">
        <v>0</v>
      </c>
    </row>
    <row r="6" spans="1:20">
      <c r="A6" s="3">
        <v>0.09</v>
      </c>
      <c r="B6" s="3">
        <v>0.03</v>
      </c>
      <c r="C6" s="3">
        <v>0.09</v>
      </c>
      <c r="D6" s="3">
        <v>0.36</v>
      </c>
      <c r="E6" s="3">
        <v>0.05</v>
      </c>
      <c r="F6" s="3">
        <v>0</v>
      </c>
      <c r="G6" s="3">
        <v>0</v>
      </c>
      <c r="H6" s="3"/>
      <c r="I6" s="3">
        <v>0.14000000000000001</v>
      </c>
      <c r="J6" s="3">
        <v>0.02</v>
      </c>
      <c r="K6" s="3">
        <v>0.12</v>
      </c>
      <c r="L6" s="3">
        <v>0.06</v>
      </c>
      <c r="M6" s="3">
        <v>1.07</v>
      </c>
      <c r="N6" s="3">
        <v>0.06</v>
      </c>
      <c r="O6" s="3">
        <v>1.73</v>
      </c>
      <c r="P6" s="3">
        <v>0.03</v>
      </c>
      <c r="Q6" s="3">
        <v>0.1</v>
      </c>
    </row>
    <row r="7" spans="1:20">
      <c r="A7" s="3">
        <v>0.19</v>
      </c>
      <c r="B7" s="3">
        <v>0.13</v>
      </c>
      <c r="C7" s="3">
        <v>0.11</v>
      </c>
      <c r="D7" s="3">
        <v>0.19</v>
      </c>
      <c r="E7" s="3">
        <v>0</v>
      </c>
      <c r="F7" s="3">
        <v>0.35</v>
      </c>
      <c r="G7" s="3">
        <v>0</v>
      </c>
      <c r="H7" s="3"/>
      <c r="I7" s="3">
        <v>0.18</v>
      </c>
      <c r="J7" s="3">
        <v>0</v>
      </c>
      <c r="K7" s="3">
        <v>0.04</v>
      </c>
      <c r="L7" s="3">
        <v>0.02</v>
      </c>
      <c r="M7" s="3">
        <v>0.55000000000000004</v>
      </c>
      <c r="N7" s="3">
        <v>0.1</v>
      </c>
      <c r="O7" s="3">
        <v>0.45</v>
      </c>
      <c r="P7" s="3">
        <v>0.02</v>
      </c>
      <c r="Q7" s="3">
        <v>0.05</v>
      </c>
    </row>
    <row r="8" spans="1:20">
      <c r="A8" s="3">
        <v>0.13</v>
      </c>
      <c r="B8" s="3">
        <v>0.08</v>
      </c>
      <c r="C8" s="3">
        <v>0.08</v>
      </c>
      <c r="D8" s="3">
        <v>7.0000000000000007E-2</v>
      </c>
      <c r="E8" s="3">
        <v>0</v>
      </c>
      <c r="F8" s="3"/>
      <c r="G8" s="3">
        <v>0.11</v>
      </c>
      <c r="H8" s="3"/>
      <c r="I8" s="3">
        <v>0.1</v>
      </c>
      <c r="J8" s="3">
        <v>0.05</v>
      </c>
      <c r="K8" s="3">
        <v>0.1</v>
      </c>
      <c r="L8" s="3">
        <v>0.28999999999999998</v>
      </c>
      <c r="M8" s="3">
        <v>0.25</v>
      </c>
      <c r="N8" s="3">
        <v>0.04</v>
      </c>
      <c r="O8" s="3">
        <v>0.94</v>
      </c>
      <c r="P8" s="3">
        <v>0.02</v>
      </c>
      <c r="Q8" s="3">
        <v>0</v>
      </c>
    </row>
    <row r="9" spans="1:20">
      <c r="A9" s="3">
        <v>0.08</v>
      </c>
      <c r="B9" s="3">
        <v>0</v>
      </c>
      <c r="C9" s="3">
        <v>0.06</v>
      </c>
      <c r="D9" s="3">
        <v>0.04</v>
      </c>
      <c r="E9" s="3">
        <v>0.02</v>
      </c>
      <c r="F9" s="3"/>
      <c r="G9" s="3">
        <v>0.08</v>
      </c>
      <c r="H9" s="3"/>
      <c r="I9" s="3">
        <v>0.09</v>
      </c>
      <c r="J9" s="3">
        <v>0.11</v>
      </c>
      <c r="K9" s="3">
        <v>0.1</v>
      </c>
      <c r="L9" s="3">
        <v>0.75</v>
      </c>
      <c r="M9" s="3">
        <v>0.17</v>
      </c>
      <c r="N9" s="3">
        <v>0.06</v>
      </c>
      <c r="O9" s="3">
        <v>0.12</v>
      </c>
      <c r="P9" s="3">
        <v>0</v>
      </c>
      <c r="Q9" s="3">
        <v>0</v>
      </c>
      <c r="S9" s="3" t="s">
        <v>15</v>
      </c>
      <c r="T9" s="3">
        <f>MEDIAN(A2:A173)</f>
        <v>7.0000000000000007E-2</v>
      </c>
    </row>
    <row r="10" spans="1:20">
      <c r="A10" s="3">
        <v>0.09</v>
      </c>
      <c r="B10" s="3">
        <v>0.72</v>
      </c>
      <c r="C10" s="3">
        <v>0.09</v>
      </c>
      <c r="D10" s="3">
        <v>0.01</v>
      </c>
      <c r="E10" s="3">
        <v>0</v>
      </c>
      <c r="F10" s="3"/>
      <c r="G10" s="3">
        <v>0.03</v>
      </c>
      <c r="H10" s="3"/>
      <c r="I10" s="3">
        <v>0.04</v>
      </c>
      <c r="J10" s="3"/>
      <c r="K10" s="3">
        <v>0.06</v>
      </c>
      <c r="L10" s="3">
        <v>0.56000000000000005</v>
      </c>
      <c r="M10" s="3">
        <v>0.22</v>
      </c>
      <c r="N10" s="3">
        <v>0</v>
      </c>
      <c r="O10" s="3">
        <v>0.31</v>
      </c>
      <c r="P10" s="3">
        <v>0.02</v>
      </c>
      <c r="Q10" s="3"/>
      <c r="S10" s="4" t="s">
        <v>10</v>
      </c>
      <c r="T10" s="4">
        <f>MEDIAN(B2:B36)</f>
        <v>0.26</v>
      </c>
    </row>
    <row r="11" spans="1:20">
      <c r="A11" s="3">
        <v>0.06</v>
      </c>
      <c r="B11" s="3">
        <v>0.63</v>
      </c>
      <c r="C11" s="3">
        <v>0.09</v>
      </c>
      <c r="D11" s="3">
        <v>0</v>
      </c>
      <c r="E11" s="3">
        <v>0.36</v>
      </c>
      <c r="F11" s="3"/>
      <c r="G11" s="3">
        <v>0.02</v>
      </c>
      <c r="H11" s="3"/>
      <c r="I11" s="3">
        <v>0.04</v>
      </c>
      <c r="J11" s="3"/>
      <c r="K11" s="3">
        <v>0.03</v>
      </c>
      <c r="L11" s="3">
        <v>0.57999999999999996</v>
      </c>
      <c r="M11" s="3">
        <v>0.21</v>
      </c>
      <c r="N11" s="3">
        <v>0.04</v>
      </c>
      <c r="O11" s="3">
        <v>0.12</v>
      </c>
      <c r="P11" s="3">
        <v>0</v>
      </c>
      <c r="Q11" s="3"/>
      <c r="S11" s="3" t="s">
        <v>21</v>
      </c>
      <c r="T11" s="3">
        <f>MEDIAN(C2:C60)</f>
        <v>0.05</v>
      </c>
    </row>
    <row r="12" spans="1:20">
      <c r="A12" s="3">
        <v>0.05</v>
      </c>
      <c r="B12" s="3">
        <v>0.89</v>
      </c>
      <c r="C12" s="3">
        <v>0.02</v>
      </c>
      <c r="D12" s="3">
        <v>0.71</v>
      </c>
      <c r="E12" s="3">
        <v>0.08</v>
      </c>
      <c r="F12" s="3"/>
      <c r="G12" s="3">
        <v>0.52</v>
      </c>
      <c r="H12" s="3"/>
      <c r="I12" s="3">
        <v>0</v>
      </c>
      <c r="J12" s="3"/>
      <c r="K12" s="3">
        <v>0.06</v>
      </c>
      <c r="L12" s="3">
        <v>0.62</v>
      </c>
      <c r="M12" s="3">
        <v>0</v>
      </c>
      <c r="N12" s="3">
        <v>0.01</v>
      </c>
      <c r="O12" s="3">
        <v>0.2</v>
      </c>
      <c r="P12" s="3">
        <v>0.01</v>
      </c>
      <c r="Q12" s="3"/>
      <c r="S12" s="3" t="s">
        <v>23</v>
      </c>
      <c r="T12" s="3">
        <f>MEDIAN(D2:D33)</f>
        <v>0.10500000000000001</v>
      </c>
    </row>
    <row r="13" spans="1:20">
      <c r="A13" s="3">
        <v>0.02</v>
      </c>
      <c r="B13" s="3">
        <v>0.3</v>
      </c>
      <c r="C13" s="3">
        <v>0.05</v>
      </c>
      <c r="D13" s="3">
        <v>0.64</v>
      </c>
      <c r="E13" s="3">
        <v>0</v>
      </c>
      <c r="F13" s="3"/>
      <c r="G13" s="3">
        <v>0.41</v>
      </c>
      <c r="H13" s="3"/>
      <c r="I13" s="3">
        <v>0.97</v>
      </c>
      <c r="J13" s="3"/>
      <c r="K13" s="3">
        <v>0.04</v>
      </c>
      <c r="L13" s="3">
        <v>0.56999999999999995</v>
      </c>
      <c r="M13" s="3">
        <v>0.14000000000000001</v>
      </c>
      <c r="N13" s="3">
        <v>0.19</v>
      </c>
      <c r="O13" s="3">
        <v>0.05</v>
      </c>
      <c r="P13" s="3">
        <v>0.01</v>
      </c>
      <c r="Q13" s="3"/>
      <c r="S13" s="3" t="s">
        <v>112</v>
      </c>
      <c r="T13" s="3">
        <f>MEDIAN(E2:E28)</f>
        <v>0.05</v>
      </c>
    </row>
    <row r="14" spans="1:20">
      <c r="A14" s="3">
        <v>2.2000000000000002</v>
      </c>
      <c r="B14" s="3">
        <v>0.4</v>
      </c>
      <c r="C14" s="3">
        <v>0.06</v>
      </c>
      <c r="D14" s="3">
        <v>0.21</v>
      </c>
      <c r="E14" s="3">
        <v>7.0000000000000007E-2</v>
      </c>
      <c r="F14" s="3"/>
      <c r="G14" s="3">
        <v>0.19</v>
      </c>
      <c r="H14" s="3"/>
      <c r="I14" s="3">
        <v>0.18</v>
      </c>
      <c r="J14" s="3"/>
      <c r="K14" s="3">
        <v>0.11</v>
      </c>
      <c r="L14" s="3">
        <v>0.47</v>
      </c>
      <c r="M14" s="3">
        <v>0.19</v>
      </c>
      <c r="N14" s="3">
        <v>0</v>
      </c>
      <c r="O14" s="3">
        <v>0</v>
      </c>
      <c r="P14" s="3">
        <v>0.16</v>
      </c>
      <c r="Q14" s="3"/>
      <c r="S14" s="3" t="s">
        <v>174</v>
      </c>
      <c r="T14" s="3">
        <f>MEDIAN(F2:F7)</f>
        <v>0.09</v>
      </c>
    </row>
    <row r="15" spans="1:20">
      <c r="A15" s="3">
        <v>1.22</v>
      </c>
      <c r="B15" s="3">
        <v>7.0000000000000007E-2</v>
      </c>
      <c r="C15" s="3">
        <v>0.05</v>
      </c>
      <c r="D15" s="3">
        <v>0.21</v>
      </c>
      <c r="E15" s="3">
        <v>0.05</v>
      </c>
      <c r="F15" s="3"/>
      <c r="G15" s="3">
        <v>0.08</v>
      </c>
      <c r="H15" s="3"/>
      <c r="I15" s="3">
        <v>0.13</v>
      </c>
      <c r="J15" s="3"/>
      <c r="K15" s="3">
        <v>7.0000000000000007E-2</v>
      </c>
      <c r="L15" s="3">
        <v>0.37</v>
      </c>
      <c r="M15" s="3">
        <v>0.05</v>
      </c>
      <c r="N15" s="3">
        <v>0.02</v>
      </c>
      <c r="O15" s="3">
        <v>0.05</v>
      </c>
      <c r="P15" s="3">
        <v>0</v>
      </c>
      <c r="Q15" s="3"/>
      <c r="S15" s="3" t="s">
        <v>159</v>
      </c>
      <c r="T15" s="3">
        <f>MEDIAN(G2:G19)</f>
        <v>0.08</v>
      </c>
    </row>
    <row r="16" spans="1:20">
      <c r="A16" s="3">
        <v>0.88</v>
      </c>
      <c r="B16" s="3">
        <v>0.14000000000000001</v>
      </c>
      <c r="C16" s="3">
        <v>0.05</v>
      </c>
      <c r="D16" s="3">
        <v>0.1</v>
      </c>
      <c r="E16" s="3">
        <v>0.05</v>
      </c>
      <c r="F16" s="3"/>
      <c r="G16" s="3">
        <v>0.38</v>
      </c>
      <c r="H16" s="3"/>
      <c r="I16" s="3">
        <v>0.09</v>
      </c>
      <c r="J16" s="3"/>
      <c r="K16" s="3">
        <v>0.06</v>
      </c>
      <c r="L16" s="3">
        <v>0.1</v>
      </c>
      <c r="M16" s="3">
        <v>0.08</v>
      </c>
      <c r="N16" s="3">
        <v>0.03</v>
      </c>
      <c r="O16" s="3">
        <v>0.03</v>
      </c>
      <c r="P16" s="3">
        <v>0.03</v>
      </c>
      <c r="Q16" s="3"/>
      <c r="S16" s="3" t="s">
        <v>131</v>
      </c>
      <c r="T16" s="3">
        <f>MEDIAN(H2:H3)</f>
        <v>4.4999999999999998E-2</v>
      </c>
    </row>
    <row r="17" spans="1:20">
      <c r="A17" s="3">
        <v>0.57999999999999996</v>
      </c>
      <c r="B17" s="3">
        <v>7.0000000000000007E-2</v>
      </c>
      <c r="C17" s="3">
        <v>0.04</v>
      </c>
      <c r="D17" s="3">
        <v>0.06</v>
      </c>
      <c r="E17" s="3">
        <v>0.04</v>
      </c>
      <c r="F17" s="3"/>
      <c r="G17" s="3">
        <v>0.21</v>
      </c>
      <c r="H17" s="3"/>
      <c r="I17" s="3">
        <v>0.09</v>
      </c>
      <c r="J17" s="3"/>
      <c r="K17" s="3">
        <v>0.05</v>
      </c>
      <c r="L17" s="3">
        <v>0.13</v>
      </c>
      <c r="M17" s="3">
        <v>0.06</v>
      </c>
      <c r="N17" s="3">
        <v>0</v>
      </c>
      <c r="O17" s="3">
        <v>1.26</v>
      </c>
      <c r="P17" s="3">
        <v>0.02</v>
      </c>
      <c r="Q17" s="3"/>
      <c r="S17" s="3" t="s">
        <v>70</v>
      </c>
      <c r="T17" s="3">
        <f>MEDIAN(I2:I29)</f>
        <v>0.09</v>
      </c>
    </row>
    <row r="18" spans="1:20">
      <c r="A18" s="3">
        <v>0.82</v>
      </c>
      <c r="B18" s="3">
        <v>7.0000000000000007E-2</v>
      </c>
      <c r="C18" s="3">
        <v>0.04</v>
      </c>
      <c r="D18" s="3">
        <v>0</v>
      </c>
      <c r="E18" s="3">
        <v>0</v>
      </c>
      <c r="F18" s="3"/>
      <c r="G18" s="3">
        <v>0</v>
      </c>
      <c r="H18" s="3"/>
      <c r="I18" s="3">
        <v>0.06</v>
      </c>
      <c r="J18" s="3"/>
      <c r="K18" s="3">
        <v>0.03</v>
      </c>
      <c r="L18" s="3">
        <v>0.03</v>
      </c>
      <c r="M18" s="3">
        <v>0.04</v>
      </c>
      <c r="N18" s="3">
        <v>0</v>
      </c>
      <c r="O18" s="3">
        <v>2.2799999999999998</v>
      </c>
      <c r="P18" s="3">
        <v>0</v>
      </c>
      <c r="Q18" s="3"/>
      <c r="S18" s="3" t="s">
        <v>860</v>
      </c>
      <c r="T18" s="3">
        <f>MEDIAN(J2:J9)</f>
        <v>2.5000000000000001E-2</v>
      </c>
    </row>
    <row r="19" spans="1:20">
      <c r="A19" s="3">
        <v>0.73</v>
      </c>
      <c r="B19" s="3">
        <v>0</v>
      </c>
      <c r="C19" s="3">
        <v>0.03</v>
      </c>
      <c r="D19" s="3">
        <v>0</v>
      </c>
      <c r="E19" s="3">
        <v>0.02</v>
      </c>
      <c r="F19" s="3"/>
      <c r="G19" s="3">
        <v>0.21</v>
      </c>
      <c r="H19" s="3"/>
      <c r="I19" s="3">
        <v>0.02</v>
      </c>
      <c r="J19" s="3"/>
      <c r="K19" s="3">
        <v>0.02</v>
      </c>
      <c r="L19" s="3">
        <v>0.08</v>
      </c>
      <c r="M19" s="3">
        <v>0.04</v>
      </c>
      <c r="N19" s="3">
        <v>0.13</v>
      </c>
      <c r="O19" s="3">
        <v>2.2999999999999998</v>
      </c>
      <c r="P19" s="3">
        <v>0.01</v>
      </c>
      <c r="Q19" s="3"/>
      <c r="S19" s="3" t="s">
        <v>33</v>
      </c>
      <c r="T19" s="3">
        <f>MEDIAN(K2:K47)</f>
        <v>5.5E-2</v>
      </c>
    </row>
    <row r="20" spans="1:20">
      <c r="A20" s="3">
        <v>0.33</v>
      </c>
      <c r="B20" s="3">
        <v>0</v>
      </c>
      <c r="C20" s="3">
        <v>0.03</v>
      </c>
      <c r="D20" s="3">
        <v>0</v>
      </c>
      <c r="E20" s="3">
        <v>0</v>
      </c>
      <c r="F20" s="3"/>
      <c r="G20" s="3"/>
      <c r="H20" s="3"/>
      <c r="I20" s="3">
        <v>0</v>
      </c>
      <c r="J20" s="3"/>
      <c r="K20" s="3">
        <v>0.02</v>
      </c>
      <c r="L20" s="3">
        <v>7.0000000000000007E-2</v>
      </c>
      <c r="M20" s="3">
        <v>0.04</v>
      </c>
      <c r="N20" s="3">
        <v>7.0000000000000007E-2</v>
      </c>
      <c r="O20" s="3">
        <v>0.37</v>
      </c>
      <c r="P20" s="3">
        <v>0</v>
      </c>
      <c r="Q20" s="3"/>
      <c r="S20" s="3" t="s">
        <v>861</v>
      </c>
      <c r="T20" s="3">
        <f>MEDIAN(L2:L94)</f>
        <v>0.06</v>
      </c>
    </row>
    <row r="21" spans="1:20">
      <c r="A21" s="3">
        <v>0.31</v>
      </c>
      <c r="B21" s="3">
        <v>0.53</v>
      </c>
      <c r="C21" s="3">
        <v>0.02</v>
      </c>
      <c r="D21" s="3">
        <v>1.94</v>
      </c>
      <c r="E21" s="3">
        <v>0</v>
      </c>
      <c r="F21" s="3"/>
      <c r="G21" s="3"/>
      <c r="H21" s="3"/>
      <c r="I21" s="3">
        <v>7.0000000000000007E-2</v>
      </c>
      <c r="J21" s="3"/>
      <c r="K21" s="3">
        <v>0.02</v>
      </c>
      <c r="L21" s="3">
        <v>0.05</v>
      </c>
      <c r="M21" s="3">
        <v>0.04</v>
      </c>
      <c r="N21" s="3"/>
      <c r="O21" s="3">
        <v>0.44</v>
      </c>
      <c r="P21" s="3">
        <v>0</v>
      </c>
      <c r="Q21" s="3"/>
      <c r="S21" s="4" t="s">
        <v>49</v>
      </c>
      <c r="T21" s="4">
        <f>MEDIAN(M2:M72)</f>
        <v>0.22</v>
      </c>
    </row>
    <row r="22" spans="1:20">
      <c r="A22" s="3">
        <v>0.34</v>
      </c>
      <c r="B22" s="3">
        <v>0.28999999999999998</v>
      </c>
      <c r="C22" s="3">
        <v>0.02</v>
      </c>
      <c r="D22" s="3">
        <v>0.33</v>
      </c>
      <c r="E22" s="3">
        <v>1.89</v>
      </c>
      <c r="F22" s="3"/>
      <c r="G22" s="3"/>
      <c r="H22" s="3"/>
      <c r="I22" s="3">
        <v>0.08</v>
      </c>
      <c r="J22" s="3"/>
      <c r="K22" s="3">
        <v>0.01</v>
      </c>
      <c r="L22" s="3">
        <v>0.11</v>
      </c>
      <c r="M22" s="3">
        <v>0.03</v>
      </c>
      <c r="N22" s="3"/>
      <c r="O22" s="3">
        <v>0.32</v>
      </c>
      <c r="P22" s="3">
        <v>0</v>
      </c>
      <c r="Q22" s="3"/>
      <c r="S22" s="3" t="s">
        <v>67</v>
      </c>
      <c r="T22" s="3">
        <f>MEDIAN(N2:N20)</f>
        <v>0.04</v>
      </c>
    </row>
    <row r="23" spans="1:20">
      <c r="A23" s="3">
        <v>0.42</v>
      </c>
      <c r="B23" s="3">
        <v>0.1</v>
      </c>
      <c r="C23" s="3">
        <v>0.02</v>
      </c>
      <c r="D23" s="3">
        <v>0.09</v>
      </c>
      <c r="E23" s="3">
        <v>0.13</v>
      </c>
      <c r="F23" s="3"/>
      <c r="G23" s="3"/>
      <c r="H23" s="3"/>
      <c r="I23" s="3">
        <v>0</v>
      </c>
      <c r="J23" s="3"/>
      <c r="K23" s="3">
        <v>0.01</v>
      </c>
      <c r="L23" s="3">
        <v>0.04</v>
      </c>
      <c r="M23" s="3">
        <v>0.02</v>
      </c>
      <c r="N23" s="3"/>
      <c r="O23" s="3">
        <v>0.23</v>
      </c>
      <c r="P23" s="3">
        <v>0.04</v>
      </c>
      <c r="Q23" s="3"/>
      <c r="S23" s="4" t="s">
        <v>27</v>
      </c>
      <c r="T23" s="4">
        <f>MEDIAN(O2:O64)</f>
        <v>0.23</v>
      </c>
    </row>
    <row r="24" spans="1:20">
      <c r="A24" s="3">
        <v>0.28000000000000003</v>
      </c>
      <c r="B24" s="3">
        <v>0.02</v>
      </c>
      <c r="C24" s="3">
        <v>0</v>
      </c>
      <c r="D24" s="3">
        <v>0.11</v>
      </c>
      <c r="E24" s="3">
        <v>0.09</v>
      </c>
      <c r="F24" s="3"/>
      <c r="G24" s="3"/>
      <c r="H24" s="3"/>
      <c r="I24" s="3">
        <v>0.78</v>
      </c>
      <c r="J24" s="3"/>
      <c r="K24" s="3">
        <v>7.0000000000000007E-2</v>
      </c>
      <c r="L24" s="3">
        <v>0</v>
      </c>
      <c r="M24" s="3">
        <v>0.01</v>
      </c>
      <c r="N24" s="3"/>
      <c r="O24" s="3">
        <v>0.78</v>
      </c>
      <c r="P24" s="3"/>
      <c r="Q24" s="3"/>
      <c r="S24" s="3" t="s">
        <v>862</v>
      </c>
      <c r="T24" s="3">
        <f>MEDIAN(P2:P23)</f>
        <v>0.02</v>
      </c>
    </row>
    <row r="25" spans="1:20">
      <c r="A25" s="3">
        <v>0.24</v>
      </c>
      <c r="B25" s="3">
        <v>0</v>
      </c>
      <c r="C25" s="3">
        <v>0</v>
      </c>
      <c r="D25" s="3">
        <v>0</v>
      </c>
      <c r="E25" s="3">
        <v>0.13</v>
      </c>
      <c r="F25" s="3"/>
      <c r="G25" s="3"/>
      <c r="H25" s="3"/>
      <c r="I25" s="3">
        <v>0.22</v>
      </c>
      <c r="J25" s="3"/>
      <c r="K25" s="3">
        <v>0.13</v>
      </c>
      <c r="L25" s="3">
        <v>7.0000000000000007E-2</v>
      </c>
      <c r="M25" s="3">
        <v>3.11</v>
      </c>
      <c r="N25" s="3"/>
      <c r="O25" s="3">
        <v>0.08</v>
      </c>
      <c r="P25" s="3"/>
      <c r="Q25" s="3"/>
      <c r="S25" s="3" t="s">
        <v>252</v>
      </c>
      <c r="T25" s="3">
        <f>MEDIAN(Q2:Q9)</f>
        <v>0</v>
      </c>
    </row>
    <row r="26" spans="1:20">
      <c r="A26" s="3">
        <v>0.16</v>
      </c>
      <c r="B26" s="3">
        <v>2.7</v>
      </c>
      <c r="C26" s="3">
        <v>0</v>
      </c>
      <c r="D26" s="3">
        <v>0.08</v>
      </c>
      <c r="E26" s="3">
        <v>7.0000000000000007E-2</v>
      </c>
      <c r="F26" s="3"/>
      <c r="G26" s="3"/>
      <c r="H26" s="3"/>
      <c r="I26" s="3">
        <v>0.25</v>
      </c>
      <c r="J26" s="3"/>
      <c r="K26" s="3">
        <v>0.04</v>
      </c>
      <c r="L26" s="3">
        <v>0.06</v>
      </c>
      <c r="M26" s="3">
        <v>2.2000000000000002</v>
      </c>
      <c r="N26" s="3"/>
      <c r="O26" s="3">
        <v>0.32</v>
      </c>
      <c r="P26" s="3"/>
      <c r="Q26" s="3"/>
    </row>
    <row r="27" spans="1:20">
      <c r="A27" s="3">
        <v>0.28999999999999998</v>
      </c>
      <c r="B27" s="3">
        <v>1.4</v>
      </c>
      <c r="C27" s="3">
        <v>0</v>
      </c>
      <c r="D27" s="3">
        <v>0.01</v>
      </c>
      <c r="E27" s="3">
        <v>0</v>
      </c>
      <c r="F27" s="3"/>
      <c r="G27" s="3"/>
      <c r="H27" s="3"/>
      <c r="I27" s="3">
        <v>0</v>
      </c>
      <c r="J27" s="3"/>
      <c r="K27" s="3">
        <v>0.12</v>
      </c>
      <c r="L27" s="3">
        <v>0</v>
      </c>
      <c r="M27" s="3">
        <v>1.84</v>
      </c>
      <c r="N27" s="3"/>
      <c r="O27" s="3">
        <v>0</v>
      </c>
      <c r="P27" s="3"/>
      <c r="Q27" s="3"/>
    </row>
    <row r="28" spans="1:20">
      <c r="A28" s="3">
        <v>0.08</v>
      </c>
      <c r="B28" s="3">
        <v>1.35</v>
      </c>
      <c r="C28" s="3">
        <v>0</v>
      </c>
      <c r="D28" s="3">
        <v>0</v>
      </c>
      <c r="E28" s="3">
        <v>0.23</v>
      </c>
      <c r="F28" s="3"/>
      <c r="G28" s="3"/>
      <c r="H28" s="3"/>
      <c r="I28" s="3">
        <v>0.45</v>
      </c>
      <c r="J28" s="3"/>
      <c r="K28" s="3">
        <v>7.0000000000000007E-2</v>
      </c>
      <c r="L28" s="3">
        <v>0.02</v>
      </c>
      <c r="M28" s="3">
        <v>1.49</v>
      </c>
      <c r="N28" s="3"/>
      <c r="O28" s="3">
        <v>0</v>
      </c>
      <c r="P28" s="3"/>
      <c r="Q28" s="3"/>
    </row>
    <row r="29" spans="1:20">
      <c r="A29" s="3">
        <v>0.16</v>
      </c>
      <c r="B29" s="3">
        <v>0.47</v>
      </c>
      <c r="C29" s="3">
        <v>0</v>
      </c>
      <c r="D29" s="3">
        <v>0</v>
      </c>
      <c r="E29" s="3"/>
      <c r="F29" s="3"/>
      <c r="G29" s="3"/>
      <c r="H29" s="3"/>
      <c r="I29" s="3">
        <v>0.06</v>
      </c>
      <c r="J29" s="3"/>
      <c r="K29" s="3">
        <v>0.12</v>
      </c>
      <c r="L29" s="3">
        <v>0.03</v>
      </c>
      <c r="M29" s="3">
        <v>0.93</v>
      </c>
      <c r="N29" s="3"/>
      <c r="O29" s="3">
        <v>0</v>
      </c>
      <c r="P29" s="3"/>
      <c r="Q29" s="3"/>
    </row>
    <row r="30" spans="1:20">
      <c r="A30" s="3">
        <v>0.1</v>
      </c>
      <c r="B30" s="3">
        <v>0.36</v>
      </c>
      <c r="C30" s="3">
        <v>0</v>
      </c>
      <c r="D30" s="3">
        <v>0.49</v>
      </c>
      <c r="E30" s="3"/>
      <c r="F30" s="3"/>
      <c r="G30" s="3"/>
      <c r="H30" s="3"/>
      <c r="I30" s="3"/>
      <c r="J30" s="3"/>
      <c r="K30" s="3">
        <v>0.05</v>
      </c>
      <c r="L30" s="3">
        <v>0.03</v>
      </c>
      <c r="M30" s="3">
        <v>0.75</v>
      </c>
      <c r="N30" s="3"/>
      <c r="O30" s="3">
        <v>0.05</v>
      </c>
      <c r="P30" s="3"/>
      <c r="Q30" s="3"/>
    </row>
    <row r="31" spans="1:20">
      <c r="A31" s="3">
        <v>0.11</v>
      </c>
      <c r="B31" s="3">
        <v>0.37</v>
      </c>
      <c r="C31" s="3">
        <v>0</v>
      </c>
      <c r="D31" s="3">
        <v>0.08</v>
      </c>
      <c r="E31" s="3"/>
      <c r="F31" s="3"/>
      <c r="G31" s="3"/>
      <c r="H31" s="3"/>
      <c r="I31" s="3"/>
      <c r="J31" s="3"/>
      <c r="K31" s="3">
        <v>0.05</v>
      </c>
      <c r="L31" s="3">
        <v>0.03</v>
      </c>
      <c r="M31" s="3">
        <v>0.41</v>
      </c>
      <c r="N31" s="3"/>
      <c r="O31" s="3">
        <v>0</v>
      </c>
      <c r="P31" s="3"/>
      <c r="Q31" s="3"/>
    </row>
    <row r="32" spans="1:20">
      <c r="A32" s="3">
        <v>0.08</v>
      </c>
      <c r="B32" s="3">
        <v>0.26</v>
      </c>
      <c r="C32" s="3">
        <v>0.61</v>
      </c>
      <c r="D32" s="3">
        <v>0.11</v>
      </c>
      <c r="E32" s="3"/>
      <c r="F32" s="3"/>
      <c r="G32" s="3"/>
      <c r="H32" s="3"/>
      <c r="I32" s="3"/>
      <c r="J32" s="3"/>
      <c r="K32" s="3">
        <v>0</v>
      </c>
      <c r="L32" s="3">
        <v>0</v>
      </c>
      <c r="M32" s="3">
        <v>0.5</v>
      </c>
      <c r="N32" s="3"/>
      <c r="O32" s="3">
        <v>0</v>
      </c>
      <c r="P32" s="3"/>
      <c r="Q32" s="3"/>
    </row>
    <row r="33" spans="1:17">
      <c r="A33" s="3">
        <v>0.04</v>
      </c>
      <c r="B33" s="3">
        <v>0.14000000000000001</v>
      </c>
      <c r="C33" s="3">
        <v>0.16</v>
      </c>
      <c r="D33" s="3">
        <v>0.46</v>
      </c>
      <c r="E33" s="3"/>
      <c r="F33" s="3"/>
      <c r="G33" s="3"/>
      <c r="H33" s="3"/>
      <c r="I33" s="3"/>
      <c r="J33" s="3"/>
      <c r="K33" s="3">
        <v>0.03</v>
      </c>
      <c r="L33" s="3">
        <v>0.03</v>
      </c>
      <c r="M33" s="3">
        <v>0.24</v>
      </c>
      <c r="N33" s="3"/>
      <c r="O33" s="3">
        <v>0.04</v>
      </c>
      <c r="P33" s="3"/>
      <c r="Q33" s="3"/>
    </row>
    <row r="34" spans="1:17">
      <c r="A34" s="3">
        <v>0.11</v>
      </c>
      <c r="B34" s="3">
        <v>0.2</v>
      </c>
      <c r="C34" s="3">
        <v>0.13</v>
      </c>
      <c r="D34" s="3"/>
      <c r="E34" s="3"/>
      <c r="F34" s="3"/>
      <c r="G34" s="3"/>
      <c r="H34" s="3"/>
      <c r="I34" s="3"/>
      <c r="J34" s="3"/>
      <c r="K34" s="3">
        <v>0</v>
      </c>
      <c r="L34" s="3">
        <v>0</v>
      </c>
      <c r="M34" s="3">
        <v>0.22</v>
      </c>
      <c r="N34" s="3"/>
      <c r="O34" s="3">
        <v>0</v>
      </c>
      <c r="P34" s="3"/>
      <c r="Q34" s="3"/>
    </row>
    <row r="35" spans="1:17">
      <c r="A35" s="3">
        <v>0.09</v>
      </c>
      <c r="B35" s="3">
        <v>0.09</v>
      </c>
      <c r="C35" s="3">
        <v>0.11</v>
      </c>
      <c r="D35" s="3"/>
      <c r="E35" s="3"/>
      <c r="F35" s="3"/>
      <c r="G35" s="3"/>
      <c r="H35" s="3"/>
      <c r="I35" s="3"/>
      <c r="J35" s="3"/>
      <c r="K35" s="3">
        <v>0.04</v>
      </c>
      <c r="L35" s="3">
        <v>0.04</v>
      </c>
      <c r="M35" s="3">
        <v>0.11</v>
      </c>
      <c r="N35" s="3"/>
      <c r="O35" s="3">
        <v>1.1499999999999999</v>
      </c>
      <c r="P35" s="3"/>
      <c r="Q35" s="3"/>
    </row>
    <row r="36" spans="1:17">
      <c r="A36" s="3">
        <v>0.09</v>
      </c>
      <c r="B36" s="3">
        <v>1.07</v>
      </c>
      <c r="C36" s="3">
        <v>0.09</v>
      </c>
      <c r="D36" s="3"/>
      <c r="E36" s="3"/>
      <c r="F36" s="3"/>
      <c r="G36" s="3"/>
      <c r="H36" s="3"/>
      <c r="I36" s="3"/>
      <c r="J36" s="3"/>
      <c r="K36" s="3">
        <v>0.01</v>
      </c>
      <c r="L36" s="3">
        <v>0.01</v>
      </c>
      <c r="M36" s="3">
        <v>0.25</v>
      </c>
      <c r="N36" s="3"/>
      <c r="O36" s="3">
        <v>2.56</v>
      </c>
      <c r="P36" s="3"/>
      <c r="Q36" s="3"/>
    </row>
    <row r="37" spans="1:17">
      <c r="A37" s="3">
        <v>0.08</v>
      </c>
      <c r="B37" s="3"/>
      <c r="C37" s="3">
        <v>0.09</v>
      </c>
      <c r="D37" s="3"/>
      <c r="E37" s="3"/>
      <c r="F37" s="3"/>
      <c r="G37" s="3"/>
      <c r="H37" s="3"/>
      <c r="I37" s="3"/>
      <c r="J37" s="3"/>
      <c r="K37" s="3">
        <v>0.59</v>
      </c>
      <c r="L37" s="3">
        <v>0.02</v>
      </c>
      <c r="M37" s="3">
        <v>0.19</v>
      </c>
      <c r="N37" s="3"/>
      <c r="O37" s="3">
        <v>2.39</v>
      </c>
      <c r="P37" s="3"/>
      <c r="Q37" s="3"/>
    </row>
    <row r="38" spans="1:17">
      <c r="A38" s="3">
        <v>7.0000000000000007E-2</v>
      </c>
      <c r="B38" s="3"/>
      <c r="C38" s="3">
        <v>0.05</v>
      </c>
      <c r="D38" s="3"/>
      <c r="E38" s="3"/>
      <c r="F38" s="3"/>
      <c r="G38" s="3"/>
      <c r="H38" s="3"/>
      <c r="I38" s="3"/>
      <c r="J38" s="3"/>
      <c r="K38" s="3">
        <v>0.28999999999999998</v>
      </c>
      <c r="L38" s="3">
        <v>0</v>
      </c>
      <c r="M38" s="3">
        <v>0.11</v>
      </c>
      <c r="N38" s="3"/>
      <c r="O38" s="3">
        <v>0.43</v>
      </c>
      <c r="P38" s="3"/>
      <c r="Q38" s="3"/>
    </row>
    <row r="39" spans="1:17">
      <c r="A39" s="3">
        <v>0.06</v>
      </c>
      <c r="B39" s="3"/>
      <c r="C39" s="3">
        <v>0.05</v>
      </c>
      <c r="D39" s="3"/>
      <c r="E39" s="3"/>
      <c r="F39" s="3"/>
      <c r="G39" s="3"/>
      <c r="H39" s="3"/>
      <c r="I39" s="3"/>
      <c r="J39" s="3"/>
      <c r="K39" s="3">
        <v>0.1</v>
      </c>
      <c r="L39" s="3">
        <v>0</v>
      </c>
      <c r="M39" s="3">
        <v>0.1</v>
      </c>
      <c r="N39" s="3"/>
      <c r="O39" s="3">
        <v>0.75</v>
      </c>
      <c r="P39" s="3"/>
      <c r="Q39" s="3"/>
    </row>
    <row r="40" spans="1:17">
      <c r="A40" s="3">
        <v>0.08</v>
      </c>
      <c r="B40" s="3"/>
      <c r="C40" s="3">
        <v>0.05</v>
      </c>
      <c r="D40" s="3"/>
      <c r="E40" s="3"/>
      <c r="F40" s="3"/>
      <c r="G40" s="3"/>
      <c r="H40" s="3"/>
      <c r="I40" s="3"/>
      <c r="J40" s="3"/>
      <c r="K40" s="3">
        <v>0.04</v>
      </c>
      <c r="L40" s="3">
        <v>0</v>
      </c>
      <c r="M40" s="3">
        <v>7.0000000000000007E-2</v>
      </c>
      <c r="N40" s="3"/>
      <c r="O40" s="3">
        <v>0.14000000000000001</v>
      </c>
      <c r="P40" s="3"/>
      <c r="Q40" s="3"/>
    </row>
    <row r="41" spans="1:17">
      <c r="A41" s="3">
        <v>0.03</v>
      </c>
      <c r="B41" s="3"/>
      <c r="C41" s="3">
        <v>0.05</v>
      </c>
      <c r="D41" s="3"/>
      <c r="E41" s="3"/>
      <c r="F41" s="3"/>
      <c r="G41" s="3"/>
      <c r="H41" s="3"/>
      <c r="I41" s="3"/>
      <c r="J41" s="3"/>
      <c r="K41" s="3">
        <v>0</v>
      </c>
      <c r="L41" s="3">
        <v>0.01</v>
      </c>
      <c r="M41" s="3">
        <v>0.06</v>
      </c>
      <c r="N41" s="3"/>
      <c r="O41" s="3">
        <v>0.38</v>
      </c>
      <c r="P41" s="3"/>
      <c r="Q41" s="3"/>
    </row>
    <row r="42" spans="1:17">
      <c r="A42" s="3">
        <v>0.06</v>
      </c>
      <c r="B42" s="3"/>
      <c r="C42" s="3">
        <v>0.04</v>
      </c>
      <c r="D42" s="3"/>
      <c r="E42" s="3"/>
      <c r="F42" s="3"/>
      <c r="G42" s="3"/>
      <c r="H42" s="3"/>
      <c r="I42" s="3"/>
      <c r="J42" s="3"/>
      <c r="K42" s="3">
        <v>0</v>
      </c>
      <c r="L42" s="3">
        <v>0</v>
      </c>
      <c r="M42" s="3">
        <v>0.04</v>
      </c>
      <c r="N42" s="3"/>
      <c r="O42" s="3">
        <v>0.19</v>
      </c>
      <c r="P42" s="3"/>
      <c r="Q42" s="3"/>
    </row>
    <row r="43" spans="1:17">
      <c r="A43" s="3">
        <v>0</v>
      </c>
      <c r="B43" s="3"/>
      <c r="C43" s="3">
        <v>0</v>
      </c>
      <c r="D43" s="3"/>
      <c r="E43" s="3"/>
      <c r="F43" s="3"/>
      <c r="G43" s="3"/>
      <c r="H43" s="3"/>
      <c r="I43" s="3"/>
      <c r="J43" s="3"/>
      <c r="K43" s="3">
        <v>0</v>
      </c>
      <c r="L43" s="3">
        <v>0</v>
      </c>
      <c r="M43" s="3">
        <v>0</v>
      </c>
      <c r="N43" s="3"/>
      <c r="O43" s="3">
        <v>0.11</v>
      </c>
      <c r="P43" s="3"/>
      <c r="Q43" s="3"/>
    </row>
    <row r="44" spans="1:17">
      <c r="A44" s="3">
        <v>0.04</v>
      </c>
      <c r="B44" s="3"/>
      <c r="C44" s="3">
        <v>0</v>
      </c>
      <c r="D44" s="3"/>
      <c r="E44" s="3"/>
      <c r="F44" s="3"/>
      <c r="G44" s="3"/>
      <c r="H44" s="3"/>
      <c r="I44" s="3"/>
      <c r="J44" s="3"/>
      <c r="K44" s="3">
        <v>0.37</v>
      </c>
      <c r="L44" s="3">
        <v>1.81</v>
      </c>
      <c r="M44" s="3">
        <v>0</v>
      </c>
      <c r="N44" s="3"/>
      <c r="O44" s="3">
        <v>0.13</v>
      </c>
      <c r="P44" s="3"/>
      <c r="Q44" s="3"/>
    </row>
    <row r="45" spans="1:17">
      <c r="A45" s="3">
        <v>0.06</v>
      </c>
      <c r="B45" s="3"/>
      <c r="C45" s="3">
        <v>0.62</v>
      </c>
      <c r="D45" s="3"/>
      <c r="E45" s="3"/>
      <c r="F45" s="3"/>
      <c r="G45" s="3"/>
      <c r="H45" s="3"/>
      <c r="I45" s="3"/>
      <c r="J45" s="3"/>
      <c r="K45" s="3">
        <v>0.44</v>
      </c>
      <c r="L45" s="3">
        <v>1.24</v>
      </c>
      <c r="M45" s="3">
        <v>0.02</v>
      </c>
      <c r="N45" s="3"/>
      <c r="O45" s="3">
        <v>0.05</v>
      </c>
      <c r="P45" s="3"/>
      <c r="Q45" s="3"/>
    </row>
    <row r="46" spans="1:17">
      <c r="A46" s="3">
        <v>0.06</v>
      </c>
      <c r="B46" s="3"/>
      <c r="C46" s="3">
        <v>0.31</v>
      </c>
      <c r="D46" s="3"/>
      <c r="E46" s="3"/>
      <c r="F46" s="3"/>
      <c r="G46" s="3"/>
      <c r="H46" s="3"/>
      <c r="I46" s="3"/>
      <c r="J46" s="3"/>
      <c r="K46" s="3">
        <v>0.05</v>
      </c>
      <c r="L46" s="3">
        <v>1</v>
      </c>
      <c r="M46" s="3">
        <v>0</v>
      </c>
      <c r="N46" s="3"/>
      <c r="O46" s="3">
        <v>0.01</v>
      </c>
      <c r="P46" s="3"/>
      <c r="Q46" s="3"/>
    </row>
    <row r="47" spans="1:17">
      <c r="A47" s="3">
        <v>0.04</v>
      </c>
      <c r="B47" s="3"/>
      <c r="C47" s="3">
        <v>0.22</v>
      </c>
      <c r="D47" s="3"/>
      <c r="E47" s="3"/>
      <c r="F47" s="3"/>
      <c r="G47" s="3"/>
      <c r="H47" s="3"/>
      <c r="I47" s="3"/>
      <c r="J47" s="3"/>
      <c r="K47" s="3">
        <v>0.75</v>
      </c>
      <c r="L47" s="3">
        <v>0.62</v>
      </c>
      <c r="M47" s="3">
        <v>6.18</v>
      </c>
      <c r="N47" s="3"/>
      <c r="O47" s="3">
        <v>0</v>
      </c>
      <c r="P47" s="3"/>
      <c r="Q47" s="3"/>
    </row>
    <row r="48" spans="1:17">
      <c r="A48" s="3">
        <v>0.05</v>
      </c>
      <c r="B48" s="3"/>
      <c r="C48" s="3">
        <v>0.1</v>
      </c>
      <c r="D48" s="3"/>
      <c r="E48" s="3"/>
      <c r="F48" s="3"/>
      <c r="G48" s="3"/>
      <c r="H48" s="3"/>
      <c r="I48" s="3"/>
      <c r="J48" s="3"/>
      <c r="K48" s="3"/>
      <c r="L48" s="3">
        <v>0.25</v>
      </c>
      <c r="M48" s="3">
        <v>3.31</v>
      </c>
      <c r="N48" s="3"/>
      <c r="O48" s="3">
        <v>0</v>
      </c>
      <c r="P48" s="3"/>
      <c r="Q48" s="3"/>
    </row>
    <row r="49" spans="1:17">
      <c r="A49" s="3">
        <v>0.02</v>
      </c>
      <c r="B49" s="3"/>
      <c r="C49" s="3">
        <v>0.04</v>
      </c>
      <c r="D49" s="3"/>
      <c r="E49" s="3"/>
      <c r="F49" s="3"/>
      <c r="G49" s="3"/>
      <c r="H49" s="3"/>
      <c r="I49" s="3"/>
      <c r="J49" s="3"/>
      <c r="K49" s="3"/>
      <c r="L49" s="3">
        <v>0.22</v>
      </c>
      <c r="M49" s="3">
        <v>1.29</v>
      </c>
      <c r="N49" s="3"/>
      <c r="O49" s="3">
        <v>0</v>
      </c>
      <c r="P49" s="3"/>
      <c r="Q49" s="3"/>
    </row>
    <row r="50" spans="1:17">
      <c r="A50" s="3">
        <v>0.03</v>
      </c>
      <c r="B50" s="3"/>
      <c r="C50" s="3">
        <v>0.05</v>
      </c>
      <c r="D50" s="3"/>
      <c r="E50" s="3"/>
      <c r="F50" s="3"/>
      <c r="G50" s="3"/>
      <c r="H50" s="3"/>
      <c r="I50" s="3"/>
      <c r="J50" s="3"/>
      <c r="K50" s="3"/>
      <c r="L50" s="3">
        <v>0.24</v>
      </c>
      <c r="M50" s="3">
        <v>0.97</v>
      </c>
      <c r="N50" s="3"/>
      <c r="O50" s="3">
        <v>0</v>
      </c>
      <c r="P50" s="3"/>
      <c r="Q50" s="3"/>
    </row>
    <row r="51" spans="1:17">
      <c r="A51" s="3">
        <v>0.04</v>
      </c>
      <c r="B51" s="3"/>
      <c r="C51" s="3">
        <v>0</v>
      </c>
      <c r="D51" s="3"/>
      <c r="E51" s="3"/>
      <c r="F51" s="3"/>
      <c r="G51" s="3"/>
      <c r="H51" s="3"/>
      <c r="I51" s="3"/>
      <c r="J51" s="3"/>
      <c r="K51" s="3"/>
      <c r="L51" s="3">
        <v>0.12</v>
      </c>
      <c r="M51" s="3">
        <v>0.72</v>
      </c>
      <c r="N51" s="3"/>
      <c r="O51" s="3">
        <v>0.83</v>
      </c>
      <c r="P51" s="3"/>
      <c r="Q51" s="3"/>
    </row>
    <row r="52" spans="1:17">
      <c r="A52" s="3">
        <v>0.04</v>
      </c>
      <c r="B52" s="3"/>
      <c r="C52" s="3">
        <v>0</v>
      </c>
      <c r="D52" s="3"/>
      <c r="E52" s="3"/>
      <c r="F52" s="3"/>
      <c r="G52" s="3"/>
      <c r="H52" s="3"/>
      <c r="I52" s="3"/>
      <c r="J52" s="3"/>
      <c r="K52" s="3"/>
      <c r="L52" s="3">
        <v>0.1</v>
      </c>
      <c r="M52" s="3">
        <v>0.44</v>
      </c>
      <c r="N52" s="3"/>
      <c r="O52" s="3">
        <v>1.49</v>
      </c>
      <c r="P52" s="3"/>
      <c r="Q52" s="3"/>
    </row>
    <row r="53" spans="1:17">
      <c r="A53" s="3">
        <v>0.03</v>
      </c>
      <c r="B53" s="3"/>
      <c r="C53" s="3">
        <v>0</v>
      </c>
      <c r="D53" s="3"/>
      <c r="E53" s="3"/>
      <c r="F53" s="3"/>
      <c r="G53" s="3"/>
      <c r="H53" s="3"/>
      <c r="I53" s="3"/>
      <c r="J53" s="3"/>
      <c r="K53" s="3"/>
      <c r="L53" s="3">
        <v>0.18</v>
      </c>
      <c r="M53" s="3">
        <v>0.69</v>
      </c>
      <c r="N53" s="3"/>
      <c r="O53" s="3">
        <v>1.58</v>
      </c>
      <c r="P53" s="3"/>
      <c r="Q53" s="3"/>
    </row>
    <row r="54" spans="1:17">
      <c r="A54" s="3">
        <v>0.03</v>
      </c>
      <c r="B54" s="3"/>
      <c r="C54" s="3">
        <v>0.05</v>
      </c>
      <c r="D54" s="3"/>
      <c r="E54" s="3"/>
      <c r="F54" s="3"/>
      <c r="G54" s="3"/>
      <c r="H54" s="3"/>
      <c r="I54" s="3"/>
      <c r="J54" s="3"/>
      <c r="K54" s="3"/>
      <c r="L54" s="3">
        <v>0.14000000000000001</v>
      </c>
      <c r="M54" s="3">
        <v>0.38</v>
      </c>
      <c r="N54" s="3"/>
      <c r="O54" s="3">
        <v>0.4</v>
      </c>
      <c r="P54" s="3"/>
      <c r="Q54" s="3"/>
    </row>
    <row r="55" spans="1:17">
      <c r="A55" s="3">
        <v>0.03</v>
      </c>
      <c r="B55" s="3"/>
      <c r="C55" s="3">
        <v>0.03</v>
      </c>
      <c r="D55" s="3"/>
      <c r="E55" s="3"/>
      <c r="F55" s="3"/>
      <c r="G55" s="3"/>
      <c r="H55" s="3"/>
      <c r="I55" s="3"/>
      <c r="J55" s="3"/>
      <c r="K55" s="3"/>
      <c r="L55" s="3">
        <v>0.14000000000000001</v>
      </c>
      <c r="M55" s="3">
        <v>0.13</v>
      </c>
      <c r="N55" s="3"/>
      <c r="O55" s="3">
        <v>0.09</v>
      </c>
      <c r="P55" s="3"/>
      <c r="Q55" s="3"/>
    </row>
    <row r="56" spans="1:17">
      <c r="A56" s="3">
        <v>0.03</v>
      </c>
      <c r="B56" s="3"/>
      <c r="C56" s="3">
        <v>0.28999999999999998</v>
      </c>
      <c r="D56" s="3"/>
      <c r="E56" s="3"/>
      <c r="F56" s="3"/>
      <c r="G56" s="3"/>
      <c r="H56" s="3"/>
      <c r="I56" s="3"/>
      <c r="J56" s="3"/>
      <c r="K56" s="3"/>
      <c r="L56" s="3">
        <v>0</v>
      </c>
      <c r="M56" s="3">
        <v>0.12</v>
      </c>
      <c r="N56" s="3"/>
      <c r="O56" s="3">
        <v>0.59</v>
      </c>
      <c r="P56" s="3"/>
      <c r="Q56" s="3"/>
    </row>
    <row r="57" spans="1:17">
      <c r="A57" s="3">
        <v>0.02</v>
      </c>
      <c r="B57" s="3"/>
      <c r="C57" s="3">
        <v>0.12</v>
      </c>
      <c r="D57" s="3"/>
      <c r="E57" s="3"/>
      <c r="F57" s="3"/>
      <c r="G57" s="3"/>
      <c r="H57" s="3"/>
      <c r="I57" s="3"/>
      <c r="J57" s="3"/>
      <c r="K57" s="3"/>
      <c r="L57" s="3">
        <v>0.05</v>
      </c>
      <c r="M57" s="3">
        <v>0.06</v>
      </c>
      <c r="N57" s="3"/>
      <c r="O57" s="3">
        <v>0.32</v>
      </c>
      <c r="P57" s="3"/>
      <c r="Q57" s="3"/>
    </row>
    <row r="58" spans="1:17">
      <c r="A58" s="3">
        <v>0.01</v>
      </c>
      <c r="B58" s="3"/>
      <c r="C58" s="3">
        <v>0.1</v>
      </c>
      <c r="D58" s="3"/>
      <c r="E58" s="3"/>
      <c r="F58" s="3"/>
      <c r="G58" s="3"/>
      <c r="H58" s="3"/>
      <c r="I58" s="3"/>
      <c r="J58" s="3"/>
      <c r="K58" s="3"/>
      <c r="L58" s="3">
        <v>0.04</v>
      </c>
      <c r="M58" s="3">
        <v>0</v>
      </c>
      <c r="N58" s="3"/>
      <c r="O58" s="3">
        <v>0.16</v>
      </c>
      <c r="P58" s="3"/>
      <c r="Q58" s="3"/>
    </row>
    <row r="59" spans="1:17">
      <c r="A59" s="3">
        <v>0.02</v>
      </c>
      <c r="B59" s="3"/>
      <c r="C59" s="3">
        <v>0.11</v>
      </c>
      <c r="D59" s="3"/>
      <c r="E59" s="3"/>
      <c r="F59" s="3"/>
      <c r="G59" s="3"/>
      <c r="H59" s="3"/>
      <c r="I59" s="3"/>
      <c r="J59" s="3"/>
      <c r="K59" s="3"/>
      <c r="L59" s="3">
        <v>0.03</v>
      </c>
      <c r="M59" s="3">
        <v>0.05</v>
      </c>
      <c r="N59" s="3"/>
      <c r="O59" s="3">
        <v>0.09</v>
      </c>
      <c r="P59" s="3"/>
      <c r="Q59" s="3"/>
    </row>
    <row r="60" spans="1:17">
      <c r="A60" s="3">
        <v>0.01</v>
      </c>
      <c r="B60" s="3"/>
      <c r="C60" s="3">
        <v>0</v>
      </c>
      <c r="D60" s="3"/>
      <c r="E60" s="3"/>
      <c r="F60" s="3"/>
      <c r="G60" s="3"/>
      <c r="H60" s="3"/>
      <c r="I60" s="3"/>
      <c r="J60" s="3"/>
      <c r="K60" s="3"/>
      <c r="L60" s="3">
        <v>0.04</v>
      </c>
      <c r="M60" s="3">
        <v>0</v>
      </c>
      <c r="N60" s="3"/>
      <c r="O60" s="3">
        <v>0</v>
      </c>
      <c r="P60" s="3"/>
      <c r="Q60" s="3"/>
    </row>
    <row r="61" spans="1:17">
      <c r="A61" s="3">
        <v>0.02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>
        <v>0.02</v>
      </c>
      <c r="M61" s="3">
        <v>2.84</v>
      </c>
      <c r="N61" s="3"/>
      <c r="O61" s="3">
        <v>0.62</v>
      </c>
      <c r="P61" s="3"/>
      <c r="Q61" s="3"/>
    </row>
    <row r="62" spans="1:17">
      <c r="A62" s="3">
        <v>0.01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0</v>
      </c>
      <c r="M62" s="3">
        <v>2.5299999999999998</v>
      </c>
      <c r="N62" s="3"/>
      <c r="O62" s="3">
        <v>0.91</v>
      </c>
      <c r="P62" s="3"/>
      <c r="Q62" s="3"/>
    </row>
    <row r="63" spans="1:17">
      <c r="A63" s="3">
        <v>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0.03</v>
      </c>
      <c r="M63" s="3">
        <v>1.18</v>
      </c>
      <c r="N63" s="3"/>
      <c r="O63" s="3">
        <v>0.64</v>
      </c>
      <c r="P63" s="3"/>
      <c r="Q63" s="3"/>
    </row>
    <row r="64" spans="1:17">
      <c r="A64" s="3">
        <v>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0.02</v>
      </c>
      <c r="M64" s="3">
        <v>0.48</v>
      </c>
      <c r="N64" s="3"/>
      <c r="O64" s="3">
        <v>0.17</v>
      </c>
      <c r="P64" s="3"/>
      <c r="Q64" s="3"/>
    </row>
    <row r="65" spans="1:17">
      <c r="A65" s="3">
        <v>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v>2.91</v>
      </c>
      <c r="M65" s="3">
        <v>0.25</v>
      </c>
      <c r="N65" s="3"/>
      <c r="O65" s="3"/>
      <c r="P65" s="3"/>
      <c r="Q65" s="3"/>
    </row>
    <row r="66" spans="1:17">
      <c r="A66" s="3">
        <v>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1.48</v>
      </c>
      <c r="M66" s="3">
        <v>0.22</v>
      </c>
      <c r="N66" s="3"/>
      <c r="O66" s="3"/>
      <c r="P66" s="3"/>
      <c r="Q66" s="3"/>
    </row>
    <row r="67" spans="1:17">
      <c r="A67" s="3">
        <v>4.49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>
        <v>1.3</v>
      </c>
      <c r="M67" s="3">
        <v>0.24</v>
      </c>
      <c r="N67" s="3"/>
      <c r="O67" s="3"/>
      <c r="P67" s="3"/>
      <c r="Q67" s="3"/>
    </row>
    <row r="68" spans="1:17">
      <c r="A68" s="3">
        <v>0.98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>
        <v>0.4</v>
      </c>
      <c r="M68" s="3">
        <v>0.08</v>
      </c>
      <c r="N68" s="3"/>
      <c r="O68" s="3"/>
      <c r="P68" s="3"/>
      <c r="Q68" s="3"/>
    </row>
    <row r="69" spans="1:17">
      <c r="A69" s="3">
        <v>0.62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0.34</v>
      </c>
      <c r="M69" s="3">
        <v>0</v>
      </c>
      <c r="N69" s="3"/>
      <c r="O69" s="3"/>
      <c r="P69" s="3"/>
      <c r="Q69" s="3"/>
    </row>
    <row r="70" spans="1:17">
      <c r="A70" s="3">
        <v>0.54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v>0.27</v>
      </c>
      <c r="M70" s="3">
        <v>1.79</v>
      </c>
      <c r="N70" s="3"/>
      <c r="O70" s="3"/>
      <c r="P70" s="3"/>
      <c r="Q70" s="3"/>
    </row>
    <row r="71" spans="1:17">
      <c r="A71" s="3">
        <v>0.31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0.18</v>
      </c>
      <c r="M71" s="3">
        <v>1.4</v>
      </c>
      <c r="N71" s="3"/>
      <c r="O71" s="3"/>
      <c r="P71" s="3"/>
      <c r="Q71" s="3"/>
    </row>
    <row r="72" spans="1:17">
      <c r="A72" s="3">
        <v>7.0000000000000007E-2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0.19</v>
      </c>
      <c r="M72" s="3">
        <v>0.89</v>
      </c>
      <c r="N72" s="3"/>
      <c r="O72" s="3"/>
      <c r="P72" s="3"/>
      <c r="Q72" s="3"/>
    </row>
    <row r="73" spans="1:17">
      <c r="A73" s="3">
        <v>0.14000000000000001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>
        <v>0.15</v>
      </c>
      <c r="M73" s="3"/>
      <c r="N73" s="3"/>
      <c r="O73" s="3"/>
      <c r="P73" s="3"/>
      <c r="Q73" s="3"/>
    </row>
    <row r="74" spans="1:17">
      <c r="A74" s="3">
        <v>0.15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v>0.13</v>
      </c>
      <c r="M74" s="3"/>
      <c r="N74" s="3"/>
      <c r="O74" s="3"/>
      <c r="P74" s="3"/>
      <c r="Q74" s="3"/>
    </row>
    <row r="75" spans="1:17">
      <c r="A75" s="3">
        <v>0.08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0.1</v>
      </c>
      <c r="M75" s="3"/>
      <c r="N75" s="3"/>
      <c r="O75" s="3"/>
      <c r="P75" s="3"/>
      <c r="Q75" s="3"/>
    </row>
    <row r="76" spans="1:17">
      <c r="A76" s="3">
        <v>0.05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>
        <v>0.04</v>
      </c>
      <c r="M76" s="3"/>
      <c r="N76" s="3"/>
      <c r="O76" s="3"/>
      <c r="P76" s="3"/>
      <c r="Q76" s="3"/>
    </row>
    <row r="77" spans="1:17">
      <c r="A77" s="3">
        <v>0.32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>
        <v>0.08</v>
      </c>
      <c r="M77" s="3"/>
      <c r="N77" s="3"/>
      <c r="O77" s="3"/>
      <c r="P77" s="3"/>
      <c r="Q77" s="3"/>
    </row>
    <row r="78" spans="1:17">
      <c r="A78" s="3">
        <v>0.13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0.06</v>
      </c>
      <c r="M78" s="3"/>
      <c r="N78" s="3"/>
      <c r="O78" s="3"/>
      <c r="P78" s="3"/>
      <c r="Q78" s="3"/>
    </row>
    <row r="79" spans="1:17">
      <c r="A79" s="3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0</v>
      </c>
      <c r="M79" s="3"/>
      <c r="N79" s="3"/>
      <c r="O79" s="3"/>
      <c r="P79" s="3"/>
      <c r="Q79" s="3"/>
    </row>
    <row r="80" spans="1:17">
      <c r="A80" s="3">
        <v>0.12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>
        <v>0</v>
      </c>
      <c r="M80" s="3"/>
      <c r="N80" s="3"/>
      <c r="O80" s="3"/>
      <c r="P80" s="3"/>
      <c r="Q80" s="3"/>
    </row>
    <row r="81" spans="1:17">
      <c r="A81" s="3">
        <v>0.11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>
        <v>0.03</v>
      </c>
      <c r="M81" s="3"/>
      <c r="N81" s="3"/>
      <c r="O81" s="3"/>
      <c r="P81" s="3"/>
      <c r="Q81" s="3"/>
    </row>
    <row r="82" spans="1:17">
      <c r="A82" s="3">
        <v>0.09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>
        <v>0</v>
      </c>
      <c r="M82" s="3"/>
      <c r="N82" s="3"/>
      <c r="O82" s="3"/>
      <c r="P82" s="3"/>
      <c r="Q82" s="3"/>
    </row>
    <row r="83" spans="1:17">
      <c r="A83" s="3">
        <v>0.09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>
        <v>0</v>
      </c>
      <c r="M83" s="3"/>
      <c r="N83" s="3"/>
      <c r="O83" s="3"/>
      <c r="P83" s="3"/>
      <c r="Q83" s="3"/>
    </row>
    <row r="84" spans="1:17">
      <c r="A84" s="3">
        <v>0.14000000000000001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>
        <v>0</v>
      </c>
      <c r="M84" s="3"/>
      <c r="N84" s="3"/>
      <c r="O84" s="3"/>
      <c r="P84" s="3"/>
      <c r="Q84" s="3"/>
    </row>
    <row r="85" spans="1:17">
      <c r="A85" s="3">
        <v>0.09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>
        <v>0.02</v>
      </c>
      <c r="M85" s="3"/>
      <c r="N85" s="3"/>
      <c r="O85" s="3"/>
      <c r="P85" s="3"/>
      <c r="Q85" s="3"/>
    </row>
    <row r="86" spans="1:17">
      <c r="A86" s="3">
        <v>7.0000000000000007E-2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>
        <v>0.04</v>
      </c>
      <c r="M86" s="3"/>
      <c r="N86" s="3"/>
      <c r="O86" s="3"/>
      <c r="P86" s="3"/>
      <c r="Q86" s="3"/>
    </row>
    <row r="87" spans="1:17">
      <c r="A87" s="3">
        <v>0.04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>
        <v>0</v>
      </c>
      <c r="M87" s="3"/>
      <c r="N87" s="3"/>
      <c r="O87" s="3"/>
      <c r="P87" s="3"/>
      <c r="Q87" s="3"/>
    </row>
    <row r="88" spans="1:17">
      <c r="A88" s="3">
        <v>0.12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>
        <v>0</v>
      </c>
      <c r="M88" s="3"/>
      <c r="N88" s="3"/>
      <c r="O88" s="3"/>
      <c r="P88" s="3"/>
      <c r="Q88" s="3"/>
    </row>
    <row r="89" spans="1:17">
      <c r="A89" s="3">
        <v>0.03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>
        <v>0.83</v>
      </c>
      <c r="M89" s="3"/>
      <c r="N89" s="3"/>
      <c r="O89" s="3"/>
      <c r="P89" s="3"/>
      <c r="Q89" s="3"/>
    </row>
    <row r="90" spans="1:17">
      <c r="A90" s="3">
        <v>7.0000000000000007E-2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>
        <v>1.07</v>
      </c>
      <c r="M90" s="3"/>
      <c r="N90" s="3"/>
      <c r="O90" s="3"/>
      <c r="P90" s="3"/>
      <c r="Q90" s="3"/>
    </row>
    <row r="91" spans="1:17">
      <c r="A91" s="3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0.2</v>
      </c>
      <c r="M91" s="3"/>
      <c r="N91" s="3"/>
      <c r="O91" s="3"/>
      <c r="P91" s="3"/>
      <c r="Q91" s="3"/>
    </row>
    <row r="92" spans="1:17">
      <c r="A92" s="3">
        <v>0.02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>
        <v>0.05</v>
      </c>
      <c r="M92" s="3"/>
      <c r="N92" s="3"/>
      <c r="O92" s="3"/>
      <c r="P92" s="3"/>
      <c r="Q92" s="3"/>
    </row>
    <row r="93" spans="1:17">
      <c r="A93" s="3">
        <v>7.0000000000000007E-2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>
        <v>0</v>
      </c>
      <c r="M93" s="3"/>
      <c r="N93" s="3"/>
      <c r="O93" s="3"/>
      <c r="P93" s="3"/>
      <c r="Q93" s="3"/>
    </row>
    <row r="94" spans="1:17">
      <c r="A94" s="3">
        <v>7.0000000000000007E-2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>
        <v>0</v>
      </c>
      <c r="M94" s="3"/>
      <c r="N94" s="3"/>
      <c r="O94" s="3"/>
      <c r="P94" s="3"/>
      <c r="Q94" s="3"/>
    </row>
    <row r="95" spans="1:17">
      <c r="A95" s="3">
        <v>0.04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>
      <c r="A96" s="3">
        <v>0.05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>
      <c r="A97" s="3">
        <v>0.05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>
      <c r="A98" s="3">
        <v>0.02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>
      <c r="A99" s="3">
        <v>0.04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3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>
      <c r="A101" s="3">
        <v>0.03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>
      <c r="A102" s="3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>
      <c r="A103" s="3">
        <v>0.05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>
      <c r="A104" s="3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>
      <c r="A105" s="3">
        <v>0.04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>
      <c r="A106" s="3">
        <v>0.01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>
      <c r="A107" s="3">
        <v>0.03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>
      <c r="A108" s="3">
        <v>0.03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>
      <c r="A109" s="3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>
      <c r="A110" s="3">
        <v>0.02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>
      <c r="A111" s="3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>
      <c r="A112" s="3">
        <v>0.02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>
      <c r="A113" s="3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>
      <c r="A114" s="3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>
      <c r="A115" s="3">
        <v>0.02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>
      <c r="A116" s="3">
        <v>0.02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>
      <c r="A117" s="3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>
      <c r="A118" s="3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>
      <c r="A119" s="3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>
      <c r="A120" s="3">
        <v>2.5499999999999998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>
      <c r="A121" s="3">
        <v>1.65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>
      <c r="A122" s="3">
        <v>0.9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>
      <c r="A123" s="3">
        <v>0.97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>
      <c r="A124" s="3">
        <v>1.18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>
      <c r="A125" s="3">
        <v>0.38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>
      <c r="A126" s="3">
        <v>0.48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>
      <c r="A127" s="3">
        <v>0.41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>
      <c r="A128" s="3">
        <v>0.4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>
      <c r="A129" s="3">
        <v>0.31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>
      <c r="A130" s="3">
        <v>0.21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>
      <c r="A131" s="3">
        <v>0.14000000000000001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>
      <c r="A132" s="3">
        <v>0.11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>
      <c r="A133" s="3">
        <v>0.26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>
      <c r="A134" s="3">
        <v>0.15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>
      <c r="A135" s="3">
        <v>0.12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>
      <c r="A136" s="3">
        <v>0.12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>
      <c r="A137" s="3">
        <v>0.11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>
      <c r="A138" s="3">
        <v>0.11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>
      <c r="A139" s="3">
        <v>0.06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>
      <c r="A140" s="3">
        <v>0.08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>
      <c r="A141" s="3">
        <v>7.0000000000000007E-2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>
      <c r="A142" s="3">
        <v>0.04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>
      <c r="A143" s="3">
        <v>0.03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>
      <c r="A144" s="3">
        <v>0.03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>
      <c r="A145" s="3">
        <v>0.01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>
      <c r="A146" s="3">
        <v>0.04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>
      <c r="A147" s="3">
        <v>7.0000000000000007E-2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>
      <c r="A148" s="3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>
      <c r="A149" s="3">
        <v>0.03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>
      <c r="A150" s="3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>
      <c r="A151" s="3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>
      <c r="A152" s="3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>
      <c r="A153" s="3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>
      <c r="A154" s="3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>
      <c r="A155" s="3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>
      <c r="A156" s="3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>
      <c r="A157" s="3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>
      <c r="A158" s="3">
        <v>6.06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>
      <c r="A159" s="3">
        <v>1.25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>
      <c r="A160" s="3">
        <v>1.03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>
      <c r="A161" s="3">
        <v>0.56000000000000005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>
      <c r="A162" s="3">
        <v>0.37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>
      <c r="A163" s="3">
        <v>0.28000000000000003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>
      <c r="A164" s="3">
        <v>0.16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>
      <c r="A165" s="3">
        <v>0.16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>
      <c r="A166" s="3">
        <v>0.08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>
      <c r="A167" s="3">
        <v>0.11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>
      <c r="A168" s="3">
        <v>0.04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>
      <c r="A169" s="3">
        <v>0.09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>
      <c r="A170" s="3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>
      <c r="A171" s="3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>
      <c r="A172" s="3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>
      <c r="A173" s="3">
        <v>0.59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3"/>
  <sheetViews>
    <sheetView workbookViewId="0">
      <selection activeCell="L7" sqref="L7"/>
    </sheetView>
  </sheetViews>
  <sheetFormatPr defaultRowHeight="14.4"/>
  <cols>
    <col min="1" max="1" width="34.5546875" customWidth="1"/>
    <col min="2" max="2" width="15.6640625" bestFit="1" customWidth="1"/>
    <col min="6" max="6" width="13.6640625" customWidth="1"/>
    <col min="7" max="7" width="7.77734375" customWidth="1"/>
    <col min="8" max="8" width="5.88671875" customWidth="1"/>
    <col min="10" max="10" width="33.77734375" bestFit="1" customWidth="1"/>
    <col min="11" max="11" width="17.77734375" bestFit="1" customWidth="1"/>
  </cols>
  <sheetData>
    <row r="1" spans="1:12" ht="15.6">
      <c r="A1" s="1" t="s">
        <v>3</v>
      </c>
      <c r="B1" s="1" t="s">
        <v>5</v>
      </c>
      <c r="C1" s="1" t="s">
        <v>868</v>
      </c>
    </row>
    <row r="2" spans="1:12">
      <c r="A2" t="s">
        <v>13</v>
      </c>
      <c r="B2">
        <v>2.17</v>
      </c>
      <c r="C2" t="b">
        <f t="shared" ref="C2:C33" si="0">OR(B2&gt;$G$12,B2&lt;$G$13)</f>
        <v>1</v>
      </c>
    </row>
    <row r="3" spans="1:12">
      <c r="A3" t="s">
        <v>17</v>
      </c>
      <c r="B3">
        <v>1.06</v>
      </c>
      <c r="C3" t="b">
        <f t="shared" si="0"/>
        <v>1</v>
      </c>
    </row>
    <row r="4" spans="1:12">
      <c r="A4" t="s">
        <v>19</v>
      </c>
      <c r="B4">
        <v>1.73</v>
      </c>
      <c r="C4" t="b">
        <f t="shared" si="0"/>
        <v>1</v>
      </c>
    </row>
    <row r="5" spans="1:12">
      <c r="A5" t="s">
        <v>37</v>
      </c>
      <c r="B5">
        <v>0.16</v>
      </c>
      <c r="C5" t="b">
        <f t="shared" si="0"/>
        <v>0</v>
      </c>
    </row>
    <row r="6" spans="1:12">
      <c r="A6" t="s">
        <v>43</v>
      </c>
      <c r="B6">
        <v>0.05</v>
      </c>
      <c r="C6" t="b">
        <f t="shared" si="0"/>
        <v>0</v>
      </c>
    </row>
    <row r="7" spans="1:12">
      <c r="A7" t="s">
        <v>46</v>
      </c>
      <c r="B7">
        <v>0.03</v>
      </c>
      <c r="C7" t="b">
        <f t="shared" si="0"/>
        <v>0</v>
      </c>
    </row>
    <row r="8" spans="1:12" ht="15.6">
      <c r="A8" t="s">
        <v>51</v>
      </c>
      <c r="B8">
        <v>7.0000000000000007E-2</v>
      </c>
      <c r="C8" t="b">
        <f t="shared" si="0"/>
        <v>0</v>
      </c>
      <c r="F8" s="1" t="s">
        <v>863</v>
      </c>
      <c r="I8" s="5" t="s">
        <v>869</v>
      </c>
      <c r="J8" s="5" t="s">
        <v>3</v>
      </c>
      <c r="K8" s="5" t="s">
        <v>5</v>
      </c>
      <c r="L8" s="5" t="s">
        <v>868</v>
      </c>
    </row>
    <row r="9" spans="1:12">
      <c r="A9" t="s">
        <v>53</v>
      </c>
      <c r="B9">
        <v>0.06</v>
      </c>
      <c r="C9" t="b">
        <f t="shared" si="0"/>
        <v>0</v>
      </c>
      <c r="F9" t="s">
        <v>864</v>
      </c>
      <c r="G9">
        <f>QUARTILE(B2:B173,1)</f>
        <v>0</v>
      </c>
      <c r="I9" s="3">
        <v>1</v>
      </c>
      <c r="J9" s="3" t="s">
        <v>13</v>
      </c>
      <c r="K9" s="3">
        <v>2.17</v>
      </c>
      <c r="L9" s="3" t="b">
        <v>1</v>
      </c>
    </row>
    <row r="10" spans="1:12">
      <c r="A10" t="s">
        <v>55</v>
      </c>
      <c r="B10">
        <v>0.04</v>
      </c>
      <c r="C10" t="b">
        <f t="shared" si="0"/>
        <v>0</v>
      </c>
      <c r="F10" t="s">
        <v>865</v>
      </c>
      <c r="G10">
        <f>QUARTILE(B2:B173,3)</f>
        <v>0.24</v>
      </c>
      <c r="I10" s="3">
        <v>2</v>
      </c>
      <c r="J10" s="3" t="s">
        <v>17</v>
      </c>
      <c r="K10" s="3">
        <v>1.06</v>
      </c>
      <c r="L10" s="3" t="b">
        <v>1</v>
      </c>
    </row>
    <row r="11" spans="1:12">
      <c r="A11" t="s">
        <v>13</v>
      </c>
      <c r="B11">
        <v>0.05</v>
      </c>
      <c r="C11" t="b">
        <f t="shared" si="0"/>
        <v>0</v>
      </c>
      <c r="F11" t="s">
        <v>863</v>
      </c>
      <c r="G11">
        <f>G10-G9</f>
        <v>0.24</v>
      </c>
      <c r="I11" s="3">
        <v>3</v>
      </c>
      <c r="J11" s="3" t="s">
        <v>19</v>
      </c>
      <c r="K11" s="3">
        <v>1.73</v>
      </c>
      <c r="L11" s="3" t="b">
        <v>1</v>
      </c>
    </row>
    <row r="12" spans="1:12">
      <c r="A12" t="s">
        <v>62</v>
      </c>
      <c r="B12">
        <v>0</v>
      </c>
      <c r="C12" t="b">
        <f t="shared" si="0"/>
        <v>0</v>
      </c>
      <c r="F12" t="s">
        <v>866</v>
      </c>
      <c r="G12">
        <f>G10+(1.5*G11)</f>
        <v>0.6</v>
      </c>
      <c r="I12" s="3">
        <v>4</v>
      </c>
      <c r="J12" s="3" t="s">
        <v>13</v>
      </c>
      <c r="K12" s="3">
        <v>2.4300000000000002</v>
      </c>
      <c r="L12" s="3" t="b">
        <v>1</v>
      </c>
    </row>
    <row r="13" spans="1:12">
      <c r="A13" t="s">
        <v>78</v>
      </c>
      <c r="B13">
        <v>0</v>
      </c>
      <c r="C13" t="b">
        <f t="shared" si="0"/>
        <v>0</v>
      </c>
      <c r="F13" t="s">
        <v>867</v>
      </c>
      <c r="G13">
        <f>G9-(1.5*G11)</f>
        <v>-0.36</v>
      </c>
      <c r="I13" s="3">
        <v>5</v>
      </c>
      <c r="J13" s="3" t="s">
        <v>19</v>
      </c>
      <c r="K13" s="3">
        <v>2.11</v>
      </c>
      <c r="L13" s="3" t="b">
        <v>1</v>
      </c>
    </row>
    <row r="14" spans="1:12">
      <c r="A14" t="s">
        <v>13</v>
      </c>
      <c r="B14">
        <v>2.4300000000000002</v>
      </c>
      <c r="C14" t="b">
        <f t="shared" si="0"/>
        <v>1</v>
      </c>
      <c r="I14" s="3">
        <v>6</v>
      </c>
      <c r="J14" s="3" t="s">
        <v>17</v>
      </c>
      <c r="K14" s="3">
        <v>1.56</v>
      </c>
      <c r="L14" s="3" t="b">
        <v>1</v>
      </c>
    </row>
    <row r="15" spans="1:12">
      <c r="A15" t="s">
        <v>19</v>
      </c>
      <c r="B15">
        <v>2.11</v>
      </c>
      <c r="C15" t="b">
        <f t="shared" si="0"/>
        <v>1</v>
      </c>
      <c r="I15" s="3">
        <v>7</v>
      </c>
      <c r="J15" s="3" t="s">
        <v>13</v>
      </c>
      <c r="K15" s="3">
        <v>1.38</v>
      </c>
      <c r="L15" s="3" t="b">
        <v>1</v>
      </c>
    </row>
    <row r="16" spans="1:12">
      <c r="A16" t="s">
        <v>17</v>
      </c>
      <c r="B16">
        <v>1.56</v>
      </c>
      <c r="C16" t="b">
        <f t="shared" si="0"/>
        <v>1</v>
      </c>
      <c r="I16" s="3">
        <v>8</v>
      </c>
      <c r="J16" s="3" t="s">
        <v>96</v>
      </c>
      <c r="K16" s="3">
        <v>0.84</v>
      </c>
      <c r="L16" s="3" t="b">
        <v>1</v>
      </c>
    </row>
    <row r="17" spans="1:12">
      <c r="A17" t="s">
        <v>13</v>
      </c>
      <c r="B17">
        <v>1.38</v>
      </c>
      <c r="C17" t="b">
        <f t="shared" si="0"/>
        <v>1</v>
      </c>
      <c r="I17" s="3">
        <v>9</v>
      </c>
      <c r="J17" s="3" t="s">
        <v>19</v>
      </c>
      <c r="K17" s="3">
        <v>0.66</v>
      </c>
      <c r="L17" s="3" t="b">
        <v>1</v>
      </c>
    </row>
    <row r="18" spans="1:12">
      <c r="A18" t="s">
        <v>96</v>
      </c>
      <c r="B18">
        <v>0.84</v>
      </c>
      <c r="C18" t="b">
        <f t="shared" si="0"/>
        <v>1</v>
      </c>
      <c r="I18" s="3">
        <v>10</v>
      </c>
      <c r="J18" s="3" t="s">
        <v>13</v>
      </c>
      <c r="K18" s="3">
        <v>3.93</v>
      </c>
      <c r="L18" s="3" t="b">
        <v>1</v>
      </c>
    </row>
    <row r="19" spans="1:12">
      <c r="A19" t="s">
        <v>19</v>
      </c>
      <c r="B19">
        <v>0.66</v>
      </c>
      <c r="C19" t="b">
        <f t="shared" si="0"/>
        <v>1</v>
      </c>
      <c r="I19" s="3">
        <v>11</v>
      </c>
      <c r="J19" s="3" t="s">
        <v>19</v>
      </c>
      <c r="K19" s="3">
        <v>1.74</v>
      </c>
      <c r="L19" s="3" t="b">
        <v>1</v>
      </c>
    </row>
    <row r="20" spans="1:12">
      <c r="A20" t="s">
        <v>96</v>
      </c>
      <c r="B20">
        <v>0.6</v>
      </c>
      <c r="C20" t="b">
        <f t="shared" si="0"/>
        <v>0</v>
      </c>
      <c r="I20" s="3">
        <v>12</v>
      </c>
      <c r="J20" s="3" t="s">
        <v>107</v>
      </c>
      <c r="K20" s="3">
        <v>1.02</v>
      </c>
      <c r="L20" s="3" t="b">
        <v>1</v>
      </c>
    </row>
    <row r="21" spans="1:12">
      <c r="A21" t="s">
        <v>107</v>
      </c>
      <c r="B21">
        <v>0.49</v>
      </c>
      <c r="C21" t="b">
        <f t="shared" si="0"/>
        <v>0</v>
      </c>
      <c r="I21" s="3">
        <v>13</v>
      </c>
      <c r="J21" s="3" t="s">
        <v>96</v>
      </c>
      <c r="K21" s="3">
        <v>0.68</v>
      </c>
      <c r="L21" s="3" t="b">
        <v>1</v>
      </c>
    </row>
    <row r="22" spans="1:12">
      <c r="A22" t="s">
        <v>119</v>
      </c>
      <c r="B22">
        <v>0.36</v>
      </c>
      <c r="C22" t="b">
        <f t="shared" si="0"/>
        <v>0</v>
      </c>
      <c r="I22" s="3">
        <v>14</v>
      </c>
      <c r="J22" s="3" t="s">
        <v>414</v>
      </c>
      <c r="K22" s="3">
        <v>2.11</v>
      </c>
      <c r="L22" s="3" t="b">
        <v>1</v>
      </c>
    </row>
    <row r="23" spans="1:12">
      <c r="A23" t="s">
        <v>57</v>
      </c>
      <c r="B23">
        <v>0.32</v>
      </c>
      <c r="C23" t="b">
        <f t="shared" si="0"/>
        <v>0</v>
      </c>
      <c r="I23" s="3">
        <v>15</v>
      </c>
      <c r="J23" s="3" t="s">
        <v>615</v>
      </c>
      <c r="K23" s="3">
        <v>1.68</v>
      </c>
      <c r="L23" s="3" t="b">
        <v>1</v>
      </c>
    </row>
    <row r="24" spans="1:12">
      <c r="A24" t="s">
        <v>122</v>
      </c>
      <c r="B24">
        <v>0.28999999999999998</v>
      </c>
      <c r="C24" t="b">
        <f t="shared" si="0"/>
        <v>0</v>
      </c>
      <c r="I24" s="3">
        <v>16</v>
      </c>
      <c r="J24" s="3" t="s">
        <v>19</v>
      </c>
      <c r="K24" s="3">
        <v>2.06</v>
      </c>
      <c r="L24" s="3" t="b">
        <v>1</v>
      </c>
    </row>
    <row r="25" spans="1:12">
      <c r="A25" t="s">
        <v>39</v>
      </c>
      <c r="B25">
        <v>0.36</v>
      </c>
      <c r="C25" t="b">
        <f t="shared" si="0"/>
        <v>0</v>
      </c>
      <c r="I25" s="3">
        <v>17</v>
      </c>
      <c r="J25" s="3" t="s">
        <v>53</v>
      </c>
      <c r="K25" s="3">
        <v>1.1499999999999999</v>
      </c>
      <c r="L25" s="3" t="b">
        <v>1</v>
      </c>
    </row>
    <row r="26" spans="1:12">
      <c r="A26" t="s">
        <v>96</v>
      </c>
      <c r="B26">
        <v>0.32</v>
      </c>
      <c r="C26" t="b">
        <f t="shared" si="0"/>
        <v>0</v>
      </c>
      <c r="I26" s="3">
        <v>18</v>
      </c>
      <c r="J26" s="3" t="s">
        <v>615</v>
      </c>
      <c r="K26" s="3">
        <v>0.74</v>
      </c>
      <c r="L26" s="3" t="b">
        <v>1</v>
      </c>
    </row>
    <row r="27" spans="1:12">
      <c r="A27" t="s">
        <v>147</v>
      </c>
      <c r="B27">
        <v>0.09</v>
      </c>
      <c r="C27" t="b">
        <f t="shared" si="0"/>
        <v>0</v>
      </c>
      <c r="I27" s="3">
        <v>19</v>
      </c>
      <c r="J27" s="3" t="s">
        <v>11</v>
      </c>
      <c r="K27" s="3">
        <v>9.7100000000000009</v>
      </c>
      <c r="L27" s="3" t="b">
        <v>1</v>
      </c>
    </row>
    <row r="28" spans="1:12">
      <c r="A28" t="s">
        <v>43</v>
      </c>
      <c r="B28">
        <v>0.06</v>
      </c>
      <c r="C28" t="b">
        <f t="shared" si="0"/>
        <v>0</v>
      </c>
      <c r="I28" s="3">
        <v>20</v>
      </c>
      <c r="J28" s="3" t="s">
        <v>19</v>
      </c>
      <c r="K28" s="3">
        <v>2.16</v>
      </c>
      <c r="L28" s="3" t="b">
        <v>1</v>
      </c>
    </row>
    <row r="29" spans="1:12">
      <c r="A29" t="s">
        <v>17</v>
      </c>
      <c r="B29">
        <v>0.12</v>
      </c>
      <c r="C29" t="b">
        <f t="shared" si="0"/>
        <v>0</v>
      </c>
      <c r="I29" s="3">
        <v>21</v>
      </c>
      <c r="J29" s="3" t="s">
        <v>96</v>
      </c>
      <c r="K29" s="3">
        <v>1.6</v>
      </c>
      <c r="L29" s="3" t="b">
        <v>1</v>
      </c>
    </row>
    <row r="30" spans="1:12">
      <c r="A30" t="s">
        <v>107</v>
      </c>
      <c r="B30">
        <v>0.18</v>
      </c>
      <c r="C30" t="b">
        <f t="shared" si="0"/>
        <v>0</v>
      </c>
      <c r="I30" s="3">
        <v>22</v>
      </c>
      <c r="J30" s="3" t="s">
        <v>107</v>
      </c>
      <c r="K30" s="3">
        <v>0.9</v>
      </c>
      <c r="L30" s="3" t="b">
        <v>1</v>
      </c>
    </row>
    <row r="31" spans="1:12">
      <c r="A31" t="s">
        <v>19</v>
      </c>
      <c r="B31">
        <v>0.12</v>
      </c>
      <c r="C31" t="b">
        <f t="shared" si="0"/>
        <v>0</v>
      </c>
      <c r="I31" s="3">
        <v>23</v>
      </c>
      <c r="J31" s="3" t="s">
        <v>96</v>
      </c>
      <c r="K31" s="3">
        <v>1</v>
      </c>
      <c r="L31" s="3" t="b">
        <v>1</v>
      </c>
    </row>
    <row r="32" spans="1:12">
      <c r="A32" t="s">
        <v>24</v>
      </c>
      <c r="B32">
        <v>0</v>
      </c>
      <c r="C32" t="b">
        <f t="shared" si="0"/>
        <v>0</v>
      </c>
    </row>
    <row r="33" spans="1:3">
      <c r="A33" t="s">
        <v>161</v>
      </c>
      <c r="B33">
        <v>0.16</v>
      </c>
      <c r="C33" t="b">
        <f t="shared" si="0"/>
        <v>0</v>
      </c>
    </row>
    <row r="34" spans="1:3">
      <c r="A34" t="s">
        <v>64</v>
      </c>
      <c r="B34">
        <v>0.06</v>
      </c>
      <c r="C34" t="b">
        <f t="shared" ref="C34:C65" si="1">OR(B34&gt;$G$12,B34&lt;$G$13)</f>
        <v>0</v>
      </c>
    </row>
    <row r="35" spans="1:3">
      <c r="A35" t="s">
        <v>96</v>
      </c>
      <c r="B35">
        <v>0.09</v>
      </c>
      <c r="C35" t="b">
        <f t="shared" si="1"/>
        <v>0</v>
      </c>
    </row>
    <row r="36" spans="1:3">
      <c r="A36" t="s">
        <v>183</v>
      </c>
      <c r="B36">
        <v>0.02</v>
      </c>
      <c r="C36" t="b">
        <f t="shared" si="1"/>
        <v>0</v>
      </c>
    </row>
    <row r="37" spans="1:3">
      <c r="A37" t="s">
        <v>35</v>
      </c>
      <c r="B37">
        <v>0.08</v>
      </c>
      <c r="C37" t="b">
        <f t="shared" si="1"/>
        <v>0</v>
      </c>
    </row>
    <row r="38" spans="1:3">
      <c r="A38" t="s">
        <v>129</v>
      </c>
      <c r="B38">
        <v>0.08</v>
      </c>
      <c r="C38" t="b">
        <f t="shared" si="1"/>
        <v>0</v>
      </c>
    </row>
    <row r="39" spans="1:3">
      <c r="A39" t="s">
        <v>17</v>
      </c>
      <c r="B39">
        <v>0.06</v>
      </c>
      <c r="C39" t="b">
        <f t="shared" si="1"/>
        <v>0</v>
      </c>
    </row>
    <row r="40" spans="1:3">
      <c r="A40" t="s">
        <v>24</v>
      </c>
      <c r="B40">
        <v>0</v>
      </c>
      <c r="C40" t="b">
        <f t="shared" si="1"/>
        <v>0</v>
      </c>
    </row>
    <row r="41" spans="1:3">
      <c r="A41" t="s">
        <v>119</v>
      </c>
      <c r="B41">
        <v>0</v>
      </c>
      <c r="C41" t="b">
        <f t="shared" si="1"/>
        <v>0</v>
      </c>
    </row>
    <row r="42" spans="1:3">
      <c r="A42" t="s">
        <v>17</v>
      </c>
      <c r="B42">
        <v>0</v>
      </c>
      <c r="C42" t="b">
        <f t="shared" si="1"/>
        <v>0</v>
      </c>
    </row>
    <row r="43" spans="1:3">
      <c r="A43" t="s">
        <v>24</v>
      </c>
      <c r="B43">
        <v>0.03</v>
      </c>
      <c r="C43" t="b">
        <f t="shared" si="1"/>
        <v>0</v>
      </c>
    </row>
    <row r="44" spans="1:3">
      <c r="A44" t="s">
        <v>119</v>
      </c>
      <c r="B44">
        <v>0</v>
      </c>
      <c r="C44" t="b">
        <f t="shared" si="1"/>
        <v>0</v>
      </c>
    </row>
    <row r="45" spans="1:3">
      <c r="A45" t="s">
        <v>221</v>
      </c>
      <c r="B45">
        <v>0</v>
      </c>
      <c r="C45" t="b">
        <f t="shared" si="1"/>
        <v>0</v>
      </c>
    </row>
    <row r="46" spans="1:3">
      <c r="A46" t="s">
        <v>41</v>
      </c>
      <c r="B46">
        <v>0</v>
      </c>
      <c r="C46" t="b">
        <f t="shared" si="1"/>
        <v>0</v>
      </c>
    </row>
    <row r="47" spans="1:3">
      <c r="A47" t="s">
        <v>259</v>
      </c>
      <c r="B47">
        <v>0</v>
      </c>
      <c r="C47" t="b">
        <f t="shared" si="1"/>
        <v>0</v>
      </c>
    </row>
    <row r="48" spans="1:3">
      <c r="A48" t="s">
        <v>267</v>
      </c>
      <c r="B48">
        <v>0</v>
      </c>
      <c r="C48" t="b">
        <f t="shared" si="1"/>
        <v>0</v>
      </c>
    </row>
    <row r="49" spans="1:3">
      <c r="A49" t="s">
        <v>168</v>
      </c>
      <c r="B49">
        <v>0</v>
      </c>
      <c r="C49" t="b">
        <f t="shared" si="1"/>
        <v>0</v>
      </c>
    </row>
    <row r="50" spans="1:3">
      <c r="A50" t="s">
        <v>51</v>
      </c>
      <c r="B50">
        <v>0.01</v>
      </c>
      <c r="C50" t="b">
        <f t="shared" si="1"/>
        <v>0</v>
      </c>
    </row>
    <row r="51" spans="1:3">
      <c r="A51" t="s">
        <v>168</v>
      </c>
      <c r="B51">
        <v>0</v>
      </c>
      <c r="C51" t="b">
        <f t="shared" si="1"/>
        <v>0</v>
      </c>
    </row>
    <row r="52" spans="1:3">
      <c r="A52" t="s">
        <v>286</v>
      </c>
      <c r="B52">
        <v>0</v>
      </c>
      <c r="C52" t="b">
        <f t="shared" si="1"/>
        <v>0</v>
      </c>
    </row>
    <row r="53" spans="1:3">
      <c r="A53" t="s">
        <v>230</v>
      </c>
      <c r="B53">
        <v>0.01</v>
      </c>
      <c r="C53" t="b">
        <f t="shared" si="1"/>
        <v>0</v>
      </c>
    </row>
    <row r="54" spans="1:3">
      <c r="A54" t="s">
        <v>241</v>
      </c>
      <c r="B54">
        <v>0</v>
      </c>
      <c r="C54" t="b">
        <f t="shared" si="1"/>
        <v>0</v>
      </c>
    </row>
    <row r="55" spans="1:3">
      <c r="A55" t="s">
        <v>73</v>
      </c>
      <c r="B55">
        <v>0</v>
      </c>
      <c r="C55" t="b">
        <f t="shared" si="1"/>
        <v>0</v>
      </c>
    </row>
    <row r="56" spans="1:3">
      <c r="A56" t="s">
        <v>301</v>
      </c>
      <c r="B56">
        <v>0</v>
      </c>
      <c r="C56" t="b">
        <f t="shared" si="1"/>
        <v>0</v>
      </c>
    </row>
    <row r="57" spans="1:3">
      <c r="A57" t="s">
        <v>311</v>
      </c>
      <c r="B57">
        <v>0</v>
      </c>
      <c r="C57" t="b">
        <f t="shared" si="1"/>
        <v>0</v>
      </c>
    </row>
    <row r="58" spans="1:3">
      <c r="A58" t="s">
        <v>246</v>
      </c>
      <c r="B58">
        <v>0</v>
      </c>
      <c r="C58" t="b">
        <f t="shared" si="1"/>
        <v>0</v>
      </c>
    </row>
    <row r="59" spans="1:3">
      <c r="A59" t="s">
        <v>62</v>
      </c>
      <c r="B59">
        <v>0</v>
      </c>
      <c r="C59" t="b">
        <f t="shared" si="1"/>
        <v>0</v>
      </c>
    </row>
    <row r="60" spans="1:3">
      <c r="A60" t="s">
        <v>316</v>
      </c>
      <c r="B60">
        <v>0</v>
      </c>
      <c r="C60" t="b">
        <f t="shared" si="1"/>
        <v>0</v>
      </c>
    </row>
    <row r="61" spans="1:3">
      <c r="A61" t="s">
        <v>168</v>
      </c>
      <c r="B61">
        <v>0</v>
      </c>
      <c r="C61" t="b">
        <f t="shared" si="1"/>
        <v>0</v>
      </c>
    </row>
    <row r="62" spans="1:3">
      <c r="A62" t="s">
        <v>282</v>
      </c>
      <c r="B62">
        <v>0</v>
      </c>
      <c r="C62" t="b">
        <f t="shared" si="1"/>
        <v>0</v>
      </c>
    </row>
    <row r="63" spans="1:3">
      <c r="A63" t="s">
        <v>183</v>
      </c>
      <c r="B63">
        <v>0.01</v>
      </c>
      <c r="C63" t="b">
        <f t="shared" si="1"/>
        <v>0</v>
      </c>
    </row>
    <row r="64" spans="1:3">
      <c r="A64" t="s">
        <v>355</v>
      </c>
      <c r="B64">
        <v>0.01</v>
      </c>
      <c r="C64" t="b">
        <f t="shared" si="1"/>
        <v>0</v>
      </c>
    </row>
    <row r="65" spans="1:3">
      <c r="A65" t="s">
        <v>24</v>
      </c>
      <c r="B65">
        <v>0</v>
      </c>
      <c r="C65" t="b">
        <f t="shared" si="1"/>
        <v>0</v>
      </c>
    </row>
    <row r="66" spans="1:3">
      <c r="A66" t="s">
        <v>316</v>
      </c>
      <c r="B66">
        <v>0</v>
      </c>
      <c r="C66" t="b">
        <f t="shared" ref="C66:C97" si="2">OR(B66&gt;$G$12,B66&lt;$G$13)</f>
        <v>0</v>
      </c>
    </row>
    <row r="67" spans="1:3">
      <c r="A67" t="s">
        <v>13</v>
      </c>
      <c r="B67">
        <v>3.93</v>
      </c>
      <c r="C67" t="b">
        <f t="shared" si="2"/>
        <v>1</v>
      </c>
    </row>
    <row r="68" spans="1:3">
      <c r="A68" t="s">
        <v>19</v>
      </c>
      <c r="B68">
        <v>1.74</v>
      </c>
      <c r="C68" t="b">
        <f t="shared" si="2"/>
        <v>1</v>
      </c>
    </row>
    <row r="69" spans="1:3">
      <c r="A69" t="s">
        <v>107</v>
      </c>
      <c r="B69">
        <v>1.02</v>
      </c>
      <c r="C69" t="b">
        <f t="shared" si="2"/>
        <v>1</v>
      </c>
    </row>
    <row r="70" spans="1:3">
      <c r="A70" t="s">
        <v>24</v>
      </c>
      <c r="B70">
        <v>0.59</v>
      </c>
      <c r="C70" t="b">
        <f t="shared" si="2"/>
        <v>0</v>
      </c>
    </row>
    <row r="71" spans="1:3">
      <c r="A71" t="s">
        <v>96</v>
      </c>
      <c r="B71">
        <v>0.53</v>
      </c>
      <c r="C71" t="b">
        <f t="shared" si="2"/>
        <v>0</v>
      </c>
    </row>
    <row r="72" spans="1:3">
      <c r="A72" t="s">
        <v>96</v>
      </c>
      <c r="B72">
        <v>0.68</v>
      </c>
      <c r="C72" t="b">
        <f t="shared" si="2"/>
        <v>1</v>
      </c>
    </row>
    <row r="73" spans="1:3">
      <c r="A73" t="s">
        <v>19</v>
      </c>
      <c r="B73">
        <v>0.52</v>
      </c>
      <c r="C73" t="b">
        <f t="shared" si="2"/>
        <v>0</v>
      </c>
    </row>
    <row r="74" spans="1:3">
      <c r="A74" t="s">
        <v>96</v>
      </c>
      <c r="B74">
        <v>0.39</v>
      </c>
      <c r="C74" t="b">
        <f t="shared" si="2"/>
        <v>0</v>
      </c>
    </row>
    <row r="75" spans="1:3">
      <c r="A75" t="s">
        <v>119</v>
      </c>
      <c r="B75">
        <v>0.24</v>
      </c>
      <c r="C75" t="b">
        <f t="shared" si="2"/>
        <v>0</v>
      </c>
    </row>
    <row r="76" spans="1:3">
      <c r="A76" t="s">
        <v>39</v>
      </c>
      <c r="B76">
        <v>0.09</v>
      </c>
      <c r="C76" t="b">
        <f t="shared" si="2"/>
        <v>0</v>
      </c>
    </row>
    <row r="77" spans="1:3">
      <c r="A77" t="s">
        <v>96</v>
      </c>
      <c r="B77">
        <v>0</v>
      </c>
      <c r="C77" t="b">
        <f t="shared" si="2"/>
        <v>0</v>
      </c>
    </row>
    <row r="78" spans="1:3">
      <c r="A78" t="s">
        <v>53</v>
      </c>
      <c r="B78">
        <v>0.08</v>
      </c>
      <c r="C78" t="b">
        <f t="shared" si="2"/>
        <v>0</v>
      </c>
    </row>
    <row r="79" spans="1:3">
      <c r="A79" t="s">
        <v>414</v>
      </c>
      <c r="B79">
        <v>0.24</v>
      </c>
      <c r="C79" t="b">
        <f t="shared" si="2"/>
        <v>0</v>
      </c>
    </row>
    <row r="80" spans="1:3">
      <c r="A80" t="s">
        <v>183</v>
      </c>
      <c r="B80">
        <v>0</v>
      </c>
      <c r="C80" t="b">
        <f t="shared" si="2"/>
        <v>0</v>
      </c>
    </row>
    <row r="81" spans="1:3">
      <c r="A81" t="s">
        <v>13</v>
      </c>
      <c r="B81">
        <v>0.06</v>
      </c>
      <c r="C81" t="b">
        <f t="shared" si="2"/>
        <v>0</v>
      </c>
    </row>
    <row r="82" spans="1:3">
      <c r="A82" t="s">
        <v>35</v>
      </c>
      <c r="B82">
        <v>0.08</v>
      </c>
      <c r="C82" t="b">
        <f t="shared" si="2"/>
        <v>0</v>
      </c>
    </row>
    <row r="83" spans="1:3">
      <c r="A83" t="s">
        <v>219</v>
      </c>
      <c r="B83">
        <v>0.08</v>
      </c>
      <c r="C83" t="b">
        <f t="shared" si="2"/>
        <v>0</v>
      </c>
    </row>
    <row r="84" spans="1:3">
      <c r="A84" t="s">
        <v>80</v>
      </c>
      <c r="B84">
        <v>0</v>
      </c>
      <c r="C84" t="b">
        <f t="shared" si="2"/>
        <v>0</v>
      </c>
    </row>
    <row r="85" spans="1:3">
      <c r="A85" t="s">
        <v>13</v>
      </c>
      <c r="B85">
        <v>0.04</v>
      </c>
      <c r="C85" t="b">
        <f t="shared" si="2"/>
        <v>0</v>
      </c>
    </row>
    <row r="86" spans="1:3">
      <c r="A86" t="s">
        <v>119</v>
      </c>
      <c r="B86">
        <v>0.02</v>
      </c>
      <c r="C86" t="b">
        <f t="shared" si="2"/>
        <v>0</v>
      </c>
    </row>
    <row r="87" spans="1:3">
      <c r="A87" t="s">
        <v>119</v>
      </c>
      <c r="B87">
        <v>0</v>
      </c>
      <c r="C87" t="b">
        <f t="shared" si="2"/>
        <v>0</v>
      </c>
    </row>
    <row r="88" spans="1:3">
      <c r="A88" t="s">
        <v>478</v>
      </c>
      <c r="B88">
        <v>0</v>
      </c>
      <c r="C88" t="b">
        <f t="shared" si="2"/>
        <v>0</v>
      </c>
    </row>
    <row r="89" spans="1:3">
      <c r="A89" t="s">
        <v>119</v>
      </c>
      <c r="B89">
        <v>0.04</v>
      </c>
      <c r="C89" t="b">
        <f t="shared" si="2"/>
        <v>0</v>
      </c>
    </row>
    <row r="90" spans="1:3">
      <c r="A90" t="s">
        <v>80</v>
      </c>
      <c r="B90">
        <v>0.03</v>
      </c>
      <c r="C90" t="b">
        <f t="shared" si="2"/>
        <v>0</v>
      </c>
    </row>
    <row r="91" spans="1:3">
      <c r="A91" t="s">
        <v>24</v>
      </c>
      <c r="B91">
        <v>0</v>
      </c>
      <c r="C91" t="b">
        <f t="shared" si="2"/>
        <v>0</v>
      </c>
    </row>
    <row r="92" spans="1:3">
      <c r="A92" t="s">
        <v>19</v>
      </c>
      <c r="B92">
        <v>0.05</v>
      </c>
      <c r="C92" t="b">
        <f t="shared" si="2"/>
        <v>0</v>
      </c>
    </row>
    <row r="93" spans="1:3">
      <c r="A93" t="s">
        <v>13</v>
      </c>
      <c r="B93">
        <v>0</v>
      </c>
      <c r="C93" t="b">
        <f t="shared" si="2"/>
        <v>0</v>
      </c>
    </row>
    <row r="94" spans="1:3">
      <c r="A94" t="s">
        <v>80</v>
      </c>
      <c r="B94">
        <v>0</v>
      </c>
      <c r="C94" t="b">
        <f t="shared" si="2"/>
        <v>0</v>
      </c>
    </row>
    <row r="95" spans="1:3">
      <c r="A95" t="s">
        <v>17</v>
      </c>
      <c r="B95">
        <v>0</v>
      </c>
      <c r="C95" t="b">
        <f t="shared" si="2"/>
        <v>0</v>
      </c>
    </row>
    <row r="96" spans="1:3">
      <c r="A96" t="s">
        <v>183</v>
      </c>
      <c r="B96">
        <v>0</v>
      </c>
      <c r="C96" t="b">
        <f t="shared" si="2"/>
        <v>0</v>
      </c>
    </row>
    <row r="97" spans="1:3">
      <c r="A97" t="s">
        <v>17</v>
      </c>
      <c r="B97">
        <v>0</v>
      </c>
      <c r="C97" t="b">
        <f t="shared" si="2"/>
        <v>0</v>
      </c>
    </row>
    <row r="98" spans="1:3">
      <c r="A98" t="s">
        <v>119</v>
      </c>
      <c r="B98">
        <v>0</v>
      </c>
      <c r="C98" t="b">
        <f t="shared" ref="C98:C129" si="3">OR(B98&gt;$G$12,B98&lt;$G$13)</f>
        <v>0</v>
      </c>
    </row>
    <row r="99" spans="1:3">
      <c r="A99" t="s">
        <v>17</v>
      </c>
      <c r="B99">
        <v>0</v>
      </c>
      <c r="C99" t="b">
        <f t="shared" si="3"/>
        <v>0</v>
      </c>
    </row>
    <row r="100" spans="1:3">
      <c r="A100" t="s">
        <v>24</v>
      </c>
      <c r="B100">
        <v>0</v>
      </c>
      <c r="C100" t="b">
        <f t="shared" si="3"/>
        <v>0</v>
      </c>
    </row>
    <row r="101" spans="1:3">
      <c r="A101" t="s">
        <v>525</v>
      </c>
      <c r="B101">
        <v>0.03</v>
      </c>
      <c r="C101" t="b">
        <f t="shared" si="3"/>
        <v>0</v>
      </c>
    </row>
    <row r="102" spans="1:3">
      <c r="A102" t="s">
        <v>19</v>
      </c>
      <c r="B102">
        <v>0.04</v>
      </c>
      <c r="C102" t="b">
        <f t="shared" si="3"/>
        <v>0</v>
      </c>
    </row>
    <row r="103" spans="1:3">
      <c r="A103" t="s">
        <v>62</v>
      </c>
      <c r="B103">
        <v>0</v>
      </c>
      <c r="C103" t="b">
        <f t="shared" si="3"/>
        <v>0</v>
      </c>
    </row>
    <row r="104" spans="1:3">
      <c r="A104" t="s">
        <v>17</v>
      </c>
      <c r="B104">
        <v>0</v>
      </c>
      <c r="C104" t="b">
        <f t="shared" si="3"/>
        <v>0</v>
      </c>
    </row>
    <row r="105" spans="1:3">
      <c r="A105" t="s">
        <v>161</v>
      </c>
      <c r="B105">
        <v>0</v>
      </c>
      <c r="C105" t="b">
        <f t="shared" si="3"/>
        <v>0</v>
      </c>
    </row>
    <row r="106" spans="1:3">
      <c r="A106" t="s">
        <v>552</v>
      </c>
      <c r="B106">
        <v>0.02</v>
      </c>
      <c r="C106" t="b">
        <f t="shared" si="3"/>
        <v>0</v>
      </c>
    </row>
    <row r="107" spans="1:3">
      <c r="A107" t="s">
        <v>62</v>
      </c>
      <c r="B107">
        <v>0</v>
      </c>
      <c r="C107" t="b">
        <f t="shared" si="3"/>
        <v>0</v>
      </c>
    </row>
    <row r="108" spans="1:3">
      <c r="A108" t="s">
        <v>183</v>
      </c>
      <c r="B108">
        <v>0.01</v>
      </c>
      <c r="C108" t="b">
        <f t="shared" si="3"/>
        <v>0</v>
      </c>
    </row>
    <row r="109" spans="1:3">
      <c r="A109" t="s">
        <v>17</v>
      </c>
      <c r="B109">
        <v>0</v>
      </c>
      <c r="C109" t="b">
        <f t="shared" si="3"/>
        <v>0</v>
      </c>
    </row>
    <row r="110" spans="1:3">
      <c r="A110" t="s">
        <v>78</v>
      </c>
      <c r="B110">
        <v>0</v>
      </c>
      <c r="C110" t="b">
        <f t="shared" si="3"/>
        <v>0</v>
      </c>
    </row>
    <row r="111" spans="1:3">
      <c r="A111" t="s">
        <v>24</v>
      </c>
      <c r="B111">
        <v>0</v>
      </c>
      <c r="C111" t="b">
        <f t="shared" si="3"/>
        <v>0</v>
      </c>
    </row>
    <row r="112" spans="1:3">
      <c r="A112" t="s">
        <v>80</v>
      </c>
      <c r="B112">
        <v>0</v>
      </c>
      <c r="C112" t="b">
        <f t="shared" si="3"/>
        <v>0</v>
      </c>
    </row>
    <row r="113" spans="1:3">
      <c r="A113" t="s">
        <v>24</v>
      </c>
      <c r="B113">
        <v>0</v>
      </c>
      <c r="C113" t="b">
        <f t="shared" si="3"/>
        <v>0</v>
      </c>
    </row>
    <row r="114" spans="1:3">
      <c r="A114" t="s">
        <v>24</v>
      </c>
      <c r="B114">
        <v>0</v>
      </c>
      <c r="C114" t="b">
        <f t="shared" si="3"/>
        <v>0</v>
      </c>
    </row>
    <row r="115" spans="1:3">
      <c r="A115" t="s">
        <v>544</v>
      </c>
      <c r="B115">
        <v>0</v>
      </c>
      <c r="C115" t="b">
        <f t="shared" si="3"/>
        <v>0</v>
      </c>
    </row>
    <row r="116" spans="1:3">
      <c r="A116" t="s">
        <v>587</v>
      </c>
      <c r="B116">
        <v>0</v>
      </c>
      <c r="C116" t="b">
        <f t="shared" si="3"/>
        <v>0</v>
      </c>
    </row>
    <row r="117" spans="1:3">
      <c r="A117" t="s">
        <v>17</v>
      </c>
      <c r="B117">
        <v>0</v>
      </c>
      <c r="C117" t="b">
        <f t="shared" si="3"/>
        <v>0</v>
      </c>
    </row>
    <row r="118" spans="1:3">
      <c r="A118" t="s">
        <v>544</v>
      </c>
      <c r="B118">
        <v>0.01</v>
      </c>
      <c r="C118" t="b">
        <f t="shared" si="3"/>
        <v>0</v>
      </c>
    </row>
    <row r="119" spans="1:3">
      <c r="A119" t="s">
        <v>604</v>
      </c>
      <c r="B119">
        <v>0</v>
      </c>
      <c r="C119" t="b">
        <f t="shared" si="3"/>
        <v>0</v>
      </c>
    </row>
    <row r="120" spans="1:3">
      <c r="A120" t="s">
        <v>414</v>
      </c>
      <c r="B120">
        <v>2.11</v>
      </c>
      <c r="C120" t="b">
        <f t="shared" si="3"/>
        <v>1</v>
      </c>
    </row>
    <row r="121" spans="1:3">
      <c r="A121" t="s">
        <v>615</v>
      </c>
      <c r="B121">
        <v>1.68</v>
      </c>
      <c r="C121" t="b">
        <f t="shared" si="3"/>
        <v>1</v>
      </c>
    </row>
    <row r="122" spans="1:3">
      <c r="A122" t="s">
        <v>19</v>
      </c>
      <c r="B122">
        <v>2.06</v>
      </c>
      <c r="C122" t="b">
        <f t="shared" si="3"/>
        <v>1</v>
      </c>
    </row>
    <row r="123" spans="1:3">
      <c r="A123" t="s">
        <v>53</v>
      </c>
      <c r="B123">
        <v>1.1499999999999999</v>
      </c>
      <c r="C123" t="b">
        <f t="shared" si="3"/>
        <v>1</v>
      </c>
    </row>
    <row r="124" spans="1:3">
      <c r="A124" t="s">
        <v>615</v>
      </c>
      <c r="B124">
        <v>0.74</v>
      </c>
      <c r="C124" t="b">
        <f t="shared" si="3"/>
        <v>1</v>
      </c>
    </row>
    <row r="125" spans="1:3">
      <c r="A125" t="s">
        <v>96</v>
      </c>
      <c r="B125">
        <v>0.59</v>
      </c>
      <c r="C125" t="b">
        <f t="shared" si="3"/>
        <v>0</v>
      </c>
    </row>
    <row r="126" spans="1:3">
      <c r="A126" t="s">
        <v>96</v>
      </c>
      <c r="B126">
        <v>0.5</v>
      </c>
      <c r="C126" t="b">
        <f t="shared" si="3"/>
        <v>0</v>
      </c>
    </row>
    <row r="127" spans="1:3">
      <c r="A127" t="s">
        <v>96</v>
      </c>
      <c r="B127">
        <v>0.56000000000000005</v>
      </c>
      <c r="C127" t="b">
        <f t="shared" si="3"/>
        <v>0</v>
      </c>
    </row>
    <row r="128" spans="1:3">
      <c r="A128" t="s">
        <v>414</v>
      </c>
      <c r="B128">
        <v>0.33</v>
      </c>
      <c r="C128" t="b">
        <f t="shared" si="3"/>
        <v>0</v>
      </c>
    </row>
    <row r="129" spans="1:3">
      <c r="A129" t="s">
        <v>647</v>
      </c>
      <c r="B129">
        <v>0.4</v>
      </c>
      <c r="C129" t="b">
        <f t="shared" si="3"/>
        <v>0</v>
      </c>
    </row>
    <row r="130" spans="1:3">
      <c r="A130" t="s">
        <v>39</v>
      </c>
      <c r="B130">
        <v>0.14000000000000001</v>
      </c>
      <c r="C130" t="b">
        <f t="shared" ref="C130:C161" si="4">OR(B130&gt;$G$12,B130&lt;$G$13)</f>
        <v>0</v>
      </c>
    </row>
    <row r="131" spans="1:3">
      <c r="A131" t="s">
        <v>17</v>
      </c>
      <c r="B131">
        <v>0.25</v>
      </c>
      <c r="C131" t="b">
        <f t="shared" si="4"/>
        <v>0</v>
      </c>
    </row>
    <row r="132" spans="1:3">
      <c r="A132" t="s">
        <v>24</v>
      </c>
      <c r="B132">
        <v>0.22</v>
      </c>
      <c r="C132" t="b">
        <f t="shared" si="4"/>
        <v>0</v>
      </c>
    </row>
    <row r="133" spans="1:3">
      <c r="A133" t="s">
        <v>80</v>
      </c>
      <c r="B133">
        <v>0.13</v>
      </c>
      <c r="C133" t="b">
        <f t="shared" si="4"/>
        <v>0</v>
      </c>
    </row>
    <row r="134" spans="1:3">
      <c r="A134" t="s">
        <v>35</v>
      </c>
      <c r="B134">
        <v>0.18</v>
      </c>
      <c r="C134" t="b">
        <f t="shared" si="4"/>
        <v>0</v>
      </c>
    </row>
    <row r="135" spans="1:3">
      <c r="A135" t="s">
        <v>107</v>
      </c>
      <c r="B135">
        <v>0.21</v>
      </c>
      <c r="C135" t="b">
        <f t="shared" si="4"/>
        <v>0</v>
      </c>
    </row>
    <row r="136" spans="1:3">
      <c r="A136" t="s">
        <v>17</v>
      </c>
      <c r="B136">
        <v>0.13</v>
      </c>
      <c r="C136" t="b">
        <f t="shared" si="4"/>
        <v>0</v>
      </c>
    </row>
    <row r="137" spans="1:3">
      <c r="A137" t="s">
        <v>80</v>
      </c>
      <c r="B137">
        <v>0.09</v>
      </c>
      <c r="C137" t="b">
        <f t="shared" si="4"/>
        <v>0</v>
      </c>
    </row>
    <row r="138" spans="1:3">
      <c r="A138" t="s">
        <v>119</v>
      </c>
      <c r="B138">
        <v>0.04</v>
      </c>
      <c r="C138" t="b">
        <f t="shared" si="4"/>
        <v>0</v>
      </c>
    </row>
    <row r="139" spans="1:3">
      <c r="A139" t="s">
        <v>119</v>
      </c>
      <c r="B139">
        <v>7.0000000000000007E-2</v>
      </c>
      <c r="C139" t="b">
        <f t="shared" si="4"/>
        <v>0</v>
      </c>
    </row>
    <row r="140" spans="1:3">
      <c r="A140" t="s">
        <v>687</v>
      </c>
      <c r="B140">
        <v>0</v>
      </c>
      <c r="C140" t="b">
        <f t="shared" si="4"/>
        <v>0</v>
      </c>
    </row>
    <row r="141" spans="1:3">
      <c r="A141" t="s">
        <v>699</v>
      </c>
      <c r="B141">
        <v>0.05</v>
      </c>
      <c r="C141" t="b">
        <f t="shared" si="4"/>
        <v>0</v>
      </c>
    </row>
    <row r="142" spans="1:3">
      <c r="A142" t="s">
        <v>119</v>
      </c>
      <c r="B142">
        <v>0.02</v>
      </c>
      <c r="C142" t="b">
        <f t="shared" si="4"/>
        <v>0</v>
      </c>
    </row>
    <row r="143" spans="1:3">
      <c r="A143" t="s">
        <v>119</v>
      </c>
      <c r="B143">
        <v>0.01</v>
      </c>
      <c r="C143" t="b">
        <f t="shared" si="4"/>
        <v>0</v>
      </c>
    </row>
    <row r="144" spans="1:3">
      <c r="A144" t="s">
        <v>119</v>
      </c>
      <c r="B144">
        <v>0</v>
      </c>
      <c r="C144" t="b">
        <f t="shared" si="4"/>
        <v>0</v>
      </c>
    </row>
    <row r="145" spans="1:3">
      <c r="A145" t="s">
        <v>17</v>
      </c>
      <c r="B145">
        <v>0</v>
      </c>
      <c r="C145" t="b">
        <f t="shared" si="4"/>
        <v>0</v>
      </c>
    </row>
    <row r="146" spans="1:3">
      <c r="A146" t="s">
        <v>119</v>
      </c>
      <c r="B146">
        <v>0.04</v>
      </c>
      <c r="C146" t="b">
        <f t="shared" si="4"/>
        <v>0</v>
      </c>
    </row>
    <row r="147" spans="1:3">
      <c r="A147" t="s">
        <v>19</v>
      </c>
      <c r="B147">
        <v>0</v>
      </c>
      <c r="C147" t="b">
        <f t="shared" si="4"/>
        <v>0</v>
      </c>
    </row>
    <row r="148" spans="1:3">
      <c r="A148" t="s">
        <v>24</v>
      </c>
      <c r="B148">
        <v>0</v>
      </c>
      <c r="C148" t="b">
        <f t="shared" si="4"/>
        <v>0</v>
      </c>
    </row>
    <row r="149" spans="1:3">
      <c r="A149" t="s">
        <v>595</v>
      </c>
      <c r="B149">
        <v>0.03</v>
      </c>
      <c r="C149" t="b">
        <f t="shared" si="4"/>
        <v>0</v>
      </c>
    </row>
    <row r="150" spans="1:3">
      <c r="A150" t="s">
        <v>595</v>
      </c>
      <c r="B150">
        <v>0.06</v>
      </c>
      <c r="C150" t="b">
        <f t="shared" si="4"/>
        <v>0</v>
      </c>
    </row>
    <row r="151" spans="1:3">
      <c r="A151" t="s">
        <v>35</v>
      </c>
      <c r="B151">
        <v>0.04</v>
      </c>
      <c r="C151" t="b">
        <f t="shared" si="4"/>
        <v>0</v>
      </c>
    </row>
    <row r="152" spans="1:3">
      <c r="A152" t="s">
        <v>17</v>
      </c>
      <c r="B152">
        <v>0</v>
      </c>
      <c r="C152" t="b">
        <f t="shared" si="4"/>
        <v>0</v>
      </c>
    </row>
    <row r="153" spans="1:3">
      <c r="A153" t="s">
        <v>24</v>
      </c>
      <c r="B153">
        <v>0.02</v>
      </c>
      <c r="C153" t="b">
        <f t="shared" si="4"/>
        <v>0</v>
      </c>
    </row>
    <row r="154" spans="1:3">
      <c r="A154" t="s">
        <v>333</v>
      </c>
      <c r="B154">
        <v>0</v>
      </c>
      <c r="C154" t="b">
        <f t="shared" si="4"/>
        <v>0</v>
      </c>
    </row>
    <row r="155" spans="1:3">
      <c r="A155" t="s">
        <v>183</v>
      </c>
      <c r="B155">
        <v>0</v>
      </c>
      <c r="C155" t="b">
        <f t="shared" si="4"/>
        <v>0</v>
      </c>
    </row>
    <row r="156" spans="1:3">
      <c r="A156" t="s">
        <v>24</v>
      </c>
      <c r="B156">
        <v>0.01</v>
      </c>
      <c r="C156" t="b">
        <f t="shared" si="4"/>
        <v>0</v>
      </c>
    </row>
    <row r="157" spans="1:3">
      <c r="A157" t="s">
        <v>119</v>
      </c>
      <c r="B157">
        <v>0</v>
      </c>
      <c r="C157" t="b">
        <f t="shared" si="4"/>
        <v>0</v>
      </c>
    </row>
    <row r="158" spans="1:3">
      <c r="A158" t="s">
        <v>11</v>
      </c>
      <c r="B158">
        <v>9.7100000000000009</v>
      </c>
      <c r="C158" t="b">
        <f t="shared" si="4"/>
        <v>1</v>
      </c>
    </row>
    <row r="159" spans="1:3">
      <c r="A159" t="s">
        <v>19</v>
      </c>
      <c r="B159">
        <v>2.16</v>
      </c>
      <c r="C159" t="b">
        <f t="shared" si="4"/>
        <v>1</v>
      </c>
    </row>
    <row r="160" spans="1:3">
      <c r="A160" t="s">
        <v>96</v>
      </c>
      <c r="B160">
        <v>1.6</v>
      </c>
      <c r="C160" t="b">
        <f t="shared" si="4"/>
        <v>1</v>
      </c>
    </row>
    <row r="161" spans="1:3">
      <c r="A161" t="s">
        <v>107</v>
      </c>
      <c r="B161">
        <v>0.9</v>
      </c>
      <c r="C161" t="b">
        <f t="shared" si="4"/>
        <v>1</v>
      </c>
    </row>
    <row r="162" spans="1:3">
      <c r="A162" t="s">
        <v>96</v>
      </c>
      <c r="B162">
        <v>0.42</v>
      </c>
      <c r="C162" t="b">
        <f t="shared" ref="C162:C173" si="5">OR(B162&gt;$G$12,B162&lt;$G$13)</f>
        <v>0</v>
      </c>
    </row>
    <row r="163" spans="1:3">
      <c r="A163" t="s">
        <v>39</v>
      </c>
      <c r="B163">
        <v>0.41</v>
      </c>
      <c r="C163" t="b">
        <f t="shared" si="5"/>
        <v>0</v>
      </c>
    </row>
    <row r="164" spans="1:3">
      <c r="A164" t="s">
        <v>39</v>
      </c>
      <c r="B164">
        <v>0.21</v>
      </c>
      <c r="C164" t="b">
        <f t="shared" si="5"/>
        <v>0</v>
      </c>
    </row>
    <row r="165" spans="1:3">
      <c r="A165" t="s">
        <v>168</v>
      </c>
      <c r="B165">
        <v>0.03</v>
      </c>
      <c r="C165" t="b">
        <f t="shared" si="5"/>
        <v>0</v>
      </c>
    </row>
    <row r="166" spans="1:3">
      <c r="A166" t="s">
        <v>41</v>
      </c>
      <c r="B166">
        <v>0.09</v>
      </c>
      <c r="C166" t="b">
        <f t="shared" si="5"/>
        <v>0</v>
      </c>
    </row>
    <row r="167" spans="1:3">
      <c r="A167" t="s">
        <v>24</v>
      </c>
      <c r="B167">
        <v>0.03</v>
      </c>
      <c r="C167" t="b">
        <f t="shared" si="5"/>
        <v>0</v>
      </c>
    </row>
    <row r="168" spans="1:3">
      <c r="A168" t="s">
        <v>119</v>
      </c>
      <c r="B168">
        <v>0.05</v>
      </c>
      <c r="C168" t="b">
        <f t="shared" si="5"/>
        <v>0</v>
      </c>
    </row>
    <row r="169" spans="1:3">
      <c r="A169" t="s">
        <v>371</v>
      </c>
      <c r="B169">
        <v>0</v>
      </c>
      <c r="C169" t="b">
        <f t="shared" si="5"/>
        <v>0</v>
      </c>
    </row>
    <row r="170" spans="1:3">
      <c r="A170" t="s">
        <v>39</v>
      </c>
      <c r="B170">
        <v>7.0000000000000007E-2</v>
      </c>
      <c r="C170" t="b">
        <f t="shared" si="5"/>
        <v>0</v>
      </c>
    </row>
    <row r="171" spans="1:3">
      <c r="A171" t="s">
        <v>64</v>
      </c>
      <c r="B171">
        <v>0.05</v>
      </c>
      <c r="C171" t="b">
        <f t="shared" si="5"/>
        <v>0</v>
      </c>
    </row>
    <row r="172" spans="1:3">
      <c r="A172" t="s">
        <v>414</v>
      </c>
      <c r="B172">
        <v>0.03</v>
      </c>
      <c r="C172" t="b">
        <f t="shared" si="5"/>
        <v>0</v>
      </c>
    </row>
    <row r="173" spans="1:3">
      <c r="A173" t="s">
        <v>96</v>
      </c>
      <c r="B173">
        <v>1</v>
      </c>
      <c r="C173" t="b">
        <f t="shared" si="5"/>
        <v>1</v>
      </c>
    </row>
  </sheetData>
  <autoFilter ref="A1:G17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58"/>
  <sheetViews>
    <sheetView workbookViewId="0">
      <selection activeCell="L21" sqref="L21"/>
    </sheetView>
  </sheetViews>
  <sheetFormatPr defaultRowHeight="14.4"/>
  <cols>
    <col min="1" max="1" width="33.77734375" bestFit="1" customWidth="1"/>
    <col min="2" max="2" width="15.21875" bestFit="1" customWidth="1"/>
    <col min="4" max="4" width="16" bestFit="1" customWidth="1"/>
    <col min="6" max="6" width="24" bestFit="1" customWidth="1"/>
    <col min="8" max="8" width="30.5546875" bestFit="1" customWidth="1"/>
    <col min="10" max="10" width="26.6640625" bestFit="1" customWidth="1"/>
  </cols>
  <sheetData>
    <row r="2" spans="1:11">
      <c r="A2" t="s">
        <v>3</v>
      </c>
      <c r="B2" t="s">
        <v>872</v>
      </c>
    </row>
    <row r="3" spans="1:11">
      <c r="A3" s="6" t="s">
        <v>11</v>
      </c>
      <c r="B3" s="7">
        <v>19.39</v>
      </c>
    </row>
    <row r="4" spans="1:11">
      <c r="A4" s="6" t="s">
        <v>615</v>
      </c>
      <c r="B4" s="7">
        <v>3.2800000000000002</v>
      </c>
    </row>
    <row r="5" spans="1:11">
      <c r="A5" s="6" t="s">
        <v>13</v>
      </c>
      <c r="B5" s="7">
        <v>3.1600000000000006</v>
      </c>
    </row>
    <row r="6" spans="1:11">
      <c r="A6" s="6" t="s">
        <v>19</v>
      </c>
      <c r="B6" s="7">
        <v>2.0181818181818181</v>
      </c>
    </row>
    <row r="7" spans="1:11">
      <c r="A7" s="6" t="s">
        <v>414</v>
      </c>
      <c r="B7" s="7">
        <v>1.7250000000000001</v>
      </c>
    </row>
    <row r="8" spans="1:11">
      <c r="A8" s="6" t="s">
        <v>53</v>
      </c>
      <c r="B8" s="7">
        <v>1.1866666666666668</v>
      </c>
    </row>
    <row r="9" spans="1:11" ht="15.6">
      <c r="A9" s="6" t="s">
        <v>96</v>
      </c>
      <c r="B9" s="7">
        <v>1.1757142857142855</v>
      </c>
      <c r="D9" s="12" t="s">
        <v>11</v>
      </c>
      <c r="F9" s="12" t="s">
        <v>615</v>
      </c>
      <c r="H9" s="12" t="s">
        <v>13</v>
      </c>
      <c r="J9" s="15" t="s">
        <v>873</v>
      </c>
      <c r="K9" s="16"/>
    </row>
    <row r="10" spans="1:11">
      <c r="A10" s="6" t="s">
        <v>107</v>
      </c>
      <c r="B10" s="7">
        <v>1.1259999999999999</v>
      </c>
      <c r="D10" t="s">
        <v>8</v>
      </c>
      <c r="F10" t="s">
        <v>8</v>
      </c>
      <c r="H10" t="s">
        <v>8</v>
      </c>
      <c r="J10" s="4" t="s">
        <v>11</v>
      </c>
      <c r="K10" s="4">
        <f>MEDIAN(D11:D13)</f>
        <v>13.94</v>
      </c>
    </row>
    <row r="11" spans="1:11">
      <c r="A11" s="6" t="s">
        <v>57</v>
      </c>
      <c r="B11" s="7">
        <v>0.89</v>
      </c>
      <c r="D11">
        <v>13.94</v>
      </c>
      <c r="F11">
        <v>4.1100000000000003</v>
      </c>
      <c r="H11">
        <v>8.76</v>
      </c>
      <c r="J11" s="3" t="s">
        <v>615</v>
      </c>
      <c r="K11" s="3">
        <f>MEDIAN(F11:F12)</f>
        <v>3.2800000000000002</v>
      </c>
    </row>
    <row r="12" spans="1:11">
      <c r="A12" s="6" t="s">
        <v>647</v>
      </c>
      <c r="B12" s="7">
        <v>0.85</v>
      </c>
      <c r="D12">
        <v>0.6</v>
      </c>
      <c r="F12">
        <v>2.4500000000000002</v>
      </c>
      <c r="H12">
        <v>6.15</v>
      </c>
      <c r="J12" s="3" t="s">
        <v>13</v>
      </c>
      <c r="K12" s="3">
        <f>MEDIAN(H11:H49)</f>
        <v>0.47</v>
      </c>
    </row>
    <row r="13" spans="1:11">
      <c r="A13" s="6" t="s">
        <v>122</v>
      </c>
      <c r="B13" s="7">
        <v>0.81</v>
      </c>
      <c r="D13">
        <v>19.39</v>
      </c>
      <c r="H13">
        <v>1.57</v>
      </c>
    </row>
    <row r="14" spans="1:11" ht="15.6">
      <c r="A14" s="6" t="s">
        <v>17</v>
      </c>
      <c r="B14" s="7">
        <v>0.66466666666666674</v>
      </c>
      <c r="H14">
        <v>1.2</v>
      </c>
      <c r="J14" s="15" t="s">
        <v>874</v>
      </c>
      <c r="K14" s="16"/>
    </row>
    <row r="15" spans="1:11">
      <c r="A15" s="6" t="s">
        <v>39</v>
      </c>
      <c r="B15" s="7">
        <v>0.57333333333333336</v>
      </c>
      <c r="H15">
        <v>1.06</v>
      </c>
      <c r="J15" s="10" t="s">
        <v>11</v>
      </c>
      <c r="K15" s="11">
        <v>19.39</v>
      </c>
    </row>
    <row r="16" spans="1:11">
      <c r="A16" s="6" t="s">
        <v>37</v>
      </c>
      <c r="B16" s="7">
        <v>0.48</v>
      </c>
      <c r="H16">
        <v>0.27</v>
      </c>
      <c r="J16" s="8" t="s">
        <v>615</v>
      </c>
      <c r="K16" s="9">
        <v>3.2800000000000002</v>
      </c>
    </row>
    <row r="17" spans="1:11">
      <c r="A17" s="6" t="s">
        <v>147</v>
      </c>
      <c r="B17" s="7">
        <v>0.48</v>
      </c>
      <c r="H17">
        <v>0.13</v>
      </c>
      <c r="J17" s="8" t="s">
        <v>13</v>
      </c>
      <c r="K17" s="9">
        <v>3.1600000000000006</v>
      </c>
    </row>
    <row r="18" spans="1:11">
      <c r="A18" s="6" t="s">
        <v>43</v>
      </c>
      <c r="B18" s="7">
        <v>0.36499999999999999</v>
      </c>
      <c r="H18">
        <v>5.82</v>
      </c>
    </row>
    <row r="19" spans="1:11">
      <c r="A19" s="6" t="s">
        <v>46</v>
      </c>
      <c r="B19" s="7">
        <v>0.28999999999999998</v>
      </c>
      <c r="H19">
        <v>3.77</v>
      </c>
    </row>
    <row r="20" spans="1:11">
      <c r="A20" s="6" t="s">
        <v>35</v>
      </c>
      <c r="B20" s="7">
        <v>0.22500000000000003</v>
      </c>
      <c r="H20">
        <v>2.37</v>
      </c>
    </row>
    <row r="21" spans="1:11">
      <c r="A21" s="6" t="s">
        <v>55</v>
      </c>
      <c r="B21" s="7">
        <v>0.22</v>
      </c>
      <c r="H21">
        <v>1.1599999999999999</v>
      </c>
    </row>
    <row r="22" spans="1:11">
      <c r="A22" s="6" t="s">
        <v>219</v>
      </c>
      <c r="B22" s="7">
        <v>0.21</v>
      </c>
      <c r="H22">
        <v>0.72</v>
      </c>
    </row>
    <row r="23" spans="1:11">
      <c r="A23" s="6" t="s">
        <v>24</v>
      </c>
      <c r="B23" s="7">
        <v>0.20533333333333331</v>
      </c>
      <c r="H23">
        <v>0.61</v>
      </c>
    </row>
    <row r="24" spans="1:11">
      <c r="A24" s="6" t="s">
        <v>119</v>
      </c>
      <c r="B24" s="7">
        <v>0.203125</v>
      </c>
      <c r="H24">
        <v>0.59</v>
      </c>
    </row>
    <row r="25" spans="1:11">
      <c r="A25" s="6" t="s">
        <v>129</v>
      </c>
      <c r="B25" s="7">
        <v>0.19</v>
      </c>
      <c r="H25">
        <v>0.56000000000000005</v>
      </c>
    </row>
    <row r="26" spans="1:11">
      <c r="A26" s="6" t="s">
        <v>80</v>
      </c>
      <c r="B26" s="7">
        <v>0.18499999999999997</v>
      </c>
      <c r="H26">
        <v>0.48</v>
      </c>
    </row>
    <row r="27" spans="1:11">
      <c r="A27" s="6" t="s">
        <v>687</v>
      </c>
      <c r="B27" s="7">
        <v>0.18</v>
      </c>
      <c r="H27">
        <v>0.47</v>
      </c>
    </row>
    <row r="28" spans="1:11">
      <c r="A28" s="6" t="s">
        <v>51</v>
      </c>
      <c r="B28" s="7">
        <v>0.155</v>
      </c>
      <c r="H28">
        <v>0.35</v>
      </c>
    </row>
    <row r="29" spans="1:11">
      <c r="A29" s="6" t="s">
        <v>478</v>
      </c>
      <c r="B29" s="7">
        <v>0.15</v>
      </c>
      <c r="H29">
        <v>0.23</v>
      </c>
    </row>
    <row r="30" spans="1:11">
      <c r="A30" s="6" t="s">
        <v>64</v>
      </c>
      <c r="B30" s="7">
        <v>0.14500000000000002</v>
      </c>
      <c r="H30">
        <v>0.12</v>
      </c>
    </row>
    <row r="31" spans="1:11">
      <c r="A31" s="6" t="s">
        <v>161</v>
      </c>
      <c r="B31" s="7">
        <v>0.14499999999999999</v>
      </c>
      <c r="H31">
        <v>0.05</v>
      </c>
    </row>
    <row r="32" spans="1:11">
      <c r="A32" s="6" t="s">
        <v>41</v>
      </c>
      <c r="B32" s="7">
        <v>0.14000000000000001</v>
      </c>
      <c r="H32">
        <v>0.04</v>
      </c>
    </row>
    <row r="33" spans="1:8">
      <c r="A33" s="6" t="s">
        <v>699</v>
      </c>
      <c r="B33" s="7">
        <v>0.14000000000000001</v>
      </c>
      <c r="H33">
        <v>0.02</v>
      </c>
    </row>
    <row r="34" spans="1:8">
      <c r="A34" s="6" t="s">
        <v>371</v>
      </c>
      <c r="B34" s="7">
        <v>0.13</v>
      </c>
      <c r="H34">
        <v>0.02</v>
      </c>
    </row>
    <row r="35" spans="1:8">
      <c r="A35" s="6" t="s">
        <v>168</v>
      </c>
      <c r="B35" s="7">
        <v>0.10500000000000001</v>
      </c>
      <c r="H35">
        <v>0.02</v>
      </c>
    </row>
    <row r="36" spans="1:8">
      <c r="A36" s="6" t="s">
        <v>183</v>
      </c>
      <c r="B36" s="7">
        <v>0.105</v>
      </c>
      <c r="H36">
        <v>0.01</v>
      </c>
    </row>
    <row r="37" spans="1:8">
      <c r="A37" s="6" t="s">
        <v>595</v>
      </c>
      <c r="B37" s="7">
        <v>7.5000000000000011E-2</v>
      </c>
      <c r="H37">
        <v>10.33</v>
      </c>
    </row>
    <row r="38" spans="1:8">
      <c r="A38" s="6" t="s">
        <v>259</v>
      </c>
      <c r="B38" s="7">
        <v>7.0000000000000007E-2</v>
      </c>
      <c r="H38">
        <v>2.38</v>
      </c>
    </row>
    <row r="39" spans="1:8">
      <c r="A39" s="6" t="s">
        <v>525</v>
      </c>
      <c r="B39" s="7">
        <v>7.0000000000000007E-2</v>
      </c>
      <c r="H39">
        <v>2.16</v>
      </c>
    </row>
    <row r="40" spans="1:8">
      <c r="A40" s="6" t="s">
        <v>221</v>
      </c>
      <c r="B40" s="7">
        <v>7.0000000000000007E-2</v>
      </c>
      <c r="H40">
        <v>1.29</v>
      </c>
    </row>
    <row r="41" spans="1:8">
      <c r="A41" s="6" t="s">
        <v>267</v>
      </c>
      <c r="B41" s="7">
        <v>0.06</v>
      </c>
      <c r="H41">
        <v>0.85</v>
      </c>
    </row>
    <row r="42" spans="1:8">
      <c r="A42" s="6" t="s">
        <v>286</v>
      </c>
      <c r="B42" s="7">
        <v>0.05</v>
      </c>
      <c r="H42">
        <v>0.27</v>
      </c>
    </row>
    <row r="43" spans="1:8">
      <c r="A43" s="6" t="s">
        <v>62</v>
      </c>
      <c r="B43" s="7">
        <v>4.7500000000000001E-2</v>
      </c>
      <c r="H43">
        <v>0.27</v>
      </c>
    </row>
    <row r="44" spans="1:8">
      <c r="A44" s="6" t="s">
        <v>552</v>
      </c>
      <c r="B44" s="7">
        <v>0.04</v>
      </c>
      <c r="H44">
        <v>0.23</v>
      </c>
    </row>
    <row r="45" spans="1:8">
      <c r="A45" s="6" t="s">
        <v>241</v>
      </c>
      <c r="B45" s="7">
        <v>0.04</v>
      </c>
      <c r="H45">
        <v>0.21</v>
      </c>
    </row>
    <row r="46" spans="1:8">
      <c r="A46" s="6" t="s">
        <v>301</v>
      </c>
      <c r="B46" s="7">
        <v>0.04</v>
      </c>
      <c r="H46">
        <v>0.16</v>
      </c>
    </row>
    <row r="47" spans="1:8">
      <c r="A47" s="6" t="s">
        <v>230</v>
      </c>
      <c r="B47" s="7">
        <v>0.04</v>
      </c>
      <c r="H47">
        <v>0.09</v>
      </c>
    </row>
    <row r="48" spans="1:8">
      <c r="A48" s="6" t="s">
        <v>73</v>
      </c>
      <c r="B48" s="7">
        <v>0.04</v>
      </c>
      <c r="H48">
        <v>0.04</v>
      </c>
    </row>
    <row r="49" spans="1:8">
      <c r="A49" s="6" t="s">
        <v>246</v>
      </c>
      <c r="B49" s="7">
        <v>0.03</v>
      </c>
      <c r="H49">
        <v>0.02</v>
      </c>
    </row>
    <row r="50" spans="1:8">
      <c r="A50" s="6" t="s">
        <v>311</v>
      </c>
      <c r="B50" s="7">
        <v>0.03</v>
      </c>
    </row>
    <row r="51" spans="1:8">
      <c r="A51" s="6" t="s">
        <v>78</v>
      </c>
      <c r="B51" s="7">
        <v>2.5000000000000001E-2</v>
      </c>
    </row>
    <row r="52" spans="1:8">
      <c r="A52" s="6" t="s">
        <v>333</v>
      </c>
      <c r="B52" s="7">
        <v>0.02</v>
      </c>
    </row>
    <row r="53" spans="1:8">
      <c r="A53" s="6" t="s">
        <v>316</v>
      </c>
      <c r="B53" s="7">
        <v>0.02</v>
      </c>
    </row>
    <row r="54" spans="1:8">
      <c r="A54" s="6" t="s">
        <v>282</v>
      </c>
      <c r="B54" s="7">
        <v>0.02</v>
      </c>
    </row>
    <row r="55" spans="1:8">
      <c r="A55" s="6" t="s">
        <v>587</v>
      </c>
      <c r="B55" s="7">
        <v>0.02</v>
      </c>
    </row>
    <row r="56" spans="1:8">
      <c r="A56" s="6" t="s">
        <v>544</v>
      </c>
      <c r="B56" s="7">
        <v>1.4999999999999999E-2</v>
      </c>
    </row>
    <row r="57" spans="1:8">
      <c r="A57" s="6" t="s">
        <v>355</v>
      </c>
      <c r="B57" s="7">
        <v>0.01</v>
      </c>
    </row>
    <row r="58" spans="1:8">
      <c r="A58" s="6" t="s">
        <v>604</v>
      </c>
      <c r="B58" s="7">
        <v>0.01</v>
      </c>
    </row>
  </sheetData>
  <autoFilter ref="A1:C1">
    <sortState ref="A2:E173">
      <sortCondition descending="1" ref="B1"/>
    </sortState>
  </autoFilter>
  <mergeCells count="2">
    <mergeCell ref="J9:K9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3"/>
  <sheetViews>
    <sheetView workbookViewId="0">
      <selection activeCell="B2" sqref="B2:B173"/>
    </sheetView>
  </sheetViews>
  <sheetFormatPr defaultRowHeight="14.4"/>
  <cols>
    <col min="1" max="1" width="8.88671875" customWidth="1"/>
    <col min="2" max="2" width="15.109375" bestFit="1" customWidth="1"/>
    <col min="5" max="5" width="10" bestFit="1" customWidth="1"/>
    <col min="6" max="6" width="8.88671875" customWidth="1"/>
    <col min="8" max="8" width="10" bestFit="1" customWidth="1"/>
    <col min="11" max="11" width="10" bestFit="1" customWidth="1"/>
    <col min="14" max="14" width="10" bestFit="1" customWidth="1"/>
    <col min="17" max="17" width="10" bestFit="1" customWidth="1"/>
    <col min="20" max="20" width="10" bestFit="1" customWidth="1"/>
  </cols>
  <sheetData>
    <row r="1" spans="1:20">
      <c r="A1" t="s">
        <v>1</v>
      </c>
      <c r="B1" t="s">
        <v>8</v>
      </c>
    </row>
    <row r="2" spans="1:20">
      <c r="A2">
        <v>2020</v>
      </c>
      <c r="B2">
        <v>6.15</v>
      </c>
    </row>
    <row r="3" spans="1:20">
      <c r="A3">
        <v>2020</v>
      </c>
      <c r="B3">
        <v>4.67</v>
      </c>
    </row>
    <row r="4" spans="1:20">
      <c r="A4">
        <v>2020</v>
      </c>
      <c r="B4">
        <v>3.95</v>
      </c>
    </row>
    <row r="5" spans="1:20">
      <c r="A5">
        <v>2020</v>
      </c>
      <c r="B5">
        <v>0.48</v>
      </c>
    </row>
    <row r="6" spans="1:20">
      <c r="A6">
        <v>2020</v>
      </c>
      <c r="B6">
        <v>0.36</v>
      </c>
    </row>
    <row r="7" spans="1:20">
      <c r="A7">
        <v>2020</v>
      </c>
      <c r="B7">
        <v>0.28999999999999998</v>
      </c>
      <c r="D7" t="s">
        <v>1</v>
      </c>
      <c r="E7" t="s">
        <v>870</v>
      </c>
      <c r="G7" t="s">
        <v>1</v>
      </c>
      <c r="H7" t="s">
        <v>870</v>
      </c>
      <c r="J7" t="s">
        <v>1</v>
      </c>
      <c r="K7" t="s">
        <v>870</v>
      </c>
      <c r="M7" t="s">
        <v>1</v>
      </c>
      <c r="N7" t="s">
        <v>870</v>
      </c>
      <c r="P7" t="s">
        <v>1</v>
      </c>
      <c r="Q7" t="s">
        <v>870</v>
      </c>
      <c r="S7" t="s">
        <v>1</v>
      </c>
      <c r="T7" t="s">
        <v>870</v>
      </c>
    </row>
    <row r="8" spans="1:20">
      <c r="A8">
        <v>2020</v>
      </c>
      <c r="B8">
        <v>0.25</v>
      </c>
      <c r="D8">
        <v>2015</v>
      </c>
      <c r="E8">
        <v>1.91</v>
      </c>
      <c r="G8">
        <v>2016</v>
      </c>
      <c r="H8">
        <v>19.39</v>
      </c>
      <c r="J8">
        <v>2017</v>
      </c>
      <c r="K8">
        <v>5.7</v>
      </c>
      <c r="M8">
        <v>2018</v>
      </c>
      <c r="N8">
        <v>10.33</v>
      </c>
      <c r="P8">
        <v>2019</v>
      </c>
      <c r="Q8">
        <v>5.82</v>
      </c>
      <c r="S8">
        <v>2020</v>
      </c>
      <c r="T8">
        <v>6.15</v>
      </c>
    </row>
    <row r="9" spans="1:20">
      <c r="A9">
        <v>2020</v>
      </c>
      <c r="B9">
        <v>0.23</v>
      </c>
      <c r="G9">
        <v>2016</v>
      </c>
      <c r="H9">
        <v>4.1399999999999997</v>
      </c>
      <c r="J9">
        <v>2017</v>
      </c>
      <c r="K9">
        <v>4.1100000000000003</v>
      </c>
      <c r="M9">
        <v>2018</v>
      </c>
      <c r="N9">
        <v>3.36</v>
      </c>
      <c r="P9">
        <v>2019</v>
      </c>
      <c r="Q9">
        <v>4.0599999999999996</v>
      </c>
      <c r="S9">
        <v>2020</v>
      </c>
      <c r="T9">
        <v>4.67</v>
      </c>
    </row>
    <row r="10" spans="1:20">
      <c r="A10">
        <v>2020</v>
      </c>
      <c r="B10">
        <v>0.22</v>
      </c>
      <c r="G10">
        <v>2016</v>
      </c>
      <c r="H10">
        <v>3.19</v>
      </c>
      <c r="J10">
        <v>2017</v>
      </c>
      <c r="K10">
        <v>3.6</v>
      </c>
      <c r="M10">
        <v>2018</v>
      </c>
      <c r="N10">
        <v>1.97</v>
      </c>
      <c r="P10">
        <v>2019</v>
      </c>
      <c r="Q10">
        <v>3.31</v>
      </c>
      <c r="S10">
        <v>2020</v>
      </c>
      <c r="T10">
        <v>3.95</v>
      </c>
    </row>
    <row r="11" spans="1:20">
      <c r="A11">
        <v>2020</v>
      </c>
      <c r="B11">
        <v>0.13</v>
      </c>
      <c r="G11">
        <v>2016</v>
      </c>
      <c r="H11">
        <v>1.86</v>
      </c>
      <c r="J11">
        <v>2017</v>
      </c>
      <c r="K11">
        <v>3.04</v>
      </c>
      <c r="M11">
        <v>2018</v>
      </c>
      <c r="N11">
        <v>1.5</v>
      </c>
      <c r="P11">
        <v>2019</v>
      </c>
      <c r="Q11">
        <v>2.37</v>
      </c>
      <c r="S11">
        <v>2020</v>
      </c>
      <c r="T11">
        <v>0.48</v>
      </c>
    </row>
    <row r="12" spans="1:20">
      <c r="A12">
        <v>2020</v>
      </c>
      <c r="B12">
        <v>0.06</v>
      </c>
      <c r="G12">
        <v>2016</v>
      </c>
      <c r="H12">
        <v>0.94</v>
      </c>
      <c r="J12">
        <v>2017</v>
      </c>
      <c r="K12">
        <v>2.4500000000000002</v>
      </c>
      <c r="M12">
        <v>2018</v>
      </c>
      <c r="N12">
        <v>1.01</v>
      </c>
      <c r="P12">
        <v>2019</v>
      </c>
      <c r="Q12">
        <v>2.04</v>
      </c>
      <c r="S12">
        <v>2020</v>
      </c>
      <c r="T12">
        <v>0.36</v>
      </c>
    </row>
    <row r="13" spans="1:20">
      <c r="A13">
        <v>2020</v>
      </c>
      <c r="B13">
        <v>0.02</v>
      </c>
      <c r="G13">
        <v>2016</v>
      </c>
      <c r="H13">
        <v>0.85</v>
      </c>
      <c r="J13">
        <v>2017</v>
      </c>
      <c r="K13">
        <v>1.2</v>
      </c>
      <c r="M13">
        <v>2018</v>
      </c>
      <c r="N13">
        <v>0.88</v>
      </c>
      <c r="P13">
        <v>2019</v>
      </c>
      <c r="Q13">
        <v>1.75</v>
      </c>
      <c r="S13">
        <v>2020</v>
      </c>
      <c r="T13">
        <v>0.28999999999999998</v>
      </c>
    </row>
    <row r="14" spans="1:20">
      <c r="A14">
        <v>2019</v>
      </c>
      <c r="B14">
        <v>5.82</v>
      </c>
      <c r="G14">
        <v>2016</v>
      </c>
      <c r="H14">
        <v>0.44</v>
      </c>
      <c r="J14">
        <v>2017</v>
      </c>
      <c r="K14">
        <v>1.18</v>
      </c>
      <c r="M14">
        <v>2018</v>
      </c>
      <c r="N14">
        <v>0.79</v>
      </c>
      <c r="P14">
        <v>2019</v>
      </c>
      <c r="Q14">
        <v>1.1100000000000001</v>
      </c>
      <c r="S14">
        <v>2020</v>
      </c>
      <c r="T14">
        <v>0.25</v>
      </c>
    </row>
    <row r="15" spans="1:20">
      <c r="A15">
        <v>2019</v>
      </c>
      <c r="B15">
        <v>4.0599999999999996</v>
      </c>
      <c r="G15">
        <v>2016</v>
      </c>
      <c r="H15">
        <v>0.28000000000000003</v>
      </c>
      <c r="J15">
        <v>2017</v>
      </c>
      <c r="K15">
        <v>1.18</v>
      </c>
      <c r="M15">
        <v>2018</v>
      </c>
      <c r="N15">
        <v>0.64</v>
      </c>
      <c r="P15">
        <v>2019</v>
      </c>
      <c r="Q15">
        <v>1.05</v>
      </c>
      <c r="S15">
        <v>2020</v>
      </c>
      <c r="T15">
        <v>0.23</v>
      </c>
    </row>
    <row r="16" spans="1:20">
      <c r="A16">
        <v>2019</v>
      </c>
      <c r="B16">
        <v>3.31</v>
      </c>
      <c r="G16">
        <v>2016</v>
      </c>
      <c r="H16">
        <v>0.21</v>
      </c>
      <c r="J16">
        <v>2017</v>
      </c>
      <c r="K16">
        <v>0.89</v>
      </c>
      <c r="M16">
        <v>2018</v>
      </c>
      <c r="N16">
        <v>0.5</v>
      </c>
      <c r="P16">
        <v>2019</v>
      </c>
      <c r="Q16">
        <v>1.03</v>
      </c>
      <c r="S16">
        <v>2020</v>
      </c>
      <c r="T16">
        <v>0.22</v>
      </c>
    </row>
    <row r="17" spans="1:20">
      <c r="A17">
        <v>2019</v>
      </c>
      <c r="B17">
        <v>2.37</v>
      </c>
      <c r="G17">
        <v>2016</v>
      </c>
      <c r="H17">
        <v>0.2</v>
      </c>
      <c r="J17">
        <v>2017</v>
      </c>
      <c r="K17">
        <v>0.85</v>
      </c>
      <c r="M17">
        <v>2018</v>
      </c>
      <c r="N17">
        <v>0.47</v>
      </c>
      <c r="P17">
        <v>2019</v>
      </c>
      <c r="Q17">
        <v>0.89</v>
      </c>
      <c r="S17">
        <v>2020</v>
      </c>
      <c r="T17">
        <v>0.13</v>
      </c>
    </row>
    <row r="18" spans="1:20">
      <c r="A18">
        <v>2019</v>
      </c>
      <c r="B18">
        <v>2.04</v>
      </c>
      <c r="G18">
        <v>2016</v>
      </c>
      <c r="H18">
        <v>0.15</v>
      </c>
      <c r="J18">
        <v>2017</v>
      </c>
      <c r="K18">
        <v>0.81</v>
      </c>
      <c r="M18">
        <v>2018</v>
      </c>
      <c r="N18">
        <v>0.39</v>
      </c>
      <c r="P18">
        <v>2019</v>
      </c>
      <c r="Q18">
        <v>0.81</v>
      </c>
      <c r="S18">
        <v>2020</v>
      </c>
      <c r="T18">
        <v>0.06</v>
      </c>
    </row>
    <row r="19" spans="1:20">
      <c r="A19">
        <v>2019</v>
      </c>
      <c r="B19">
        <v>1.75</v>
      </c>
      <c r="G19">
        <v>2016</v>
      </c>
      <c r="H19">
        <v>0.13</v>
      </c>
      <c r="J19">
        <v>2017</v>
      </c>
      <c r="K19">
        <v>0.56999999999999995</v>
      </c>
      <c r="M19">
        <v>2018</v>
      </c>
      <c r="N19">
        <v>0.28999999999999998</v>
      </c>
      <c r="P19">
        <v>2019</v>
      </c>
      <c r="Q19">
        <v>0.78</v>
      </c>
      <c r="S19">
        <v>2020</v>
      </c>
      <c r="T19">
        <v>0.02</v>
      </c>
    </row>
    <row r="20" spans="1:20">
      <c r="A20">
        <v>2019</v>
      </c>
      <c r="B20">
        <v>1.1100000000000001</v>
      </c>
      <c r="G20">
        <v>2016</v>
      </c>
      <c r="H20">
        <v>0.09</v>
      </c>
      <c r="J20">
        <v>2017</v>
      </c>
      <c r="K20">
        <v>0.52</v>
      </c>
      <c r="M20">
        <v>2018</v>
      </c>
      <c r="N20">
        <v>0.28000000000000003</v>
      </c>
      <c r="P20">
        <v>2019</v>
      </c>
      <c r="Q20">
        <v>0.56999999999999995</v>
      </c>
    </row>
    <row r="21" spans="1:20">
      <c r="A21">
        <v>2019</v>
      </c>
      <c r="B21">
        <v>1.05</v>
      </c>
      <c r="G21">
        <v>2016</v>
      </c>
      <c r="H21">
        <v>7.0000000000000007E-2</v>
      </c>
      <c r="J21">
        <v>2017</v>
      </c>
      <c r="K21">
        <v>0.47</v>
      </c>
      <c r="M21">
        <v>2018</v>
      </c>
      <c r="N21">
        <v>0.27</v>
      </c>
      <c r="P21">
        <v>2019</v>
      </c>
      <c r="Q21">
        <v>0.48</v>
      </c>
      <c r="S21" s="4" t="s">
        <v>871</v>
      </c>
      <c r="T21" s="4">
        <f>AVERAGE(T8:T19)</f>
        <v>1.4008333333333329</v>
      </c>
    </row>
    <row r="22" spans="1:20">
      <c r="A22">
        <v>2019</v>
      </c>
      <c r="B22">
        <v>1.03</v>
      </c>
      <c r="G22">
        <v>2016</v>
      </c>
      <c r="H22">
        <v>0.03</v>
      </c>
      <c r="J22">
        <v>2017</v>
      </c>
      <c r="K22">
        <v>0.42</v>
      </c>
      <c r="M22">
        <v>2018</v>
      </c>
      <c r="N22">
        <v>0.23</v>
      </c>
      <c r="P22">
        <v>2019</v>
      </c>
      <c r="Q22">
        <v>0.37</v>
      </c>
      <c r="S22" s="4" t="s">
        <v>857</v>
      </c>
      <c r="T22" s="4">
        <f>MEDIAN(T8:T19)</f>
        <v>0.27</v>
      </c>
    </row>
    <row r="23" spans="1:20">
      <c r="A23">
        <v>2019</v>
      </c>
      <c r="B23">
        <v>0.89</v>
      </c>
      <c r="J23">
        <v>2017</v>
      </c>
      <c r="K23">
        <v>0.42</v>
      </c>
      <c r="M23">
        <v>2018</v>
      </c>
      <c r="N23">
        <v>0.23</v>
      </c>
      <c r="P23">
        <v>2019</v>
      </c>
      <c r="Q23">
        <v>0.36</v>
      </c>
    </row>
    <row r="24" spans="1:20">
      <c r="A24">
        <v>2019</v>
      </c>
      <c r="B24">
        <v>0.81</v>
      </c>
      <c r="J24">
        <v>2017</v>
      </c>
      <c r="K24">
        <v>0.31</v>
      </c>
      <c r="M24">
        <v>2018</v>
      </c>
      <c r="N24">
        <v>0.21</v>
      </c>
      <c r="P24">
        <v>2019</v>
      </c>
      <c r="Q24">
        <v>0.33</v>
      </c>
    </row>
    <row r="25" spans="1:20">
      <c r="A25">
        <v>2019</v>
      </c>
      <c r="B25">
        <v>0.78</v>
      </c>
      <c r="G25" s="4" t="s">
        <v>856</v>
      </c>
      <c r="H25" s="4">
        <f>AVERAGE(H8:H22)</f>
        <v>2.1313333333333335</v>
      </c>
      <c r="J25">
        <v>2017</v>
      </c>
      <c r="K25">
        <v>0.24</v>
      </c>
      <c r="M25">
        <v>2018</v>
      </c>
      <c r="N25">
        <v>0.17</v>
      </c>
      <c r="P25">
        <v>2019</v>
      </c>
      <c r="Q25">
        <v>0.28000000000000003</v>
      </c>
    </row>
    <row r="26" spans="1:20">
      <c r="A26">
        <v>2019</v>
      </c>
      <c r="B26">
        <v>0.56999999999999995</v>
      </c>
      <c r="G26" s="4" t="s">
        <v>857</v>
      </c>
      <c r="H26" s="4">
        <f>MEDIAN(H8:H22)</f>
        <v>0.28000000000000003</v>
      </c>
      <c r="J26">
        <v>2017</v>
      </c>
      <c r="K26">
        <v>0.22</v>
      </c>
      <c r="M26">
        <v>2018</v>
      </c>
      <c r="N26">
        <v>0.16</v>
      </c>
      <c r="P26">
        <v>2019</v>
      </c>
      <c r="Q26">
        <v>0.28000000000000003</v>
      </c>
    </row>
    <row r="27" spans="1:20">
      <c r="A27">
        <v>2019</v>
      </c>
      <c r="B27">
        <v>0.48</v>
      </c>
      <c r="J27">
        <v>2017</v>
      </c>
      <c r="K27">
        <v>0.19</v>
      </c>
      <c r="M27">
        <v>2018</v>
      </c>
      <c r="N27">
        <v>0.16</v>
      </c>
      <c r="P27">
        <v>2019</v>
      </c>
      <c r="Q27">
        <v>0.24</v>
      </c>
    </row>
    <row r="28" spans="1:20">
      <c r="A28">
        <v>2019</v>
      </c>
      <c r="B28">
        <v>0.37</v>
      </c>
      <c r="J28">
        <v>2017</v>
      </c>
      <c r="K28">
        <v>0.18</v>
      </c>
      <c r="M28">
        <v>2018</v>
      </c>
      <c r="N28">
        <v>0.15</v>
      </c>
      <c r="P28">
        <v>2019</v>
      </c>
      <c r="Q28">
        <v>0.22</v>
      </c>
    </row>
    <row r="29" spans="1:20">
      <c r="A29">
        <v>2019</v>
      </c>
      <c r="B29">
        <v>0.36</v>
      </c>
      <c r="J29">
        <v>2017</v>
      </c>
      <c r="K29">
        <v>0.14000000000000001</v>
      </c>
      <c r="M29">
        <v>2018</v>
      </c>
      <c r="N29">
        <v>0.15</v>
      </c>
      <c r="P29">
        <v>2019</v>
      </c>
      <c r="Q29">
        <v>0.22</v>
      </c>
    </row>
    <row r="30" spans="1:20">
      <c r="A30">
        <v>2019</v>
      </c>
      <c r="B30">
        <v>0.33</v>
      </c>
      <c r="J30">
        <v>2017</v>
      </c>
      <c r="K30">
        <v>0.13</v>
      </c>
      <c r="M30">
        <v>2018</v>
      </c>
      <c r="N30">
        <v>0.14000000000000001</v>
      </c>
      <c r="P30">
        <v>2019</v>
      </c>
      <c r="Q30">
        <v>0.21</v>
      </c>
    </row>
    <row r="31" spans="1:20">
      <c r="A31">
        <v>2019</v>
      </c>
      <c r="B31">
        <v>0.28000000000000003</v>
      </c>
      <c r="J31">
        <v>2017</v>
      </c>
      <c r="K31">
        <v>0.12</v>
      </c>
      <c r="M31">
        <v>2018</v>
      </c>
      <c r="N31">
        <v>0.12</v>
      </c>
      <c r="P31">
        <v>2019</v>
      </c>
      <c r="Q31">
        <v>0.2</v>
      </c>
    </row>
    <row r="32" spans="1:20">
      <c r="A32">
        <v>2019</v>
      </c>
      <c r="B32">
        <v>0.28000000000000003</v>
      </c>
      <c r="J32">
        <v>2017</v>
      </c>
      <c r="K32">
        <v>0.1</v>
      </c>
      <c r="M32">
        <v>2018</v>
      </c>
      <c r="N32">
        <v>0.11</v>
      </c>
      <c r="P32">
        <v>2019</v>
      </c>
      <c r="Q32">
        <v>0.19</v>
      </c>
    </row>
    <row r="33" spans="1:17">
      <c r="A33">
        <v>2019</v>
      </c>
      <c r="B33">
        <v>0.24</v>
      </c>
      <c r="J33">
        <v>2017</v>
      </c>
      <c r="K33">
        <v>0.1</v>
      </c>
      <c r="M33">
        <v>2018</v>
      </c>
      <c r="N33">
        <v>0.11</v>
      </c>
      <c r="P33">
        <v>2019</v>
      </c>
      <c r="Q33">
        <v>0.18</v>
      </c>
    </row>
    <row r="34" spans="1:17">
      <c r="A34">
        <v>2019</v>
      </c>
      <c r="B34">
        <v>0.22</v>
      </c>
      <c r="J34">
        <v>2017</v>
      </c>
      <c r="K34">
        <v>0.09</v>
      </c>
      <c r="M34">
        <v>2018</v>
      </c>
      <c r="N34">
        <v>0.09</v>
      </c>
      <c r="P34">
        <v>2019</v>
      </c>
      <c r="Q34">
        <v>0.1</v>
      </c>
    </row>
    <row r="35" spans="1:17">
      <c r="A35">
        <v>2019</v>
      </c>
      <c r="B35">
        <v>0.22</v>
      </c>
      <c r="J35">
        <v>2017</v>
      </c>
      <c r="K35">
        <v>0.09</v>
      </c>
      <c r="M35">
        <v>2018</v>
      </c>
      <c r="N35">
        <v>0.08</v>
      </c>
      <c r="P35">
        <v>2019</v>
      </c>
      <c r="Q35">
        <v>0.1</v>
      </c>
    </row>
    <row r="36" spans="1:17">
      <c r="A36">
        <v>2019</v>
      </c>
      <c r="B36">
        <v>0.21</v>
      </c>
      <c r="J36">
        <v>2017</v>
      </c>
      <c r="K36">
        <v>0.09</v>
      </c>
      <c r="M36">
        <v>2018</v>
      </c>
      <c r="N36">
        <v>0.08</v>
      </c>
      <c r="P36">
        <v>2019</v>
      </c>
      <c r="Q36">
        <v>0.1</v>
      </c>
    </row>
    <row r="37" spans="1:17">
      <c r="A37">
        <v>2019</v>
      </c>
      <c r="B37">
        <v>0.2</v>
      </c>
      <c r="J37">
        <v>2017</v>
      </c>
      <c r="K37">
        <v>0.08</v>
      </c>
      <c r="M37">
        <v>2018</v>
      </c>
      <c r="N37">
        <v>0.08</v>
      </c>
      <c r="P37">
        <v>2019</v>
      </c>
      <c r="Q37">
        <v>0.1</v>
      </c>
    </row>
    <row r="38" spans="1:17">
      <c r="A38">
        <v>2019</v>
      </c>
      <c r="B38">
        <v>0.19</v>
      </c>
      <c r="J38">
        <v>2017</v>
      </c>
      <c r="K38">
        <v>7.0000000000000007E-2</v>
      </c>
      <c r="M38">
        <v>2018</v>
      </c>
      <c r="N38">
        <v>7.0000000000000007E-2</v>
      </c>
      <c r="P38">
        <v>2019</v>
      </c>
      <c r="Q38">
        <v>0.09</v>
      </c>
    </row>
    <row r="39" spans="1:17">
      <c r="A39">
        <v>2019</v>
      </c>
      <c r="B39">
        <v>0.18</v>
      </c>
      <c r="J39">
        <v>2017</v>
      </c>
      <c r="K39">
        <v>0.05</v>
      </c>
      <c r="M39">
        <v>2018</v>
      </c>
      <c r="N39">
        <v>7.0000000000000007E-2</v>
      </c>
      <c r="P39">
        <v>2019</v>
      </c>
      <c r="Q39">
        <v>7.0000000000000007E-2</v>
      </c>
    </row>
    <row r="40" spans="1:17">
      <c r="A40">
        <v>2019</v>
      </c>
      <c r="B40">
        <v>0.1</v>
      </c>
      <c r="J40">
        <v>2017</v>
      </c>
      <c r="K40">
        <v>0.05</v>
      </c>
      <c r="M40">
        <v>2018</v>
      </c>
      <c r="N40">
        <v>7.0000000000000007E-2</v>
      </c>
      <c r="P40">
        <v>2019</v>
      </c>
      <c r="Q40">
        <v>7.0000000000000007E-2</v>
      </c>
    </row>
    <row r="41" spans="1:17">
      <c r="A41">
        <v>2019</v>
      </c>
      <c r="B41">
        <v>0.1</v>
      </c>
      <c r="J41">
        <v>2017</v>
      </c>
      <c r="K41">
        <v>0.02</v>
      </c>
      <c r="M41">
        <v>2018</v>
      </c>
      <c r="N41">
        <v>7.0000000000000007E-2</v>
      </c>
      <c r="P41">
        <v>2019</v>
      </c>
      <c r="Q41">
        <v>7.0000000000000007E-2</v>
      </c>
    </row>
    <row r="42" spans="1:17">
      <c r="A42">
        <v>2019</v>
      </c>
      <c r="B42">
        <v>0.1</v>
      </c>
      <c r="J42">
        <v>2017</v>
      </c>
      <c r="K42">
        <v>0.02</v>
      </c>
      <c r="M42">
        <v>2018</v>
      </c>
      <c r="N42">
        <v>7.0000000000000007E-2</v>
      </c>
      <c r="P42">
        <v>2019</v>
      </c>
      <c r="Q42">
        <v>0.06</v>
      </c>
    </row>
    <row r="43" spans="1:17">
      <c r="A43">
        <v>2019</v>
      </c>
      <c r="B43">
        <v>0.1</v>
      </c>
      <c r="J43">
        <v>2017</v>
      </c>
      <c r="K43">
        <v>0.01</v>
      </c>
      <c r="M43">
        <v>2018</v>
      </c>
      <c r="N43">
        <v>7.0000000000000007E-2</v>
      </c>
      <c r="P43">
        <v>2019</v>
      </c>
      <c r="Q43">
        <v>0.06</v>
      </c>
    </row>
    <row r="44" spans="1:17">
      <c r="A44">
        <v>2019</v>
      </c>
      <c r="B44">
        <v>0.09</v>
      </c>
      <c r="J44">
        <v>2017</v>
      </c>
      <c r="K44">
        <v>0.01</v>
      </c>
      <c r="M44">
        <v>2018</v>
      </c>
      <c r="N44">
        <v>0.06</v>
      </c>
      <c r="P44">
        <v>2019</v>
      </c>
      <c r="Q44">
        <v>0.06</v>
      </c>
    </row>
    <row r="45" spans="1:17">
      <c r="A45">
        <v>2019</v>
      </c>
      <c r="B45">
        <v>7.0000000000000007E-2</v>
      </c>
      <c r="J45">
        <v>2017</v>
      </c>
      <c r="K45">
        <v>0.01</v>
      </c>
      <c r="M45">
        <v>2018</v>
      </c>
      <c r="N45">
        <v>0.05</v>
      </c>
      <c r="P45">
        <v>2019</v>
      </c>
      <c r="Q45">
        <v>0.05</v>
      </c>
    </row>
    <row r="46" spans="1:17">
      <c r="A46">
        <v>2019</v>
      </c>
      <c r="B46">
        <v>7.0000000000000007E-2</v>
      </c>
      <c r="M46">
        <v>2018</v>
      </c>
      <c r="N46">
        <v>0.05</v>
      </c>
      <c r="P46">
        <v>2019</v>
      </c>
      <c r="Q46">
        <v>0.05</v>
      </c>
    </row>
    <row r="47" spans="1:17">
      <c r="A47">
        <v>2019</v>
      </c>
      <c r="B47">
        <v>7.0000000000000007E-2</v>
      </c>
      <c r="J47" s="4" t="s">
        <v>856</v>
      </c>
      <c r="K47" s="4">
        <f>AVERAGE(K8:K45)</f>
        <v>0.78236842105263171</v>
      </c>
      <c r="M47">
        <v>2018</v>
      </c>
      <c r="N47">
        <v>0.04</v>
      </c>
      <c r="P47">
        <v>2019</v>
      </c>
      <c r="Q47">
        <v>0.04</v>
      </c>
    </row>
    <row r="48" spans="1:17">
      <c r="A48">
        <v>2019</v>
      </c>
      <c r="B48">
        <v>0.06</v>
      </c>
      <c r="J48" s="4" t="s">
        <v>857</v>
      </c>
      <c r="K48" s="4">
        <f>MEDIAN(K8:K45)</f>
        <v>0.20500000000000002</v>
      </c>
      <c r="M48">
        <v>2018</v>
      </c>
      <c r="N48">
        <v>0.04</v>
      </c>
      <c r="P48">
        <v>2019</v>
      </c>
      <c r="Q48">
        <v>0.04</v>
      </c>
    </row>
    <row r="49" spans="1:17">
      <c r="A49">
        <v>2019</v>
      </c>
      <c r="B49">
        <v>0.06</v>
      </c>
      <c r="M49">
        <v>2018</v>
      </c>
      <c r="N49">
        <v>0.04</v>
      </c>
      <c r="P49">
        <v>2019</v>
      </c>
      <c r="Q49">
        <v>0.04</v>
      </c>
    </row>
    <row r="50" spans="1:17">
      <c r="A50">
        <v>2019</v>
      </c>
      <c r="B50">
        <v>0.06</v>
      </c>
      <c r="M50">
        <v>2018</v>
      </c>
      <c r="N50">
        <v>0.03</v>
      </c>
      <c r="P50">
        <v>2019</v>
      </c>
      <c r="Q50">
        <v>0.04</v>
      </c>
    </row>
    <row r="51" spans="1:17">
      <c r="A51">
        <v>2019</v>
      </c>
      <c r="B51">
        <v>0.05</v>
      </c>
      <c r="M51">
        <v>2018</v>
      </c>
      <c r="N51">
        <v>0.03</v>
      </c>
      <c r="P51">
        <v>2019</v>
      </c>
      <c r="Q51">
        <v>0.03</v>
      </c>
    </row>
    <row r="52" spans="1:17">
      <c r="A52">
        <v>2019</v>
      </c>
      <c r="B52">
        <v>0.05</v>
      </c>
      <c r="M52">
        <v>2018</v>
      </c>
      <c r="N52">
        <v>0.03</v>
      </c>
      <c r="P52">
        <v>2019</v>
      </c>
      <c r="Q52">
        <v>0.03</v>
      </c>
    </row>
    <row r="53" spans="1:17">
      <c r="A53">
        <v>2019</v>
      </c>
      <c r="B53">
        <v>0.04</v>
      </c>
      <c r="M53">
        <v>2018</v>
      </c>
      <c r="N53">
        <v>0.03</v>
      </c>
      <c r="P53">
        <v>2019</v>
      </c>
      <c r="Q53">
        <v>0.03</v>
      </c>
    </row>
    <row r="54" spans="1:17">
      <c r="A54">
        <v>2019</v>
      </c>
      <c r="B54">
        <v>0.04</v>
      </c>
      <c r="M54">
        <v>2018</v>
      </c>
      <c r="N54">
        <v>0.02</v>
      </c>
      <c r="P54">
        <v>2019</v>
      </c>
      <c r="Q54">
        <v>0.03</v>
      </c>
    </row>
    <row r="55" spans="1:17">
      <c r="A55">
        <v>2019</v>
      </c>
      <c r="B55">
        <v>0.04</v>
      </c>
      <c r="M55">
        <v>2018</v>
      </c>
      <c r="N55">
        <v>0.02</v>
      </c>
      <c r="P55">
        <v>2019</v>
      </c>
      <c r="Q55">
        <v>0.03</v>
      </c>
    </row>
    <row r="56" spans="1:17">
      <c r="A56">
        <v>2019</v>
      </c>
      <c r="B56">
        <v>0.04</v>
      </c>
      <c r="M56">
        <v>2018</v>
      </c>
      <c r="N56">
        <v>0.02</v>
      </c>
      <c r="P56">
        <v>2019</v>
      </c>
      <c r="Q56">
        <v>0.02</v>
      </c>
    </row>
    <row r="57" spans="1:17">
      <c r="A57">
        <v>2019</v>
      </c>
      <c r="B57">
        <v>0.03</v>
      </c>
      <c r="M57">
        <v>2018</v>
      </c>
      <c r="N57">
        <v>0.02</v>
      </c>
      <c r="P57">
        <v>2019</v>
      </c>
      <c r="Q57">
        <v>0.02</v>
      </c>
    </row>
    <row r="58" spans="1:17">
      <c r="A58">
        <v>2019</v>
      </c>
      <c r="B58">
        <v>0.03</v>
      </c>
      <c r="M58">
        <v>2018</v>
      </c>
      <c r="N58">
        <v>0.02</v>
      </c>
      <c r="P58">
        <v>2019</v>
      </c>
      <c r="Q58">
        <v>0.01</v>
      </c>
    </row>
    <row r="59" spans="1:17">
      <c r="A59">
        <v>2019</v>
      </c>
      <c r="B59">
        <v>0.03</v>
      </c>
      <c r="M59">
        <v>2018</v>
      </c>
      <c r="N59">
        <v>0.01</v>
      </c>
      <c r="P59">
        <v>2019</v>
      </c>
      <c r="Q59">
        <v>0.01</v>
      </c>
    </row>
    <row r="60" spans="1:17">
      <c r="A60">
        <v>2019</v>
      </c>
      <c r="B60">
        <v>0.03</v>
      </c>
      <c r="M60">
        <v>2018</v>
      </c>
      <c r="N60">
        <v>0.01</v>
      </c>
      <c r="P60">
        <v>2019</v>
      </c>
      <c r="Q60">
        <v>0.01</v>
      </c>
    </row>
    <row r="61" spans="1:17">
      <c r="A61">
        <v>2019</v>
      </c>
      <c r="B61">
        <v>0.03</v>
      </c>
    </row>
    <row r="62" spans="1:17">
      <c r="A62">
        <v>2019</v>
      </c>
      <c r="B62">
        <v>0.02</v>
      </c>
      <c r="M62" s="4" t="s">
        <v>856</v>
      </c>
      <c r="N62" s="4">
        <f>AVERAGE(N8:N60)</f>
        <v>0.48849056603773588</v>
      </c>
      <c r="P62" s="4" t="s">
        <v>871</v>
      </c>
      <c r="Q62" s="4">
        <f>AVERAGE(Q8:Q60)</f>
        <v>0.57566037735849074</v>
      </c>
    </row>
    <row r="63" spans="1:17">
      <c r="A63">
        <v>2019</v>
      </c>
      <c r="B63">
        <v>0.02</v>
      </c>
      <c r="M63" s="4" t="s">
        <v>857</v>
      </c>
      <c r="N63" s="4">
        <f>MEDIAN(N8:N60)</f>
        <v>0.09</v>
      </c>
      <c r="P63" s="4" t="s">
        <v>857</v>
      </c>
      <c r="Q63" s="4">
        <f>MEDIAN(Q8:Q60)</f>
        <v>0.1</v>
      </c>
    </row>
    <row r="64" spans="1:17">
      <c r="A64">
        <v>2019</v>
      </c>
      <c r="B64">
        <v>0.01</v>
      </c>
    </row>
    <row r="65" spans="1:2">
      <c r="A65">
        <v>2019</v>
      </c>
      <c r="B65">
        <v>0.01</v>
      </c>
    </row>
    <row r="66" spans="1:2">
      <c r="A66">
        <v>2019</v>
      </c>
      <c r="B66">
        <v>0.01</v>
      </c>
    </row>
    <row r="67" spans="1:2">
      <c r="A67">
        <v>2018</v>
      </c>
      <c r="B67">
        <v>10.33</v>
      </c>
    </row>
    <row r="68" spans="1:2">
      <c r="A68">
        <v>2018</v>
      </c>
      <c r="B68">
        <v>3.36</v>
      </c>
    </row>
    <row r="69" spans="1:2">
      <c r="A69">
        <v>2018</v>
      </c>
      <c r="B69">
        <v>1.97</v>
      </c>
    </row>
    <row r="70" spans="1:2">
      <c r="A70">
        <v>2018</v>
      </c>
      <c r="B70">
        <v>1.5</v>
      </c>
    </row>
    <row r="71" spans="1:2">
      <c r="A71">
        <v>2018</v>
      </c>
      <c r="B71">
        <v>1.01</v>
      </c>
    </row>
    <row r="72" spans="1:2">
      <c r="A72">
        <v>2018</v>
      </c>
      <c r="B72">
        <v>0.88</v>
      </c>
    </row>
    <row r="73" spans="1:2">
      <c r="A73">
        <v>2018</v>
      </c>
      <c r="B73">
        <v>0.79</v>
      </c>
    </row>
    <row r="74" spans="1:2">
      <c r="A74">
        <v>2018</v>
      </c>
      <c r="B74">
        <v>0.64</v>
      </c>
    </row>
    <row r="75" spans="1:2">
      <c r="A75">
        <v>2018</v>
      </c>
      <c r="B75">
        <v>0.5</v>
      </c>
    </row>
    <row r="76" spans="1:2">
      <c r="A76">
        <v>2018</v>
      </c>
      <c r="B76">
        <v>0.47</v>
      </c>
    </row>
    <row r="77" spans="1:2">
      <c r="A77">
        <v>2018</v>
      </c>
      <c r="B77">
        <v>0.39</v>
      </c>
    </row>
    <row r="78" spans="1:2">
      <c r="A78">
        <v>2018</v>
      </c>
      <c r="B78">
        <v>0.28999999999999998</v>
      </c>
    </row>
    <row r="79" spans="1:2">
      <c r="A79">
        <v>2018</v>
      </c>
      <c r="B79">
        <v>0.28000000000000003</v>
      </c>
    </row>
    <row r="80" spans="1:2">
      <c r="A80">
        <v>2018</v>
      </c>
      <c r="B80">
        <v>0.27</v>
      </c>
    </row>
    <row r="81" spans="1:2">
      <c r="A81">
        <v>2018</v>
      </c>
      <c r="B81">
        <v>0.23</v>
      </c>
    </row>
    <row r="82" spans="1:2">
      <c r="A82">
        <v>2018</v>
      </c>
      <c r="B82">
        <v>0.23</v>
      </c>
    </row>
    <row r="83" spans="1:2">
      <c r="A83">
        <v>2018</v>
      </c>
      <c r="B83">
        <v>0.21</v>
      </c>
    </row>
    <row r="84" spans="1:2">
      <c r="A84">
        <v>2018</v>
      </c>
      <c r="B84">
        <v>0.17</v>
      </c>
    </row>
    <row r="85" spans="1:2">
      <c r="A85">
        <v>2018</v>
      </c>
      <c r="B85">
        <v>0.16</v>
      </c>
    </row>
    <row r="86" spans="1:2">
      <c r="A86">
        <v>2018</v>
      </c>
      <c r="B86">
        <v>0.16</v>
      </c>
    </row>
    <row r="87" spans="1:2">
      <c r="A87">
        <v>2018</v>
      </c>
      <c r="B87">
        <v>0.15</v>
      </c>
    </row>
    <row r="88" spans="1:2">
      <c r="A88">
        <v>2018</v>
      </c>
      <c r="B88">
        <v>0.15</v>
      </c>
    </row>
    <row r="89" spans="1:2">
      <c r="A89">
        <v>2018</v>
      </c>
      <c r="B89">
        <v>0.14000000000000001</v>
      </c>
    </row>
    <row r="90" spans="1:2">
      <c r="A90">
        <v>2018</v>
      </c>
      <c r="B90">
        <v>0.12</v>
      </c>
    </row>
    <row r="91" spans="1:2">
      <c r="A91">
        <v>2018</v>
      </c>
      <c r="B91">
        <v>0.11</v>
      </c>
    </row>
    <row r="92" spans="1:2">
      <c r="A92">
        <v>2018</v>
      </c>
      <c r="B92">
        <v>0.11</v>
      </c>
    </row>
    <row r="93" spans="1:2">
      <c r="A93">
        <v>2018</v>
      </c>
      <c r="B93">
        <v>0.09</v>
      </c>
    </row>
    <row r="94" spans="1:2">
      <c r="A94">
        <v>2018</v>
      </c>
      <c r="B94">
        <v>0.08</v>
      </c>
    </row>
    <row r="95" spans="1:2">
      <c r="A95">
        <v>2018</v>
      </c>
      <c r="B95">
        <v>0.08</v>
      </c>
    </row>
    <row r="96" spans="1:2">
      <c r="A96">
        <v>2018</v>
      </c>
      <c r="B96">
        <v>0.08</v>
      </c>
    </row>
    <row r="97" spans="1:2">
      <c r="A97">
        <v>2018</v>
      </c>
      <c r="B97">
        <v>7.0000000000000007E-2</v>
      </c>
    </row>
    <row r="98" spans="1:2">
      <c r="A98">
        <v>2018</v>
      </c>
      <c r="B98">
        <v>7.0000000000000007E-2</v>
      </c>
    </row>
    <row r="99" spans="1:2">
      <c r="A99">
        <v>2018</v>
      </c>
      <c r="B99">
        <v>7.0000000000000007E-2</v>
      </c>
    </row>
    <row r="100" spans="1:2">
      <c r="A100">
        <v>2018</v>
      </c>
      <c r="B100">
        <v>7.0000000000000007E-2</v>
      </c>
    </row>
    <row r="101" spans="1:2">
      <c r="A101">
        <v>2018</v>
      </c>
      <c r="B101">
        <v>7.0000000000000007E-2</v>
      </c>
    </row>
    <row r="102" spans="1:2">
      <c r="A102">
        <v>2018</v>
      </c>
      <c r="B102">
        <v>7.0000000000000007E-2</v>
      </c>
    </row>
    <row r="103" spans="1:2">
      <c r="A103">
        <v>2018</v>
      </c>
      <c r="B103">
        <v>0.06</v>
      </c>
    </row>
    <row r="104" spans="1:2">
      <c r="A104">
        <v>2018</v>
      </c>
      <c r="B104">
        <v>0.05</v>
      </c>
    </row>
    <row r="105" spans="1:2">
      <c r="A105">
        <v>2018</v>
      </c>
      <c r="B105">
        <v>0.05</v>
      </c>
    </row>
    <row r="106" spans="1:2">
      <c r="A106">
        <v>2018</v>
      </c>
      <c r="B106">
        <v>0.04</v>
      </c>
    </row>
    <row r="107" spans="1:2">
      <c r="A107">
        <v>2018</v>
      </c>
      <c r="B107">
        <v>0.04</v>
      </c>
    </row>
    <row r="108" spans="1:2">
      <c r="A108">
        <v>2018</v>
      </c>
      <c r="B108">
        <v>0.04</v>
      </c>
    </row>
    <row r="109" spans="1:2">
      <c r="A109">
        <v>2018</v>
      </c>
      <c r="B109">
        <v>0.03</v>
      </c>
    </row>
    <row r="110" spans="1:2">
      <c r="A110">
        <v>2018</v>
      </c>
      <c r="B110">
        <v>0.03</v>
      </c>
    </row>
    <row r="111" spans="1:2">
      <c r="A111">
        <v>2018</v>
      </c>
      <c r="B111">
        <v>0.03</v>
      </c>
    </row>
    <row r="112" spans="1:2">
      <c r="A112">
        <v>2018</v>
      </c>
      <c r="B112">
        <v>0.03</v>
      </c>
    </row>
    <row r="113" spans="1:2">
      <c r="A113">
        <v>2018</v>
      </c>
      <c r="B113">
        <v>0.02</v>
      </c>
    </row>
    <row r="114" spans="1:2">
      <c r="A114">
        <v>2018</v>
      </c>
      <c r="B114">
        <v>0.02</v>
      </c>
    </row>
    <row r="115" spans="1:2">
      <c r="A115">
        <v>2018</v>
      </c>
      <c r="B115">
        <v>0.02</v>
      </c>
    </row>
    <row r="116" spans="1:2">
      <c r="A116">
        <v>2018</v>
      </c>
      <c r="B116">
        <v>0.02</v>
      </c>
    </row>
    <row r="117" spans="1:2">
      <c r="A117">
        <v>2018</v>
      </c>
      <c r="B117">
        <v>0.02</v>
      </c>
    </row>
    <row r="118" spans="1:2">
      <c r="A118">
        <v>2018</v>
      </c>
      <c r="B118">
        <v>0.01</v>
      </c>
    </row>
    <row r="119" spans="1:2">
      <c r="A119">
        <v>2018</v>
      </c>
      <c r="B119">
        <v>0.01</v>
      </c>
    </row>
    <row r="120" spans="1:2">
      <c r="A120">
        <v>2017</v>
      </c>
      <c r="B120">
        <v>5.7</v>
      </c>
    </row>
    <row r="121" spans="1:2">
      <c r="A121">
        <v>2017</v>
      </c>
      <c r="B121">
        <v>4.1100000000000003</v>
      </c>
    </row>
    <row r="122" spans="1:2">
      <c r="A122">
        <v>2017</v>
      </c>
      <c r="B122">
        <v>3.6</v>
      </c>
    </row>
    <row r="123" spans="1:2">
      <c r="A123">
        <v>2017</v>
      </c>
      <c r="B123">
        <v>3.04</v>
      </c>
    </row>
    <row r="124" spans="1:2">
      <c r="A124">
        <v>2017</v>
      </c>
      <c r="B124">
        <v>2.4500000000000002</v>
      </c>
    </row>
    <row r="125" spans="1:2">
      <c r="A125">
        <v>2017</v>
      </c>
      <c r="B125">
        <v>1.2</v>
      </c>
    </row>
    <row r="126" spans="1:2">
      <c r="A126">
        <v>2017</v>
      </c>
      <c r="B126">
        <v>1.18</v>
      </c>
    </row>
    <row r="127" spans="1:2">
      <c r="A127">
        <v>2017</v>
      </c>
      <c r="B127">
        <v>1.18</v>
      </c>
    </row>
    <row r="128" spans="1:2">
      <c r="A128">
        <v>2017</v>
      </c>
      <c r="B128">
        <v>0.89</v>
      </c>
    </row>
    <row r="129" spans="1:2">
      <c r="A129">
        <v>2017</v>
      </c>
      <c r="B129">
        <v>0.85</v>
      </c>
    </row>
    <row r="130" spans="1:2">
      <c r="A130">
        <v>2017</v>
      </c>
      <c r="B130">
        <v>0.81</v>
      </c>
    </row>
    <row r="131" spans="1:2">
      <c r="A131">
        <v>2017</v>
      </c>
      <c r="B131">
        <v>0.56999999999999995</v>
      </c>
    </row>
    <row r="132" spans="1:2">
      <c r="A132">
        <v>2017</v>
      </c>
      <c r="B132">
        <v>0.52</v>
      </c>
    </row>
    <row r="133" spans="1:2">
      <c r="A133">
        <v>2017</v>
      </c>
      <c r="B133">
        <v>0.47</v>
      </c>
    </row>
    <row r="134" spans="1:2">
      <c r="A134">
        <v>2017</v>
      </c>
      <c r="B134">
        <v>0.42</v>
      </c>
    </row>
    <row r="135" spans="1:2">
      <c r="A135">
        <v>2017</v>
      </c>
      <c r="B135">
        <v>0.42</v>
      </c>
    </row>
    <row r="136" spans="1:2">
      <c r="A136">
        <v>2017</v>
      </c>
      <c r="B136">
        <v>0.31</v>
      </c>
    </row>
    <row r="137" spans="1:2">
      <c r="A137">
        <v>2017</v>
      </c>
      <c r="B137">
        <v>0.24</v>
      </c>
    </row>
    <row r="138" spans="1:2">
      <c r="A138">
        <v>2017</v>
      </c>
      <c r="B138">
        <v>0.22</v>
      </c>
    </row>
    <row r="139" spans="1:2">
      <c r="A139">
        <v>2017</v>
      </c>
      <c r="B139">
        <v>0.19</v>
      </c>
    </row>
    <row r="140" spans="1:2">
      <c r="A140">
        <v>2017</v>
      </c>
      <c r="B140">
        <v>0.18</v>
      </c>
    </row>
    <row r="141" spans="1:2">
      <c r="A141">
        <v>2017</v>
      </c>
      <c r="B141">
        <v>0.14000000000000001</v>
      </c>
    </row>
    <row r="142" spans="1:2">
      <c r="A142">
        <v>2017</v>
      </c>
      <c r="B142">
        <v>0.13</v>
      </c>
    </row>
    <row r="143" spans="1:2">
      <c r="A143">
        <v>2017</v>
      </c>
      <c r="B143">
        <v>0.12</v>
      </c>
    </row>
    <row r="144" spans="1:2">
      <c r="A144">
        <v>2017</v>
      </c>
      <c r="B144">
        <v>0.1</v>
      </c>
    </row>
    <row r="145" spans="1:2">
      <c r="A145">
        <v>2017</v>
      </c>
      <c r="B145">
        <v>0.1</v>
      </c>
    </row>
    <row r="146" spans="1:2">
      <c r="A146">
        <v>2017</v>
      </c>
      <c r="B146">
        <v>0.09</v>
      </c>
    </row>
    <row r="147" spans="1:2">
      <c r="A147">
        <v>2017</v>
      </c>
      <c r="B147">
        <v>0.09</v>
      </c>
    </row>
    <row r="148" spans="1:2">
      <c r="A148">
        <v>2017</v>
      </c>
      <c r="B148">
        <v>0.09</v>
      </c>
    </row>
    <row r="149" spans="1:2">
      <c r="A149">
        <v>2017</v>
      </c>
      <c r="B149">
        <v>0.08</v>
      </c>
    </row>
    <row r="150" spans="1:2">
      <c r="A150">
        <v>2017</v>
      </c>
      <c r="B150">
        <v>7.0000000000000007E-2</v>
      </c>
    </row>
    <row r="151" spans="1:2">
      <c r="A151">
        <v>2017</v>
      </c>
      <c r="B151">
        <v>0.05</v>
      </c>
    </row>
    <row r="152" spans="1:2">
      <c r="A152">
        <v>2017</v>
      </c>
      <c r="B152">
        <v>0.05</v>
      </c>
    </row>
    <row r="153" spans="1:2">
      <c r="A153">
        <v>2017</v>
      </c>
      <c r="B153">
        <v>0.02</v>
      </c>
    </row>
    <row r="154" spans="1:2">
      <c r="A154">
        <v>2017</v>
      </c>
      <c r="B154">
        <v>0.02</v>
      </c>
    </row>
    <row r="155" spans="1:2">
      <c r="A155">
        <v>2017</v>
      </c>
      <c r="B155">
        <v>0.01</v>
      </c>
    </row>
    <row r="156" spans="1:2">
      <c r="A156">
        <v>2017</v>
      </c>
      <c r="B156">
        <v>0.01</v>
      </c>
    </row>
    <row r="157" spans="1:2">
      <c r="A157">
        <v>2017</v>
      </c>
      <c r="B157">
        <v>0.01</v>
      </c>
    </row>
    <row r="158" spans="1:2">
      <c r="A158">
        <v>2016</v>
      </c>
      <c r="B158">
        <v>19.39</v>
      </c>
    </row>
    <row r="159" spans="1:2">
      <c r="A159">
        <v>2016</v>
      </c>
      <c r="B159">
        <v>4.1399999999999997</v>
      </c>
    </row>
    <row r="160" spans="1:2">
      <c r="A160">
        <v>2016</v>
      </c>
      <c r="B160">
        <v>3.19</v>
      </c>
    </row>
    <row r="161" spans="1:2">
      <c r="A161">
        <v>2016</v>
      </c>
      <c r="B161">
        <v>1.86</v>
      </c>
    </row>
    <row r="162" spans="1:2">
      <c r="A162">
        <v>2016</v>
      </c>
      <c r="B162">
        <v>0.94</v>
      </c>
    </row>
    <row r="163" spans="1:2">
      <c r="A163">
        <v>2016</v>
      </c>
      <c r="B163">
        <v>0.85</v>
      </c>
    </row>
    <row r="164" spans="1:2">
      <c r="A164">
        <v>2016</v>
      </c>
      <c r="B164">
        <v>0.44</v>
      </c>
    </row>
    <row r="165" spans="1:2">
      <c r="A165">
        <v>2016</v>
      </c>
      <c r="B165">
        <v>0.28000000000000003</v>
      </c>
    </row>
    <row r="166" spans="1:2">
      <c r="A166">
        <v>2016</v>
      </c>
      <c r="B166">
        <v>0.21</v>
      </c>
    </row>
    <row r="167" spans="1:2">
      <c r="A167">
        <v>2016</v>
      </c>
      <c r="B167">
        <v>0.2</v>
      </c>
    </row>
    <row r="168" spans="1:2">
      <c r="A168">
        <v>2016</v>
      </c>
      <c r="B168">
        <v>0.15</v>
      </c>
    </row>
    <row r="169" spans="1:2">
      <c r="A169">
        <v>2016</v>
      </c>
      <c r="B169">
        <v>0.13</v>
      </c>
    </row>
    <row r="170" spans="1:2">
      <c r="A170">
        <v>2016</v>
      </c>
      <c r="B170">
        <v>0.09</v>
      </c>
    </row>
    <row r="171" spans="1:2">
      <c r="A171">
        <v>2016</v>
      </c>
      <c r="B171">
        <v>7.0000000000000007E-2</v>
      </c>
    </row>
    <row r="172" spans="1:2">
      <c r="A172">
        <v>2016</v>
      </c>
      <c r="B172">
        <v>0.03</v>
      </c>
    </row>
    <row r="173" spans="1:2">
      <c r="A173">
        <v>2015</v>
      </c>
      <c r="B173">
        <v>1.91</v>
      </c>
    </row>
  </sheetData>
  <autoFilter ref="A1:B17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28" sqref="P28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</vt:lpstr>
      <vt:lpstr>Task-1</vt:lpstr>
      <vt:lpstr>Task-2</vt:lpstr>
      <vt:lpstr>Task-3</vt:lpstr>
      <vt:lpstr>Task-4</vt:lpstr>
      <vt:lpstr>Task-5</vt:lpstr>
      <vt:lpstr>Notes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SHUBH</cp:lastModifiedBy>
  <cp:revision/>
  <dcterms:created xsi:type="dcterms:W3CDTF">2022-08-08T08:44:38Z</dcterms:created>
  <dcterms:modified xsi:type="dcterms:W3CDTF">2023-09-07T13:46:32Z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