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8" yWindow="-108" windowWidth="19416" windowHeight="10416" activeTab="4"/>
  </bookViews>
  <sheets>
    <sheet name="Sheet1" sheetId="1" r:id="rId1"/>
    <sheet name="Task-1" sheetId="3" r:id="rId2"/>
    <sheet name="Task-2." sheetId="9" r:id="rId3"/>
    <sheet name="Task-3" sheetId="7" r:id="rId4"/>
    <sheet name="Task-4" sheetId="8" r:id="rId5"/>
  </sheets>
  <definedNames>
    <definedName name="_xlnm._FilterDatabase" localSheetId="0" hidden="1">Sheet1!$A$1:$L$1</definedName>
    <definedName name="_xlnm._FilterDatabase" localSheetId="3" hidden="1">'Task-3'!$A$1:$B$46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2"/>
  <c r="F13"/>
  <c r="F12"/>
  <c r="F11"/>
  <c r="F10"/>
  <c r="F9"/>
  <c r="J26" i="9"/>
  <c r="J25"/>
  <c r="J24"/>
  <c r="G41"/>
  <c r="G40"/>
  <c r="G39"/>
  <c r="D29"/>
  <c r="D28"/>
  <c r="D27"/>
  <c r="E12" i="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2"/>
  <c r="I21" i="3"/>
  <c r="I20"/>
  <c r="I22" s="1"/>
  <c r="F27"/>
  <c r="F26"/>
  <c r="F25"/>
  <c r="C32"/>
  <c r="C31"/>
  <c r="C30"/>
</calcChain>
</file>

<file path=xl/sharedStrings.xml><?xml version="1.0" encoding="utf-8"?>
<sst xmlns="http://schemas.openxmlformats.org/spreadsheetml/2006/main" count="400" uniqueCount="111">
  <si>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</si>
  <si>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</si>
  <si>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</si>
  <si>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</si>
  <si>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</si>
  <si>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</si>
  <si>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</si>
  <si>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</si>
  <si>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</si>
  <si>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</si>
  <si>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</si>
  <si>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</si>
  <si>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</si>
  <si>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</si>
  <si>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</si>
  <si>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</si>
  <si>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</si>
  <si>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</si>
  <si>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</si>
  <si>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</si>
  <si>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</si>
  <si>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</si>
  <si>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</si>
  <si>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</si>
  <si>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</si>
  <si>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</si>
  <si>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</si>
  <si>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</si>
  <si>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</si>
  <si>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</si>
  <si>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</si>
  <si>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</si>
  <si>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</si>
  <si>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</si>
  <si>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</si>
  <si>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</si>
  <si>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</si>
  <si>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</si>
  <si>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</si>
  <si>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</si>
  <si>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</si>
  <si>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</si>
  <si>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</si>
  <si>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</si>
  <si>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</si>
  <si>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</si>
  <si>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</si>
  <si>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</si>
  <si>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</si>
  <si>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</si>
  <si>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</si>
  <si>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</si>
  <si>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</si>
  <si>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</si>
  <si>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</si>
  <si>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</si>
  <si>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</si>
  <si>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</si>
  <si>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</si>
  <si>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</si>
  <si>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</si>
  <si>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</si>
  <si>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</si>
  <si>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</si>
  <si>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</si>
  <si>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</si>
  <si>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</si>
  <si>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</si>
  <si>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</si>
  <si>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</si>
  <si>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</si>
  <si>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</si>
  <si>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</si>
  <si>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</si>
  <si>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</si>
  <si>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</si>
  <si>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</si>
  <si>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</si>
  <si>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</si>
  <si>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</si>
  <si>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</si>
  <si>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</si>
  <si>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</si>
  <si>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</si>
  <si>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</si>
  <si>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</si>
  <si>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</si>
  <si>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</si>
  <si>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</si>
  <si>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</si>
  <si>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</si>
  <si>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</si>
  <si>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</si>
  <si>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Q1</t>
  </si>
  <si>
    <t>Q3</t>
  </si>
  <si>
    <t>Upper Fence</t>
  </si>
  <si>
    <t>Lower Fence</t>
  </si>
  <si>
    <t>Min</t>
  </si>
  <si>
    <t>Max</t>
  </si>
  <si>
    <t>Range</t>
  </si>
  <si>
    <t>Age</t>
  </si>
  <si>
    <t>IQR</t>
  </si>
  <si>
    <t>Mode</t>
  </si>
  <si>
    <t>20 - 25 years</t>
  </si>
  <si>
    <t>25-30 years</t>
  </si>
  <si>
    <t>30-35 years</t>
  </si>
  <si>
    <t>35-40 years</t>
  </si>
  <si>
    <t>Mean</t>
  </si>
  <si>
    <t xml:space="preserve">Median </t>
  </si>
  <si>
    <t>IQR Method</t>
  </si>
  <si>
    <t>Month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</si>
</sst>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wrapText="1"/>
    </xf>
    <xf numFmtId="165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165" fontId="0" fillId="2" borderId="1" xfId="0" applyNumberFormat="1" applyFill="1" applyBorder="1"/>
    <xf numFmtId="0" fontId="4" fillId="2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22860</xdr:colOff>
      <xdr:row>6</xdr:row>
      <xdr:rowOff>68580</xdr:rowOff>
    </xdr:to>
    <xdr:sp macro="" textlink="">
      <xdr:nvSpPr>
        <xdr:cNvPr id="2" name="TextBox 1"/>
        <xdr:cNvSpPr txBox="1"/>
      </xdr:nvSpPr>
      <xdr:spPr>
        <a:xfrm>
          <a:off x="609600" y="182880"/>
          <a:ext cx="6301740" cy="982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/>
            <a:t>Q-1 : </a:t>
          </a:r>
          <a:r>
            <a:rPr lang="en-US" sz="1200"/>
            <a:t>Identify the domain that provides</a:t>
          </a:r>
          <a:r>
            <a:rPr lang="en-US" sz="1200" baseline="0"/>
            <a:t> the widest range in salary compared to the other schools.</a:t>
          </a:r>
        </a:p>
        <a:p>
          <a:r>
            <a:rPr lang="en-US" sz="1200" baseline="0"/>
            <a:t>         Present your answer with proper interpretation.</a:t>
          </a:r>
        </a:p>
        <a:p>
          <a:endParaRPr lang="en-US" sz="1200" baseline="0"/>
        </a:p>
        <a:p>
          <a:r>
            <a:rPr lang="en-US" sz="1200" b="1" baseline="0"/>
            <a:t>Interpretation : Domain Finance has provides the widest range in salary that is $ 190000.</a:t>
          </a:r>
          <a:endParaRPr lang="en-US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114300</xdr:rowOff>
    </xdr:from>
    <xdr:to>
      <xdr:col>12</xdr:col>
      <xdr:colOff>365760</xdr:colOff>
      <xdr:row>7</xdr:row>
      <xdr:rowOff>114300</xdr:rowOff>
    </xdr:to>
    <xdr:sp macro="" textlink="">
      <xdr:nvSpPr>
        <xdr:cNvPr id="2" name="TextBox 1"/>
        <xdr:cNvSpPr txBox="1"/>
      </xdr:nvSpPr>
      <xdr:spPr>
        <a:xfrm>
          <a:off x="1325880" y="114300"/>
          <a:ext cx="814578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Q</a:t>
          </a:r>
          <a:r>
            <a:rPr lang="en-US" sz="1200" baseline="0"/>
            <a:t> -2 : Use the measure of central tendency to compare the compensation packages of emplyoees in the following age groups:</a:t>
          </a:r>
        </a:p>
        <a:p>
          <a:endParaRPr lang="en-US" sz="1200" baseline="0"/>
        </a:p>
        <a:p>
          <a:r>
            <a:rPr lang="en-US" sz="1200" baseline="0"/>
            <a:t>20-25 years</a:t>
          </a:r>
        </a:p>
        <a:p>
          <a:r>
            <a:rPr lang="en-US" sz="1200" baseline="0"/>
            <a:t>25-30 years</a:t>
          </a:r>
        </a:p>
        <a:p>
          <a:r>
            <a:rPr lang="en-US" sz="1200" baseline="0"/>
            <a:t>30-35 years </a:t>
          </a:r>
        </a:p>
        <a:p>
          <a:r>
            <a:rPr lang="en-US" sz="1200" baseline="0"/>
            <a:t>35-40 years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60960</xdr:rowOff>
    </xdr:from>
    <xdr:to>
      <xdr:col>16</xdr:col>
      <xdr:colOff>601980</xdr:colOff>
      <xdr:row>4</xdr:row>
      <xdr:rowOff>144780</xdr:rowOff>
    </xdr:to>
    <xdr:sp macro="" textlink="">
      <xdr:nvSpPr>
        <xdr:cNvPr id="2" name="TextBox 1"/>
        <xdr:cNvSpPr txBox="1"/>
      </xdr:nvSpPr>
      <xdr:spPr>
        <a:xfrm>
          <a:off x="2590800" y="243840"/>
          <a:ext cx="8138160" cy="632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Q - 3 : Determine the maximum age at which a graduate was recruited.</a:t>
          </a:r>
          <a:r>
            <a:rPr lang="en-US" sz="1200" baseline="0"/>
            <a:t> Check if there are any outliers in the age field.</a:t>
          </a:r>
        </a:p>
        <a:p>
          <a:endParaRPr lang="en-US" sz="1200" baseline="0"/>
        </a:p>
        <a:p>
          <a:r>
            <a:rPr lang="en-US" sz="1200" b="1" baseline="0"/>
            <a:t>Interpretation : There is one outlier in age field that is 39.</a:t>
          </a:r>
          <a:endParaRPr lang="en-US" sz="1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2</xdr:row>
      <xdr:rowOff>137160</xdr:rowOff>
    </xdr:from>
    <xdr:to>
      <xdr:col>12</xdr:col>
      <xdr:colOff>320040</xdr:colOff>
      <xdr:row>7</xdr:row>
      <xdr:rowOff>76200</xdr:rowOff>
    </xdr:to>
    <xdr:sp macro="" textlink="">
      <xdr:nvSpPr>
        <xdr:cNvPr id="2" name="TextBox 1"/>
        <xdr:cNvSpPr txBox="1"/>
      </xdr:nvSpPr>
      <xdr:spPr>
        <a:xfrm>
          <a:off x="1882140" y="685800"/>
          <a:ext cx="6179820" cy="853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/>
            <a:t>Q - 4 : </a:t>
          </a:r>
          <a:r>
            <a:rPr lang="en-US" sz="1200"/>
            <a:t>Identify the month in which the highest number of graduates accepted job</a:t>
          </a:r>
          <a:r>
            <a:rPr lang="en-US" sz="1200" baseline="0"/>
            <a:t> offers.</a:t>
          </a:r>
        </a:p>
        <a:p>
          <a:endParaRPr lang="en-US" sz="1200" baseline="0"/>
        </a:p>
        <a:p>
          <a:r>
            <a:rPr lang="en-US" sz="1200" b="1" baseline="0"/>
            <a:t>Interpretation : In December month the highest number of graduates accepted job offers.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3"/>
  <sheetViews>
    <sheetView topLeftCell="C1" workbookViewId="0">
      <selection activeCell="C1" activeCellId="1" sqref="L1:L1048576 C1:C1048576"/>
    </sheetView>
  </sheetViews>
  <sheetFormatPr defaultRowHeight="14.4"/>
  <cols>
    <col min="1" max="1" width="22.5546875" customWidth="1"/>
    <col min="2" max="2" width="28.5546875" customWidth="1"/>
    <col min="3" max="3" width="22.44140625" customWidth="1"/>
    <col min="4" max="4" width="29.5546875" customWidth="1"/>
    <col min="5" max="5" width="23.109375" customWidth="1"/>
    <col min="6" max="6" width="18.5546875" customWidth="1"/>
    <col min="7" max="7" width="21.88671875" customWidth="1"/>
    <col min="8" max="10" width="13.88671875" style="4" customWidth="1"/>
    <col min="11" max="11" width="15.109375" customWidth="1"/>
  </cols>
  <sheetData>
    <row r="1" spans="1:12" s="1" customFormat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100</v>
      </c>
    </row>
    <row r="2" spans="1:12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  <c r="L2">
        <f>YEAR(K2)-YEAR(I2)</f>
        <v>28</v>
      </c>
    </row>
    <row r="3" spans="1:12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  <c r="L3">
        <f t="shared" ref="L3:L46" si="0">YEAR(K3)-YEAR(I3)</f>
        <v>30</v>
      </c>
    </row>
    <row r="4" spans="1:12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  <c r="L4">
        <f t="shared" si="0"/>
        <v>28</v>
      </c>
    </row>
    <row r="5" spans="1:12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  <c r="L5">
        <f t="shared" si="0"/>
        <v>31</v>
      </c>
    </row>
    <row r="6" spans="1:12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  <c r="L6">
        <f t="shared" si="0"/>
        <v>30</v>
      </c>
    </row>
    <row r="7" spans="1:12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  <c r="L7">
        <f t="shared" si="0"/>
        <v>27</v>
      </c>
    </row>
    <row r="8" spans="1:12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  <c r="L8">
        <f t="shared" si="0"/>
        <v>23</v>
      </c>
    </row>
    <row r="9" spans="1:12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  <c r="L9">
        <f t="shared" si="0"/>
        <v>28</v>
      </c>
    </row>
    <row r="10" spans="1:12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  <c r="L10">
        <f t="shared" si="0"/>
        <v>25</v>
      </c>
    </row>
    <row r="11" spans="1:12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  <c r="L11">
        <f t="shared" si="0"/>
        <v>33</v>
      </c>
    </row>
    <row r="12" spans="1:12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  <c r="L12">
        <f t="shared" si="0"/>
        <v>28</v>
      </c>
    </row>
    <row r="13" spans="1:12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  <c r="L13">
        <f t="shared" si="0"/>
        <v>30</v>
      </c>
    </row>
    <row r="14" spans="1:12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  <c r="L14">
        <f t="shared" si="0"/>
        <v>27</v>
      </c>
    </row>
    <row r="15" spans="1:12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  <c r="L15">
        <f t="shared" si="0"/>
        <v>28</v>
      </c>
    </row>
    <row r="16" spans="1:12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  <c r="L16">
        <f t="shared" si="0"/>
        <v>28</v>
      </c>
    </row>
    <row r="17" spans="1:12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  <c r="L17">
        <f t="shared" si="0"/>
        <v>27</v>
      </c>
    </row>
    <row r="18" spans="1:12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  <c r="L18">
        <f t="shared" si="0"/>
        <v>25</v>
      </c>
    </row>
    <row r="19" spans="1:12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  <c r="L19">
        <f t="shared" si="0"/>
        <v>29</v>
      </c>
    </row>
    <row r="20" spans="1:12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  <c r="L20">
        <f t="shared" si="0"/>
        <v>31</v>
      </c>
    </row>
    <row r="21" spans="1:12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  <c r="L21">
        <f t="shared" si="0"/>
        <v>24</v>
      </c>
    </row>
    <row r="22" spans="1:12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  <c r="L22">
        <f t="shared" si="0"/>
        <v>26</v>
      </c>
    </row>
    <row r="23" spans="1:12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  <c r="L23">
        <f t="shared" si="0"/>
        <v>24</v>
      </c>
    </row>
    <row r="24" spans="1:12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  <c r="L24">
        <f t="shared" si="0"/>
        <v>24</v>
      </c>
    </row>
    <row r="25" spans="1:12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  <c r="L25">
        <f t="shared" si="0"/>
        <v>23</v>
      </c>
    </row>
    <row r="26" spans="1:12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  <c r="L26">
        <f t="shared" si="0"/>
        <v>34</v>
      </c>
    </row>
    <row r="27" spans="1:12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  <c r="L27">
        <f t="shared" si="0"/>
        <v>25</v>
      </c>
    </row>
    <row r="28" spans="1:12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  <c r="L28">
        <f t="shared" si="0"/>
        <v>22</v>
      </c>
    </row>
    <row r="29" spans="1:12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  <c r="L29">
        <f t="shared" si="0"/>
        <v>22</v>
      </c>
    </row>
    <row r="30" spans="1:12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  <c r="L30">
        <f t="shared" si="0"/>
        <v>22</v>
      </c>
    </row>
    <row r="31" spans="1:12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  <c r="L31">
        <f t="shared" si="0"/>
        <v>22</v>
      </c>
    </row>
    <row r="32" spans="1:12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  <c r="L32">
        <f t="shared" si="0"/>
        <v>25</v>
      </c>
    </row>
    <row r="33" spans="1:12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  <c r="L33">
        <f t="shared" si="0"/>
        <v>39</v>
      </c>
    </row>
    <row r="34" spans="1:12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  <c r="L34">
        <f t="shared" si="0"/>
        <v>26</v>
      </c>
    </row>
    <row r="35" spans="1:12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  <c r="L35">
        <f t="shared" si="0"/>
        <v>25</v>
      </c>
    </row>
    <row r="36" spans="1:12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  <c r="L36">
        <f t="shared" si="0"/>
        <v>23</v>
      </c>
    </row>
    <row r="37" spans="1:12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  <c r="L37">
        <f t="shared" si="0"/>
        <v>23</v>
      </c>
    </row>
    <row r="38" spans="1:12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  <c r="L38">
        <f t="shared" si="0"/>
        <v>33</v>
      </c>
    </row>
    <row r="39" spans="1:12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  <c r="L39">
        <f t="shared" si="0"/>
        <v>25</v>
      </c>
    </row>
    <row r="40" spans="1:12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  <c r="L40">
        <f t="shared" si="0"/>
        <v>22</v>
      </c>
    </row>
    <row r="41" spans="1:12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  <c r="L41">
        <f t="shared" si="0"/>
        <v>26</v>
      </c>
    </row>
    <row r="42" spans="1:12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  <c r="L42">
        <f t="shared" si="0"/>
        <v>24</v>
      </c>
    </row>
    <row r="43" spans="1:12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  <c r="L43">
        <f t="shared" si="0"/>
        <v>26</v>
      </c>
    </row>
    <row r="44" spans="1:12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  <c r="L44">
        <f t="shared" si="0"/>
        <v>25</v>
      </c>
    </row>
    <row r="45" spans="1:12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  <c r="L45">
        <f t="shared" si="0"/>
        <v>33</v>
      </c>
    </row>
    <row r="46" spans="1:12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  <c r="L46">
        <f t="shared" si="0"/>
        <v>31</v>
      </c>
    </row>
    <row r="47" spans="1:12">
      <c r="C47" s="5"/>
    </row>
    <row r="49" spans="3:6">
      <c r="D49" s="2"/>
    </row>
    <row r="50" spans="3:6">
      <c r="C50" s="5"/>
      <c r="D50" s="2"/>
      <c r="F50" s="2"/>
    </row>
    <row r="51" spans="3:6">
      <c r="C51" s="5"/>
      <c r="D51" s="2"/>
      <c r="F51" s="2"/>
    </row>
    <row r="52" spans="3:6">
      <c r="D52" s="2"/>
      <c r="F52" s="2"/>
    </row>
    <row r="53" spans="3:6">
      <c r="D53" s="2"/>
      <c r="F53" s="2"/>
    </row>
    <row r="54" spans="3:6">
      <c r="D54" s="2"/>
      <c r="F54" s="2"/>
    </row>
    <row r="55" spans="3:6">
      <c r="D55" s="2"/>
      <c r="F55" s="2"/>
    </row>
    <row r="56" spans="3:6">
      <c r="D56" s="5"/>
      <c r="F56" s="2"/>
    </row>
    <row r="57" spans="3:6">
      <c r="D57" s="2"/>
      <c r="F57" s="2"/>
    </row>
    <row r="58" spans="3:6">
      <c r="D58" s="2"/>
      <c r="F58" s="2"/>
    </row>
    <row r="59" spans="3:6">
      <c r="D59" s="2"/>
      <c r="F59" s="2"/>
    </row>
    <row r="60" spans="3:6">
      <c r="D60" s="2"/>
      <c r="F60" s="2"/>
    </row>
    <row r="61" spans="3:6">
      <c r="D61" s="2"/>
      <c r="F61" s="2"/>
    </row>
    <row r="62" spans="3:6">
      <c r="D62" s="2"/>
      <c r="F62" s="2"/>
    </row>
    <row r="63" spans="3:6">
      <c r="C63" s="5"/>
      <c r="F63" s="2"/>
    </row>
  </sheetData>
  <autoFilter ref="A1:L1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8:I32"/>
  <sheetViews>
    <sheetView workbookViewId="0">
      <selection activeCell="N17" sqref="N17"/>
    </sheetView>
  </sheetViews>
  <sheetFormatPr defaultRowHeight="14.4"/>
  <cols>
    <col min="2" max="2" width="18.109375" customWidth="1"/>
    <col min="3" max="3" width="13" customWidth="1"/>
    <col min="5" max="5" width="16.88671875" customWidth="1"/>
    <col min="6" max="6" width="10" bestFit="1" customWidth="1"/>
    <col min="8" max="8" width="15.77734375" customWidth="1"/>
    <col min="9" max="9" width="17" customWidth="1"/>
  </cols>
  <sheetData>
    <row r="8" spans="2:9" s="12" customFormat="1" ht="36">
      <c r="B8" s="13" t="s">
        <v>2</v>
      </c>
      <c r="C8" s="13" t="s">
        <v>6</v>
      </c>
      <c r="E8" s="13" t="s">
        <v>2</v>
      </c>
      <c r="F8" s="13" t="s">
        <v>6</v>
      </c>
      <c r="H8" s="13" t="s">
        <v>2</v>
      </c>
      <c r="I8" s="13" t="s">
        <v>6</v>
      </c>
    </row>
    <row r="9" spans="2:9">
      <c r="B9" s="10">
        <v>80000</v>
      </c>
      <c r="C9" s="9" t="s">
        <v>22</v>
      </c>
      <c r="E9" s="10">
        <v>230000</v>
      </c>
      <c r="F9" s="9" t="s">
        <v>13</v>
      </c>
      <c r="H9" s="10">
        <v>40000</v>
      </c>
      <c r="I9" s="9" t="s">
        <v>18</v>
      </c>
    </row>
    <row r="10" spans="2:9">
      <c r="B10" s="10">
        <v>89700</v>
      </c>
      <c r="C10" s="9" t="s">
        <v>22</v>
      </c>
      <c r="E10" s="10">
        <v>45000</v>
      </c>
      <c r="F10" s="9" t="s">
        <v>13</v>
      </c>
      <c r="H10" s="10">
        <v>85000</v>
      </c>
      <c r="I10" s="9" t="s">
        <v>18</v>
      </c>
    </row>
    <row r="11" spans="2:9">
      <c r="B11" s="10">
        <v>89700</v>
      </c>
      <c r="C11" s="9" t="s">
        <v>22</v>
      </c>
      <c r="E11" s="10">
        <v>90000</v>
      </c>
      <c r="F11" s="9" t="s">
        <v>13</v>
      </c>
      <c r="H11" s="10">
        <v>55000</v>
      </c>
      <c r="I11" s="9" t="s">
        <v>18</v>
      </c>
    </row>
    <row r="12" spans="2:9">
      <c r="B12" s="10">
        <v>80000</v>
      </c>
      <c r="C12" s="9" t="s">
        <v>22</v>
      </c>
      <c r="E12" s="10">
        <v>89700</v>
      </c>
      <c r="F12" s="9" t="s">
        <v>13</v>
      </c>
      <c r="H12" s="11">
        <v>110000</v>
      </c>
      <c r="I12" s="9" t="s">
        <v>18</v>
      </c>
    </row>
    <row r="13" spans="2:9">
      <c r="B13" s="10">
        <v>89700</v>
      </c>
      <c r="C13" s="9" t="s">
        <v>22</v>
      </c>
      <c r="E13" s="10">
        <v>89700</v>
      </c>
      <c r="F13" s="9" t="s">
        <v>13</v>
      </c>
      <c r="H13" s="10">
        <v>45000</v>
      </c>
      <c r="I13" s="9" t="s">
        <v>18</v>
      </c>
    </row>
    <row r="14" spans="2:9">
      <c r="B14" s="10">
        <v>45000</v>
      </c>
      <c r="C14" s="9" t="s">
        <v>22</v>
      </c>
      <c r="E14" s="10">
        <v>150000</v>
      </c>
      <c r="F14" s="9" t="s">
        <v>13</v>
      </c>
      <c r="H14" s="10">
        <v>89700</v>
      </c>
      <c r="I14" s="9" t="s">
        <v>18</v>
      </c>
    </row>
    <row r="15" spans="2:9">
      <c r="B15" s="10">
        <v>65000</v>
      </c>
      <c r="C15" s="9" t="s">
        <v>22</v>
      </c>
      <c r="E15" s="10">
        <v>150000</v>
      </c>
      <c r="F15" s="9" t="s">
        <v>13</v>
      </c>
      <c r="H15" s="10">
        <v>150000</v>
      </c>
      <c r="I15" s="9" t="s">
        <v>18</v>
      </c>
    </row>
    <row r="16" spans="2:9">
      <c r="B16" s="10">
        <v>70000</v>
      </c>
      <c r="C16" s="9" t="s">
        <v>22</v>
      </c>
      <c r="E16" s="10">
        <v>80000</v>
      </c>
      <c r="F16" s="9" t="s">
        <v>13</v>
      </c>
      <c r="H16" s="10">
        <v>85000</v>
      </c>
      <c r="I16" s="9" t="s">
        <v>18</v>
      </c>
    </row>
    <row r="17" spans="2:9">
      <c r="B17" s="10">
        <v>45000</v>
      </c>
      <c r="C17" s="9" t="s">
        <v>22</v>
      </c>
      <c r="E17" s="10">
        <v>70000</v>
      </c>
      <c r="F17" s="9" t="s">
        <v>13</v>
      </c>
      <c r="H17" s="10">
        <v>80000</v>
      </c>
      <c r="I17" s="9" t="s">
        <v>18</v>
      </c>
    </row>
    <row r="18" spans="2:9">
      <c r="B18" s="10">
        <v>10000</v>
      </c>
      <c r="C18" s="9" t="s">
        <v>22</v>
      </c>
      <c r="E18" s="10">
        <v>40000</v>
      </c>
      <c r="F18" s="9" t="s">
        <v>13</v>
      </c>
      <c r="H18" s="10">
        <v>89700</v>
      </c>
      <c r="I18" s="9" t="s">
        <v>18</v>
      </c>
    </row>
    <row r="19" spans="2:9">
      <c r="B19" s="10">
        <v>130000</v>
      </c>
      <c r="C19" s="9" t="s">
        <v>22</v>
      </c>
      <c r="E19" s="10">
        <v>55000</v>
      </c>
      <c r="F19" s="9" t="s">
        <v>13</v>
      </c>
    </row>
    <row r="20" spans="2:9">
      <c r="B20" s="10">
        <v>130000</v>
      </c>
      <c r="C20" s="9" t="s">
        <v>22</v>
      </c>
      <c r="E20" s="10">
        <v>50000</v>
      </c>
      <c r="F20" s="9" t="s">
        <v>13</v>
      </c>
      <c r="H20" s="9" t="s">
        <v>97</v>
      </c>
      <c r="I20" s="11">
        <f>MIN(H9:H18)</f>
        <v>40000</v>
      </c>
    </row>
    <row r="21" spans="2:9">
      <c r="B21" s="10">
        <v>140000</v>
      </c>
      <c r="C21" s="9" t="s">
        <v>22</v>
      </c>
      <c r="E21" s="10">
        <v>50000</v>
      </c>
      <c r="F21" s="9" t="s">
        <v>13</v>
      </c>
      <c r="H21" s="9" t="s">
        <v>98</v>
      </c>
      <c r="I21" s="11">
        <f>MAX(H9:H18)</f>
        <v>150000</v>
      </c>
    </row>
    <row r="22" spans="2:9">
      <c r="B22" s="10">
        <v>60000</v>
      </c>
      <c r="C22" s="9" t="s">
        <v>22</v>
      </c>
      <c r="E22" s="10">
        <v>40000</v>
      </c>
      <c r="F22" s="9" t="s">
        <v>13</v>
      </c>
      <c r="H22" s="9" t="s">
        <v>99</v>
      </c>
      <c r="I22" s="11">
        <f>I21-I20</f>
        <v>110000</v>
      </c>
    </row>
    <row r="23" spans="2:9">
      <c r="B23" s="10">
        <v>50000</v>
      </c>
      <c r="C23" s="9" t="s">
        <v>22</v>
      </c>
      <c r="E23" s="11">
        <v>45000</v>
      </c>
      <c r="F23" s="9" t="s">
        <v>13</v>
      </c>
    </row>
    <row r="24" spans="2:9">
      <c r="B24" s="10">
        <v>89000</v>
      </c>
      <c r="C24" s="9" t="s">
        <v>22</v>
      </c>
    </row>
    <row r="25" spans="2:9">
      <c r="B25" s="10">
        <v>55000</v>
      </c>
      <c r="C25" s="9" t="s">
        <v>22</v>
      </c>
      <c r="E25" s="9" t="s">
        <v>97</v>
      </c>
      <c r="F25" s="11">
        <f>MIN(E9:F23)</f>
        <v>40000</v>
      </c>
    </row>
    <row r="26" spans="2:9">
      <c r="B26" s="10">
        <v>45000</v>
      </c>
      <c r="C26" s="9" t="s">
        <v>22</v>
      </c>
      <c r="E26" s="9" t="s">
        <v>98</v>
      </c>
      <c r="F26" s="11">
        <f>MAX(E9:E23)</f>
        <v>230000</v>
      </c>
    </row>
    <row r="27" spans="2:9">
      <c r="B27" s="11">
        <v>50000</v>
      </c>
      <c r="C27" s="9" t="s">
        <v>22</v>
      </c>
      <c r="E27" s="18" t="s">
        <v>99</v>
      </c>
      <c r="F27" s="19">
        <f>F26-F25</f>
        <v>190000</v>
      </c>
    </row>
    <row r="28" spans="2:9">
      <c r="B28" s="10">
        <v>80000</v>
      </c>
      <c r="C28" s="9" t="s">
        <v>22</v>
      </c>
    </row>
    <row r="30" spans="2:9">
      <c r="B30" s="9" t="s">
        <v>97</v>
      </c>
      <c r="C30" s="11">
        <f>MIN(B9:B28)</f>
        <v>10000</v>
      </c>
    </row>
    <row r="31" spans="2:9">
      <c r="B31" s="9" t="s">
        <v>98</v>
      </c>
      <c r="C31" s="11">
        <f>MAX(B9:B28)</f>
        <v>140000</v>
      </c>
    </row>
    <row r="32" spans="2:9">
      <c r="B32" s="9" t="s">
        <v>99</v>
      </c>
      <c r="C32" s="11">
        <f>C31-C30</f>
        <v>130000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1:M41"/>
  <sheetViews>
    <sheetView workbookViewId="0">
      <selection activeCell="C45" sqref="C45"/>
    </sheetView>
  </sheetViews>
  <sheetFormatPr defaultRowHeight="14.4"/>
  <cols>
    <col min="3" max="3" width="16" customWidth="1"/>
    <col min="6" max="6" width="14.5546875" bestFit="1" customWidth="1"/>
    <col min="7" max="7" width="10.88671875" customWidth="1"/>
    <col min="9" max="9" width="14.5546875" bestFit="1" customWidth="1"/>
    <col min="12" max="12" width="14.5546875" bestFit="1" customWidth="1"/>
  </cols>
  <sheetData>
    <row r="11" spans="3:13">
      <c r="C11" s="14" t="s">
        <v>103</v>
      </c>
      <c r="D11" s="14"/>
      <c r="F11" s="14" t="s">
        <v>104</v>
      </c>
      <c r="G11" s="14"/>
      <c r="I11" s="14" t="s">
        <v>105</v>
      </c>
      <c r="J11" s="14"/>
      <c r="L11" s="14" t="s">
        <v>106</v>
      </c>
      <c r="M11" s="14"/>
    </row>
    <row r="12" spans="3:13">
      <c r="C12" s="9" t="s">
        <v>2</v>
      </c>
      <c r="D12" s="9" t="s">
        <v>100</v>
      </c>
      <c r="F12" s="9" t="s">
        <v>2</v>
      </c>
      <c r="G12" s="9" t="s">
        <v>100</v>
      </c>
      <c r="I12" s="9" t="s">
        <v>2</v>
      </c>
      <c r="J12" s="9" t="s">
        <v>100</v>
      </c>
      <c r="L12" s="9" t="s">
        <v>2</v>
      </c>
      <c r="M12" s="9" t="s">
        <v>100</v>
      </c>
    </row>
    <row r="13" spans="3:13">
      <c r="C13" s="9">
        <v>89700</v>
      </c>
      <c r="D13" s="9">
        <v>23</v>
      </c>
      <c r="F13" s="9">
        <v>230000</v>
      </c>
      <c r="G13" s="9">
        <v>28</v>
      </c>
      <c r="I13" s="9">
        <v>40000</v>
      </c>
      <c r="J13" s="9">
        <v>30</v>
      </c>
      <c r="L13" s="9">
        <v>50000</v>
      </c>
      <c r="M13" s="9">
        <v>39</v>
      </c>
    </row>
    <row r="14" spans="3:13">
      <c r="C14" s="9">
        <v>65000</v>
      </c>
      <c r="D14" s="9">
        <v>24</v>
      </c>
      <c r="F14" s="9">
        <v>80000</v>
      </c>
      <c r="G14" s="9">
        <v>28</v>
      </c>
      <c r="I14" s="9">
        <v>45000</v>
      </c>
      <c r="J14" s="9">
        <v>31</v>
      </c>
    </row>
    <row r="15" spans="3:13">
      <c r="C15" s="9">
        <v>45000</v>
      </c>
      <c r="D15" s="9">
        <v>24</v>
      </c>
      <c r="F15" s="9">
        <v>89700</v>
      </c>
      <c r="G15" s="9">
        <v>27</v>
      </c>
      <c r="I15" s="9">
        <v>90000</v>
      </c>
      <c r="J15" s="9">
        <v>30</v>
      </c>
    </row>
    <row r="16" spans="3:13">
      <c r="C16" s="9">
        <v>10000</v>
      </c>
      <c r="D16" s="9">
        <v>24</v>
      </c>
      <c r="F16" s="9">
        <v>89700</v>
      </c>
      <c r="G16" s="9">
        <v>28</v>
      </c>
      <c r="I16" s="9">
        <v>80000</v>
      </c>
      <c r="J16" s="9">
        <v>33</v>
      </c>
    </row>
    <row r="17" spans="3:10">
      <c r="C17" s="9">
        <v>130000</v>
      </c>
      <c r="D17" s="9">
        <v>23</v>
      </c>
      <c r="F17" s="9">
        <v>89700</v>
      </c>
      <c r="G17" s="9">
        <v>25</v>
      </c>
      <c r="I17" s="9">
        <v>150000</v>
      </c>
      <c r="J17" s="9">
        <v>30</v>
      </c>
    </row>
    <row r="18" spans="3:10">
      <c r="C18" s="9">
        <v>45000</v>
      </c>
      <c r="D18" s="9">
        <v>22</v>
      </c>
      <c r="F18" s="9">
        <v>150000</v>
      </c>
      <c r="G18" s="9">
        <v>28</v>
      </c>
      <c r="I18" s="9">
        <v>70000</v>
      </c>
      <c r="J18" s="9">
        <v>31</v>
      </c>
    </row>
    <row r="19" spans="3:10">
      <c r="C19" s="9">
        <v>89700</v>
      </c>
      <c r="D19" s="9">
        <v>22</v>
      </c>
      <c r="F19" s="9">
        <v>89700</v>
      </c>
      <c r="G19" s="9">
        <v>27</v>
      </c>
      <c r="I19" s="9">
        <v>130000</v>
      </c>
      <c r="J19" s="9">
        <v>34</v>
      </c>
    </row>
    <row r="20" spans="3:10">
      <c r="C20" s="9">
        <v>150000</v>
      </c>
      <c r="D20" s="9">
        <v>22</v>
      </c>
      <c r="F20" s="9">
        <v>85000</v>
      </c>
      <c r="G20" s="9">
        <v>28</v>
      </c>
      <c r="I20" s="9">
        <v>55000</v>
      </c>
      <c r="J20" s="9">
        <v>33</v>
      </c>
    </row>
    <row r="21" spans="3:10">
      <c r="C21" s="9">
        <v>85000</v>
      </c>
      <c r="D21" s="9">
        <v>22</v>
      </c>
      <c r="F21" s="9">
        <v>55000</v>
      </c>
      <c r="G21" s="9">
        <v>28</v>
      </c>
      <c r="I21" s="9">
        <v>50000</v>
      </c>
      <c r="J21" s="9">
        <v>33</v>
      </c>
    </row>
    <row r="22" spans="3:10">
      <c r="C22" s="9">
        <v>45000</v>
      </c>
      <c r="D22" s="9">
        <v>23</v>
      </c>
      <c r="F22" s="9">
        <v>45000</v>
      </c>
      <c r="G22" s="9">
        <v>27</v>
      </c>
      <c r="I22" s="9">
        <v>80000</v>
      </c>
      <c r="J22" s="9">
        <v>31</v>
      </c>
    </row>
    <row r="23" spans="3:10">
      <c r="C23" s="9">
        <v>40000</v>
      </c>
      <c r="D23" s="9">
        <v>23</v>
      </c>
      <c r="F23" s="9">
        <v>110000</v>
      </c>
      <c r="G23" s="9">
        <v>25</v>
      </c>
    </row>
    <row r="24" spans="3:10">
      <c r="C24" s="9">
        <v>50000</v>
      </c>
      <c r="D24" s="9">
        <v>22</v>
      </c>
      <c r="F24" s="9">
        <v>80000</v>
      </c>
      <c r="G24" s="9">
        <v>29</v>
      </c>
      <c r="I24" s="8" t="s">
        <v>107</v>
      </c>
      <c r="J24" s="8">
        <f>AVERAGE(I13:I22)</f>
        <v>79000</v>
      </c>
    </row>
    <row r="25" spans="3:10">
      <c r="C25" s="9">
        <v>89700</v>
      </c>
      <c r="D25" s="9">
        <v>24</v>
      </c>
      <c r="F25" s="9">
        <v>65000</v>
      </c>
      <c r="G25" s="9">
        <v>24</v>
      </c>
      <c r="I25" s="8" t="s">
        <v>108</v>
      </c>
      <c r="J25" s="8">
        <f>MEDIAN(I13:I22)</f>
        <v>75000</v>
      </c>
    </row>
    <row r="26" spans="3:10">
      <c r="F26" s="9">
        <v>70000</v>
      </c>
      <c r="G26" s="9">
        <v>26</v>
      </c>
      <c r="I26" s="8" t="s">
        <v>102</v>
      </c>
      <c r="J26" s="8">
        <f>MODE(I13:I22)</f>
        <v>80000</v>
      </c>
    </row>
    <row r="27" spans="3:10">
      <c r="C27" s="8" t="s">
        <v>107</v>
      </c>
      <c r="D27" s="8">
        <f>AVERAGE(C13:C25)</f>
        <v>71853.846153846156</v>
      </c>
      <c r="F27" s="9">
        <v>45000</v>
      </c>
      <c r="G27" s="9">
        <v>24</v>
      </c>
    </row>
    <row r="28" spans="3:10">
      <c r="C28" s="8" t="s">
        <v>108</v>
      </c>
      <c r="D28" s="8">
        <f>MEDIAN(C13:C25)</f>
        <v>65000</v>
      </c>
      <c r="F28" s="9">
        <v>10000</v>
      </c>
      <c r="G28" s="9">
        <v>24</v>
      </c>
    </row>
    <row r="29" spans="3:10">
      <c r="C29" s="8" t="s">
        <v>102</v>
      </c>
      <c r="D29" s="8">
        <f>MODE(C13:C25)</f>
        <v>89700</v>
      </c>
      <c r="F29" s="9">
        <v>140000</v>
      </c>
      <c r="G29" s="9">
        <v>25</v>
      </c>
    </row>
    <row r="30" spans="3:10">
      <c r="F30" s="9">
        <v>60000</v>
      </c>
      <c r="G30" s="9">
        <v>25</v>
      </c>
    </row>
    <row r="31" spans="3:10">
      <c r="F31" s="9">
        <v>89000</v>
      </c>
      <c r="G31" s="9">
        <v>26</v>
      </c>
    </row>
    <row r="32" spans="3:10">
      <c r="F32" s="9">
        <v>55000</v>
      </c>
      <c r="G32" s="9">
        <v>25</v>
      </c>
    </row>
    <row r="33" spans="6:7">
      <c r="F33" s="9">
        <v>50000</v>
      </c>
      <c r="G33" s="9">
        <v>25</v>
      </c>
    </row>
    <row r="34" spans="6:7">
      <c r="F34" s="9">
        <v>80000</v>
      </c>
      <c r="G34" s="9">
        <v>26</v>
      </c>
    </row>
    <row r="35" spans="6:7">
      <c r="F35" s="9">
        <v>89700</v>
      </c>
      <c r="G35" s="9">
        <v>24</v>
      </c>
    </row>
    <row r="36" spans="6:7">
      <c r="F36" s="9">
        <v>40000</v>
      </c>
      <c r="G36" s="9">
        <v>26</v>
      </c>
    </row>
    <row r="37" spans="6:7">
      <c r="F37" s="9">
        <v>45000</v>
      </c>
      <c r="G37" s="9">
        <v>25</v>
      </c>
    </row>
    <row r="39" spans="6:7">
      <c r="F39" s="8" t="s">
        <v>107</v>
      </c>
      <c r="G39" s="8">
        <f>AVERAGE(F13:F37)</f>
        <v>81300</v>
      </c>
    </row>
    <row r="40" spans="6:7">
      <c r="F40" s="8" t="s">
        <v>108</v>
      </c>
      <c r="G40" s="8">
        <f>MEDIAN(F13:F37)</f>
        <v>80000</v>
      </c>
    </row>
    <row r="41" spans="6:7">
      <c r="F41" s="8" t="s">
        <v>102</v>
      </c>
      <c r="G41" s="8">
        <f>MODE(F13:F37)</f>
        <v>89700</v>
      </c>
    </row>
  </sheetData>
  <mergeCells count="4">
    <mergeCell ref="C11:D11"/>
    <mergeCell ref="F11:G11"/>
    <mergeCell ref="I11:J11"/>
    <mergeCell ref="L11:M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8"/>
  <sheetViews>
    <sheetView workbookViewId="0">
      <selection activeCell="L17" sqref="L17"/>
    </sheetView>
  </sheetViews>
  <sheetFormatPr defaultRowHeight="14.4"/>
  <cols>
    <col min="1" max="1" width="15" customWidth="1"/>
    <col min="2" max="2" width="13.33203125" customWidth="1"/>
    <col min="5" max="5" width="12.6640625" customWidth="1"/>
  </cols>
  <sheetData>
    <row r="1" spans="1:9">
      <c r="A1" t="s">
        <v>3</v>
      </c>
      <c r="B1" t="s">
        <v>100</v>
      </c>
    </row>
    <row r="2" spans="1:9">
      <c r="A2" t="s">
        <v>13</v>
      </c>
      <c r="B2">
        <v>28</v>
      </c>
      <c r="C2" t="b">
        <f>OR(B2&gt;$F$12,B2&lt;$F$13)</f>
        <v>0</v>
      </c>
    </row>
    <row r="3" spans="1:9">
      <c r="A3" t="s">
        <v>18</v>
      </c>
      <c r="B3">
        <v>30</v>
      </c>
      <c r="C3" t="b">
        <f t="shared" ref="C3:C46" si="0">OR(B3&gt;$F$12,B3&lt;$F$13)</f>
        <v>0</v>
      </c>
    </row>
    <row r="4" spans="1:9">
      <c r="A4" t="s">
        <v>22</v>
      </c>
      <c r="B4">
        <v>28</v>
      </c>
      <c r="C4" t="b">
        <f t="shared" si="0"/>
        <v>0</v>
      </c>
    </row>
    <row r="5" spans="1:9">
      <c r="A5" t="s">
        <v>13</v>
      </c>
      <c r="B5">
        <v>31</v>
      </c>
      <c r="C5" t="b">
        <f t="shared" si="0"/>
        <v>0</v>
      </c>
    </row>
    <row r="6" spans="1:9">
      <c r="A6" t="s">
        <v>13</v>
      </c>
      <c r="B6">
        <v>30</v>
      </c>
      <c r="C6" t="b">
        <f t="shared" si="0"/>
        <v>0</v>
      </c>
    </row>
    <row r="7" spans="1:9">
      <c r="A7" t="s">
        <v>13</v>
      </c>
      <c r="B7">
        <v>27</v>
      </c>
      <c r="C7" t="b">
        <f t="shared" si="0"/>
        <v>0</v>
      </c>
    </row>
    <row r="8" spans="1:9">
      <c r="A8" t="s">
        <v>13</v>
      </c>
      <c r="B8">
        <v>23</v>
      </c>
      <c r="C8" t="b">
        <f t="shared" si="0"/>
        <v>0</v>
      </c>
      <c r="E8" s="16" t="s">
        <v>109</v>
      </c>
      <c r="F8" s="16"/>
    </row>
    <row r="9" spans="1:9">
      <c r="A9" t="s">
        <v>13</v>
      </c>
      <c r="B9">
        <v>28</v>
      </c>
      <c r="C9" t="b">
        <f t="shared" si="0"/>
        <v>0</v>
      </c>
      <c r="E9" s="9" t="s">
        <v>93</v>
      </c>
      <c r="F9" s="9">
        <f>QUARTILE(B2:B46,1)</f>
        <v>24</v>
      </c>
    </row>
    <row r="10" spans="1:9">
      <c r="A10" t="s">
        <v>13</v>
      </c>
      <c r="B10">
        <v>25</v>
      </c>
      <c r="C10" t="b">
        <f t="shared" si="0"/>
        <v>0</v>
      </c>
      <c r="E10" s="9" t="s">
        <v>94</v>
      </c>
      <c r="F10" s="9">
        <f>QUARTILE(B2:B46,3)</f>
        <v>29</v>
      </c>
      <c r="I10" s="15"/>
    </row>
    <row r="11" spans="1:9">
      <c r="A11" t="s">
        <v>13</v>
      </c>
      <c r="B11">
        <v>33</v>
      </c>
      <c r="C11" t="b">
        <f t="shared" si="0"/>
        <v>0</v>
      </c>
      <c r="E11" s="9" t="s">
        <v>101</v>
      </c>
      <c r="F11" s="9">
        <f>F10-F9</f>
        <v>5</v>
      </c>
    </row>
    <row r="12" spans="1:9">
      <c r="A12" t="s">
        <v>13</v>
      </c>
      <c r="B12">
        <v>28</v>
      </c>
      <c r="C12" t="b">
        <f t="shared" si="0"/>
        <v>0</v>
      </c>
      <c r="E12" s="9" t="s">
        <v>95</v>
      </c>
      <c r="F12" s="9">
        <f>F10+(1.5*F11)</f>
        <v>36.5</v>
      </c>
    </row>
    <row r="13" spans="1:9">
      <c r="A13" t="s">
        <v>13</v>
      </c>
      <c r="B13">
        <v>30</v>
      </c>
      <c r="C13" t="b">
        <f t="shared" si="0"/>
        <v>0</v>
      </c>
      <c r="E13" s="9" t="s">
        <v>96</v>
      </c>
      <c r="F13" s="9">
        <f>F9-(1.5*F11)</f>
        <v>16.5</v>
      </c>
    </row>
    <row r="14" spans="1:9">
      <c r="A14" t="s">
        <v>22</v>
      </c>
      <c r="B14">
        <v>27</v>
      </c>
      <c r="C14" t="b">
        <f t="shared" si="0"/>
        <v>0</v>
      </c>
    </row>
    <row r="15" spans="1:9">
      <c r="A15" t="s">
        <v>18</v>
      </c>
      <c r="B15">
        <v>28</v>
      </c>
      <c r="C15" t="b">
        <f t="shared" si="0"/>
        <v>0</v>
      </c>
    </row>
    <row r="16" spans="1:9">
      <c r="A16" t="s">
        <v>18</v>
      </c>
      <c r="B16">
        <v>28</v>
      </c>
      <c r="C16" t="b">
        <f t="shared" si="0"/>
        <v>0</v>
      </c>
    </row>
    <row r="17" spans="1:3">
      <c r="A17" t="s">
        <v>18</v>
      </c>
      <c r="B17">
        <v>27</v>
      </c>
      <c r="C17" t="b">
        <f t="shared" si="0"/>
        <v>0</v>
      </c>
    </row>
    <row r="18" spans="1:3">
      <c r="A18" t="s">
        <v>18</v>
      </c>
      <c r="B18">
        <v>25</v>
      </c>
      <c r="C18" t="b">
        <f t="shared" si="0"/>
        <v>0</v>
      </c>
    </row>
    <row r="19" spans="1:3">
      <c r="A19" t="s">
        <v>13</v>
      </c>
      <c r="B19">
        <v>29</v>
      </c>
      <c r="C19" t="b">
        <f t="shared" si="0"/>
        <v>0</v>
      </c>
    </row>
    <row r="20" spans="1:3">
      <c r="A20" t="s">
        <v>13</v>
      </c>
      <c r="B20">
        <v>31</v>
      </c>
      <c r="C20" t="b">
        <f t="shared" si="0"/>
        <v>0</v>
      </c>
    </row>
    <row r="21" spans="1:3">
      <c r="A21" t="s">
        <v>22</v>
      </c>
      <c r="B21">
        <v>24</v>
      </c>
      <c r="C21" t="b">
        <f t="shared" si="0"/>
        <v>0</v>
      </c>
    </row>
    <row r="22" spans="1:3">
      <c r="A22" t="s">
        <v>22</v>
      </c>
      <c r="B22">
        <v>26</v>
      </c>
      <c r="C22" t="b">
        <f t="shared" si="0"/>
        <v>0</v>
      </c>
    </row>
    <row r="23" spans="1:3">
      <c r="A23" t="s">
        <v>22</v>
      </c>
      <c r="B23">
        <v>24</v>
      </c>
      <c r="C23" t="b">
        <f t="shared" si="0"/>
        <v>0</v>
      </c>
    </row>
    <row r="24" spans="1:3">
      <c r="A24" t="s">
        <v>22</v>
      </c>
      <c r="B24">
        <v>24</v>
      </c>
      <c r="C24" t="b">
        <f t="shared" si="0"/>
        <v>0</v>
      </c>
    </row>
    <row r="25" spans="1:3">
      <c r="A25" t="s">
        <v>22</v>
      </c>
      <c r="B25">
        <v>23</v>
      </c>
      <c r="C25" t="b">
        <f t="shared" si="0"/>
        <v>0</v>
      </c>
    </row>
    <row r="26" spans="1:3">
      <c r="A26" t="s">
        <v>22</v>
      </c>
      <c r="B26">
        <v>34</v>
      </c>
      <c r="C26" t="b">
        <f t="shared" si="0"/>
        <v>0</v>
      </c>
    </row>
    <row r="27" spans="1:3">
      <c r="A27" t="s">
        <v>22</v>
      </c>
      <c r="B27">
        <v>25</v>
      </c>
      <c r="C27" t="b">
        <f t="shared" si="0"/>
        <v>0</v>
      </c>
    </row>
    <row r="28" spans="1:3">
      <c r="A28" t="s">
        <v>18</v>
      </c>
      <c r="B28">
        <v>22</v>
      </c>
      <c r="C28" t="b">
        <f t="shared" si="0"/>
        <v>0</v>
      </c>
    </row>
    <row r="29" spans="1:3">
      <c r="A29" t="s">
        <v>18</v>
      </c>
      <c r="B29">
        <v>22</v>
      </c>
      <c r="C29" t="b">
        <f t="shared" si="0"/>
        <v>0</v>
      </c>
    </row>
    <row r="30" spans="1:3">
      <c r="A30" t="s">
        <v>18</v>
      </c>
      <c r="B30">
        <v>22</v>
      </c>
      <c r="C30" t="b">
        <f t="shared" si="0"/>
        <v>0</v>
      </c>
    </row>
    <row r="31" spans="1:3">
      <c r="A31" t="s">
        <v>18</v>
      </c>
      <c r="B31">
        <v>22</v>
      </c>
      <c r="C31" t="b">
        <f t="shared" si="0"/>
        <v>0</v>
      </c>
    </row>
    <row r="32" spans="1:3">
      <c r="A32" t="s">
        <v>13</v>
      </c>
      <c r="B32">
        <v>25</v>
      </c>
      <c r="C32" t="b">
        <f t="shared" si="0"/>
        <v>0</v>
      </c>
    </row>
    <row r="33" spans="1:6">
      <c r="A33" s="17" t="s">
        <v>13</v>
      </c>
      <c r="B33" s="17">
        <v>39</v>
      </c>
      <c r="C33" s="17" t="b">
        <f t="shared" si="0"/>
        <v>1</v>
      </c>
    </row>
    <row r="34" spans="1:6">
      <c r="A34" t="s">
        <v>13</v>
      </c>
      <c r="B34">
        <v>26</v>
      </c>
      <c r="C34" t="b">
        <f t="shared" si="0"/>
        <v>0</v>
      </c>
    </row>
    <row r="35" spans="1:6">
      <c r="A35" t="s">
        <v>13</v>
      </c>
      <c r="B35">
        <v>25</v>
      </c>
      <c r="C35" t="b">
        <f t="shared" si="0"/>
        <v>0</v>
      </c>
    </row>
    <row r="36" spans="1:6">
      <c r="A36" t="s">
        <v>13</v>
      </c>
      <c r="B36">
        <v>23</v>
      </c>
      <c r="C36" t="b">
        <f t="shared" si="0"/>
        <v>0</v>
      </c>
    </row>
    <row r="37" spans="1:6">
      <c r="A37" t="s">
        <v>13</v>
      </c>
      <c r="B37">
        <v>23</v>
      </c>
      <c r="C37" t="b">
        <f t="shared" si="0"/>
        <v>0</v>
      </c>
    </row>
    <row r="38" spans="1:6">
      <c r="A38" t="s">
        <v>13</v>
      </c>
      <c r="B38">
        <v>33</v>
      </c>
      <c r="C38" t="b">
        <f t="shared" si="0"/>
        <v>0</v>
      </c>
    </row>
    <row r="39" spans="1:6">
      <c r="A39" t="s">
        <v>13</v>
      </c>
      <c r="B39">
        <v>25</v>
      </c>
      <c r="C39" t="b">
        <f t="shared" si="0"/>
        <v>0</v>
      </c>
    </row>
    <row r="40" spans="1:6">
      <c r="A40" t="s">
        <v>13</v>
      </c>
      <c r="B40">
        <v>22</v>
      </c>
      <c r="C40" t="b">
        <f t="shared" si="0"/>
        <v>0</v>
      </c>
    </row>
    <row r="41" spans="1:6">
      <c r="A41" t="s">
        <v>81</v>
      </c>
      <c r="B41">
        <v>26</v>
      </c>
      <c r="C41" t="b">
        <f t="shared" si="0"/>
        <v>0</v>
      </c>
    </row>
    <row r="42" spans="1:6">
      <c r="A42" t="s">
        <v>81</v>
      </c>
      <c r="B42">
        <v>24</v>
      </c>
      <c r="C42" t="b">
        <f t="shared" si="0"/>
        <v>0</v>
      </c>
    </row>
    <row r="43" spans="1:6">
      <c r="A43" t="s">
        <v>81</v>
      </c>
      <c r="B43">
        <v>26</v>
      </c>
      <c r="C43" t="b">
        <f t="shared" si="0"/>
        <v>0</v>
      </c>
    </row>
    <row r="44" spans="1:6">
      <c r="A44" t="s">
        <v>18</v>
      </c>
      <c r="B44">
        <v>25</v>
      </c>
      <c r="C44" t="b">
        <f t="shared" si="0"/>
        <v>0</v>
      </c>
    </row>
    <row r="45" spans="1:6">
      <c r="A45" t="s">
        <v>18</v>
      </c>
      <c r="B45">
        <v>33</v>
      </c>
      <c r="C45" t="b">
        <f t="shared" si="0"/>
        <v>0</v>
      </c>
    </row>
    <row r="46" spans="1:6">
      <c r="A46" t="s">
        <v>81</v>
      </c>
      <c r="B46">
        <v>31</v>
      </c>
      <c r="C46" t="b">
        <f t="shared" si="0"/>
        <v>0</v>
      </c>
    </row>
    <row r="48" spans="1:6">
      <c r="F48">
        <v>9</v>
      </c>
    </row>
  </sheetData>
  <autoFilter ref="A1:B46"/>
  <mergeCells count="1">
    <mergeCell ref="E8:F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>
      <selection activeCell="I18" sqref="I18"/>
    </sheetView>
  </sheetViews>
  <sheetFormatPr defaultRowHeight="14.4"/>
  <cols>
    <col min="1" max="1" width="15.109375" customWidth="1"/>
  </cols>
  <sheetData>
    <row r="1" spans="1:5" ht="28.8">
      <c r="A1" s="1" t="s">
        <v>10</v>
      </c>
      <c r="B1" t="s">
        <v>110</v>
      </c>
    </row>
    <row r="2" spans="1:5">
      <c r="A2" s="6">
        <v>43459</v>
      </c>
      <c r="B2">
        <f>MONTH(A2)</f>
        <v>12</v>
      </c>
    </row>
    <row r="3" spans="1:5">
      <c r="A3" s="6">
        <v>43749</v>
      </c>
      <c r="B3">
        <f t="shared" ref="B3:B46" si="0">MONTH(A3)</f>
        <v>10</v>
      </c>
    </row>
    <row r="4" spans="1:5">
      <c r="A4" s="6">
        <v>43484</v>
      </c>
      <c r="B4">
        <f t="shared" si="0"/>
        <v>1</v>
      </c>
    </row>
    <row r="5" spans="1:5">
      <c r="A5" s="6">
        <v>44271</v>
      </c>
      <c r="B5">
        <f t="shared" si="0"/>
        <v>3</v>
      </c>
    </row>
    <row r="6" spans="1:5">
      <c r="A6" s="6">
        <v>43644</v>
      </c>
      <c r="B6">
        <f t="shared" si="0"/>
        <v>6</v>
      </c>
    </row>
    <row r="7" spans="1:5">
      <c r="A7" s="6">
        <v>43689</v>
      </c>
      <c r="B7">
        <f t="shared" si="0"/>
        <v>8</v>
      </c>
    </row>
    <row r="8" spans="1:5">
      <c r="A8" s="6">
        <v>43291</v>
      </c>
      <c r="B8">
        <f t="shared" si="0"/>
        <v>7</v>
      </c>
    </row>
    <row r="9" spans="1:5">
      <c r="A9" s="6">
        <v>43829</v>
      </c>
      <c r="B9">
        <f t="shared" si="0"/>
        <v>12</v>
      </c>
    </row>
    <row r="10" spans="1:5">
      <c r="A10" s="6">
        <v>43361</v>
      </c>
      <c r="B10">
        <f t="shared" si="0"/>
        <v>9</v>
      </c>
    </row>
    <row r="11" spans="1:5">
      <c r="A11" s="6">
        <v>43756</v>
      </c>
      <c r="B11">
        <f t="shared" si="0"/>
        <v>10</v>
      </c>
    </row>
    <row r="12" spans="1:5" ht="15.6">
      <c r="A12" s="6">
        <v>43699</v>
      </c>
      <c r="B12">
        <f t="shared" si="0"/>
        <v>8</v>
      </c>
      <c r="D12" s="20" t="s">
        <v>102</v>
      </c>
      <c r="E12" s="20">
        <f>MODE(B2:B46)</f>
        <v>12</v>
      </c>
    </row>
    <row r="13" spans="1:5">
      <c r="A13" s="6">
        <v>43643</v>
      </c>
      <c r="B13">
        <f t="shared" si="0"/>
        <v>6</v>
      </c>
    </row>
    <row r="14" spans="1:5">
      <c r="A14" s="6">
        <v>43357</v>
      </c>
      <c r="B14">
        <f t="shared" si="0"/>
        <v>9</v>
      </c>
    </row>
    <row r="15" spans="1:5">
      <c r="A15" s="6">
        <v>43775</v>
      </c>
      <c r="B15">
        <f t="shared" si="0"/>
        <v>11</v>
      </c>
    </row>
    <row r="16" spans="1:5">
      <c r="A16" s="6">
        <v>43455</v>
      </c>
      <c r="B16">
        <f t="shared" si="0"/>
        <v>12</v>
      </c>
    </row>
    <row r="17" spans="1:2">
      <c r="A17" s="6">
        <v>43448</v>
      </c>
      <c r="B17">
        <f t="shared" si="0"/>
        <v>12</v>
      </c>
    </row>
    <row r="18" spans="1:2">
      <c r="A18" s="6">
        <v>43491</v>
      </c>
      <c r="B18">
        <f t="shared" si="0"/>
        <v>1</v>
      </c>
    </row>
    <row r="19" spans="1:2">
      <c r="A19" s="6">
        <v>43248</v>
      </c>
      <c r="B19">
        <f t="shared" si="0"/>
        <v>5</v>
      </c>
    </row>
    <row r="20" spans="1:2">
      <c r="A20" s="6">
        <v>43282</v>
      </c>
      <c r="B20">
        <f t="shared" si="0"/>
        <v>7</v>
      </c>
    </row>
    <row r="21" spans="1:2">
      <c r="A21" s="6">
        <v>43516</v>
      </c>
      <c r="B21">
        <f t="shared" si="0"/>
        <v>2</v>
      </c>
    </row>
    <row r="22" spans="1:2">
      <c r="A22" s="6">
        <v>43861</v>
      </c>
      <c r="B22">
        <f t="shared" si="0"/>
        <v>1</v>
      </c>
    </row>
    <row r="23" spans="1:2">
      <c r="A23" s="6">
        <v>43290</v>
      </c>
      <c r="B23">
        <f t="shared" si="0"/>
        <v>7</v>
      </c>
    </row>
    <row r="24" spans="1:2">
      <c r="A24" s="6">
        <v>43286</v>
      </c>
      <c r="B24">
        <f t="shared" si="0"/>
        <v>7</v>
      </c>
    </row>
    <row r="25" spans="1:2">
      <c r="A25" s="6">
        <v>43105</v>
      </c>
      <c r="B25">
        <f t="shared" si="0"/>
        <v>1</v>
      </c>
    </row>
    <row r="26" spans="1:2">
      <c r="A26" s="6">
        <v>43677</v>
      </c>
      <c r="B26">
        <f t="shared" si="0"/>
        <v>7</v>
      </c>
    </row>
    <row r="27" spans="1:2">
      <c r="A27" s="6">
        <v>43431</v>
      </c>
      <c r="B27">
        <f t="shared" si="0"/>
        <v>11</v>
      </c>
    </row>
    <row r="28" spans="1:2">
      <c r="A28" s="6">
        <v>43116</v>
      </c>
      <c r="B28">
        <f t="shared" si="0"/>
        <v>1</v>
      </c>
    </row>
    <row r="29" spans="1:2">
      <c r="A29" s="6">
        <v>43214</v>
      </c>
      <c r="B29">
        <f t="shared" si="0"/>
        <v>4</v>
      </c>
    </row>
    <row r="30" spans="1:2">
      <c r="A30" s="6">
        <v>43219</v>
      </c>
      <c r="B30">
        <f t="shared" si="0"/>
        <v>4</v>
      </c>
    </row>
    <row r="31" spans="1:2">
      <c r="A31" s="6">
        <v>43370</v>
      </c>
      <c r="B31">
        <f t="shared" si="0"/>
        <v>9</v>
      </c>
    </row>
    <row r="32" spans="1:2">
      <c r="A32" s="6">
        <v>43337</v>
      </c>
      <c r="B32">
        <f t="shared" si="0"/>
        <v>8</v>
      </c>
    </row>
    <row r="33" spans="1:2">
      <c r="A33" s="6">
        <v>43833</v>
      </c>
      <c r="B33">
        <f t="shared" si="0"/>
        <v>1</v>
      </c>
    </row>
    <row r="34" spans="1:2">
      <c r="A34" s="6">
        <v>43932</v>
      </c>
      <c r="B34">
        <f t="shared" si="0"/>
        <v>4</v>
      </c>
    </row>
    <row r="35" spans="1:2">
      <c r="A35" s="6">
        <v>43709</v>
      </c>
      <c r="B35">
        <f t="shared" si="0"/>
        <v>9</v>
      </c>
    </row>
    <row r="36" spans="1:2">
      <c r="A36" s="6">
        <v>43756</v>
      </c>
      <c r="B36">
        <f t="shared" si="0"/>
        <v>10</v>
      </c>
    </row>
    <row r="37" spans="1:2">
      <c r="A37" s="6">
        <v>43589</v>
      </c>
      <c r="B37">
        <f t="shared" si="0"/>
        <v>5</v>
      </c>
    </row>
    <row r="38" spans="1:2">
      <c r="A38" s="6">
        <v>43522</v>
      </c>
      <c r="B38">
        <f t="shared" si="0"/>
        <v>2</v>
      </c>
    </row>
    <row r="39" spans="1:2">
      <c r="A39" s="6">
        <v>43682</v>
      </c>
      <c r="B39">
        <f t="shared" si="0"/>
        <v>8</v>
      </c>
    </row>
    <row r="40" spans="1:2">
      <c r="A40" s="6">
        <v>43426</v>
      </c>
      <c r="B40">
        <f t="shared" si="0"/>
        <v>11</v>
      </c>
    </row>
    <row r="41" spans="1:2">
      <c r="A41" s="6">
        <v>44242</v>
      </c>
      <c r="B41">
        <f t="shared" si="0"/>
        <v>2</v>
      </c>
    </row>
    <row r="42" spans="1:2">
      <c r="A42" s="6">
        <v>43397</v>
      </c>
      <c r="B42">
        <f t="shared" si="0"/>
        <v>10</v>
      </c>
    </row>
    <row r="43" spans="1:2">
      <c r="A43" s="6">
        <v>44270</v>
      </c>
      <c r="B43">
        <f t="shared" si="0"/>
        <v>3</v>
      </c>
    </row>
    <row r="44" spans="1:2">
      <c r="A44" s="6">
        <v>43453</v>
      </c>
      <c r="B44">
        <f t="shared" si="0"/>
        <v>12</v>
      </c>
    </row>
    <row r="45" spans="1:2">
      <c r="A45" s="6">
        <v>44263</v>
      </c>
      <c r="B45">
        <f t="shared" si="0"/>
        <v>3</v>
      </c>
    </row>
    <row r="46" spans="1:2">
      <c r="A46" s="6">
        <v>43820</v>
      </c>
      <c r="B46">
        <f t="shared" si="0"/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E38F455E-3171-4B0D-ABB0-D096325D90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Task-1</vt:lpstr>
      <vt:lpstr>Task-2.</vt:lpstr>
      <vt:lpstr>Task-3</vt:lpstr>
      <vt:lpstr>Task-4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SHUBH</cp:lastModifiedBy>
  <cp:revision/>
  <dcterms:created xsi:type="dcterms:W3CDTF">2021-05-24T07:11:16Z</dcterms:created>
  <dcterms:modified xsi:type="dcterms:W3CDTF">2023-09-05T16:53:22Z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