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akshi\5. Amibroker\Assignment 4\"/>
    </mc:Choice>
  </mc:AlternateContent>
  <bookViews>
    <workbookView xWindow="0" yWindow="0" windowWidth="23040" windowHeight="8988"/>
  </bookViews>
  <sheets>
    <sheet name="Part 1 - Daily - 3 yrs" sheetId="5" r:id="rId1"/>
    <sheet name="Part 1 - monthly - 3 yrs" sheetId="6" r:id="rId2"/>
    <sheet name="Part 1 - daily - 1 year" sheetId="7" r:id="rId3"/>
    <sheet name="Part 1 - monthly - 1 year" sheetId="8" r:id="rId4"/>
    <sheet name="Part 1 - daily - 6 months" sheetId="9" r:id="rId5"/>
    <sheet name="Part 1 - monthly - 6 months" sheetId="10" r:id="rId6"/>
    <sheet name="System Statistics(Part 1)" sheetId="1" r:id="rId7"/>
    <sheet name="System Statistics(Part 2)" sheetId="3" r:id="rId8"/>
  </sheets>
  <calcPr calcId="152511" calcMode="autoNoTable" iterate="1"/>
</workbook>
</file>

<file path=xl/calcChain.xml><?xml version="1.0" encoding="utf-8"?>
<calcChain xmlns="http://schemas.openxmlformats.org/spreadsheetml/2006/main">
  <c r="C13" i="3" l="1"/>
  <c r="C14" i="3"/>
  <c r="C15" i="3"/>
  <c r="C16" i="3"/>
  <c r="C12" i="3"/>
  <c r="D3" i="3"/>
  <c r="E3" i="3"/>
  <c r="F3" i="3"/>
  <c r="G3" i="3"/>
  <c r="H3" i="3"/>
  <c r="I3" i="3"/>
  <c r="J3" i="3"/>
  <c r="K3" i="3"/>
  <c r="L3" i="3"/>
  <c r="M3" i="3"/>
  <c r="N3" i="3"/>
  <c r="C3" i="3"/>
  <c r="U995" i="1"/>
  <c r="U990" i="1"/>
  <c r="U992" i="1"/>
  <c r="R992" i="1"/>
  <c r="R993" i="1"/>
  <c r="R994" i="1"/>
  <c r="R995" i="1"/>
  <c r="R991" i="1"/>
  <c r="H995" i="1"/>
  <c r="H990" i="1"/>
  <c r="H992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991" i="1"/>
  <c r="U770" i="1"/>
  <c r="R767" i="1"/>
  <c r="R768" i="1"/>
  <c r="R769" i="1"/>
  <c r="R770" i="1"/>
  <c r="R771" i="1"/>
  <c r="R772" i="1"/>
  <c r="R773" i="1"/>
  <c r="R774" i="1"/>
  <c r="R775" i="1"/>
  <c r="R776" i="1"/>
  <c r="R766" i="1"/>
  <c r="U765" i="1"/>
  <c r="U767" i="1"/>
  <c r="H770" i="1"/>
  <c r="H765" i="1"/>
  <c r="H767" i="1"/>
  <c r="U48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766" i="1"/>
  <c r="U43" i="1"/>
  <c r="U45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44" i="1"/>
  <c r="H49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44" i="1"/>
  <c r="H45" i="1"/>
  <c r="H43" i="1"/>
  <c r="G6" i="1"/>
  <c r="AX6" i="10"/>
  <c r="AX5" i="10"/>
  <c r="AZ5" i="10"/>
  <c r="AX7" i="10"/>
  <c r="AX8" i="10"/>
  <c r="AV13" i="10"/>
  <c r="C6" i="1"/>
  <c r="D6" i="1"/>
  <c r="E6" i="1"/>
  <c r="H6" i="1"/>
  <c r="I6" i="1"/>
</calcChain>
</file>

<file path=xl/sharedStrings.xml><?xml version="1.0" encoding="utf-8"?>
<sst xmlns="http://schemas.openxmlformats.org/spreadsheetml/2006/main" count="4939" uniqueCount="220">
  <si>
    <t>CAR</t>
  </si>
  <si>
    <t>CAR/MDD</t>
  </si>
  <si>
    <t>Trading Edge</t>
  </si>
  <si>
    <t>Metrics</t>
  </si>
  <si>
    <t>Sharpe Ratio</t>
  </si>
  <si>
    <t>Win%</t>
  </si>
  <si>
    <t>Losers%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</si>
  <si>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</si>
  <si>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</si>
  <si>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</si>
  <si>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</si>
  <si>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</si>
  <si>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</si>
  <si>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</si>
  <si>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</si>
  <si>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</si>
  <si>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</si>
  <si>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</si>
  <si>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</si>
  <si>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</si>
  <si>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Yr%</t>
  </si>
  <si>
    <t>N/A</t>
  </si>
  <si>
    <t>Avg</t>
  </si>
  <si>
    <t>Drawdown%</t>
  </si>
  <si>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</si>
  <si>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</si>
  <si>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</si>
  <si>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</si>
  <si>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</si>
  <si>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</si>
  <si>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</si>
  <si>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</si>
  <si>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</si>
  <si>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</si>
  <si>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</si>
  <si>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</si>
  <si>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</si>
  <si>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</si>
  <si>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</si>
  <si>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</si>
  <si>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</si>
  <si>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ADANIPORTS.EQ-NSE</t>
  </si>
  <si>
    <t>Open Long</t>
  </si>
  <si>
    <t>0/0</t>
  </si>
  <si>
    <t>ASIANPAINT.EQ-NSE</t>
  </si>
  <si>
    <t>AXISBANK.EQ-NSE</t>
  </si>
  <si>
    <t>BAJAJ_AUTO.EQ-NSE</t>
  </si>
  <si>
    <t>BAJAJFINSV.EQ-NSE</t>
  </si>
  <si>
    <t>BAJFINANCE.EQ-NSE</t>
  </si>
  <si>
    <t>BHARTIARTL.EQ-NSE</t>
  </si>
  <si>
    <t>BPCL.EQ-NSE</t>
  </si>
  <si>
    <t>BRITANNIA.EQ-NSE</t>
  </si>
  <si>
    <t>CIPLA.EQ-NSE</t>
  </si>
  <si>
    <t>COALINDIA.EQ-NSE</t>
  </si>
  <si>
    <t>DIVISLAB.EQ-NSE</t>
  </si>
  <si>
    <t>DRREDDY.EQ-NSE</t>
  </si>
  <si>
    <t>EICHERMOT.EQ-NSE</t>
  </si>
  <si>
    <t>GRASIM.EQ-NSE</t>
  </si>
  <si>
    <t>HCLTECH.EQ-NSE</t>
  </si>
  <si>
    <t>HDFC.EQ-NSE</t>
  </si>
  <si>
    <t>HDFCBANK.EQ-NSE</t>
  </si>
  <si>
    <t>HDFCLIFE.EQ-NSE</t>
  </si>
  <si>
    <t>HEROMOTOCO.EQ-NSE</t>
  </si>
  <si>
    <t>HINDALCO.EQ-NSE</t>
  </si>
  <si>
    <t>HINDUNILVR.EQ-NSE</t>
  </si>
  <si>
    <t>ICICIBANK.EQ-NSE</t>
  </si>
  <si>
    <t>IOC.EQ-NSE</t>
  </si>
  <si>
    <t>ONGC.EQ-NSE</t>
  </si>
  <si>
    <t>POWERGRID.EQ-NSE</t>
  </si>
  <si>
    <t>RELIANCE.EQ-NSE</t>
  </si>
  <si>
    <t>SBILIFE.EQ-NSE</t>
  </si>
  <si>
    <t>SBIN.EQ-NSE</t>
  </si>
  <si>
    <t>SHREECEM.EQ-NSE</t>
  </si>
  <si>
    <t>TCS.EQ-NSE</t>
  </si>
  <si>
    <t>TECHM.EQ-NSE</t>
  </si>
  <si>
    <t>TITAN.EQ-NSE</t>
  </si>
  <si>
    <t>ULTRACEMCO.EQ-NSE</t>
  </si>
  <si>
    <t>UPL.EQ-NSE</t>
  </si>
  <si>
    <t>WIPRO.EQ-NSE</t>
  </si>
  <si>
    <t>Part 1 - Daily - 3 YEARS - 1/1/2019 - 31/12/-2021</t>
  </si>
  <si>
    <t>Code:</t>
  </si>
  <si>
    <t>Date1 = DateNum() == 1190101;</t>
  </si>
  <si>
    <t>Date2 = DateNum() == 1211231;</t>
  </si>
  <si>
    <t>SetOption("InitialEquity",10000000);</t>
  </si>
  <si>
    <t>SetPositionSize(2,spsPercentOfEquity);</t>
  </si>
  <si>
    <t>Buy = Date1;</t>
  </si>
  <si>
    <t>Sell = Date2;</t>
  </si>
  <si>
    <t>BuyPrice = Close;</t>
  </si>
  <si>
    <t>SellPrice = Close;</t>
  </si>
  <si>
    <t>Statistics</t>
  </si>
  <si>
    <t>All trades</t>
  </si>
  <si>
    <t>Long trades</t>
  </si>
  <si>
    <t>Short trades</t>
  </si>
  <si>
    <t>Initial capital</t>
  </si>
  <si>
    <t>Ending capital</t>
  </si>
  <si>
    <t>Net Profit</t>
  </si>
  <si>
    <t>Net Profit %</t>
  </si>
  <si>
    <t>Exposure %</t>
  </si>
  <si>
    <t>Net Risk Adjusted Return %</t>
  </si>
  <si>
    <t>Annual Return %</t>
  </si>
  <si>
    <t>Risk Adjusted Return %</t>
  </si>
  <si>
    <t>Total transaction costs</t>
  </si>
  <si>
    <t>36 (100.00 %)</t>
  </si>
  <si>
    <t>0 (0.00 %)</t>
  </si>
  <si>
    <t> Avg. Profit/Loss</t>
  </si>
  <si>
    <t> Avg. Profit/Loss %</t>
  </si>
  <si>
    <t> Avg. Bars Held</t>
  </si>
  <si>
    <t>Winners</t>
  </si>
  <si>
    <t>33 (91.67 %)</t>
  </si>
  <si>
    <t> Total Profit</t>
  </si>
  <si>
    <t> Avg. Profit</t>
  </si>
  <si>
    <t> Avg. Profit %</t>
  </si>
  <si>
    <t> Max. Consecutive</t>
  </si>
  <si>
    <t> Largest win</t>
  </si>
  <si>
    <t> # bars in largest win</t>
  </si>
  <si>
    <t>Losers</t>
  </si>
  <si>
    <t>3 (8.33 %)</t>
  </si>
  <si>
    <t> Total Loss</t>
  </si>
  <si>
    <t> Avg. Loss</t>
  </si>
  <si>
    <t> Avg. Loss %</t>
  </si>
  <si>
    <t> Largest loss</t>
  </si>
  <si>
    <t># bars in largest loss</t>
  </si>
  <si>
    <t>Max. trade drawdown</t>
  </si>
  <si>
    <t>Max. trade % drawdown</t>
  </si>
  <si>
    <t>Max. system drawdown</t>
  </si>
  <si>
    <t>Max. system % drawdown</t>
  </si>
  <si>
    <t>Recovery Factor</t>
  </si>
  <si>
    <t>CAR/MaxDD</t>
  </si>
  <si>
    <t>RAR/MaxDD</t>
  </si>
  <si>
    <t>Profit Factor</t>
  </si>
  <si>
    <t>Payoff Ratio</t>
  </si>
  <si>
    <t>Standard Error</t>
  </si>
  <si>
    <t>Risk-Reward Ratio</t>
  </si>
  <si>
    <t>Ulcer Index</t>
  </si>
  <si>
    <t>Ulcer Performance Index</t>
  </si>
  <si>
    <t>Sharpe Ratio of trades</t>
  </si>
  <si>
    <t>K-Ratio</t>
  </si>
  <si>
    <t>Part 1 - Monthly - 3 YEARS - 1/1/2019 - 31/12/-2021</t>
  </si>
  <si>
    <t>INDUSINDBK.EQ-NSE</t>
  </si>
  <si>
    <t>INFY.EQ-NSE</t>
  </si>
  <si>
    <t>ITC.EQ-NSE</t>
  </si>
  <si>
    <t>JSWSTEEL.EQ-NSE</t>
  </si>
  <si>
    <t>KOTAKBANK.EQ-NSE</t>
  </si>
  <si>
    <t>LT.EQ-NSE</t>
  </si>
  <si>
    <t>M_M.EQ-NSE</t>
  </si>
  <si>
    <t>MARUTI.EQ-NSE</t>
  </si>
  <si>
    <t>NESTLEIND.EQ-NSE</t>
  </si>
  <si>
    <t>NTPC.EQ-NSE</t>
  </si>
  <si>
    <t>TATASTEEL.EQ-NSE</t>
  </si>
  <si>
    <t>TATAMOTORS.EQ-NSE</t>
  </si>
  <si>
    <t>TATACONSUM.EQ-NSE</t>
  </si>
  <si>
    <t>Buy = 1;</t>
  </si>
  <si>
    <t>49 (100.00 %)</t>
  </si>
  <si>
    <t>43 (87.76 %)</t>
  </si>
  <si>
    <t>6 (12.24 %)</t>
  </si>
  <si>
    <t>Part 1 - Daily - 1 YEAR - 1/1/2021 - 31/12/-2021</t>
  </si>
  <si>
    <t>Date1 = DateNum() == 1210101;</t>
  </si>
  <si>
    <t>48 (100.00 %)</t>
  </si>
  <si>
    <t>44 (91.67 %)</t>
  </si>
  <si>
    <t>4 (8.33 %)</t>
  </si>
  <si>
    <t>Part 1 - Monthly - 1 YEAR - 1/1/2021 - 31/12/-2021</t>
  </si>
  <si>
    <t>CODE:</t>
  </si>
  <si>
    <t>46 (93.88 %)</t>
  </si>
  <si>
    <t>3 (6.12 %)</t>
  </si>
  <si>
    <t>Part 1 - Daily - 6 months - 1/7/2021 - 31/12/-2021</t>
  </si>
  <si>
    <t>Date1 = DateNum() == 1210701;</t>
  </si>
  <si>
    <t>37 (77.08 %)</t>
  </si>
  <si>
    <t>11 (22.92 %)</t>
  </si>
  <si>
    <t>Part 1 - Monthly - 6 months - 1/7/2021 - 31/12/-2021</t>
  </si>
  <si>
    <t>SUNPHARMA.EQ-NSE</t>
  </si>
  <si>
    <t>39 (79.59 %)</t>
  </si>
  <si>
    <t>10 (20.41 %)</t>
  </si>
  <si>
    <t>3 Year</t>
  </si>
  <si>
    <t>1 Year</t>
  </si>
  <si>
    <t>6 Months</t>
  </si>
  <si>
    <t>Daily</t>
  </si>
  <si>
    <t>Monthly</t>
  </si>
  <si>
    <t>Winners %</t>
  </si>
  <si>
    <t>Losers %</t>
  </si>
  <si>
    <t>Avg Holding Period (bars held)</t>
  </si>
  <si>
    <t>Ticker</t>
  </si>
  <si>
    <t>Date/Time</t>
  </si>
  <si>
    <t>Close</t>
  </si>
  <si>
    <t>~~~EQUITY</t>
  </si>
  <si>
    <t>DAILY TABLE (3 YEARS)</t>
  </si>
  <si>
    <t>MONTHLY TABLE (3 YEARS)</t>
  </si>
  <si>
    <t>DAILY TABLE (1 YEARS)</t>
  </si>
  <si>
    <t>MONTHLY TABLE (1 YEAR)</t>
  </si>
  <si>
    <t>DAILY TABLE (6 MONTHS)</t>
  </si>
  <si>
    <t>MONTHLY TABLE (6 MONTHS)</t>
  </si>
  <si>
    <t>EQUITY CURVE</t>
  </si>
  <si>
    <t>DAILY - 3 YEARS</t>
  </si>
  <si>
    <t>XIRR</t>
  </si>
  <si>
    <t>Drawdown</t>
  </si>
  <si>
    <t>MAX Drawdown</t>
  </si>
  <si>
    <t>MONTHLY - 3 YEARS</t>
  </si>
  <si>
    <t>DAILY - 1 YEAR</t>
  </si>
  <si>
    <t>DrawDown</t>
  </si>
  <si>
    <t>MONTHLY - 1 YEAR</t>
  </si>
  <si>
    <t>MAX DRAWDOWN</t>
  </si>
  <si>
    <t>DAILY - 6 MONTHS</t>
  </si>
  <si>
    <t>MONTHLY - 6 MONTHS</t>
  </si>
  <si>
    <t>Max drawdown</t>
  </si>
  <si>
    <t>Rank</t>
  </si>
  <si>
    <t>Month</t>
  </si>
  <si>
    <t>Long</t>
  </si>
  <si>
    <t>//The top 5 months are April, May, August, November, December.</t>
  </si>
  <si>
    <t>Month1 = Month() == 4;</t>
  </si>
  <si>
    <t>Month2 = Month() == 5;</t>
  </si>
  <si>
    <t>Month3 = Month() == 8;</t>
  </si>
  <si>
    <t>Month4 = Month() == 11;</t>
  </si>
  <si>
    <t>Month5 = Month() == 12;</t>
  </si>
  <si>
    <t>Buy = Month1 OR Month2 OR Month3 OR Month4 OR Month5;</t>
  </si>
  <si>
    <t>Sell = IIf(Month()!= Ref(Month(),1),1,0);</t>
  </si>
  <si>
    <t>//Month2 OR Month6 OR Month7 OR Month5 OR Month8;</t>
  </si>
  <si>
    <t>Buy = ExRem(Buy,Sell);</t>
  </si>
  <si>
    <t>Sell = ExRem(Sell,Buy);</t>
  </si>
  <si>
    <t>650 (100.00 %)</t>
  </si>
  <si>
    <t>445 (68.46 %)</t>
  </si>
  <si>
    <t>205 (31.54 %)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</si>
</sst>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,Arial,Helvetica,Sans Ser"/>
    </font>
    <font>
      <b/>
      <sz val="8"/>
      <color theme="1"/>
      <name val="Tahoma,Arial,Helvetica,Sans Ser"/>
    </font>
    <font>
      <sz val="8"/>
      <color rgb="FF880000"/>
      <name val="Tahoma,Arial,Helvetica,Sans Ser"/>
    </font>
    <font>
      <b/>
      <sz val="8"/>
      <color rgb="FF880000"/>
      <name val="Tahoma,Arial,Helvetica,Sans Ser"/>
    </font>
    <font>
      <sz val="11"/>
      <color theme="1"/>
      <name val="Calibri"/>
      <family val="2"/>
      <scheme val="minor"/>
    </font>
    <font>
      <b/>
      <sz val="10"/>
      <color theme="1"/>
      <name val="Tahoma,Arial,Helvetica,Sans Ser"/>
    </font>
    <font>
      <sz val="8"/>
      <color rgb="FF006600"/>
      <name val="Tahoma,Arial,Helvetica,Sans Ser"/>
    </font>
    <font>
      <sz val="8"/>
      <color rgb="FF000088"/>
      <name val="Tahoma,Arial,Helvetica,Sans Ser"/>
    </font>
    <font>
      <b/>
      <u val="singleAccounting"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FEE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EE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3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10" fontId="2" fillId="3" borderId="1" xfId="0" applyNumberFormat="1" applyFont="1" applyFill="1" applyBorder="1" applyAlignment="1">
      <alignment horizontal="right" vertical="center"/>
    </xf>
    <xf numFmtId="10" fontId="5" fillId="2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10" fontId="2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22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2" xfId="0" applyBorder="1"/>
    <xf numFmtId="0" fontId="2" fillId="3" borderId="1" xfId="0" applyFont="1" applyFill="1" applyBorder="1" applyAlignment="1">
      <alignment horizontal="right" vertical="center"/>
    </xf>
    <xf numFmtId="0" fontId="10" fillId="7" borderId="0" xfId="0" applyFont="1" applyFill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2" fontId="0" fillId="0" borderId="12" xfId="0" applyNumberFormat="1" applyBorder="1"/>
    <xf numFmtId="22" fontId="0" fillId="0" borderId="13" xfId="0" applyNumberFormat="1" applyBorder="1"/>
    <xf numFmtId="22" fontId="0" fillId="0" borderId="14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14" fontId="0" fillId="0" borderId="0" xfId="0" applyNumberFormat="1"/>
    <xf numFmtId="0" fontId="1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right" vertical="center"/>
    </xf>
    <xf numFmtId="10" fontId="4" fillId="0" borderId="0" xfId="0" applyNumberFormat="1" applyFont="1" applyFill="1" applyBorder="1" applyAlignment="1">
      <alignment horizontal="right" vertical="center"/>
    </xf>
    <xf numFmtId="10" fontId="2" fillId="0" borderId="0" xfId="0" applyNumberFormat="1" applyFont="1" applyFill="1" applyBorder="1" applyAlignment="1">
      <alignment horizontal="right" vertical="center"/>
    </xf>
    <xf numFmtId="10" fontId="5" fillId="0" borderId="0" xfId="0" applyNumberFormat="1" applyFont="1" applyFill="1" applyBorder="1" applyAlignment="1">
      <alignment horizontal="right" vertical="center"/>
    </xf>
    <xf numFmtId="10" fontId="3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10" fontId="8" fillId="0" borderId="0" xfId="0" applyNumberFormat="1" applyFont="1" applyBorder="1" applyAlignment="1">
      <alignment horizontal="right" vertical="center"/>
    </xf>
    <xf numFmtId="10" fontId="9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4" fillId="0" borderId="0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3" fillId="4" borderId="15" xfId="0" applyFont="1" applyFill="1" applyBorder="1" applyAlignment="1">
      <alignment horizontal="right" vertical="center"/>
    </xf>
    <xf numFmtId="10" fontId="4" fillId="5" borderId="15" xfId="0" applyNumberFormat="1" applyFont="1" applyFill="1" applyBorder="1" applyAlignment="1">
      <alignment horizontal="right" vertical="center"/>
    </xf>
    <xf numFmtId="10" fontId="2" fillId="5" borderId="15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right" vertical="center"/>
    </xf>
    <xf numFmtId="10" fontId="3" fillId="4" borderId="15" xfId="0" applyNumberFormat="1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5" fillId="2" borderId="17" xfId="0" applyNumberFormat="1" applyFont="1" applyFill="1" applyBorder="1" applyAlignment="1">
      <alignment horizontal="right" vertical="center"/>
    </xf>
    <xf numFmtId="10" fontId="3" fillId="2" borderId="17" xfId="0" applyNumberFormat="1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12" fillId="0" borderId="0" xfId="0" applyFont="1" applyFill="1" applyAlignment="1"/>
    <xf numFmtId="0" fontId="10" fillId="7" borderId="0" xfId="0" applyFont="1" applyFill="1" applyAlignment="1">
      <alignment horizontal="center"/>
    </xf>
    <xf numFmtId="10" fontId="13" fillId="0" borderId="12" xfId="0" applyNumberFormat="1" applyFont="1" applyBorder="1" applyAlignment="1">
      <alignment horizontal="right" vertical="center"/>
    </xf>
    <xf numFmtId="0" fontId="13" fillId="0" borderId="0" xfId="0" applyFont="1"/>
    <xf numFmtId="0" fontId="13" fillId="0" borderId="13" xfId="0" applyFont="1" applyBorder="1" applyAlignment="1">
      <alignment horizontal="right" vertical="center"/>
    </xf>
    <xf numFmtId="0" fontId="13" fillId="0" borderId="13" xfId="1" applyNumberFormat="1" applyFont="1" applyBorder="1"/>
    <xf numFmtId="0" fontId="13" fillId="0" borderId="13" xfId="0" applyFont="1" applyBorder="1"/>
    <xf numFmtId="0" fontId="13" fillId="0" borderId="13" xfId="0" applyNumberFormat="1" applyFont="1" applyBorder="1"/>
    <xf numFmtId="10" fontId="13" fillId="0" borderId="13" xfId="0" applyNumberFormat="1" applyFont="1" applyBorder="1" applyAlignment="1">
      <alignment horizontal="right" vertical="center"/>
    </xf>
    <xf numFmtId="10" fontId="13" fillId="0" borderId="14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centerContinuous"/>
    </xf>
    <xf numFmtId="0" fontId="1" fillId="0" borderId="3" xfId="0" applyFont="1" applyFill="1" applyBorder="1"/>
    <xf numFmtId="0" fontId="0" fillId="0" borderId="3" xfId="0" applyFill="1" applyBorder="1"/>
    <xf numFmtId="22" fontId="0" fillId="0" borderId="3" xfId="0" applyNumberFormat="1" applyFill="1" applyBorder="1"/>
    <xf numFmtId="22" fontId="0" fillId="0" borderId="3" xfId="0" applyNumberFormat="1" applyBorder="1"/>
    <xf numFmtId="0" fontId="0" fillId="0" borderId="12" xfId="0" applyFill="1" applyBorder="1"/>
    <xf numFmtId="0" fontId="0" fillId="0" borderId="13" xfId="0" applyFill="1" applyBorder="1"/>
    <xf numFmtId="22" fontId="0" fillId="0" borderId="12" xfId="0" applyNumberFormat="1" applyFill="1" applyBorder="1"/>
    <xf numFmtId="22" fontId="0" fillId="0" borderId="13" xfId="0" applyNumberFormat="1" applyFill="1" applyBorder="1"/>
    <xf numFmtId="0" fontId="0" fillId="0" borderId="14" xfId="0" applyFill="1" applyBorder="1"/>
    <xf numFmtId="0" fontId="1" fillId="0" borderId="3" xfId="0" applyFont="1" applyBorder="1"/>
    <xf numFmtId="0" fontId="1" fillId="0" borderId="3" xfId="0" applyFont="1" applyFill="1" applyBorder="1" applyAlignment="1">
      <alignment horizontal="centerContinuous"/>
    </xf>
    <xf numFmtId="14" fontId="0" fillId="0" borderId="12" xfId="0" applyNumberFormat="1" applyFill="1" applyBorder="1"/>
    <xf numFmtId="14" fontId="0" fillId="0" borderId="13" xfId="0" applyNumberFormat="1" applyFill="1" applyBorder="1"/>
    <xf numFmtId="14" fontId="0" fillId="0" borderId="13" xfId="0" applyNumberFormat="1" applyBorder="1"/>
    <xf numFmtId="14" fontId="0" fillId="0" borderId="3" xfId="0" applyNumberFormat="1" applyFill="1" applyBorder="1"/>
    <xf numFmtId="14" fontId="0" fillId="0" borderId="12" xfId="0" applyNumberFormat="1" applyBorder="1"/>
    <xf numFmtId="0" fontId="11" fillId="0" borderId="3" xfId="0" applyFont="1" applyFill="1" applyBorder="1" applyAlignment="1">
      <alignment horizontal="centerContinuous"/>
    </xf>
    <xf numFmtId="14" fontId="0" fillId="0" borderId="3" xfId="0" applyNumberFormat="1" applyBorder="1"/>
    <xf numFmtId="0" fontId="14" fillId="0" borderId="0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showGridLines="0" tabSelected="1" workbookViewId="0">
      <selection activeCell="A2" sqref="A2"/>
    </sheetView>
  </sheetViews>
  <sheetFormatPr defaultRowHeight="14.4"/>
  <cols>
    <col min="1" max="1" width="20.44140625" bestFit="1" customWidth="1"/>
    <col min="2" max="2" width="9.6640625" bestFit="1" customWidth="1"/>
    <col min="3" max="3" width="15.44140625" bestFit="1" customWidth="1"/>
    <col min="4" max="4" width="9" bestFit="1" customWidth="1"/>
    <col min="5" max="5" width="15.44140625" bestFit="1" customWidth="1"/>
    <col min="6" max="6" width="9" bestFit="1" customWidth="1"/>
    <col min="7" max="7" width="8" bestFit="1" customWidth="1"/>
    <col min="8" max="8" width="10" bestFit="1" customWidth="1"/>
    <col min="9" max="9" width="8" bestFit="1" customWidth="1"/>
    <col min="10" max="10" width="9" bestFit="1" customWidth="1"/>
    <col min="11" max="11" width="12.33203125" bestFit="1" customWidth="1"/>
    <col min="12" max="12" width="11" bestFit="1" customWidth="1"/>
    <col min="13" max="13" width="5.88671875" bestFit="1" customWidth="1"/>
    <col min="14" max="14" width="9" bestFit="1" customWidth="1"/>
    <col min="15" max="15" width="7.6640625" bestFit="1" customWidth="1"/>
    <col min="16" max="16" width="8" bestFit="1" customWidth="1"/>
    <col min="17" max="17" width="11" bestFit="1" customWidth="1"/>
  </cols>
  <sheetData>
    <row r="1" spans="1:44" ht="16.2">
      <c r="A1" s="17" t="s">
        <v>79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4" spans="1:44" ht="16.2">
      <c r="A4" s="27" t="s">
        <v>24</v>
      </c>
      <c r="B4" s="27" t="s">
        <v>25</v>
      </c>
      <c r="C4" s="27" t="s">
        <v>26</v>
      </c>
      <c r="D4" s="27" t="s">
        <v>27</v>
      </c>
      <c r="E4" s="27" t="s">
        <v>28</v>
      </c>
      <c r="F4" s="27" t="s">
        <v>29</v>
      </c>
      <c r="G4" s="27" t="s">
        <v>30</v>
      </c>
      <c r="H4" s="27" t="s">
        <v>31</v>
      </c>
      <c r="I4" s="27" t="s">
        <v>32</v>
      </c>
      <c r="J4" s="27" t="s">
        <v>33</v>
      </c>
      <c r="K4" s="27" t="s">
        <v>34</v>
      </c>
      <c r="L4" s="27" t="s">
        <v>35</v>
      </c>
      <c r="M4" s="27" t="s">
        <v>36</v>
      </c>
      <c r="N4" s="27" t="s">
        <v>37</v>
      </c>
      <c r="O4" s="27" t="s">
        <v>38</v>
      </c>
      <c r="P4" s="27" t="s">
        <v>39</v>
      </c>
      <c r="Q4" s="27" t="s">
        <v>40</v>
      </c>
      <c r="V4" s="17" t="s">
        <v>80</v>
      </c>
      <c r="W4" s="17"/>
      <c r="X4" s="17"/>
      <c r="Y4" s="17"/>
      <c r="Z4" s="17"/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  <c r="AO4" s="2" t="s">
        <v>17</v>
      </c>
      <c r="AP4" s="2" t="s">
        <v>18</v>
      </c>
      <c r="AQ4" s="2" t="s">
        <v>19</v>
      </c>
      <c r="AR4" s="2" t="s">
        <v>20</v>
      </c>
    </row>
    <row r="5" spans="1:44">
      <c r="A5" s="28" t="s">
        <v>41</v>
      </c>
      <c r="B5" s="28" t="s">
        <v>42</v>
      </c>
      <c r="C5" s="31">
        <v>43466.378472222219</v>
      </c>
      <c r="D5" s="28">
        <v>311.2</v>
      </c>
      <c r="E5" s="31">
        <v>44524.378472222219</v>
      </c>
      <c r="F5" s="28">
        <v>765</v>
      </c>
      <c r="G5" s="34">
        <v>1.4581999999999999</v>
      </c>
      <c r="H5" s="28">
        <v>291576.08</v>
      </c>
      <c r="I5" s="34">
        <v>1.4579</v>
      </c>
      <c r="J5" s="28">
        <v>642.67349999999999</v>
      </c>
      <c r="K5" s="28">
        <v>200000.02</v>
      </c>
      <c r="L5" s="28">
        <v>291576.08</v>
      </c>
      <c r="M5" s="28">
        <v>739</v>
      </c>
      <c r="N5" s="28">
        <v>394.55</v>
      </c>
      <c r="O5" s="34">
        <v>-0.38690000000000002</v>
      </c>
      <c r="P5" s="34">
        <v>1.8952</v>
      </c>
      <c r="Q5" s="28" t="s">
        <v>43</v>
      </c>
      <c r="AE5" s="2">
        <v>2019</v>
      </c>
      <c r="AF5" s="3">
        <v>-1.4999999999999999E-2</v>
      </c>
      <c r="AG5" s="4">
        <v>1.2E-2</v>
      </c>
      <c r="AH5" s="4">
        <v>4.3999999999999997E-2</v>
      </c>
      <c r="AI5" s="4">
        <v>2.1999999999999999E-2</v>
      </c>
      <c r="AJ5" s="4">
        <v>1.4999999999999999E-2</v>
      </c>
      <c r="AK5" s="3">
        <v>-2E-3</v>
      </c>
      <c r="AL5" s="3">
        <v>-0.05</v>
      </c>
      <c r="AM5" s="3">
        <v>-3.0000000000000001E-3</v>
      </c>
      <c r="AN5" s="4">
        <v>4.3999999999999997E-2</v>
      </c>
      <c r="AO5" s="4">
        <v>3.9E-2</v>
      </c>
      <c r="AP5" s="3">
        <v>-3.0000000000000001E-3</v>
      </c>
      <c r="AQ5" s="4">
        <v>6.0000000000000001E-3</v>
      </c>
      <c r="AR5" s="9">
        <v>0.111</v>
      </c>
    </row>
    <row r="6" spans="1:44">
      <c r="A6" s="29" t="s">
        <v>44</v>
      </c>
      <c r="B6" s="29" t="s">
        <v>42</v>
      </c>
      <c r="C6" s="32">
        <v>43466.378472222219</v>
      </c>
      <c r="D6" s="29">
        <v>1371.55</v>
      </c>
      <c r="E6" s="32">
        <v>44524.378472222219</v>
      </c>
      <c r="F6" s="29">
        <v>3196.3</v>
      </c>
      <c r="G6" s="35">
        <v>1.3304</v>
      </c>
      <c r="H6" s="29">
        <v>266018.14</v>
      </c>
      <c r="I6" s="35">
        <v>1.3301000000000001</v>
      </c>
      <c r="J6" s="29">
        <v>145.81979999999999</v>
      </c>
      <c r="K6" s="29">
        <v>199999.2</v>
      </c>
      <c r="L6" s="29">
        <v>557594.22</v>
      </c>
      <c r="M6" s="29">
        <v>739</v>
      </c>
      <c r="N6" s="29">
        <v>359.97</v>
      </c>
      <c r="O6" s="35">
        <v>-5.8500000000000003E-2</v>
      </c>
      <c r="P6" s="35">
        <v>1.5555000000000001</v>
      </c>
      <c r="Q6" s="29" t="s">
        <v>43</v>
      </c>
      <c r="V6" s="18"/>
      <c r="W6" s="19"/>
      <c r="X6" s="19"/>
      <c r="Y6" s="19"/>
      <c r="Z6" s="20"/>
      <c r="AE6" s="2">
        <v>2020</v>
      </c>
      <c r="AF6" s="3">
        <v>-6.0000000000000001E-3</v>
      </c>
      <c r="AG6" s="3">
        <v>-3.7999999999999999E-2</v>
      </c>
      <c r="AH6" s="3">
        <v>-0.15</v>
      </c>
      <c r="AI6" s="4">
        <v>9.6000000000000002E-2</v>
      </c>
      <c r="AJ6" s="4">
        <v>1E-3</v>
      </c>
      <c r="AK6" s="4">
        <v>4.1000000000000002E-2</v>
      </c>
      <c r="AL6" s="4">
        <v>6.0999999999999999E-2</v>
      </c>
      <c r="AM6" s="4">
        <v>1.4E-2</v>
      </c>
      <c r="AN6" s="4">
        <v>2E-3</v>
      </c>
      <c r="AO6" s="4">
        <v>1.0999999999999999E-2</v>
      </c>
      <c r="AP6" s="4">
        <v>7.9000000000000001E-2</v>
      </c>
      <c r="AQ6" s="4">
        <v>6.3E-2</v>
      </c>
      <c r="AR6" s="10">
        <v>0.161</v>
      </c>
    </row>
    <row r="7" spans="1:44">
      <c r="A7" s="29" t="s">
        <v>45</v>
      </c>
      <c r="B7" s="29" t="s">
        <v>42</v>
      </c>
      <c r="C7" s="32">
        <v>43466.378472222219</v>
      </c>
      <c r="D7" s="29">
        <v>627.29999999999995</v>
      </c>
      <c r="E7" s="32">
        <v>44524.378472222219</v>
      </c>
      <c r="F7" s="29">
        <v>692.75</v>
      </c>
      <c r="G7" s="35">
        <v>0.1043</v>
      </c>
      <c r="H7" s="29">
        <v>20824.96</v>
      </c>
      <c r="I7" s="35">
        <v>0.1041</v>
      </c>
      <c r="J7" s="29">
        <v>318.82420000000002</v>
      </c>
      <c r="K7" s="29">
        <v>199998.41</v>
      </c>
      <c r="L7" s="29">
        <v>578419.18000000005</v>
      </c>
      <c r="M7" s="29">
        <v>739</v>
      </c>
      <c r="N7" s="29">
        <v>28.18</v>
      </c>
      <c r="O7" s="35">
        <v>-0.54410000000000003</v>
      </c>
      <c r="P7" s="35">
        <v>0.38200000000000001</v>
      </c>
      <c r="Q7" s="29" t="s">
        <v>43</v>
      </c>
      <c r="V7" s="21"/>
      <c r="W7" s="22" t="s">
        <v>81</v>
      </c>
      <c r="X7" s="22"/>
      <c r="Y7" s="22"/>
      <c r="Z7" s="23"/>
      <c r="AE7" s="6">
        <v>2021</v>
      </c>
      <c r="AF7" s="8">
        <v>-1.0999999999999999E-2</v>
      </c>
      <c r="AG7" s="7">
        <v>4.7E-2</v>
      </c>
      <c r="AH7" s="7">
        <v>0.02</v>
      </c>
      <c r="AI7" s="7">
        <v>1.0999999999999999E-2</v>
      </c>
      <c r="AJ7" s="7">
        <v>5.3999999999999999E-2</v>
      </c>
      <c r="AK7" s="7">
        <v>8.9999999999999993E-3</v>
      </c>
      <c r="AL7" s="7">
        <v>1.2999999999999999E-2</v>
      </c>
      <c r="AM7" s="7">
        <v>6.9000000000000006E-2</v>
      </c>
      <c r="AN7" s="7">
        <v>1.9E-2</v>
      </c>
      <c r="AO7" s="8">
        <v>-0.01</v>
      </c>
      <c r="AP7" s="8">
        <v>-2E-3</v>
      </c>
      <c r="AQ7" s="11" t="s">
        <v>21</v>
      </c>
      <c r="AR7" s="9">
        <v>0.23899999999999999</v>
      </c>
    </row>
    <row r="8" spans="1:44">
      <c r="A8" s="29" t="s">
        <v>46</v>
      </c>
      <c r="B8" s="29" t="s">
        <v>42</v>
      </c>
      <c r="C8" s="32">
        <v>43466.378472222219</v>
      </c>
      <c r="D8" s="29">
        <v>2726.65</v>
      </c>
      <c r="E8" s="32">
        <v>44524.378472222219</v>
      </c>
      <c r="F8" s="29">
        <v>3440</v>
      </c>
      <c r="G8" s="35">
        <v>0.2616</v>
      </c>
      <c r="H8" s="29">
        <v>52278.42</v>
      </c>
      <c r="I8" s="35">
        <v>0.26140000000000002</v>
      </c>
      <c r="J8" s="29">
        <v>73.349209999999999</v>
      </c>
      <c r="K8" s="29">
        <v>199997.61</v>
      </c>
      <c r="L8" s="29">
        <v>630697.6</v>
      </c>
      <c r="M8" s="29">
        <v>739</v>
      </c>
      <c r="N8" s="29">
        <v>70.739999999999995</v>
      </c>
      <c r="O8" s="35">
        <v>-0.34399999999999997</v>
      </c>
      <c r="P8" s="35">
        <v>0.59950000000000003</v>
      </c>
      <c r="Q8" s="29" t="s">
        <v>43</v>
      </c>
      <c r="V8" s="21"/>
      <c r="W8" s="22"/>
      <c r="X8" s="22"/>
      <c r="Y8" s="22"/>
      <c r="Z8" s="23"/>
      <c r="AE8" s="2" t="s">
        <v>22</v>
      </c>
      <c r="AF8" s="5">
        <v>-0.01</v>
      </c>
      <c r="AG8" s="10">
        <v>7.0000000000000001E-3</v>
      </c>
      <c r="AH8" s="5">
        <v>-2.9000000000000001E-2</v>
      </c>
      <c r="AI8" s="10">
        <v>4.2999999999999997E-2</v>
      </c>
      <c r="AJ8" s="10">
        <v>2.3E-2</v>
      </c>
      <c r="AK8" s="10">
        <v>1.6E-2</v>
      </c>
      <c r="AL8" s="10">
        <v>8.0000000000000002E-3</v>
      </c>
      <c r="AM8" s="10">
        <v>2.7E-2</v>
      </c>
      <c r="AN8" s="10">
        <v>2.1999999999999999E-2</v>
      </c>
      <c r="AO8" s="10">
        <v>1.2999999999999999E-2</v>
      </c>
      <c r="AP8" s="10">
        <v>2.5000000000000001E-2</v>
      </c>
      <c r="AQ8" s="10">
        <v>3.4000000000000002E-2</v>
      </c>
      <c r="AR8" s="12"/>
    </row>
    <row r="9" spans="1:44">
      <c r="A9" s="29" t="s">
        <v>47</v>
      </c>
      <c r="B9" s="29" t="s">
        <v>42</v>
      </c>
      <c r="C9" s="32">
        <v>43466.378472222219</v>
      </c>
      <c r="D9" s="29">
        <v>6521.95</v>
      </c>
      <c r="E9" s="32">
        <v>44524.378472222219</v>
      </c>
      <c r="F9" s="29">
        <v>17249.55</v>
      </c>
      <c r="G9" s="35">
        <v>1.6448</v>
      </c>
      <c r="H9" s="29">
        <v>328890.93</v>
      </c>
      <c r="I9" s="35">
        <v>1.6445000000000001</v>
      </c>
      <c r="J9" s="29">
        <v>30.665179999999999</v>
      </c>
      <c r="K9" s="29">
        <v>199996.79999999999</v>
      </c>
      <c r="L9" s="29">
        <v>959588.54</v>
      </c>
      <c r="M9" s="29">
        <v>739</v>
      </c>
      <c r="N9" s="29">
        <v>445.05</v>
      </c>
      <c r="O9" s="35">
        <v>-0.38890000000000002</v>
      </c>
      <c r="P9" s="35">
        <v>1.9631000000000001</v>
      </c>
      <c r="Q9" s="29" t="s">
        <v>43</v>
      </c>
      <c r="V9" s="21"/>
      <c r="W9" s="22" t="s">
        <v>82</v>
      </c>
      <c r="X9" s="22"/>
      <c r="Y9" s="22"/>
      <c r="Z9" s="23"/>
    </row>
    <row r="10" spans="1:44">
      <c r="A10" s="29" t="s">
        <v>48</v>
      </c>
      <c r="B10" s="29" t="s">
        <v>42</v>
      </c>
      <c r="C10" s="32">
        <v>43466.378472222219</v>
      </c>
      <c r="D10" s="29">
        <v>2656.85</v>
      </c>
      <c r="E10" s="32">
        <v>44524.378472222219</v>
      </c>
      <c r="F10" s="29">
        <v>7136.6</v>
      </c>
      <c r="G10" s="35">
        <v>1.6860999999999999</v>
      </c>
      <c r="H10" s="29">
        <v>337142.17</v>
      </c>
      <c r="I10" s="35">
        <v>1.6857</v>
      </c>
      <c r="J10" s="29">
        <v>75.275599999999997</v>
      </c>
      <c r="K10" s="29">
        <v>199996</v>
      </c>
      <c r="L10" s="29">
        <v>1296730.7</v>
      </c>
      <c r="M10" s="29">
        <v>739</v>
      </c>
      <c r="N10" s="29">
        <v>456.21</v>
      </c>
      <c r="O10" s="35">
        <v>-0.32890000000000003</v>
      </c>
      <c r="P10" s="35">
        <v>2.0299</v>
      </c>
      <c r="Q10" s="29" t="s">
        <v>43</v>
      </c>
      <c r="V10" s="21"/>
      <c r="W10" s="22"/>
      <c r="X10" s="22"/>
      <c r="Y10" s="22"/>
      <c r="Z10" s="23"/>
    </row>
    <row r="11" spans="1:44">
      <c r="A11" s="29" t="s">
        <v>49</v>
      </c>
      <c r="B11" s="29" t="s">
        <v>42</v>
      </c>
      <c r="C11" s="32">
        <v>43466.378472222219</v>
      </c>
      <c r="D11" s="29">
        <v>319.5</v>
      </c>
      <c r="E11" s="32">
        <v>44524.378472222219</v>
      </c>
      <c r="F11" s="29">
        <v>773.4</v>
      </c>
      <c r="G11" s="35">
        <v>1.4207000000000001</v>
      </c>
      <c r="H11" s="29">
        <v>284056.23</v>
      </c>
      <c r="I11" s="35">
        <v>1.4202999999999999</v>
      </c>
      <c r="J11" s="29">
        <v>625.96310000000005</v>
      </c>
      <c r="K11" s="29">
        <v>199995.2</v>
      </c>
      <c r="L11" s="29">
        <v>1580786.93</v>
      </c>
      <c r="M11" s="29">
        <v>739</v>
      </c>
      <c r="N11" s="29">
        <v>384.38</v>
      </c>
      <c r="O11" s="35">
        <v>-8.3400000000000002E-2</v>
      </c>
      <c r="P11" s="35">
        <v>1.4469000000000001</v>
      </c>
      <c r="Q11" s="29" t="s">
        <v>43</v>
      </c>
      <c r="V11" s="21"/>
      <c r="W11" s="22" t="s">
        <v>83</v>
      </c>
      <c r="X11" s="22"/>
      <c r="Y11" s="22"/>
      <c r="Z11" s="23"/>
    </row>
    <row r="12" spans="1:44">
      <c r="A12" s="29" t="s">
        <v>50</v>
      </c>
      <c r="B12" s="29" t="s">
        <v>42</v>
      </c>
      <c r="C12" s="32">
        <v>43466.378472222219</v>
      </c>
      <c r="D12" s="29">
        <v>367.2</v>
      </c>
      <c r="E12" s="32">
        <v>44524.378472222219</v>
      </c>
      <c r="F12" s="29">
        <v>404.2</v>
      </c>
      <c r="G12" s="35">
        <v>0.1008</v>
      </c>
      <c r="H12" s="29">
        <v>20109.93</v>
      </c>
      <c r="I12" s="35">
        <v>0.10059999999999999</v>
      </c>
      <c r="J12" s="29">
        <v>544.64700000000005</v>
      </c>
      <c r="K12" s="29">
        <v>199994.39</v>
      </c>
      <c r="L12" s="29">
        <v>1600896.86</v>
      </c>
      <c r="M12" s="29">
        <v>739</v>
      </c>
      <c r="N12" s="29">
        <v>27.21</v>
      </c>
      <c r="O12" s="35">
        <v>-0.31369999999999998</v>
      </c>
      <c r="P12" s="35">
        <v>0.49509999999999998</v>
      </c>
      <c r="Q12" s="29" t="s">
        <v>43</v>
      </c>
      <c r="V12" s="21"/>
      <c r="W12" s="22"/>
      <c r="X12" s="22"/>
      <c r="Y12" s="22"/>
      <c r="Z12" s="23"/>
      <c r="AE12" s="18"/>
      <c r="AF12" s="19"/>
      <c r="AG12" s="46"/>
      <c r="AH12" s="19"/>
      <c r="AI12" s="19"/>
      <c r="AJ12" s="19"/>
      <c r="AK12" s="19"/>
      <c r="AL12" s="20"/>
    </row>
    <row r="13" spans="1:44">
      <c r="A13" s="29" t="s">
        <v>51</v>
      </c>
      <c r="B13" s="29" t="s">
        <v>42</v>
      </c>
      <c r="C13" s="32">
        <v>43466.378472222219</v>
      </c>
      <c r="D13" s="29">
        <v>3103.05</v>
      </c>
      <c r="E13" s="32">
        <v>44524.378472222219</v>
      </c>
      <c r="F13" s="29">
        <v>3673</v>
      </c>
      <c r="G13" s="35">
        <v>0.1837</v>
      </c>
      <c r="H13" s="29">
        <v>36689.980000000003</v>
      </c>
      <c r="I13" s="35">
        <v>0.1835</v>
      </c>
      <c r="J13" s="29">
        <v>64.450649999999996</v>
      </c>
      <c r="K13" s="29">
        <v>199993.61</v>
      </c>
      <c r="L13" s="29">
        <v>1637586.84</v>
      </c>
      <c r="M13" s="29">
        <v>739</v>
      </c>
      <c r="N13" s="29">
        <v>49.65</v>
      </c>
      <c r="O13" s="35">
        <v>-0.32319999999999999</v>
      </c>
      <c r="P13" s="35">
        <v>0.33839999999999998</v>
      </c>
      <c r="Q13" s="29" t="s">
        <v>43</v>
      </c>
      <c r="V13" s="21"/>
      <c r="W13" s="22" t="s">
        <v>84</v>
      </c>
      <c r="X13" s="22"/>
      <c r="Y13" s="22"/>
      <c r="Z13" s="23"/>
      <c r="AE13" s="21"/>
      <c r="AF13" s="22"/>
      <c r="AG13" s="22"/>
      <c r="AH13" s="22"/>
      <c r="AI13" s="22"/>
      <c r="AJ13" s="22"/>
      <c r="AK13" s="22"/>
      <c r="AL13" s="23"/>
    </row>
    <row r="14" spans="1:44">
      <c r="A14" s="29" t="s">
        <v>52</v>
      </c>
      <c r="B14" s="29" t="s">
        <v>42</v>
      </c>
      <c r="C14" s="32">
        <v>43466.378472222219</v>
      </c>
      <c r="D14" s="29">
        <v>523.04999999999995</v>
      </c>
      <c r="E14" s="32">
        <v>44524.378472222219</v>
      </c>
      <c r="F14" s="29">
        <v>904.7</v>
      </c>
      <c r="G14" s="35">
        <v>0.72970000000000002</v>
      </c>
      <c r="H14" s="29">
        <v>145872.67000000001</v>
      </c>
      <c r="I14" s="35">
        <v>0.72940000000000005</v>
      </c>
      <c r="J14" s="29">
        <v>382.35890000000001</v>
      </c>
      <c r="K14" s="29">
        <v>199992.8</v>
      </c>
      <c r="L14" s="29">
        <v>1783459.5</v>
      </c>
      <c r="M14" s="29">
        <v>739</v>
      </c>
      <c r="N14" s="29">
        <v>197.39</v>
      </c>
      <c r="O14" s="35">
        <v>-0.32069999999999999</v>
      </c>
      <c r="P14" s="35">
        <v>0.9214</v>
      </c>
      <c r="Q14" s="29" t="s">
        <v>43</v>
      </c>
      <c r="V14" s="21"/>
      <c r="W14" s="22"/>
      <c r="X14" s="22"/>
      <c r="Y14" s="22"/>
      <c r="Z14" s="23"/>
      <c r="AE14" s="21"/>
      <c r="AF14" s="22"/>
      <c r="AG14" s="47" t="s">
        <v>89</v>
      </c>
      <c r="AH14" s="47"/>
      <c r="AI14" s="47"/>
      <c r="AJ14" s="47"/>
      <c r="AK14" s="47"/>
      <c r="AL14" s="23"/>
    </row>
    <row r="15" spans="1:44">
      <c r="A15" s="29" t="s">
        <v>53</v>
      </c>
      <c r="B15" s="29" t="s">
        <v>42</v>
      </c>
      <c r="C15" s="32">
        <v>43466.378472222219</v>
      </c>
      <c r="D15" s="29">
        <v>193.2</v>
      </c>
      <c r="E15" s="32">
        <v>44524.378472222219</v>
      </c>
      <c r="F15" s="29">
        <v>159.5</v>
      </c>
      <c r="G15" s="35">
        <v>-0.1744</v>
      </c>
      <c r="H15" s="29">
        <v>-34921.24</v>
      </c>
      <c r="I15" s="35">
        <v>-0.17460000000000001</v>
      </c>
      <c r="J15" s="29">
        <v>1035.155</v>
      </c>
      <c r="K15" s="29">
        <v>199992</v>
      </c>
      <c r="L15" s="29">
        <v>1748538.26</v>
      </c>
      <c r="M15" s="29">
        <v>739</v>
      </c>
      <c r="N15" s="29">
        <v>-47.25</v>
      </c>
      <c r="O15" s="35">
        <v>-0.48799999999999999</v>
      </c>
      <c r="P15" s="35">
        <v>0.124</v>
      </c>
      <c r="Q15" s="29" t="s">
        <v>43</v>
      </c>
      <c r="V15" s="21"/>
      <c r="W15" s="22" t="s">
        <v>85</v>
      </c>
      <c r="X15" s="22"/>
      <c r="Y15" s="22"/>
      <c r="Z15" s="23"/>
      <c r="AE15" s="21"/>
      <c r="AF15" s="22"/>
      <c r="AG15" s="48"/>
      <c r="AH15" s="48" t="s">
        <v>90</v>
      </c>
      <c r="AI15" s="48" t="s">
        <v>91</v>
      </c>
      <c r="AJ15" s="48" t="s">
        <v>92</v>
      </c>
      <c r="AK15" s="22"/>
      <c r="AL15" s="23"/>
    </row>
    <row r="16" spans="1:44">
      <c r="A16" s="29" t="s">
        <v>54</v>
      </c>
      <c r="B16" s="29" t="s">
        <v>42</v>
      </c>
      <c r="C16" s="32">
        <v>43466.378472222219</v>
      </c>
      <c r="D16" s="29">
        <v>1475.45</v>
      </c>
      <c r="E16" s="32">
        <v>44524.378472222219</v>
      </c>
      <c r="F16" s="29">
        <v>4719</v>
      </c>
      <c r="G16" s="35">
        <v>2.1983000000000001</v>
      </c>
      <c r="H16" s="29">
        <v>439565.94</v>
      </c>
      <c r="I16" s="35">
        <v>2.1979000000000002</v>
      </c>
      <c r="J16" s="29">
        <v>135.54589999999999</v>
      </c>
      <c r="K16" s="29">
        <v>199991.19</v>
      </c>
      <c r="L16" s="29">
        <v>2188104.19</v>
      </c>
      <c r="M16" s="29">
        <v>739</v>
      </c>
      <c r="N16" s="29">
        <v>594.80999999999995</v>
      </c>
      <c r="O16" s="35">
        <v>-3.2000000000000001E-2</v>
      </c>
      <c r="P16" s="35">
        <v>2.6768999999999998</v>
      </c>
      <c r="Q16" s="29" t="s">
        <v>43</v>
      </c>
      <c r="V16" s="21"/>
      <c r="W16" s="22"/>
      <c r="X16" s="22"/>
      <c r="Y16" s="22"/>
      <c r="Z16" s="23"/>
      <c r="AE16" s="21"/>
      <c r="AF16" s="22"/>
      <c r="AG16" s="48" t="s">
        <v>93</v>
      </c>
      <c r="AH16" s="49">
        <v>10000000</v>
      </c>
      <c r="AI16" s="49">
        <v>10000000</v>
      </c>
      <c r="AJ16" s="49">
        <v>10000000</v>
      </c>
      <c r="AK16" s="22"/>
      <c r="AL16" s="23"/>
    </row>
    <row r="17" spans="1:38">
      <c r="A17" s="29" t="s">
        <v>55</v>
      </c>
      <c r="B17" s="29" t="s">
        <v>42</v>
      </c>
      <c r="C17" s="32">
        <v>43466.378472222219</v>
      </c>
      <c r="D17" s="29">
        <v>2607.0500000000002</v>
      </c>
      <c r="E17" s="32">
        <v>44524.378472222219</v>
      </c>
      <c r="F17" s="29">
        <v>4620.6499999999996</v>
      </c>
      <c r="G17" s="35">
        <v>0.77239999999999998</v>
      </c>
      <c r="H17" s="29">
        <v>154410.59</v>
      </c>
      <c r="I17" s="35">
        <v>0.77210000000000001</v>
      </c>
      <c r="J17" s="29">
        <v>76.711380000000005</v>
      </c>
      <c r="K17" s="29">
        <v>199990.41</v>
      </c>
      <c r="L17" s="29">
        <v>2342514.7799999998</v>
      </c>
      <c r="M17" s="29">
        <v>739</v>
      </c>
      <c r="N17" s="29">
        <v>208.95</v>
      </c>
      <c r="O17" s="35">
        <v>-0.28160000000000002</v>
      </c>
      <c r="P17" s="35">
        <v>1.1536</v>
      </c>
      <c r="Q17" s="29" t="s">
        <v>43</v>
      </c>
      <c r="V17" s="21"/>
      <c r="W17" s="22" t="s">
        <v>86</v>
      </c>
      <c r="X17" s="22"/>
      <c r="Y17" s="22"/>
      <c r="Z17" s="23"/>
      <c r="AE17" s="21"/>
      <c r="AF17" s="22"/>
      <c r="AG17" s="48" t="s">
        <v>94</v>
      </c>
      <c r="AH17" s="49">
        <v>15967545.33</v>
      </c>
      <c r="AI17" s="49">
        <v>15967545.33</v>
      </c>
      <c r="AJ17" s="49">
        <v>10000000</v>
      </c>
      <c r="AK17" s="22"/>
      <c r="AL17" s="23"/>
    </row>
    <row r="18" spans="1:38">
      <c r="A18" s="29" t="s">
        <v>56</v>
      </c>
      <c r="B18" s="29" t="s">
        <v>42</v>
      </c>
      <c r="C18" s="32">
        <v>43466.378472222219</v>
      </c>
      <c r="D18" s="29">
        <v>2319.5100000000002</v>
      </c>
      <c r="E18" s="32">
        <v>44524.378472222219</v>
      </c>
      <c r="F18" s="29">
        <v>2580</v>
      </c>
      <c r="G18" s="35">
        <v>0.1123</v>
      </c>
      <c r="H18" s="29">
        <v>22417.37</v>
      </c>
      <c r="I18" s="35">
        <v>0.11210000000000001</v>
      </c>
      <c r="J18" s="29">
        <v>86.22063</v>
      </c>
      <c r="K18" s="29">
        <v>199989.61</v>
      </c>
      <c r="L18" s="29">
        <v>2364932.15</v>
      </c>
      <c r="M18" s="29">
        <v>739</v>
      </c>
      <c r="N18" s="29">
        <v>30.33</v>
      </c>
      <c r="O18" s="35">
        <v>-0.4632</v>
      </c>
      <c r="P18" s="35">
        <v>0.30930000000000002</v>
      </c>
      <c r="Q18" s="29" t="s">
        <v>43</v>
      </c>
      <c r="V18" s="21"/>
      <c r="W18" s="22"/>
      <c r="X18" s="22"/>
      <c r="Y18" s="22"/>
      <c r="Z18" s="23"/>
      <c r="AE18" s="21"/>
      <c r="AF18" s="22"/>
      <c r="AG18" s="48" t="s">
        <v>95</v>
      </c>
      <c r="AH18" s="50">
        <v>5967545.3300000001</v>
      </c>
      <c r="AI18" s="50">
        <v>5967545.3300000001</v>
      </c>
      <c r="AJ18" s="51">
        <v>0</v>
      </c>
      <c r="AK18" s="22"/>
      <c r="AL18" s="23"/>
    </row>
    <row r="19" spans="1:38">
      <c r="A19" s="29" t="s">
        <v>57</v>
      </c>
      <c r="B19" s="29" t="s">
        <v>42</v>
      </c>
      <c r="C19" s="32">
        <v>43466.378472222219</v>
      </c>
      <c r="D19" s="29">
        <v>833.5</v>
      </c>
      <c r="E19" s="32">
        <v>44524.378472222219</v>
      </c>
      <c r="F19" s="29">
        <v>1767</v>
      </c>
      <c r="G19" s="35">
        <v>1.1200000000000001</v>
      </c>
      <c r="H19" s="29">
        <v>223920.26</v>
      </c>
      <c r="I19" s="35">
        <v>1.1196999999999999</v>
      </c>
      <c r="J19" s="29">
        <v>239.93860000000001</v>
      </c>
      <c r="K19" s="29">
        <v>199988.8</v>
      </c>
      <c r="L19" s="29">
        <v>2588852.41</v>
      </c>
      <c r="M19" s="29">
        <v>739</v>
      </c>
      <c r="N19" s="29">
        <v>303</v>
      </c>
      <c r="O19" s="35">
        <v>-0.53800000000000003</v>
      </c>
      <c r="P19" s="35">
        <v>1.2710999999999999</v>
      </c>
      <c r="Q19" s="29" t="s">
        <v>43</v>
      </c>
      <c r="V19" s="21"/>
      <c r="W19" s="22" t="s">
        <v>87</v>
      </c>
      <c r="X19" s="22"/>
      <c r="Y19" s="22"/>
      <c r="Z19" s="23"/>
      <c r="AE19" s="21"/>
      <c r="AF19" s="22"/>
      <c r="AG19" s="48" t="s">
        <v>96</v>
      </c>
      <c r="AH19" s="52">
        <v>0.5968</v>
      </c>
      <c r="AI19" s="52">
        <v>0.5968</v>
      </c>
      <c r="AJ19" s="53">
        <v>0</v>
      </c>
      <c r="AK19" s="22"/>
      <c r="AL19" s="23"/>
    </row>
    <row r="20" spans="1:38">
      <c r="A20" s="29" t="s">
        <v>58</v>
      </c>
      <c r="B20" s="29" t="s">
        <v>42</v>
      </c>
      <c r="C20" s="32">
        <v>43466.378472222219</v>
      </c>
      <c r="D20" s="29">
        <v>383.94</v>
      </c>
      <c r="E20" s="32">
        <v>44524.378472222219</v>
      </c>
      <c r="F20" s="29">
        <v>1125.5999999999999</v>
      </c>
      <c r="G20" s="35">
        <v>1.9317</v>
      </c>
      <c r="H20" s="29">
        <v>386239.82</v>
      </c>
      <c r="I20" s="35">
        <v>1.9313</v>
      </c>
      <c r="J20" s="29">
        <v>520.88350000000003</v>
      </c>
      <c r="K20" s="29">
        <v>199988</v>
      </c>
      <c r="L20" s="29">
        <v>2975092.22</v>
      </c>
      <c r="M20" s="29">
        <v>739</v>
      </c>
      <c r="N20" s="29">
        <v>522.65</v>
      </c>
      <c r="O20" s="35">
        <v>-0.17499999999999999</v>
      </c>
      <c r="P20" s="35">
        <v>2.5884999999999998</v>
      </c>
      <c r="Q20" s="29" t="s">
        <v>43</v>
      </c>
      <c r="V20" s="21"/>
      <c r="W20" s="22"/>
      <c r="X20" s="22"/>
      <c r="Y20" s="22"/>
      <c r="Z20" s="23"/>
      <c r="AE20" s="21"/>
      <c r="AF20" s="22"/>
      <c r="AG20" s="48" t="s">
        <v>97</v>
      </c>
      <c r="AH20" s="54">
        <v>0.75800000000000001</v>
      </c>
      <c r="AI20" s="54">
        <v>0.75800000000000001</v>
      </c>
      <c r="AJ20" s="54">
        <v>0</v>
      </c>
      <c r="AK20" s="22"/>
      <c r="AL20" s="23"/>
    </row>
    <row r="21" spans="1:38">
      <c r="A21" s="29" t="s">
        <v>59</v>
      </c>
      <c r="B21" s="29" t="s">
        <v>42</v>
      </c>
      <c r="C21" s="32">
        <v>43466.378472222219</v>
      </c>
      <c r="D21" s="29">
        <v>2009</v>
      </c>
      <c r="E21" s="32">
        <v>44524.378472222219</v>
      </c>
      <c r="F21" s="29">
        <v>2907.55</v>
      </c>
      <c r="G21" s="35">
        <v>0.44729999999999998</v>
      </c>
      <c r="H21" s="29">
        <v>89397.8</v>
      </c>
      <c r="I21" s="35">
        <v>0.44700000000000001</v>
      </c>
      <c r="J21" s="29">
        <v>99.545649999999995</v>
      </c>
      <c r="K21" s="29">
        <v>199987.20000000001</v>
      </c>
      <c r="L21" s="29">
        <v>3064490.02</v>
      </c>
      <c r="M21" s="29">
        <v>739</v>
      </c>
      <c r="N21" s="29">
        <v>120.97</v>
      </c>
      <c r="O21" s="35">
        <v>-0.2666</v>
      </c>
      <c r="P21" s="35">
        <v>0.50380000000000003</v>
      </c>
      <c r="Q21" s="29" t="s">
        <v>43</v>
      </c>
      <c r="V21" s="21"/>
      <c r="W21" s="22" t="s">
        <v>88</v>
      </c>
      <c r="X21" s="22"/>
      <c r="Y21" s="22"/>
      <c r="Z21" s="23"/>
      <c r="AE21" s="21"/>
      <c r="AF21" s="22"/>
      <c r="AG21" s="48" t="s">
        <v>98</v>
      </c>
      <c r="AH21" s="52">
        <v>0.7873</v>
      </c>
      <c r="AI21" s="52">
        <v>0.7873</v>
      </c>
      <c r="AJ21" s="49" t="s">
        <v>21</v>
      </c>
      <c r="AK21" s="22"/>
      <c r="AL21" s="23"/>
    </row>
    <row r="22" spans="1:38">
      <c r="A22" s="29" t="s">
        <v>60</v>
      </c>
      <c r="B22" s="29" t="s">
        <v>42</v>
      </c>
      <c r="C22" s="32">
        <v>43466.378472222219</v>
      </c>
      <c r="D22" s="29">
        <v>1074.05</v>
      </c>
      <c r="E22" s="32">
        <v>44524.378472222219</v>
      </c>
      <c r="F22" s="29">
        <v>1533.15</v>
      </c>
      <c r="G22" s="35">
        <v>0.4274</v>
      </c>
      <c r="H22" s="29">
        <v>85435.14</v>
      </c>
      <c r="I22" s="35">
        <v>0.42720000000000002</v>
      </c>
      <c r="J22" s="29">
        <v>186.19839999999999</v>
      </c>
      <c r="K22" s="29">
        <v>199986.39</v>
      </c>
      <c r="L22" s="29">
        <v>3149925.16</v>
      </c>
      <c r="M22" s="29">
        <v>739</v>
      </c>
      <c r="N22" s="29">
        <v>115.61</v>
      </c>
      <c r="O22" s="35">
        <v>-0.31219999999999998</v>
      </c>
      <c r="P22" s="35">
        <v>0.60609999999999997</v>
      </c>
      <c r="Q22" s="29" t="s">
        <v>43</v>
      </c>
      <c r="V22" s="24"/>
      <c r="W22" s="25"/>
      <c r="X22" s="25"/>
      <c r="Y22" s="25"/>
      <c r="Z22" s="26"/>
      <c r="AE22" s="21"/>
      <c r="AF22" s="22"/>
      <c r="AG22" s="48" t="s">
        <v>99</v>
      </c>
      <c r="AH22" s="52">
        <v>0.17519999999999999</v>
      </c>
      <c r="AI22" s="52">
        <v>0.17519999999999999</v>
      </c>
      <c r="AJ22" s="53">
        <v>0</v>
      </c>
      <c r="AK22" s="22"/>
      <c r="AL22" s="23"/>
    </row>
    <row r="23" spans="1:38">
      <c r="A23" s="29" t="s">
        <v>61</v>
      </c>
      <c r="B23" s="29" t="s">
        <v>42</v>
      </c>
      <c r="C23" s="32">
        <v>43466.378472222219</v>
      </c>
      <c r="D23" s="29">
        <v>386.4</v>
      </c>
      <c r="E23" s="32">
        <v>44524.378472222219</v>
      </c>
      <c r="F23" s="29">
        <v>701.1</v>
      </c>
      <c r="G23" s="35">
        <v>0.81440000000000001</v>
      </c>
      <c r="H23" s="29">
        <v>162820.19</v>
      </c>
      <c r="I23" s="35">
        <v>0.81420000000000003</v>
      </c>
      <c r="J23" s="29">
        <v>517.56110000000001</v>
      </c>
      <c r="K23" s="29">
        <v>199985.61</v>
      </c>
      <c r="L23" s="29">
        <v>3312745.35</v>
      </c>
      <c r="M23" s="29">
        <v>739</v>
      </c>
      <c r="N23" s="29">
        <v>220.33</v>
      </c>
      <c r="O23" s="35">
        <v>-0.1201</v>
      </c>
      <c r="P23" s="35">
        <v>1.0074000000000001</v>
      </c>
      <c r="Q23" s="29" t="s">
        <v>43</v>
      </c>
      <c r="AE23" s="21"/>
      <c r="AF23" s="22"/>
      <c r="AG23" s="48" t="s">
        <v>100</v>
      </c>
      <c r="AH23" s="52">
        <v>0.23119999999999999</v>
      </c>
      <c r="AI23" s="52">
        <v>0.23119999999999999</v>
      </c>
      <c r="AJ23" s="49" t="s">
        <v>21</v>
      </c>
      <c r="AK23" s="22"/>
      <c r="AL23" s="23"/>
    </row>
    <row r="24" spans="1:38">
      <c r="A24" s="29" t="s">
        <v>62</v>
      </c>
      <c r="B24" s="29" t="s">
        <v>42</v>
      </c>
      <c r="C24" s="32">
        <v>43466.378472222219</v>
      </c>
      <c r="D24" s="29">
        <v>3127.6</v>
      </c>
      <c r="E24" s="32">
        <v>44524.378472222219</v>
      </c>
      <c r="F24" s="29">
        <v>2643</v>
      </c>
      <c r="G24" s="35">
        <v>-0.15490000000000001</v>
      </c>
      <c r="H24" s="29">
        <v>-31023.16</v>
      </c>
      <c r="I24" s="35">
        <v>-0.15509999999999999</v>
      </c>
      <c r="J24" s="29">
        <v>63.941929999999999</v>
      </c>
      <c r="K24" s="29">
        <v>199984.8</v>
      </c>
      <c r="L24" s="29">
        <v>3281722.19</v>
      </c>
      <c r="M24" s="29">
        <v>739</v>
      </c>
      <c r="N24" s="29">
        <v>-41.98</v>
      </c>
      <c r="O24" s="35">
        <v>-0.52839999999999998</v>
      </c>
      <c r="P24" s="35">
        <v>0.1603</v>
      </c>
      <c r="Q24" s="29" t="s">
        <v>43</v>
      </c>
      <c r="AE24" s="21"/>
      <c r="AF24" s="22"/>
      <c r="AG24" s="48" t="s">
        <v>101</v>
      </c>
      <c r="AH24" s="50">
        <v>2036.86</v>
      </c>
      <c r="AI24" s="50">
        <v>2036.86</v>
      </c>
      <c r="AJ24" s="51">
        <v>0</v>
      </c>
      <c r="AK24" s="22"/>
      <c r="AL24" s="23"/>
    </row>
    <row r="25" spans="1:38">
      <c r="A25" s="29" t="s">
        <v>63</v>
      </c>
      <c r="B25" s="29" t="s">
        <v>42</v>
      </c>
      <c r="C25" s="32">
        <v>43466.378472222219</v>
      </c>
      <c r="D25" s="29">
        <v>222.75</v>
      </c>
      <c r="E25" s="32">
        <v>44524.378472222219</v>
      </c>
      <c r="F25" s="29">
        <v>450.75</v>
      </c>
      <c r="G25" s="35">
        <v>1.0236000000000001</v>
      </c>
      <c r="H25" s="29">
        <v>204636.96</v>
      </c>
      <c r="I25" s="35">
        <v>1.0233000000000001</v>
      </c>
      <c r="J25" s="29">
        <v>897.79570000000001</v>
      </c>
      <c r="K25" s="29">
        <v>199984</v>
      </c>
      <c r="L25" s="29">
        <v>3486359.15</v>
      </c>
      <c r="M25" s="29">
        <v>739</v>
      </c>
      <c r="N25" s="29">
        <v>276.91000000000003</v>
      </c>
      <c r="O25" s="35">
        <v>-0.61890000000000001</v>
      </c>
      <c r="P25" s="35">
        <v>1.4774</v>
      </c>
      <c r="Q25" s="29" t="s">
        <v>43</v>
      </c>
      <c r="AE25" s="21"/>
      <c r="AF25" s="22"/>
      <c r="AG25" s="15"/>
      <c r="AH25" s="15"/>
      <c r="AI25" s="15"/>
      <c r="AJ25" s="15"/>
      <c r="AK25" s="22"/>
      <c r="AL25" s="23"/>
    </row>
    <row r="26" spans="1:38">
      <c r="A26" s="29" t="s">
        <v>64</v>
      </c>
      <c r="B26" s="29" t="s">
        <v>42</v>
      </c>
      <c r="C26" s="32">
        <v>43466.378472222219</v>
      </c>
      <c r="D26" s="29">
        <v>1801.1</v>
      </c>
      <c r="E26" s="32">
        <v>44524.378472222219</v>
      </c>
      <c r="F26" s="29">
        <v>2386.5500000000002</v>
      </c>
      <c r="G26" s="35">
        <v>0.3251</v>
      </c>
      <c r="H26" s="29">
        <v>64958.32</v>
      </c>
      <c r="I26" s="35">
        <v>0.32479999999999998</v>
      </c>
      <c r="J26" s="29">
        <v>111.0339</v>
      </c>
      <c r="K26" s="29">
        <v>199983.2</v>
      </c>
      <c r="L26" s="29">
        <v>3551317.47</v>
      </c>
      <c r="M26" s="29">
        <v>739</v>
      </c>
      <c r="N26" s="29">
        <v>87.9</v>
      </c>
      <c r="O26" s="35">
        <v>-8.3900000000000002E-2</v>
      </c>
      <c r="P26" s="35">
        <v>0.58750000000000002</v>
      </c>
      <c r="Q26" s="29" t="s">
        <v>43</v>
      </c>
      <c r="AE26" s="21"/>
      <c r="AF26" s="22"/>
      <c r="AG26" s="55"/>
      <c r="AH26" s="55"/>
      <c r="AI26" s="55"/>
      <c r="AJ26" s="55"/>
      <c r="AK26" s="22"/>
      <c r="AL26" s="23"/>
    </row>
    <row r="27" spans="1:38">
      <c r="A27" s="29" t="s">
        <v>65</v>
      </c>
      <c r="B27" s="29" t="s">
        <v>42</v>
      </c>
      <c r="C27" s="32">
        <v>43466.378472222219</v>
      </c>
      <c r="D27" s="29">
        <v>363.75</v>
      </c>
      <c r="E27" s="32">
        <v>44524.378472222219</v>
      </c>
      <c r="F27" s="29">
        <v>765.6</v>
      </c>
      <c r="G27" s="35">
        <v>1.1047</v>
      </c>
      <c r="H27" s="29">
        <v>220866.92</v>
      </c>
      <c r="I27" s="35">
        <v>1.1044</v>
      </c>
      <c r="J27" s="29">
        <v>549.77980000000002</v>
      </c>
      <c r="K27" s="29">
        <v>199982.39</v>
      </c>
      <c r="L27" s="29">
        <v>3772184.38</v>
      </c>
      <c r="M27" s="29">
        <v>739</v>
      </c>
      <c r="N27" s="29">
        <v>298.87</v>
      </c>
      <c r="O27" s="35">
        <v>-0.26240000000000002</v>
      </c>
      <c r="P27" s="35">
        <v>1.3835</v>
      </c>
      <c r="Q27" s="29" t="s">
        <v>43</v>
      </c>
      <c r="AE27" s="21"/>
      <c r="AF27" s="22"/>
      <c r="AG27" s="48" t="s">
        <v>90</v>
      </c>
      <c r="AH27" s="49">
        <v>36</v>
      </c>
      <c r="AI27" s="49" t="s">
        <v>102</v>
      </c>
      <c r="AJ27" s="49" t="s">
        <v>103</v>
      </c>
      <c r="AK27" s="22"/>
      <c r="AL27" s="23"/>
    </row>
    <row r="28" spans="1:38">
      <c r="A28" s="29" t="s">
        <v>66</v>
      </c>
      <c r="B28" s="29" t="s">
        <v>42</v>
      </c>
      <c r="C28" s="32">
        <v>43466.378472222219</v>
      </c>
      <c r="D28" s="29">
        <v>137.69999999999999</v>
      </c>
      <c r="E28" s="32">
        <v>44524.378472222219</v>
      </c>
      <c r="F28" s="29">
        <v>128.4</v>
      </c>
      <c r="G28" s="35">
        <v>-6.7500000000000004E-2</v>
      </c>
      <c r="H28" s="29">
        <v>-13545.03</v>
      </c>
      <c r="I28" s="35">
        <v>-6.7699999999999996E-2</v>
      </c>
      <c r="J28" s="29">
        <v>1452.299</v>
      </c>
      <c r="K28" s="29">
        <v>199981.59</v>
      </c>
      <c r="L28" s="29">
        <v>3758639.36</v>
      </c>
      <c r="M28" s="29">
        <v>739</v>
      </c>
      <c r="N28" s="29">
        <v>-18.329999999999998</v>
      </c>
      <c r="O28" s="35">
        <v>-0.48330000000000001</v>
      </c>
      <c r="P28" s="35">
        <v>0.24</v>
      </c>
      <c r="Q28" s="29" t="s">
        <v>43</v>
      </c>
      <c r="AE28" s="21"/>
      <c r="AF28" s="22"/>
      <c r="AG28" s="48" t="s">
        <v>104</v>
      </c>
      <c r="AH28" s="50">
        <v>165765.15</v>
      </c>
      <c r="AI28" s="50">
        <v>165765.15</v>
      </c>
      <c r="AJ28" s="49" t="s">
        <v>21</v>
      </c>
      <c r="AK28" s="22"/>
      <c r="AL28" s="23"/>
    </row>
    <row r="29" spans="1:38">
      <c r="A29" s="29" t="s">
        <v>67</v>
      </c>
      <c r="B29" s="29" t="s">
        <v>42</v>
      </c>
      <c r="C29" s="32">
        <v>43466.378472222219</v>
      </c>
      <c r="D29" s="29">
        <v>118.8</v>
      </c>
      <c r="E29" s="32">
        <v>44524.378472222219</v>
      </c>
      <c r="F29" s="29">
        <v>153.9</v>
      </c>
      <c r="G29" s="35">
        <v>0.29549999999999998</v>
      </c>
      <c r="H29" s="29">
        <v>59039.33</v>
      </c>
      <c r="I29" s="35">
        <v>0.29520000000000002</v>
      </c>
      <c r="J29" s="29">
        <v>1683.34</v>
      </c>
      <c r="K29" s="29">
        <v>199980.81</v>
      </c>
      <c r="L29" s="29">
        <v>3817678.69</v>
      </c>
      <c r="M29" s="29">
        <v>739</v>
      </c>
      <c r="N29" s="29">
        <v>79.89</v>
      </c>
      <c r="O29" s="35">
        <v>-0.64549999999999996</v>
      </c>
      <c r="P29" s="35">
        <v>0.4541</v>
      </c>
      <c r="Q29" s="29" t="s">
        <v>43</v>
      </c>
      <c r="AE29" s="21"/>
      <c r="AF29" s="22"/>
      <c r="AG29" s="48" t="s">
        <v>105</v>
      </c>
      <c r="AH29" s="52">
        <v>0.82889999999999997</v>
      </c>
      <c r="AI29" s="52">
        <v>0.82889999999999997</v>
      </c>
      <c r="AJ29" s="49" t="s">
        <v>21</v>
      </c>
      <c r="AK29" s="22"/>
      <c r="AL29" s="23"/>
    </row>
    <row r="30" spans="1:38">
      <c r="A30" s="29" t="s">
        <v>68</v>
      </c>
      <c r="B30" s="29" t="s">
        <v>42</v>
      </c>
      <c r="C30" s="32">
        <v>43466.378472222219</v>
      </c>
      <c r="D30" s="29">
        <v>150</v>
      </c>
      <c r="E30" s="32">
        <v>44524.378472222219</v>
      </c>
      <c r="F30" s="29">
        <v>204.3</v>
      </c>
      <c r="G30" s="35">
        <v>0.36199999999999999</v>
      </c>
      <c r="H30" s="29">
        <v>72345.52</v>
      </c>
      <c r="I30" s="35">
        <v>0.36180000000000001</v>
      </c>
      <c r="J30" s="29">
        <v>1333.2</v>
      </c>
      <c r="K30" s="29">
        <v>199980</v>
      </c>
      <c r="L30" s="29">
        <v>3890024.21</v>
      </c>
      <c r="M30" s="29">
        <v>739</v>
      </c>
      <c r="N30" s="29">
        <v>97.9</v>
      </c>
      <c r="O30" s="35">
        <v>-0.38929999999999998</v>
      </c>
      <c r="P30" s="35">
        <v>0.3997</v>
      </c>
      <c r="Q30" s="29" t="s">
        <v>43</v>
      </c>
      <c r="AE30" s="21"/>
      <c r="AF30" s="22"/>
      <c r="AG30" s="48" t="s">
        <v>106</v>
      </c>
      <c r="AH30" s="50">
        <v>739</v>
      </c>
      <c r="AI30" s="50">
        <v>739</v>
      </c>
      <c r="AJ30" s="49" t="s">
        <v>21</v>
      </c>
      <c r="AK30" s="22"/>
      <c r="AL30" s="23"/>
    </row>
    <row r="31" spans="1:38">
      <c r="A31" s="29" t="s">
        <v>69</v>
      </c>
      <c r="B31" s="29" t="s">
        <v>42</v>
      </c>
      <c r="C31" s="32">
        <v>43466.378472222219</v>
      </c>
      <c r="D31" s="29">
        <v>1121</v>
      </c>
      <c r="E31" s="32">
        <v>44524.378472222219</v>
      </c>
      <c r="F31" s="29">
        <v>2387</v>
      </c>
      <c r="G31" s="35">
        <v>1.1293</v>
      </c>
      <c r="H31" s="29">
        <v>225783.7</v>
      </c>
      <c r="I31" s="35">
        <v>1.129</v>
      </c>
      <c r="J31" s="29">
        <v>178.39359999999999</v>
      </c>
      <c r="K31" s="29">
        <v>199979.2</v>
      </c>
      <c r="L31" s="29">
        <v>4115807.91</v>
      </c>
      <c r="M31" s="29">
        <v>739</v>
      </c>
      <c r="N31" s="29">
        <v>305.52999999999997</v>
      </c>
      <c r="O31" s="35">
        <v>-0.21890000000000001</v>
      </c>
      <c r="P31" s="35">
        <v>1.4543999999999999</v>
      </c>
      <c r="Q31" s="29" t="s">
        <v>43</v>
      </c>
      <c r="AE31" s="21"/>
      <c r="AF31" s="22"/>
      <c r="AG31" s="15"/>
      <c r="AH31" s="15"/>
      <c r="AI31" s="15"/>
      <c r="AJ31" s="15"/>
      <c r="AK31" s="22"/>
      <c r="AL31" s="23"/>
    </row>
    <row r="32" spans="1:38">
      <c r="A32" s="29" t="s">
        <v>70</v>
      </c>
      <c r="B32" s="29" t="s">
        <v>42</v>
      </c>
      <c r="C32" s="32">
        <v>43466.378472222219</v>
      </c>
      <c r="D32" s="29">
        <v>598.85</v>
      </c>
      <c r="E32" s="32">
        <v>44524.378472222219</v>
      </c>
      <c r="F32" s="29">
        <v>1170.5999999999999</v>
      </c>
      <c r="G32" s="35">
        <v>0.95469999999999999</v>
      </c>
      <c r="H32" s="29">
        <v>190869.62</v>
      </c>
      <c r="I32" s="35">
        <v>0.95450000000000002</v>
      </c>
      <c r="J32" s="29">
        <v>333.93740000000003</v>
      </c>
      <c r="K32" s="29">
        <v>199978.41</v>
      </c>
      <c r="L32" s="29">
        <v>4306677.53</v>
      </c>
      <c r="M32" s="29">
        <v>739</v>
      </c>
      <c r="N32" s="29">
        <v>258.27999999999997</v>
      </c>
      <c r="O32" s="35">
        <v>-0.1391</v>
      </c>
      <c r="P32" s="35">
        <v>1.1272</v>
      </c>
      <c r="Q32" s="29" t="s">
        <v>43</v>
      </c>
      <c r="AE32" s="21"/>
      <c r="AF32" s="22"/>
      <c r="AG32" s="55"/>
      <c r="AH32" s="55"/>
      <c r="AI32" s="55"/>
      <c r="AJ32" s="55"/>
      <c r="AK32" s="22"/>
      <c r="AL32" s="23"/>
    </row>
    <row r="33" spans="1:38">
      <c r="A33" s="29" t="s">
        <v>71</v>
      </c>
      <c r="B33" s="29" t="s">
        <v>42</v>
      </c>
      <c r="C33" s="32">
        <v>43466.378472222219</v>
      </c>
      <c r="D33" s="29">
        <v>299.60000000000002</v>
      </c>
      <c r="E33" s="32">
        <v>44524.378472222219</v>
      </c>
      <c r="F33" s="29">
        <v>497.4</v>
      </c>
      <c r="G33" s="35">
        <v>0.66020000000000001</v>
      </c>
      <c r="H33" s="29">
        <v>131974.74</v>
      </c>
      <c r="I33" s="35">
        <v>0.65990000000000004</v>
      </c>
      <c r="J33" s="29">
        <v>667.48199999999997</v>
      </c>
      <c r="K33" s="29">
        <v>199977.61</v>
      </c>
      <c r="L33" s="29">
        <v>4438652.2699999996</v>
      </c>
      <c r="M33" s="29">
        <v>739</v>
      </c>
      <c r="N33" s="29">
        <v>178.59</v>
      </c>
      <c r="O33" s="35">
        <v>-0.50119999999999998</v>
      </c>
      <c r="P33" s="35">
        <v>0.81010000000000004</v>
      </c>
      <c r="Q33" s="29" t="s">
        <v>43</v>
      </c>
      <c r="AE33" s="21"/>
      <c r="AF33" s="22"/>
      <c r="AG33" s="48" t="s">
        <v>107</v>
      </c>
      <c r="AH33" s="49" t="s">
        <v>108</v>
      </c>
      <c r="AI33" s="49" t="s">
        <v>108</v>
      </c>
      <c r="AJ33" s="49" t="s">
        <v>103</v>
      </c>
      <c r="AK33" s="22"/>
      <c r="AL33" s="23"/>
    </row>
    <row r="34" spans="1:38">
      <c r="A34" s="29" t="s">
        <v>72</v>
      </c>
      <c r="B34" s="29" t="s">
        <v>42</v>
      </c>
      <c r="C34" s="32">
        <v>43466.378472222219</v>
      </c>
      <c r="D34" s="29">
        <v>16973.25</v>
      </c>
      <c r="E34" s="32">
        <v>44524.378472222219</v>
      </c>
      <c r="F34" s="29">
        <v>26776.05</v>
      </c>
      <c r="G34" s="35">
        <v>0.57750000000000001</v>
      </c>
      <c r="H34" s="29">
        <v>115443.87</v>
      </c>
      <c r="I34" s="35">
        <v>0.57730000000000004</v>
      </c>
      <c r="J34" s="29">
        <v>11.781879999999999</v>
      </c>
      <c r="K34" s="29">
        <v>199976.8</v>
      </c>
      <c r="L34" s="29">
        <v>4554096.1500000004</v>
      </c>
      <c r="M34" s="29">
        <v>739</v>
      </c>
      <c r="N34" s="29">
        <v>156.22</v>
      </c>
      <c r="O34" s="35">
        <v>-0.12479999999999999</v>
      </c>
      <c r="P34" s="35">
        <v>0.8881</v>
      </c>
      <c r="Q34" s="29" t="s">
        <v>43</v>
      </c>
      <c r="AE34" s="21"/>
      <c r="AF34" s="22"/>
      <c r="AG34" s="48" t="s">
        <v>109</v>
      </c>
      <c r="AH34" s="49">
        <v>6047034.7599999998</v>
      </c>
      <c r="AI34" s="49">
        <v>6047034.7599999998</v>
      </c>
      <c r="AJ34" s="49">
        <v>0</v>
      </c>
      <c r="AK34" s="22"/>
      <c r="AL34" s="23"/>
    </row>
    <row r="35" spans="1:38">
      <c r="A35" s="29" t="s">
        <v>73</v>
      </c>
      <c r="B35" s="29" t="s">
        <v>42</v>
      </c>
      <c r="C35" s="32">
        <v>43466.378472222219</v>
      </c>
      <c r="D35" s="29">
        <v>1902.8</v>
      </c>
      <c r="E35" s="32">
        <v>44524.378472222219</v>
      </c>
      <c r="F35" s="29">
        <v>3476.55</v>
      </c>
      <c r="G35" s="35">
        <v>0.82709999999999995</v>
      </c>
      <c r="H35" s="29">
        <v>165337.74</v>
      </c>
      <c r="I35" s="35">
        <v>0.82679999999999998</v>
      </c>
      <c r="J35" s="29">
        <v>105.0956</v>
      </c>
      <c r="K35" s="29">
        <v>199976</v>
      </c>
      <c r="L35" s="29">
        <v>4719433.8899999997</v>
      </c>
      <c r="M35" s="29">
        <v>739</v>
      </c>
      <c r="N35" s="29">
        <v>223.73</v>
      </c>
      <c r="O35" s="35">
        <v>-0.20849999999999999</v>
      </c>
      <c r="P35" s="35">
        <v>1.0969</v>
      </c>
      <c r="Q35" s="29" t="s">
        <v>43</v>
      </c>
      <c r="AE35" s="21"/>
      <c r="AF35" s="22"/>
      <c r="AG35" s="48" t="s">
        <v>110</v>
      </c>
      <c r="AH35" s="49">
        <v>183243.48</v>
      </c>
      <c r="AI35" s="49">
        <v>183243.48</v>
      </c>
      <c r="AJ35" s="49" t="s">
        <v>21</v>
      </c>
      <c r="AK35" s="22"/>
      <c r="AL35" s="23"/>
    </row>
    <row r="36" spans="1:38">
      <c r="A36" s="29" t="s">
        <v>74</v>
      </c>
      <c r="B36" s="29" t="s">
        <v>42</v>
      </c>
      <c r="C36" s="32">
        <v>43466.378472222219</v>
      </c>
      <c r="D36" s="29">
        <v>575.28</v>
      </c>
      <c r="E36" s="32">
        <v>44524.378472222219</v>
      </c>
      <c r="F36" s="29">
        <v>1541</v>
      </c>
      <c r="G36" s="35">
        <v>1.6787000000000001</v>
      </c>
      <c r="H36" s="29">
        <v>335623.95</v>
      </c>
      <c r="I36" s="35">
        <v>1.6782999999999999</v>
      </c>
      <c r="J36" s="29">
        <v>347.61369999999999</v>
      </c>
      <c r="K36" s="29">
        <v>199975.2</v>
      </c>
      <c r="L36" s="29">
        <v>5055057.84</v>
      </c>
      <c r="M36" s="29">
        <v>739</v>
      </c>
      <c r="N36" s="29">
        <v>454.16</v>
      </c>
      <c r="O36" s="35">
        <v>-0.26869999999999999</v>
      </c>
      <c r="P36" s="35">
        <v>1.8333999999999999</v>
      </c>
      <c r="Q36" s="29" t="s">
        <v>43</v>
      </c>
      <c r="AE36" s="21"/>
      <c r="AF36" s="22"/>
      <c r="AG36" s="48" t="s">
        <v>111</v>
      </c>
      <c r="AH36" s="54">
        <v>0.9163</v>
      </c>
      <c r="AI36" s="54">
        <v>0.9163</v>
      </c>
      <c r="AJ36" s="49" t="s">
        <v>21</v>
      </c>
      <c r="AK36" s="22"/>
      <c r="AL36" s="23"/>
    </row>
    <row r="37" spans="1:38">
      <c r="A37" s="29" t="s">
        <v>75</v>
      </c>
      <c r="B37" s="29" t="s">
        <v>42</v>
      </c>
      <c r="C37" s="32">
        <v>43466.378472222219</v>
      </c>
      <c r="D37" s="29">
        <v>928</v>
      </c>
      <c r="E37" s="32">
        <v>44524.378472222219</v>
      </c>
      <c r="F37" s="29">
        <v>2376.9</v>
      </c>
      <c r="G37" s="35">
        <v>1.5612999999999999</v>
      </c>
      <c r="H37" s="29">
        <v>312151.74</v>
      </c>
      <c r="I37" s="35">
        <v>1.5609999999999999</v>
      </c>
      <c r="J37" s="29">
        <v>215.4897</v>
      </c>
      <c r="K37" s="29">
        <v>199974.41</v>
      </c>
      <c r="L37" s="29">
        <v>5367209.58</v>
      </c>
      <c r="M37" s="29">
        <v>739</v>
      </c>
      <c r="N37" s="29">
        <v>422.4</v>
      </c>
      <c r="O37" s="35">
        <v>-0.22320000000000001</v>
      </c>
      <c r="P37" s="35">
        <v>1.8856999999999999</v>
      </c>
      <c r="Q37" s="29" t="s">
        <v>43</v>
      </c>
      <c r="AE37" s="21"/>
      <c r="AF37" s="22"/>
      <c r="AG37" s="48" t="s">
        <v>106</v>
      </c>
      <c r="AH37" s="49">
        <v>739</v>
      </c>
      <c r="AI37" s="49">
        <v>739</v>
      </c>
      <c r="AJ37" s="49" t="s">
        <v>21</v>
      </c>
      <c r="AK37" s="22"/>
      <c r="AL37" s="23"/>
    </row>
    <row r="38" spans="1:38">
      <c r="A38" s="29" t="s">
        <v>76</v>
      </c>
      <c r="B38" s="29" t="s">
        <v>42</v>
      </c>
      <c r="C38" s="32">
        <v>43466.378472222219</v>
      </c>
      <c r="D38" s="29">
        <v>4009.2</v>
      </c>
      <c r="E38" s="32">
        <v>44524.378472222219</v>
      </c>
      <c r="F38" s="29">
        <v>7705</v>
      </c>
      <c r="G38" s="35">
        <v>0.92179999999999995</v>
      </c>
      <c r="H38" s="29">
        <v>184283.2</v>
      </c>
      <c r="I38" s="35">
        <v>0.92149999999999999</v>
      </c>
      <c r="J38" s="29">
        <v>49.878680000000003</v>
      </c>
      <c r="K38" s="29">
        <v>199973.61</v>
      </c>
      <c r="L38" s="29">
        <v>5551492.7800000003</v>
      </c>
      <c r="M38" s="29">
        <v>739</v>
      </c>
      <c r="N38" s="29">
        <v>249.37</v>
      </c>
      <c r="O38" s="35">
        <v>-0.2742</v>
      </c>
      <c r="P38" s="35">
        <v>1.0625</v>
      </c>
      <c r="Q38" s="29" t="s">
        <v>43</v>
      </c>
      <c r="AE38" s="21"/>
      <c r="AF38" s="22"/>
      <c r="AG38" s="48" t="s">
        <v>112</v>
      </c>
      <c r="AH38" s="50">
        <v>12</v>
      </c>
      <c r="AI38" s="50">
        <v>12</v>
      </c>
      <c r="AJ38" s="51">
        <v>0</v>
      </c>
      <c r="AK38" s="22"/>
      <c r="AL38" s="23"/>
    </row>
    <row r="39" spans="1:38">
      <c r="A39" s="29" t="s">
        <v>77</v>
      </c>
      <c r="B39" s="29" t="s">
        <v>42</v>
      </c>
      <c r="C39" s="32">
        <v>43466.378472222219</v>
      </c>
      <c r="D39" s="29">
        <v>502.33330000000001</v>
      </c>
      <c r="E39" s="32">
        <v>44524.378472222219</v>
      </c>
      <c r="F39" s="29">
        <v>735.05</v>
      </c>
      <c r="G39" s="35">
        <v>0.46329999999999999</v>
      </c>
      <c r="H39" s="29">
        <v>92592.43</v>
      </c>
      <c r="I39" s="35">
        <v>0.46300000000000002</v>
      </c>
      <c r="J39" s="29">
        <v>398.08789999999999</v>
      </c>
      <c r="K39" s="29">
        <v>199972.81</v>
      </c>
      <c r="L39" s="29">
        <v>5644085.21</v>
      </c>
      <c r="M39" s="29">
        <v>739</v>
      </c>
      <c r="N39" s="29">
        <v>125.29</v>
      </c>
      <c r="O39" s="35">
        <v>-0.52190000000000003</v>
      </c>
      <c r="P39" s="35">
        <v>0.72140000000000004</v>
      </c>
      <c r="Q39" s="29" t="s">
        <v>43</v>
      </c>
      <c r="AE39" s="21"/>
      <c r="AF39" s="22"/>
      <c r="AG39" s="48" t="s">
        <v>113</v>
      </c>
      <c r="AH39" s="49">
        <v>439565.94</v>
      </c>
      <c r="AI39" s="49">
        <v>439565.94</v>
      </c>
      <c r="AJ39" s="49">
        <v>0</v>
      </c>
      <c r="AK39" s="22"/>
      <c r="AL39" s="23"/>
    </row>
    <row r="40" spans="1:38">
      <c r="A40" s="30" t="s">
        <v>78</v>
      </c>
      <c r="B40" s="30" t="s">
        <v>42</v>
      </c>
      <c r="C40" s="33">
        <v>43466.378472222219</v>
      </c>
      <c r="D40" s="30">
        <v>244.98750000000001</v>
      </c>
      <c r="E40" s="33">
        <v>44524.378472222219</v>
      </c>
      <c r="F40" s="30">
        <v>641.35</v>
      </c>
      <c r="G40" s="36">
        <v>1.6178999999999999</v>
      </c>
      <c r="H40" s="30">
        <v>323460.12</v>
      </c>
      <c r="I40" s="36">
        <v>1.6174999999999999</v>
      </c>
      <c r="J40" s="30">
        <v>816.25400000000002</v>
      </c>
      <c r="K40" s="30">
        <v>199972.02</v>
      </c>
      <c r="L40" s="30">
        <v>5967545.3300000001</v>
      </c>
      <c r="M40" s="30">
        <v>739</v>
      </c>
      <c r="N40" s="30">
        <v>437.7</v>
      </c>
      <c r="O40" s="36">
        <v>-0.34939999999999999</v>
      </c>
      <c r="P40" s="36">
        <v>2.02</v>
      </c>
      <c r="Q40" s="30" t="s">
        <v>43</v>
      </c>
      <c r="AE40" s="21"/>
      <c r="AF40" s="22"/>
      <c r="AG40" s="48" t="s">
        <v>114</v>
      </c>
      <c r="AH40" s="49">
        <v>739</v>
      </c>
      <c r="AI40" s="49">
        <v>739</v>
      </c>
      <c r="AJ40" s="49">
        <v>0</v>
      </c>
      <c r="AK40" s="22"/>
      <c r="AL40" s="23"/>
    </row>
    <row r="41" spans="1:38">
      <c r="AE41" s="21"/>
      <c r="AF41" s="22"/>
      <c r="AG41" s="15"/>
      <c r="AH41" s="15"/>
      <c r="AI41" s="15"/>
      <c r="AJ41" s="15"/>
      <c r="AK41" s="22"/>
      <c r="AL41" s="23"/>
    </row>
    <row r="42" spans="1:38">
      <c r="AE42" s="21"/>
      <c r="AF42" s="22"/>
      <c r="AG42" s="55"/>
      <c r="AH42" s="55"/>
      <c r="AI42" s="55"/>
      <c r="AJ42" s="55"/>
      <c r="AK42" s="22"/>
      <c r="AL42" s="23"/>
    </row>
    <row r="43" spans="1:38">
      <c r="AE43" s="21"/>
      <c r="AF43" s="22"/>
      <c r="AG43" s="48" t="s">
        <v>115</v>
      </c>
      <c r="AH43" s="49" t="s">
        <v>116</v>
      </c>
      <c r="AI43" s="49" t="s">
        <v>116</v>
      </c>
      <c r="AJ43" s="49" t="s">
        <v>103</v>
      </c>
      <c r="AK43" s="22"/>
      <c r="AL43" s="23"/>
    </row>
    <row r="44" spans="1:38">
      <c r="AE44" s="21"/>
      <c r="AF44" s="22"/>
      <c r="AG44" s="48" t="s">
        <v>117</v>
      </c>
      <c r="AH44" s="49">
        <v>-79489.429999999993</v>
      </c>
      <c r="AI44" s="49">
        <v>-79489.429999999993</v>
      </c>
      <c r="AJ44" s="49">
        <v>0</v>
      </c>
      <c r="AK44" s="22"/>
      <c r="AL44" s="23"/>
    </row>
    <row r="45" spans="1:38">
      <c r="AE45" s="21"/>
      <c r="AF45" s="22"/>
      <c r="AG45" s="48" t="s">
        <v>118</v>
      </c>
      <c r="AH45" s="49">
        <v>-26496.48</v>
      </c>
      <c r="AI45" s="49">
        <v>-26496.48</v>
      </c>
      <c r="AJ45" s="49" t="s">
        <v>21</v>
      </c>
      <c r="AK45" s="22"/>
      <c r="AL45" s="23"/>
    </row>
    <row r="46" spans="1:38">
      <c r="AE46" s="21"/>
      <c r="AF46" s="22"/>
      <c r="AG46" s="48" t="s">
        <v>119</v>
      </c>
      <c r="AH46" s="54">
        <v>-0.13250000000000001</v>
      </c>
      <c r="AI46" s="54">
        <v>-0.13250000000000001</v>
      </c>
      <c r="AJ46" s="49" t="s">
        <v>21</v>
      </c>
      <c r="AK46" s="22"/>
      <c r="AL46" s="23"/>
    </row>
    <row r="47" spans="1:38">
      <c r="AE47" s="21"/>
      <c r="AF47" s="22"/>
      <c r="AG47" s="48" t="s">
        <v>106</v>
      </c>
      <c r="AH47" s="49">
        <v>739</v>
      </c>
      <c r="AI47" s="49">
        <v>739</v>
      </c>
      <c r="AJ47" s="49" t="s">
        <v>21</v>
      </c>
      <c r="AK47" s="22"/>
      <c r="AL47" s="23"/>
    </row>
    <row r="48" spans="1:38">
      <c r="AE48" s="21"/>
      <c r="AF48" s="22"/>
      <c r="AG48" s="48" t="s">
        <v>112</v>
      </c>
      <c r="AH48" s="49">
        <v>1</v>
      </c>
      <c r="AI48" s="49">
        <v>1</v>
      </c>
      <c r="AJ48" s="49">
        <v>0</v>
      </c>
      <c r="AK48" s="22"/>
      <c r="AL48" s="23"/>
    </row>
    <row r="49" spans="31:38">
      <c r="AE49" s="21"/>
      <c r="AF49" s="22"/>
      <c r="AG49" s="48" t="s">
        <v>120</v>
      </c>
      <c r="AH49" s="49">
        <v>-34921.24</v>
      </c>
      <c r="AI49" s="49">
        <v>-34921.24</v>
      </c>
      <c r="AJ49" s="49">
        <v>0</v>
      </c>
      <c r="AK49" s="22"/>
      <c r="AL49" s="23"/>
    </row>
    <row r="50" spans="31:38">
      <c r="AE50" s="21"/>
      <c r="AF50" s="22"/>
      <c r="AG50" s="48" t="s">
        <v>121</v>
      </c>
      <c r="AH50" s="49">
        <v>739</v>
      </c>
      <c r="AI50" s="49">
        <v>739</v>
      </c>
      <c r="AJ50" s="49">
        <v>0</v>
      </c>
      <c r="AK50" s="22"/>
      <c r="AL50" s="23"/>
    </row>
    <row r="51" spans="31:38">
      <c r="AE51" s="21"/>
      <c r="AF51" s="22"/>
      <c r="AG51" s="15"/>
      <c r="AH51" s="15"/>
      <c r="AI51" s="15"/>
      <c r="AJ51" s="15"/>
      <c r="AK51" s="22"/>
      <c r="AL51" s="23"/>
    </row>
    <row r="52" spans="31:38">
      <c r="AE52" s="21"/>
      <c r="AF52" s="22"/>
      <c r="AG52" s="55"/>
      <c r="AH52" s="55"/>
      <c r="AI52" s="55"/>
      <c r="AJ52" s="55"/>
      <c r="AK52" s="22"/>
      <c r="AL52" s="23"/>
    </row>
    <row r="53" spans="31:38">
      <c r="AE53" s="21"/>
      <c r="AF53" s="22"/>
      <c r="AG53" s="48" t="s">
        <v>122</v>
      </c>
      <c r="AH53" s="49">
        <v>-229676.77</v>
      </c>
      <c r="AI53" s="49">
        <v>-229676.77</v>
      </c>
      <c r="AJ53" s="49">
        <v>0</v>
      </c>
      <c r="AK53" s="22"/>
      <c r="AL53" s="23"/>
    </row>
    <row r="54" spans="31:38">
      <c r="AE54" s="21"/>
      <c r="AF54" s="22"/>
      <c r="AG54" s="48" t="s">
        <v>123</v>
      </c>
      <c r="AH54" s="49">
        <v>-64.69</v>
      </c>
      <c r="AI54" s="49">
        <v>-64.69</v>
      </c>
      <c r="AJ54" s="49">
        <v>0</v>
      </c>
      <c r="AK54" s="22"/>
      <c r="AL54" s="23"/>
    </row>
    <row r="55" spans="31:38">
      <c r="AE55" s="21"/>
      <c r="AF55" s="22"/>
      <c r="AG55" s="48" t="s">
        <v>124</v>
      </c>
      <c r="AH55" s="49">
        <v>-2892038.01</v>
      </c>
      <c r="AI55" s="49">
        <v>-2892038.01</v>
      </c>
      <c r="AJ55" s="49">
        <v>0</v>
      </c>
      <c r="AK55" s="22"/>
      <c r="AL55" s="23"/>
    </row>
    <row r="56" spans="31:38">
      <c r="AE56" s="21"/>
      <c r="AF56" s="22"/>
      <c r="AG56" s="48" t="s">
        <v>125</v>
      </c>
      <c r="AH56" s="53">
        <v>-0.25650000000000001</v>
      </c>
      <c r="AI56" s="53">
        <v>-0.25650000000000001</v>
      </c>
      <c r="AJ56" s="52">
        <v>0</v>
      </c>
      <c r="AK56" s="22"/>
      <c r="AL56" s="23"/>
    </row>
    <row r="57" spans="31:38">
      <c r="AE57" s="21"/>
      <c r="AF57" s="22"/>
      <c r="AG57" s="48" t="s">
        <v>126</v>
      </c>
      <c r="AH57" s="50">
        <v>2.06</v>
      </c>
      <c r="AI57" s="50">
        <v>2.06</v>
      </c>
      <c r="AJ57" s="49" t="s">
        <v>21</v>
      </c>
      <c r="AK57" s="22"/>
      <c r="AL57" s="23"/>
    </row>
    <row r="58" spans="31:38">
      <c r="AE58" s="21"/>
      <c r="AF58" s="22"/>
      <c r="AG58" s="48" t="s">
        <v>127</v>
      </c>
      <c r="AH58" s="56">
        <v>0.68</v>
      </c>
      <c r="AI58" s="56">
        <v>0.68</v>
      </c>
      <c r="AJ58" s="49" t="s">
        <v>21</v>
      </c>
      <c r="AK58" s="22"/>
      <c r="AL58" s="23"/>
    </row>
    <row r="59" spans="31:38">
      <c r="AE59" s="21"/>
      <c r="AF59" s="22"/>
      <c r="AG59" s="48" t="s">
        <v>128</v>
      </c>
      <c r="AH59" s="56">
        <v>0.9</v>
      </c>
      <c r="AI59" s="56">
        <v>0.9</v>
      </c>
      <c r="AJ59" s="49" t="s">
        <v>21</v>
      </c>
      <c r="AK59" s="22"/>
      <c r="AL59" s="23"/>
    </row>
    <row r="60" spans="31:38">
      <c r="AE60" s="21"/>
      <c r="AF60" s="22"/>
      <c r="AG60" s="48" t="s">
        <v>129</v>
      </c>
      <c r="AH60" s="50">
        <v>76.069999999999993</v>
      </c>
      <c r="AI60" s="50">
        <v>76.069999999999993</v>
      </c>
      <c r="AJ60" s="49" t="s">
        <v>21</v>
      </c>
      <c r="AK60" s="22"/>
      <c r="AL60" s="23"/>
    </row>
    <row r="61" spans="31:38">
      <c r="AE61" s="21"/>
      <c r="AF61" s="22"/>
      <c r="AG61" s="48" t="s">
        <v>130</v>
      </c>
      <c r="AH61" s="50">
        <v>6.92</v>
      </c>
      <c r="AI61" s="50">
        <v>6.92</v>
      </c>
      <c r="AJ61" s="49" t="s">
        <v>21</v>
      </c>
      <c r="AK61" s="22"/>
      <c r="AL61" s="23"/>
    </row>
    <row r="62" spans="31:38">
      <c r="AE62" s="21"/>
      <c r="AF62" s="22"/>
      <c r="AG62" s="48" t="s">
        <v>131</v>
      </c>
      <c r="AH62" s="49">
        <v>1050150.3799999999</v>
      </c>
      <c r="AI62" s="49">
        <v>1050150.3799999999</v>
      </c>
      <c r="AJ62" s="49">
        <v>0</v>
      </c>
      <c r="AK62" s="22"/>
      <c r="AL62" s="23"/>
    </row>
    <row r="63" spans="31:38">
      <c r="AE63" s="21"/>
      <c r="AF63" s="22"/>
      <c r="AG63" s="48" t="s">
        <v>132</v>
      </c>
      <c r="AH63" s="49">
        <v>1.98</v>
      </c>
      <c r="AI63" s="49">
        <v>1.98</v>
      </c>
      <c r="AJ63" s="49" t="s">
        <v>21</v>
      </c>
      <c r="AK63" s="22"/>
      <c r="AL63" s="23"/>
    </row>
    <row r="64" spans="31:38">
      <c r="AE64" s="21"/>
      <c r="AF64" s="22"/>
      <c r="AG64" s="48" t="s">
        <v>133</v>
      </c>
      <c r="AH64" s="49">
        <v>5.32</v>
      </c>
      <c r="AI64" s="49">
        <v>5.32</v>
      </c>
      <c r="AJ64" s="49">
        <v>0</v>
      </c>
      <c r="AK64" s="22"/>
      <c r="AL64" s="23"/>
    </row>
    <row r="65" spans="31:38">
      <c r="AE65" s="21"/>
      <c r="AF65" s="22"/>
      <c r="AG65" s="48" t="s">
        <v>134</v>
      </c>
      <c r="AH65" s="49">
        <v>2.2799999999999998</v>
      </c>
      <c r="AI65" s="49">
        <v>2.2799999999999998</v>
      </c>
      <c r="AJ65" s="49" t="s">
        <v>21</v>
      </c>
      <c r="AK65" s="22"/>
      <c r="AL65" s="23"/>
    </row>
    <row r="66" spans="31:38">
      <c r="AE66" s="21"/>
      <c r="AF66" s="22"/>
      <c r="AG66" s="48" t="s">
        <v>135</v>
      </c>
      <c r="AH66" s="49">
        <v>0.64</v>
      </c>
      <c r="AI66" s="49">
        <v>0.64</v>
      </c>
      <c r="AJ66" s="49">
        <v>0</v>
      </c>
      <c r="AK66" s="22"/>
      <c r="AL66" s="23"/>
    </row>
    <row r="67" spans="31:38">
      <c r="AE67" s="21"/>
      <c r="AF67" s="22"/>
      <c r="AG67" s="48" t="s">
        <v>136</v>
      </c>
      <c r="AH67" s="49">
        <v>0.06</v>
      </c>
      <c r="AI67" s="49">
        <v>0.06</v>
      </c>
      <c r="AJ67" s="49" t="s">
        <v>21</v>
      </c>
      <c r="AK67" s="22"/>
      <c r="AL67" s="23"/>
    </row>
    <row r="68" spans="31:38">
      <c r="AE68" s="24"/>
      <c r="AF68" s="25"/>
      <c r="AG68" s="25"/>
      <c r="AH68" s="25"/>
      <c r="AI68" s="25"/>
      <c r="AJ68" s="25"/>
      <c r="AK68" s="25"/>
      <c r="AL68" s="26"/>
    </row>
  </sheetData>
  <mergeCells count="5">
    <mergeCell ref="AG14:AK14"/>
    <mergeCell ref="AG25:AJ26"/>
    <mergeCell ref="AG31:AJ32"/>
    <mergeCell ref="AG41:AJ42"/>
    <mergeCell ref="AG51:AJ5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6"/>
  <sheetViews>
    <sheetView showGridLines="0" workbookViewId="0"/>
  </sheetViews>
  <sheetFormatPr defaultRowHeight="14.4"/>
  <cols>
    <col min="1" max="1" width="20.44140625" bestFit="1" customWidth="1"/>
    <col min="2" max="2" width="9.6640625" bestFit="1" customWidth="1"/>
    <col min="3" max="3" width="15.44140625" bestFit="1" customWidth="1"/>
    <col min="4" max="4" width="9" bestFit="1" customWidth="1"/>
    <col min="5" max="5" width="15.44140625" bestFit="1" customWidth="1"/>
    <col min="6" max="6" width="9" bestFit="1" customWidth="1"/>
    <col min="7" max="7" width="8" customWidth="1"/>
    <col min="8" max="8" width="10" bestFit="1" customWidth="1"/>
    <col min="9" max="9" width="8" customWidth="1"/>
    <col min="10" max="10" width="9" bestFit="1" customWidth="1"/>
    <col min="11" max="11" width="12.33203125" bestFit="1" customWidth="1"/>
    <col min="12" max="12" width="11" bestFit="1" customWidth="1"/>
    <col min="13" max="13" width="5.88671875" customWidth="1"/>
    <col min="14" max="14" width="9" bestFit="1" customWidth="1"/>
    <col min="15" max="15" width="7.6640625" customWidth="1"/>
    <col min="16" max="16" width="8" customWidth="1"/>
    <col min="17" max="17" width="11" bestFit="1" customWidth="1"/>
  </cols>
  <sheetData>
    <row r="1" spans="1:41" ht="16.2">
      <c r="A1" s="17" t="s">
        <v>137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3" spans="1:41"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  <c r="AJ3" s="2" t="s">
        <v>15</v>
      </c>
      <c r="AK3" s="2" t="s">
        <v>16</v>
      </c>
      <c r="AL3" s="2" t="s">
        <v>17</v>
      </c>
      <c r="AM3" s="2" t="s">
        <v>18</v>
      </c>
      <c r="AN3" s="2" t="s">
        <v>19</v>
      </c>
      <c r="AO3" s="2" t="s">
        <v>20</v>
      </c>
    </row>
    <row r="4" spans="1:41" ht="16.2">
      <c r="A4" s="27" t="s">
        <v>24</v>
      </c>
      <c r="B4" s="27" t="s">
        <v>25</v>
      </c>
      <c r="C4" s="27" t="s">
        <v>26</v>
      </c>
      <c r="D4" s="27" t="s">
        <v>27</v>
      </c>
      <c r="E4" s="27" t="s">
        <v>28</v>
      </c>
      <c r="F4" s="27" t="s">
        <v>29</v>
      </c>
      <c r="G4" s="27" t="s">
        <v>30</v>
      </c>
      <c r="H4" s="27" t="s">
        <v>31</v>
      </c>
      <c r="I4" s="27" t="s">
        <v>32</v>
      </c>
      <c r="J4" s="27" t="s">
        <v>33</v>
      </c>
      <c r="K4" s="27" t="s">
        <v>34</v>
      </c>
      <c r="L4" s="27" t="s">
        <v>35</v>
      </c>
      <c r="M4" s="27" t="s">
        <v>36</v>
      </c>
      <c r="N4" s="27" t="s">
        <v>37</v>
      </c>
      <c r="O4" s="27" t="s">
        <v>38</v>
      </c>
      <c r="P4" s="27" t="s">
        <v>39</v>
      </c>
      <c r="Q4" s="27" t="s">
        <v>40</v>
      </c>
      <c r="T4" s="17" t="s">
        <v>80</v>
      </c>
      <c r="U4" s="17"/>
      <c r="V4" s="17"/>
      <c r="W4" s="17"/>
      <c r="X4" s="17"/>
      <c r="AB4" s="2">
        <v>2019</v>
      </c>
      <c r="AC4" s="16" t="s">
        <v>21</v>
      </c>
      <c r="AD4" s="4">
        <v>1.2999999999999999E-2</v>
      </c>
      <c r="AE4" s="4">
        <v>4.4999999999999998E-2</v>
      </c>
      <c r="AF4" s="4">
        <v>2.1999999999999999E-2</v>
      </c>
      <c r="AG4" s="4">
        <v>1.6E-2</v>
      </c>
      <c r="AH4" s="3">
        <v>-2E-3</v>
      </c>
      <c r="AI4" s="3">
        <v>-6.3E-2</v>
      </c>
      <c r="AJ4" s="3">
        <v>-6.0000000000000001E-3</v>
      </c>
      <c r="AK4" s="4">
        <v>5.7000000000000002E-2</v>
      </c>
      <c r="AL4" s="4">
        <v>4.1000000000000002E-2</v>
      </c>
      <c r="AM4" s="3">
        <v>-4.0000000000000001E-3</v>
      </c>
      <c r="AN4" s="4">
        <v>1.0999999999999999E-2</v>
      </c>
      <c r="AO4" s="9">
        <v>0.13</v>
      </c>
    </row>
    <row r="5" spans="1:41">
      <c r="A5" s="28" t="s">
        <v>41</v>
      </c>
      <c r="B5" s="28" t="s">
        <v>42</v>
      </c>
      <c r="C5" s="31">
        <v>43496.694444444445</v>
      </c>
      <c r="D5" s="28">
        <v>270.92</v>
      </c>
      <c r="E5" s="31">
        <v>44524.475694444445</v>
      </c>
      <c r="F5" s="28">
        <v>765</v>
      </c>
      <c r="G5" s="34">
        <v>1.8237000000000001</v>
      </c>
      <c r="H5" s="28">
        <v>364665.9</v>
      </c>
      <c r="I5" s="34">
        <v>1.8232999999999999</v>
      </c>
      <c r="J5" s="28">
        <v>738.22529999999995</v>
      </c>
      <c r="K5" s="28">
        <v>200000</v>
      </c>
      <c r="L5" s="28">
        <v>364665.9</v>
      </c>
      <c r="M5" s="28">
        <v>40</v>
      </c>
      <c r="N5" s="28">
        <v>9116.65</v>
      </c>
      <c r="O5" s="34">
        <v>-0.29570000000000002</v>
      </c>
      <c r="P5" s="34">
        <v>2.3256999999999999</v>
      </c>
      <c r="Q5" s="28" t="s">
        <v>43</v>
      </c>
      <c r="AB5" s="2">
        <v>2020</v>
      </c>
      <c r="AC5" s="3">
        <v>-7.0000000000000001E-3</v>
      </c>
      <c r="AD5" s="3">
        <v>-5.6000000000000001E-2</v>
      </c>
      <c r="AE5" s="3">
        <v>-0.19600000000000001</v>
      </c>
      <c r="AF5" s="4">
        <v>0.128</v>
      </c>
      <c r="AG5" s="4">
        <v>5.0000000000000001E-3</v>
      </c>
      <c r="AH5" s="4">
        <v>5.0999999999999997E-2</v>
      </c>
      <c r="AI5" s="4">
        <v>7.2999999999999995E-2</v>
      </c>
      <c r="AJ5" s="4">
        <v>0.03</v>
      </c>
      <c r="AK5" s="3">
        <v>-7.0000000000000001E-3</v>
      </c>
      <c r="AL5" s="4">
        <v>2.3E-2</v>
      </c>
      <c r="AM5" s="4">
        <v>0.11799999999999999</v>
      </c>
      <c r="AN5" s="4">
        <v>7.5999999999999998E-2</v>
      </c>
      <c r="AO5" s="10">
        <v>0.21299999999999999</v>
      </c>
    </row>
    <row r="6" spans="1:41">
      <c r="A6" s="29" t="s">
        <v>44</v>
      </c>
      <c r="B6" s="29" t="s">
        <v>42</v>
      </c>
      <c r="C6" s="32">
        <v>43496.694444444445</v>
      </c>
      <c r="D6" s="29">
        <v>1412.6</v>
      </c>
      <c r="E6" s="32">
        <v>44524.475694444445</v>
      </c>
      <c r="F6" s="29">
        <v>3196.3</v>
      </c>
      <c r="G6" s="35">
        <v>1.2626999999999999</v>
      </c>
      <c r="H6" s="29">
        <v>252475.16</v>
      </c>
      <c r="I6" s="35">
        <v>1.2624</v>
      </c>
      <c r="J6" s="29">
        <v>141.5823</v>
      </c>
      <c r="K6" s="29">
        <v>199999.2</v>
      </c>
      <c r="L6" s="29">
        <v>617141.06000000006</v>
      </c>
      <c r="M6" s="29">
        <v>40</v>
      </c>
      <c r="N6" s="29">
        <v>6311.88</v>
      </c>
      <c r="O6" s="35">
        <v>-8.5900000000000004E-2</v>
      </c>
      <c r="P6" s="35">
        <v>1.4812000000000001</v>
      </c>
      <c r="Q6" s="29" t="s">
        <v>43</v>
      </c>
      <c r="T6" s="18"/>
      <c r="U6" s="19"/>
      <c r="V6" s="19"/>
      <c r="W6" s="19"/>
      <c r="X6" s="20"/>
      <c r="AB6" s="6">
        <v>2021</v>
      </c>
      <c r="AC6" s="8">
        <v>-7.0000000000000001E-3</v>
      </c>
      <c r="AD6" s="7">
        <v>6.6000000000000003E-2</v>
      </c>
      <c r="AE6" s="7">
        <v>2.7E-2</v>
      </c>
      <c r="AF6" s="7">
        <v>2.5999999999999999E-2</v>
      </c>
      <c r="AG6" s="7">
        <v>6.4000000000000001E-2</v>
      </c>
      <c r="AH6" s="7">
        <v>1.4999999999999999E-2</v>
      </c>
      <c r="AI6" s="7">
        <v>8.9999999999999993E-3</v>
      </c>
      <c r="AJ6" s="7">
        <v>6.7000000000000004E-2</v>
      </c>
      <c r="AK6" s="7">
        <v>2.7E-2</v>
      </c>
      <c r="AL6" s="7">
        <v>7.0000000000000001E-3</v>
      </c>
      <c r="AM6" s="7">
        <v>5.0000000000000001E-3</v>
      </c>
      <c r="AN6" s="11" t="s">
        <v>21</v>
      </c>
      <c r="AO6" s="9">
        <v>0.34699999999999998</v>
      </c>
    </row>
    <row r="7" spans="1:41">
      <c r="A7" s="29" t="s">
        <v>45</v>
      </c>
      <c r="B7" s="29" t="s">
        <v>42</v>
      </c>
      <c r="C7" s="32">
        <v>43496.694444444445</v>
      </c>
      <c r="D7" s="29">
        <v>722.7</v>
      </c>
      <c r="E7" s="32">
        <v>44524.475694444445</v>
      </c>
      <c r="F7" s="29">
        <v>692.75</v>
      </c>
      <c r="G7" s="35">
        <v>-4.1399999999999999E-2</v>
      </c>
      <c r="H7" s="29">
        <v>-8327.4699999999993</v>
      </c>
      <c r="I7" s="35">
        <v>-4.1599999999999998E-2</v>
      </c>
      <c r="J7" s="29">
        <v>276.73779999999999</v>
      </c>
      <c r="K7" s="29">
        <v>199998.41</v>
      </c>
      <c r="L7" s="29">
        <v>608813.59</v>
      </c>
      <c r="M7" s="29">
        <v>40</v>
      </c>
      <c r="N7" s="29">
        <v>-208.19</v>
      </c>
      <c r="O7" s="35">
        <v>-0.60429999999999995</v>
      </c>
      <c r="P7" s="35">
        <v>0.19950000000000001</v>
      </c>
      <c r="Q7" s="29" t="s">
        <v>43</v>
      </c>
      <c r="T7" s="21"/>
      <c r="U7" s="22" t="s">
        <v>82</v>
      </c>
      <c r="V7" s="22"/>
      <c r="W7" s="22"/>
      <c r="X7" s="23"/>
      <c r="AB7" s="2" t="s">
        <v>22</v>
      </c>
      <c r="AC7" s="5">
        <v>-7.0000000000000001E-3</v>
      </c>
      <c r="AD7" s="10">
        <v>8.0000000000000002E-3</v>
      </c>
      <c r="AE7" s="5">
        <v>-4.1000000000000002E-2</v>
      </c>
      <c r="AF7" s="10">
        <v>5.8999999999999997E-2</v>
      </c>
      <c r="AG7" s="10">
        <v>2.8000000000000001E-2</v>
      </c>
      <c r="AH7" s="10">
        <v>2.1000000000000001E-2</v>
      </c>
      <c r="AI7" s="10">
        <v>6.0000000000000001E-3</v>
      </c>
      <c r="AJ7" s="10">
        <v>0.03</v>
      </c>
      <c r="AK7" s="10">
        <v>2.5000000000000001E-2</v>
      </c>
      <c r="AL7" s="10">
        <v>2.4E-2</v>
      </c>
      <c r="AM7" s="10">
        <v>3.9E-2</v>
      </c>
      <c r="AN7" s="10">
        <v>4.2999999999999997E-2</v>
      </c>
      <c r="AO7" s="12"/>
    </row>
    <row r="8" spans="1:41">
      <c r="A8" s="29" t="s">
        <v>46</v>
      </c>
      <c r="B8" s="29" t="s">
        <v>42</v>
      </c>
      <c r="C8" s="32">
        <v>43496.694444444445</v>
      </c>
      <c r="D8" s="29">
        <v>2554.5500000000002</v>
      </c>
      <c r="E8" s="32">
        <v>44524.475694444445</v>
      </c>
      <c r="F8" s="29">
        <v>3440</v>
      </c>
      <c r="G8" s="35">
        <v>0.34660000000000002</v>
      </c>
      <c r="H8" s="29">
        <v>69275.600000000006</v>
      </c>
      <c r="I8" s="35">
        <v>0.34639999999999999</v>
      </c>
      <c r="J8" s="29">
        <v>78.290729999999996</v>
      </c>
      <c r="K8" s="29">
        <v>199997.59</v>
      </c>
      <c r="L8" s="29">
        <v>678089.19</v>
      </c>
      <c r="M8" s="29">
        <v>40</v>
      </c>
      <c r="N8" s="29">
        <v>1731.89</v>
      </c>
      <c r="O8" s="35">
        <v>-0.29980000000000001</v>
      </c>
      <c r="P8" s="35">
        <v>0.70730000000000004</v>
      </c>
      <c r="Q8" s="29" t="s">
        <v>43</v>
      </c>
      <c r="T8" s="21"/>
      <c r="U8" s="22"/>
      <c r="V8" s="22"/>
      <c r="W8" s="22"/>
      <c r="X8" s="23"/>
    </row>
    <row r="9" spans="1:41">
      <c r="A9" s="29" t="s">
        <v>47</v>
      </c>
      <c r="B9" s="29" t="s">
        <v>42</v>
      </c>
      <c r="C9" s="32">
        <v>43496.694444444445</v>
      </c>
      <c r="D9" s="29">
        <v>6091.9</v>
      </c>
      <c r="E9" s="32">
        <v>44524.475694444445</v>
      </c>
      <c r="F9" s="29">
        <v>17249.55</v>
      </c>
      <c r="G9" s="35">
        <v>1.8315999999999999</v>
      </c>
      <c r="H9" s="29">
        <v>366228.53</v>
      </c>
      <c r="I9" s="35">
        <v>1.8311999999999999</v>
      </c>
      <c r="J9" s="29">
        <v>32.82996</v>
      </c>
      <c r="K9" s="29">
        <v>199996.81</v>
      </c>
      <c r="L9" s="29">
        <v>1044317.72</v>
      </c>
      <c r="M9" s="29">
        <v>40</v>
      </c>
      <c r="N9" s="29">
        <v>9155.7099999999991</v>
      </c>
      <c r="O9" s="35">
        <v>-0.3458</v>
      </c>
      <c r="P9" s="35">
        <v>2.1722000000000001</v>
      </c>
      <c r="Q9" s="29" t="s">
        <v>43</v>
      </c>
      <c r="T9" s="21"/>
      <c r="U9" s="22" t="s">
        <v>83</v>
      </c>
      <c r="V9" s="22"/>
      <c r="W9" s="22"/>
      <c r="X9" s="23"/>
    </row>
    <row r="10" spans="1:41">
      <c r="A10" s="29" t="s">
        <v>48</v>
      </c>
      <c r="B10" s="29" t="s">
        <v>42</v>
      </c>
      <c r="C10" s="32">
        <v>43496.694444444445</v>
      </c>
      <c r="D10" s="29">
        <v>2574.85</v>
      </c>
      <c r="E10" s="32">
        <v>44524.475694444445</v>
      </c>
      <c r="F10" s="29">
        <v>7136.6</v>
      </c>
      <c r="G10" s="35">
        <v>1.7717000000000001</v>
      </c>
      <c r="H10" s="29">
        <v>354248.8</v>
      </c>
      <c r="I10" s="35">
        <v>1.7713000000000001</v>
      </c>
      <c r="J10" s="29">
        <v>77.672870000000003</v>
      </c>
      <c r="K10" s="29">
        <v>199996.02</v>
      </c>
      <c r="L10" s="29">
        <v>1398566.53</v>
      </c>
      <c r="M10" s="29">
        <v>40</v>
      </c>
      <c r="N10" s="29">
        <v>8856.2199999999993</v>
      </c>
      <c r="O10" s="35">
        <v>-0.3075</v>
      </c>
      <c r="P10" s="35">
        <v>2.1263999999999998</v>
      </c>
      <c r="Q10" s="29" t="s">
        <v>43</v>
      </c>
      <c r="T10" s="21"/>
      <c r="U10" s="22"/>
      <c r="V10" s="22"/>
      <c r="W10" s="22"/>
      <c r="X10" s="23"/>
      <c r="AD10" s="14"/>
    </row>
    <row r="11" spans="1:41">
      <c r="A11" s="29" t="s">
        <v>49</v>
      </c>
      <c r="B11" s="29" t="s">
        <v>42</v>
      </c>
      <c r="C11" s="32">
        <v>43496.694444444445</v>
      </c>
      <c r="D11" s="29">
        <v>306.39999999999998</v>
      </c>
      <c r="E11" s="32">
        <v>44524.475694444445</v>
      </c>
      <c r="F11" s="29">
        <v>773.4</v>
      </c>
      <c r="G11" s="35">
        <v>1.5242</v>
      </c>
      <c r="H11" s="29">
        <v>304752.51</v>
      </c>
      <c r="I11" s="35">
        <v>1.5238</v>
      </c>
      <c r="J11" s="29">
        <v>652.72590000000002</v>
      </c>
      <c r="K11" s="29">
        <v>199995.2</v>
      </c>
      <c r="L11" s="29">
        <v>1703319.04</v>
      </c>
      <c r="M11" s="29">
        <v>40</v>
      </c>
      <c r="N11" s="29">
        <v>7618.81</v>
      </c>
      <c r="O11" s="35">
        <v>-4.4200000000000003E-2</v>
      </c>
      <c r="P11" s="35">
        <v>1.5516000000000001</v>
      </c>
      <c r="Q11" s="29" t="s">
        <v>43</v>
      </c>
      <c r="T11" s="21"/>
      <c r="U11" s="22" t="s">
        <v>84</v>
      </c>
      <c r="V11" s="22"/>
      <c r="W11" s="22"/>
      <c r="X11" s="23"/>
      <c r="AB11" s="18"/>
      <c r="AC11" s="19"/>
      <c r="AD11" s="19"/>
      <c r="AE11" s="19"/>
      <c r="AF11" s="19"/>
      <c r="AG11" s="19"/>
      <c r="AH11" s="19"/>
      <c r="AI11" s="20"/>
    </row>
    <row r="12" spans="1:41">
      <c r="A12" s="29" t="s">
        <v>50</v>
      </c>
      <c r="B12" s="29" t="s">
        <v>42</v>
      </c>
      <c r="C12" s="32">
        <v>43496.694444444445</v>
      </c>
      <c r="D12" s="29">
        <v>345.45</v>
      </c>
      <c r="E12" s="32">
        <v>44524.475694444445</v>
      </c>
      <c r="F12" s="29">
        <v>404.2</v>
      </c>
      <c r="G12" s="35">
        <v>0.1701</v>
      </c>
      <c r="H12" s="29">
        <v>33969.25</v>
      </c>
      <c r="I12" s="35">
        <v>0.1699</v>
      </c>
      <c r="J12" s="29">
        <v>578.93880000000001</v>
      </c>
      <c r="K12" s="29">
        <v>199994.41</v>
      </c>
      <c r="L12" s="29">
        <v>1737288.29</v>
      </c>
      <c r="M12" s="29">
        <v>40</v>
      </c>
      <c r="N12" s="29">
        <v>849.23</v>
      </c>
      <c r="O12" s="35">
        <v>-0.27050000000000002</v>
      </c>
      <c r="P12" s="35">
        <v>0.58919999999999995</v>
      </c>
      <c r="Q12" s="29" t="s">
        <v>43</v>
      </c>
      <c r="T12" s="21"/>
      <c r="U12" s="22"/>
      <c r="V12" s="22"/>
      <c r="W12" s="22"/>
      <c r="X12" s="23"/>
      <c r="AB12" s="21"/>
      <c r="AC12" s="22"/>
      <c r="AD12" s="47" t="s">
        <v>89</v>
      </c>
      <c r="AE12" s="47"/>
      <c r="AF12" s="47"/>
      <c r="AG12" s="47"/>
      <c r="AH12" s="47"/>
      <c r="AI12" s="23"/>
    </row>
    <row r="13" spans="1:41">
      <c r="A13" s="29" t="s">
        <v>51</v>
      </c>
      <c r="B13" s="29" t="s">
        <v>42</v>
      </c>
      <c r="C13" s="32">
        <v>43496.694444444445</v>
      </c>
      <c r="D13" s="29">
        <v>3197.7</v>
      </c>
      <c r="E13" s="32">
        <v>44524.475694444445</v>
      </c>
      <c r="F13" s="29">
        <v>3673</v>
      </c>
      <c r="G13" s="35">
        <v>0.14860000000000001</v>
      </c>
      <c r="H13" s="29">
        <v>29683.69</v>
      </c>
      <c r="I13" s="35">
        <v>0.1484</v>
      </c>
      <c r="J13" s="29">
        <v>62.542949999999998</v>
      </c>
      <c r="K13" s="29">
        <v>199993.59</v>
      </c>
      <c r="L13" s="29">
        <v>1766971.98</v>
      </c>
      <c r="M13" s="29">
        <v>40</v>
      </c>
      <c r="N13" s="29">
        <v>742.09</v>
      </c>
      <c r="O13" s="35">
        <v>-0.34329999999999999</v>
      </c>
      <c r="P13" s="35">
        <v>0.29870000000000002</v>
      </c>
      <c r="Q13" s="29" t="s">
        <v>43</v>
      </c>
      <c r="T13" s="21"/>
      <c r="U13" s="22" t="s">
        <v>151</v>
      </c>
      <c r="V13" s="22"/>
      <c r="W13" s="22"/>
      <c r="X13" s="23"/>
      <c r="AB13" s="21"/>
      <c r="AC13" s="22"/>
      <c r="AD13" s="48"/>
      <c r="AE13" s="48" t="s">
        <v>90</v>
      </c>
      <c r="AF13" s="48" t="s">
        <v>91</v>
      </c>
      <c r="AG13" s="48" t="s">
        <v>92</v>
      </c>
      <c r="AH13" s="22"/>
      <c r="AI13" s="23"/>
    </row>
    <row r="14" spans="1:41">
      <c r="A14" s="29" t="s">
        <v>52</v>
      </c>
      <c r="B14" s="29" t="s">
        <v>42</v>
      </c>
      <c r="C14" s="32">
        <v>43496.694444444445</v>
      </c>
      <c r="D14" s="29">
        <v>517.29999999999995</v>
      </c>
      <c r="E14" s="32">
        <v>44524.475694444445</v>
      </c>
      <c r="F14" s="29">
        <v>904.7</v>
      </c>
      <c r="G14" s="35">
        <v>0.74890000000000001</v>
      </c>
      <c r="H14" s="29">
        <v>149717.32999999999</v>
      </c>
      <c r="I14" s="35">
        <v>0.74860000000000004</v>
      </c>
      <c r="J14" s="29">
        <v>386.60890000000001</v>
      </c>
      <c r="K14" s="29">
        <v>199992.8</v>
      </c>
      <c r="L14" s="29">
        <v>1916689.31</v>
      </c>
      <c r="M14" s="29">
        <v>40</v>
      </c>
      <c r="N14" s="29">
        <v>3742.93</v>
      </c>
      <c r="O14" s="35">
        <v>-0.31319999999999998</v>
      </c>
      <c r="P14" s="35">
        <v>0.94279999999999997</v>
      </c>
      <c r="Q14" s="29" t="s">
        <v>43</v>
      </c>
      <c r="T14" s="21"/>
      <c r="U14" s="22"/>
      <c r="V14" s="22"/>
      <c r="W14" s="22"/>
      <c r="X14" s="23"/>
      <c r="AB14" s="21"/>
      <c r="AC14" s="22"/>
      <c r="AD14" s="48" t="s">
        <v>93</v>
      </c>
      <c r="AE14" s="49">
        <v>10000000</v>
      </c>
      <c r="AF14" s="49">
        <v>10000000</v>
      </c>
      <c r="AG14" s="49">
        <v>10000000</v>
      </c>
      <c r="AH14" s="22"/>
      <c r="AI14" s="23"/>
    </row>
    <row r="15" spans="1:41">
      <c r="A15" s="29" t="s">
        <v>53</v>
      </c>
      <c r="B15" s="29" t="s">
        <v>42</v>
      </c>
      <c r="C15" s="32">
        <v>43496.694444444445</v>
      </c>
      <c r="D15" s="29">
        <v>179.72</v>
      </c>
      <c r="E15" s="32">
        <v>44524.475694444445</v>
      </c>
      <c r="F15" s="29">
        <v>159.5</v>
      </c>
      <c r="G15" s="35">
        <v>-0.1125</v>
      </c>
      <c r="H15" s="29">
        <v>-22538.52</v>
      </c>
      <c r="I15" s="35">
        <v>-0.11269999999999999</v>
      </c>
      <c r="J15" s="29">
        <v>1112.798</v>
      </c>
      <c r="K15" s="29">
        <v>199992.02</v>
      </c>
      <c r="L15" s="29">
        <v>1894150.79</v>
      </c>
      <c r="M15" s="29">
        <v>40</v>
      </c>
      <c r="N15" s="29">
        <v>-563.46</v>
      </c>
      <c r="O15" s="35">
        <v>-0.4496</v>
      </c>
      <c r="P15" s="35">
        <v>0.20830000000000001</v>
      </c>
      <c r="Q15" s="29" t="s">
        <v>43</v>
      </c>
      <c r="T15" s="21"/>
      <c r="U15" s="22" t="s">
        <v>86</v>
      </c>
      <c r="V15" s="22"/>
      <c r="W15" s="22"/>
      <c r="X15" s="23"/>
      <c r="AB15" s="21"/>
      <c r="AC15" s="22"/>
      <c r="AD15" s="48" t="s">
        <v>94</v>
      </c>
      <c r="AE15" s="49">
        <v>18459984.129999999</v>
      </c>
      <c r="AF15" s="49">
        <v>18459984.129999999</v>
      </c>
      <c r="AG15" s="49">
        <v>10000000</v>
      </c>
      <c r="AH15" s="22"/>
      <c r="AI15" s="23"/>
    </row>
    <row r="16" spans="1:41">
      <c r="A16" s="29" t="s">
        <v>54</v>
      </c>
      <c r="B16" s="29" t="s">
        <v>42</v>
      </c>
      <c r="C16" s="32">
        <v>43496.694444444445</v>
      </c>
      <c r="D16" s="29">
        <v>1506.2</v>
      </c>
      <c r="E16" s="32">
        <v>44524.475694444445</v>
      </c>
      <c r="F16" s="29">
        <v>4719</v>
      </c>
      <c r="G16" s="35">
        <v>2.1331000000000002</v>
      </c>
      <c r="H16" s="29">
        <v>426508.61</v>
      </c>
      <c r="I16" s="35">
        <v>2.1326000000000001</v>
      </c>
      <c r="J16" s="29">
        <v>132.77869999999999</v>
      </c>
      <c r="K16" s="29">
        <v>199991.2</v>
      </c>
      <c r="L16" s="29">
        <v>2320659.4</v>
      </c>
      <c r="M16" s="29">
        <v>40</v>
      </c>
      <c r="N16" s="29">
        <v>10662.72</v>
      </c>
      <c r="O16" s="35">
        <v>-5.1799999999999999E-2</v>
      </c>
      <c r="P16" s="35">
        <v>2.6017999999999999</v>
      </c>
      <c r="Q16" s="29" t="s">
        <v>43</v>
      </c>
      <c r="T16" s="21"/>
      <c r="U16" s="22"/>
      <c r="V16" s="22"/>
      <c r="W16" s="22"/>
      <c r="X16" s="23"/>
      <c r="AB16" s="21"/>
      <c r="AC16" s="22"/>
      <c r="AD16" s="48" t="s">
        <v>95</v>
      </c>
      <c r="AE16" s="50">
        <v>8459984.1300000008</v>
      </c>
      <c r="AF16" s="50">
        <v>8459984.1300000008</v>
      </c>
      <c r="AG16" s="51">
        <v>0</v>
      </c>
      <c r="AH16" s="22"/>
      <c r="AI16" s="23"/>
    </row>
    <row r="17" spans="1:35">
      <c r="A17" s="29" t="s">
        <v>55</v>
      </c>
      <c r="B17" s="29" t="s">
        <v>42</v>
      </c>
      <c r="C17" s="32">
        <v>43496.694444444445</v>
      </c>
      <c r="D17" s="29">
        <v>2720.8</v>
      </c>
      <c r="E17" s="32">
        <v>44524.475694444445</v>
      </c>
      <c r="F17" s="29">
        <v>4620.6499999999996</v>
      </c>
      <c r="G17" s="35">
        <v>0.69830000000000003</v>
      </c>
      <c r="H17" s="29">
        <v>139593.10999999999</v>
      </c>
      <c r="I17" s="35">
        <v>0.69799999999999995</v>
      </c>
      <c r="J17" s="29">
        <v>73.504260000000002</v>
      </c>
      <c r="K17" s="29">
        <v>199990.41</v>
      </c>
      <c r="L17" s="29">
        <v>2460252.52</v>
      </c>
      <c r="M17" s="29">
        <v>40</v>
      </c>
      <c r="N17" s="29">
        <v>3489.83</v>
      </c>
      <c r="O17" s="35">
        <v>-0.31159999999999999</v>
      </c>
      <c r="P17" s="35">
        <v>1.0636000000000001</v>
      </c>
      <c r="Q17" s="29" t="s">
        <v>43</v>
      </c>
      <c r="T17" s="21"/>
      <c r="U17" s="22" t="s">
        <v>87</v>
      </c>
      <c r="V17" s="22"/>
      <c r="W17" s="22"/>
      <c r="X17" s="23"/>
      <c r="AB17" s="21"/>
      <c r="AC17" s="22"/>
      <c r="AD17" s="48" t="s">
        <v>96</v>
      </c>
      <c r="AE17" s="52">
        <v>0.84599999999999997</v>
      </c>
      <c r="AF17" s="52">
        <v>0.84599999999999997</v>
      </c>
      <c r="AG17" s="53">
        <v>0</v>
      </c>
      <c r="AH17" s="22"/>
      <c r="AI17" s="23"/>
    </row>
    <row r="18" spans="1:35">
      <c r="A18" s="29" t="s">
        <v>56</v>
      </c>
      <c r="B18" s="29" t="s">
        <v>42</v>
      </c>
      <c r="C18" s="32">
        <v>43496.694444444445</v>
      </c>
      <c r="D18" s="29">
        <v>1900.575</v>
      </c>
      <c r="E18" s="32">
        <v>44524.475694444445</v>
      </c>
      <c r="F18" s="29">
        <v>2580</v>
      </c>
      <c r="G18" s="35">
        <v>0.35749999999999998</v>
      </c>
      <c r="H18" s="29">
        <v>71445.919999999998</v>
      </c>
      <c r="I18" s="35">
        <v>0.35720000000000002</v>
      </c>
      <c r="J18" s="29">
        <v>105.22580000000001</v>
      </c>
      <c r="K18" s="29">
        <v>199989.61</v>
      </c>
      <c r="L18" s="29">
        <v>2531698.44</v>
      </c>
      <c r="M18" s="29">
        <v>40</v>
      </c>
      <c r="N18" s="29">
        <v>1786.15</v>
      </c>
      <c r="O18" s="35">
        <v>-0.34489999999999998</v>
      </c>
      <c r="P18" s="35">
        <v>0.59789999999999999</v>
      </c>
      <c r="Q18" s="29" t="s">
        <v>43</v>
      </c>
      <c r="T18" s="21"/>
      <c r="U18" s="22"/>
      <c r="V18" s="22"/>
      <c r="W18" s="22"/>
      <c r="X18" s="23"/>
      <c r="AB18" s="21"/>
      <c r="AC18" s="22"/>
      <c r="AD18" s="48" t="s">
        <v>97</v>
      </c>
      <c r="AE18" s="54">
        <v>0.93030000000000002</v>
      </c>
      <c r="AF18" s="54">
        <v>0.93030000000000002</v>
      </c>
      <c r="AG18" s="54">
        <v>0</v>
      </c>
      <c r="AH18" s="22"/>
      <c r="AI18" s="23"/>
    </row>
    <row r="19" spans="1:35">
      <c r="A19" s="29" t="s">
        <v>57</v>
      </c>
      <c r="B19" s="29" t="s">
        <v>42</v>
      </c>
      <c r="C19" s="32">
        <v>43496.694444444445</v>
      </c>
      <c r="D19" s="29">
        <v>721</v>
      </c>
      <c r="E19" s="32">
        <v>44524.475694444445</v>
      </c>
      <c r="F19" s="29">
        <v>1767</v>
      </c>
      <c r="G19" s="35">
        <v>1.4508000000000001</v>
      </c>
      <c r="H19" s="29">
        <v>290067.31</v>
      </c>
      <c r="I19" s="35">
        <v>1.4503999999999999</v>
      </c>
      <c r="J19" s="29">
        <v>277.37700000000001</v>
      </c>
      <c r="K19" s="29">
        <v>199988.81</v>
      </c>
      <c r="L19" s="29">
        <v>2821765.75</v>
      </c>
      <c r="M19" s="29">
        <v>40</v>
      </c>
      <c r="N19" s="29">
        <v>7251.68</v>
      </c>
      <c r="O19" s="35">
        <v>-0.46600000000000003</v>
      </c>
      <c r="P19" s="35">
        <v>1.6254999999999999</v>
      </c>
      <c r="Q19" s="29" t="s">
        <v>43</v>
      </c>
      <c r="T19" s="21"/>
      <c r="U19" s="22" t="s">
        <v>88</v>
      </c>
      <c r="V19" s="22"/>
      <c r="W19" s="22"/>
      <c r="X19" s="23"/>
      <c r="AB19" s="21"/>
      <c r="AC19" s="22"/>
      <c r="AD19" s="48" t="s">
        <v>98</v>
      </c>
      <c r="AE19" s="52">
        <v>0.90939999999999999</v>
      </c>
      <c r="AF19" s="52">
        <v>0.90939999999999999</v>
      </c>
      <c r="AG19" s="49" t="s">
        <v>21</v>
      </c>
      <c r="AH19" s="22"/>
      <c r="AI19" s="23"/>
    </row>
    <row r="20" spans="1:35">
      <c r="A20" s="29" t="s">
        <v>58</v>
      </c>
      <c r="B20" s="29" t="s">
        <v>42</v>
      </c>
      <c r="C20" s="32">
        <v>43496.694444444445</v>
      </c>
      <c r="D20" s="29">
        <v>402.08</v>
      </c>
      <c r="E20" s="32">
        <v>44524.475694444445</v>
      </c>
      <c r="F20" s="29">
        <v>1125.5999999999999</v>
      </c>
      <c r="G20" s="35">
        <v>1.7994000000000001</v>
      </c>
      <c r="H20" s="29">
        <v>359790.98</v>
      </c>
      <c r="I20" s="35">
        <v>1.7990999999999999</v>
      </c>
      <c r="J20" s="29">
        <v>497.3836</v>
      </c>
      <c r="K20" s="29">
        <v>199988</v>
      </c>
      <c r="L20" s="29">
        <v>3181556.73</v>
      </c>
      <c r="M20" s="29">
        <v>40</v>
      </c>
      <c r="N20" s="29">
        <v>8994.77</v>
      </c>
      <c r="O20" s="35">
        <v>-0.2122</v>
      </c>
      <c r="P20" s="35">
        <v>2.4266000000000001</v>
      </c>
      <c r="Q20" s="29" t="s">
        <v>43</v>
      </c>
      <c r="T20" s="24"/>
      <c r="U20" s="25"/>
      <c r="V20" s="25"/>
      <c r="W20" s="25"/>
      <c r="X20" s="26"/>
      <c r="AB20" s="21"/>
      <c r="AC20" s="22"/>
      <c r="AD20" s="48" t="s">
        <v>99</v>
      </c>
      <c r="AE20" s="52">
        <v>0.2432</v>
      </c>
      <c r="AF20" s="52">
        <v>0.2432</v>
      </c>
      <c r="AG20" s="53">
        <v>0</v>
      </c>
      <c r="AH20" s="22"/>
      <c r="AI20" s="23"/>
    </row>
    <row r="21" spans="1:35">
      <c r="A21" s="29" t="s">
        <v>59</v>
      </c>
      <c r="B21" s="29" t="s">
        <v>42</v>
      </c>
      <c r="C21" s="32">
        <v>43496.694444444445</v>
      </c>
      <c r="D21" s="29">
        <v>1922.35</v>
      </c>
      <c r="E21" s="32">
        <v>44524.475694444445</v>
      </c>
      <c r="F21" s="29">
        <v>2907.55</v>
      </c>
      <c r="G21" s="35">
        <v>0.51249999999999996</v>
      </c>
      <c r="H21" s="29">
        <v>102442.74</v>
      </c>
      <c r="I21" s="35">
        <v>0.51219999999999999</v>
      </c>
      <c r="J21" s="29">
        <v>104.03270000000001</v>
      </c>
      <c r="K21" s="29">
        <v>199987.20000000001</v>
      </c>
      <c r="L21" s="29">
        <v>3283999.47</v>
      </c>
      <c r="M21" s="29">
        <v>40</v>
      </c>
      <c r="N21" s="29">
        <v>2561.0700000000002</v>
      </c>
      <c r="O21" s="35">
        <v>-0.23350000000000001</v>
      </c>
      <c r="P21" s="35">
        <v>0.5716</v>
      </c>
      <c r="Q21" s="29" t="s">
        <v>43</v>
      </c>
      <c r="AB21" s="21"/>
      <c r="AC21" s="22"/>
      <c r="AD21" s="48" t="s">
        <v>100</v>
      </c>
      <c r="AE21" s="52">
        <v>0.26140000000000002</v>
      </c>
      <c r="AF21" s="52">
        <v>0.26140000000000002</v>
      </c>
      <c r="AG21" s="49" t="s">
        <v>21</v>
      </c>
      <c r="AH21" s="22"/>
      <c r="AI21" s="23"/>
    </row>
    <row r="22" spans="1:35">
      <c r="A22" s="29" t="s">
        <v>60</v>
      </c>
      <c r="B22" s="29" t="s">
        <v>42</v>
      </c>
      <c r="C22" s="32">
        <v>43496.694444444445</v>
      </c>
      <c r="D22" s="29">
        <v>1039.9749999999999</v>
      </c>
      <c r="E22" s="32">
        <v>44524.475694444445</v>
      </c>
      <c r="F22" s="29">
        <v>1533.15</v>
      </c>
      <c r="G22" s="35">
        <v>0.47420000000000001</v>
      </c>
      <c r="H22" s="29">
        <v>94787.7</v>
      </c>
      <c r="I22" s="35">
        <v>0.47399999999999998</v>
      </c>
      <c r="J22" s="29">
        <v>192.29920000000001</v>
      </c>
      <c r="K22" s="29">
        <v>199986.39</v>
      </c>
      <c r="L22" s="29">
        <v>3378787.17</v>
      </c>
      <c r="M22" s="29">
        <v>40</v>
      </c>
      <c r="N22" s="29">
        <v>2369.69</v>
      </c>
      <c r="O22" s="35">
        <v>-0.28960000000000002</v>
      </c>
      <c r="P22" s="35">
        <v>0.65869999999999995</v>
      </c>
      <c r="Q22" s="29" t="s">
        <v>43</v>
      </c>
      <c r="AB22" s="21"/>
      <c r="AC22" s="22"/>
      <c r="AD22" s="48" t="s">
        <v>101</v>
      </c>
      <c r="AE22" s="50">
        <v>2825.6</v>
      </c>
      <c r="AF22" s="50">
        <v>2825.6</v>
      </c>
      <c r="AG22" s="51">
        <v>0</v>
      </c>
      <c r="AH22" s="22"/>
      <c r="AI22" s="23"/>
    </row>
    <row r="23" spans="1:35">
      <c r="A23" s="29" t="s">
        <v>61</v>
      </c>
      <c r="B23" s="29" t="s">
        <v>42</v>
      </c>
      <c r="C23" s="32">
        <v>43496.694444444445</v>
      </c>
      <c r="D23" s="29">
        <v>371.6</v>
      </c>
      <c r="E23" s="32">
        <v>44524.475694444445</v>
      </c>
      <c r="F23" s="29">
        <v>701.1</v>
      </c>
      <c r="G23" s="35">
        <v>0.88670000000000004</v>
      </c>
      <c r="H23" s="29">
        <v>177270.73</v>
      </c>
      <c r="I23" s="35">
        <v>0.88639999999999997</v>
      </c>
      <c r="J23" s="29">
        <v>538.17439999999999</v>
      </c>
      <c r="K23" s="29">
        <v>199985.61</v>
      </c>
      <c r="L23" s="29">
        <v>3556057.9</v>
      </c>
      <c r="M23" s="29">
        <v>40</v>
      </c>
      <c r="N23" s="29">
        <v>4431.7700000000004</v>
      </c>
      <c r="O23" s="35">
        <v>-8.5000000000000006E-2</v>
      </c>
      <c r="P23" s="35">
        <v>1.0872999999999999</v>
      </c>
      <c r="Q23" s="29" t="s">
        <v>43</v>
      </c>
      <c r="AB23" s="21"/>
      <c r="AC23" s="22"/>
      <c r="AD23" s="15"/>
      <c r="AE23" s="15"/>
      <c r="AF23" s="15"/>
      <c r="AG23" s="15"/>
      <c r="AH23" s="22"/>
      <c r="AI23" s="23"/>
    </row>
    <row r="24" spans="1:35">
      <c r="A24" s="29" t="s">
        <v>62</v>
      </c>
      <c r="B24" s="29" t="s">
        <v>42</v>
      </c>
      <c r="C24" s="32">
        <v>43496.694444444445</v>
      </c>
      <c r="D24" s="29">
        <v>2613.9499999999998</v>
      </c>
      <c r="E24" s="32">
        <v>44524.475694444445</v>
      </c>
      <c r="F24" s="29">
        <v>2643</v>
      </c>
      <c r="G24" s="35">
        <v>1.11E-2</v>
      </c>
      <c r="H24" s="29">
        <v>2182.3000000000002</v>
      </c>
      <c r="I24" s="35">
        <v>1.09E-2</v>
      </c>
      <c r="J24" s="29">
        <v>76.506739999999994</v>
      </c>
      <c r="K24" s="29">
        <v>199984.8</v>
      </c>
      <c r="L24" s="29">
        <v>3558240.2</v>
      </c>
      <c r="M24" s="29">
        <v>40</v>
      </c>
      <c r="N24" s="29">
        <v>54.56</v>
      </c>
      <c r="O24" s="35">
        <v>-0.43569999999999998</v>
      </c>
      <c r="P24" s="35">
        <v>0.38829999999999998</v>
      </c>
      <c r="Q24" s="29" t="s">
        <v>43</v>
      </c>
      <c r="AB24" s="21"/>
      <c r="AC24" s="22"/>
      <c r="AD24" s="55"/>
      <c r="AE24" s="55"/>
      <c r="AF24" s="55"/>
      <c r="AG24" s="55"/>
      <c r="AH24" s="22"/>
      <c r="AI24" s="23"/>
    </row>
    <row r="25" spans="1:35">
      <c r="A25" s="29" t="s">
        <v>63</v>
      </c>
      <c r="B25" s="29" t="s">
        <v>42</v>
      </c>
      <c r="C25" s="32">
        <v>43496.694444444445</v>
      </c>
      <c r="D25" s="29">
        <v>208.5</v>
      </c>
      <c r="E25" s="32">
        <v>44524.475694444445</v>
      </c>
      <c r="F25" s="29">
        <v>450.75</v>
      </c>
      <c r="G25" s="35">
        <v>1.1618999999999999</v>
      </c>
      <c r="H25" s="29">
        <v>232292.28</v>
      </c>
      <c r="I25" s="35">
        <v>1.1616</v>
      </c>
      <c r="J25" s="29">
        <v>959.15589999999997</v>
      </c>
      <c r="K25" s="29">
        <v>199984</v>
      </c>
      <c r="L25" s="29">
        <v>3790532.48</v>
      </c>
      <c r="M25" s="29">
        <v>40</v>
      </c>
      <c r="N25" s="29">
        <v>5807.31</v>
      </c>
      <c r="O25" s="35">
        <v>-0.59279999999999999</v>
      </c>
      <c r="P25" s="35">
        <v>1.6468</v>
      </c>
      <c r="Q25" s="29" t="s">
        <v>43</v>
      </c>
      <c r="AB25" s="21"/>
      <c r="AC25" s="22"/>
      <c r="AD25" s="48" t="s">
        <v>90</v>
      </c>
      <c r="AE25" s="49">
        <v>49</v>
      </c>
      <c r="AF25" s="49" t="s">
        <v>152</v>
      </c>
      <c r="AG25" s="49" t="s">
        <v>103</v>
      </c>
      <c r="AH25" s="22"/>
      <c r="AI25" s="23"/>
    </row>
    <row r="26" spans="1:35">
      <c r="A26" s="29" t="s">
        <v>64</v>
      </c>
      <c r="B26" s="29" t="s">
        <v>42</v>
      </c>
      <c r="C26" s="32">
        <v>43496.694444444445</v>
      </c>
      <c r="D26" s="29">
        <v>1763.25</v>
      </c>
      <c r="E26" s="32">
        <v>44524.475694444445</v>
      </c>
      <c r="F26" s="29">
        <v>2386.5500000000002</v>
      </c>
      <c r="G26" s="35">
        <v>0.35349999999999998</v>
      </c>
      <c r="H26" s="29">
        <v>70645.990000000005</v>
      </c>
      <c r="I26" s="35">
        <v>0.3533</v>
      </c>
      <c r="J26" s="29">
        <v>113.4174</v>
      </c>
      <c r="K26" s="29">
        <v>199983.2</v>
      </c>
      <c r="L26" s="29">
        <v>3861178.47</v>
      </c>
      <c r="M26" s="29">
        <v>40</v>
      </c>
      <c r="N26" s="29">
        <v>1766.15</v>
      </c>
      <c r="O26" s="35">
        <v>-6.4199999999999993E-2</v>
      </c>
      <c r="P26" s="35">
        <v>0.62160000000000004</v>
      </c>
      <c r="Q26" s="29" t="s">
        <v>43</v>
      </c>
      <c r="AB26" s="21"/>
      <c r="AC26" s="22"/>
      <c r="AD26" s="48" t="s">
        <v>104</v>
      </c>
      <c r="AE26" s="50">
        <v>172652.74</v>
      </c>
      <c r="AF26" s="50">
        <v>172652.74</v>
      </c>
      <c r="AG26" s="49" t="s">
        <v>21</v>
      </c>
      <c r="AH26" s="22"/>
      <c r="AI26" s="23"/>
    </row>
    <row r="27" spans="1:35">
      <c r="A27" s="29" t="s">
        <v>65</v>
      </c>
      <c r="B27" s="29" t="s">
        <v>42</v>
      </c>
      <c r="C27" s="32">
        <v>43496.694444444445</v>
      </c>
      <c r="D27" s="29">
        <v>364.45</v>
      </c>
      <c r="E27" s="32">
        <v>44524.475694444445</v>
      </c>
      <c r="F27" s="29">
        <v>765.6</v>
      </c>
      <c r="G27" s="35">
        <v>1.1007</v>
      </c>
      <c r="H27" s="29">
        <v>220058.55</v>
      </c>
      <c r="I27" s="35">
        <v>1.1004</v>
      </c>
      <c r="J27" s="29">
        <v>548.72379999999998</v>
      </c>
      <c r="K27" s="29">
        <v>199982.41</v>
      </c>
      <c r="L27" s="29">
        <v>4081237.02</v>
      </c>
      <c r="M27" s="29">
        <v>40</v>
      </c>
      <c r="N27" s="29">
        <v>5501.46</v>
      </c>
      <c r="O27" s="35">
        <v>-0.26379999999999998</v>
      </c>
      <c r="P27" s="35">
        <v>1.3789</v>
      </c>
      <c r="Q27" s="29" t="s">
        <v>43</v>
      </c>
      <c r="AB27" s="21"/>
      <c r="AC27" s="22"/>
      <c r="AD27" s="48" t="s">
        <v>105</v>
      </c>
      <c r="AE27" s="52">
        <v>0.83919999999999995</v>
      </c>
      <c r="AF27" s="52">
        <v>0.83919999999999995</v>
      </c>
      <c r="AG27" s="49" t="s">
        <v>21</v>
      </c>
      <c r="AH27" s="22"/>
      <c r="AI27" s="23"/>
    </row>
    <row r="28" spans="1:35">
      <c r="A28" s="29" t="s">
        <v>66</v>
      </c>
      <c r="B28" s="29" t="s">
        <v>42</v>
      </c>
      <c r="C28" s="32">
        <v>43496.694444444445</v>
      </c>
      <c r="D28" s="29">
        <v>136.85</v>
      </c>
      <c r="E28" s="32">
        <v>44524.475694444445</v>
      </c>
      <c r="F28" s="29">
        <v>128.4</v>
      </c>
      <c r="G28" s="35">
        <v>-6.1699999999999998E-2</v>
      </c>
      <c r="H28" s="29">
        <v>-12386.91</v>
      </c>
      <c r="I28" s="35">
        <v>-6.1899999999999997E-2</v>
      </c>
      <c r="J28" s="29">
        <v>1461.32</v>
      </c>
      <c r="K28" s="29">
        <v>199981.59</v>
      </c>
      <c r="L28" s="29">
        <v>4068850.11</v>
      </c>
      <c r="M28" s="29">
        <v>40</v>
      </c>
      <c r="N28" s="29">
        <v>-309.67</v>
      </c>
      <c r="O28" s="35">
        <v>-0.48010000000000003</v>
      </c>
      <c r="P28" s="35">
        <v>0.2477</v>
      </c>
      <c r="Q28" s="29" t="s">
        <v>43</v>
      </c>
      <c r="AB28" s="21"/>
      <c r="AC28" s="22"/>
      <c r="AD28" s="48" t="s">
        <v>106</v>
      </c>
      <c r="AE28" s="50">
        <v>37.78</v>
      </c>
      <c r="AF28" s="50">
        <v>37.78</v>
      </c>
      <c r="AG28" s="49" t="s">
        <v>21</v>
      </c>
      <c r="AH28" s="22"/>
      <c r="AI28" s="23"/>
    </row>
    <row r="29" spans="1:35">
      <c r="A29" s="29" t="s">
        <v>67</v>
      </c>
      <c r="B29" s="29" t="s">
        <v>42</v>
      </c>
      <c r="C29" s="32">
        <v>43496.694444444445</v>
      </c>
      <c r="D29" s="29">
        <v>113</v>
      </c>
      <c r="E29" s="32">
        <v>44524.475694444445</v>
      </c>
      <c r="F29" s="29">
        <v>153.9</v>
      </c>
      <c r="G29" s="35">
        <v>0.3619</v>
      </c>
      <c r="H29" s="29">
        <v>72335.199999999997</v>
      </c>
      <c r="I29" s="35">
        <v>0.36170000000000002</v>
      </c>
      <c r="J29" s="29">
        <v>1769.742</v>
      </c>
      <c r="K29" s="29">
        <v>199980.79999999999</v>
      </c>
      <c r="L29" s="29">
        <v>4141185.3</v>
      </c>
      <c r="M29" s="29">
        <v>40</v>
      </c>
      <c r="N29" s="29">
        <v>1808.38</v>
      </c>
      <c r="O29" s="35">
        <v>-0.62729999999999997</v>
      </c>
      <c r="P29" s="35">
        <v>0.52880000000000005</v>
      </c>
      <c r="Q29" s="29" t="s">
        <v>43</v>
      </c>
      <c r="AB29" s="21"/>
      <c r="AC29" s="22"/>
      <c r="AD29" s="15"/>
      <c r="AE29" s="15"/>
      <c r="AF29" s="15"/>
      <c r="AG29" s="15"/>
      <c r="AH29" s="22"/>
      <c r="AI29" s="23"/>
    </row>
    <row r="30" spans="1:35">
      <c r="A30" s="29" t="s">
        <v>68</v>
      </c>
      <c r="B30" s="29" t="s">
        <v>42</v>
      </c>
      <c r="C30" s="32">
        <v>43496.694444444445</v>
      </c>
      <c r="D30" s="29">
        <v>141.44999999999999</v>
      </c>
      <c r="E30" s="32">
        <v>44524.475694444445</v>
      </c>
      <c r="F30" s="29">
        <v>204.3</v>
      </c>
      <c r="G30" s="35">
        <v>0.44429999999999997</v>
      </c>
      <c r="H30" s="29">
        <v>88807.55</v>
      </c>
      <c r="I30" s="35">
        <v>0.44409999999999999</v>
      </c>
      <c r="J30" s="29">
        <v>1413.7860000000001</v>
      </c>
      <c r="K30" s="29">
        <v>199980</v>
      </c>
      <c r="L30" s="29">
        <v>4229992.8600000003</v>
      </c>
      <c r="M30" s="29">
        <v>40</v>
      </c>
      <c r="N30" s="29">
        <v>2220.19</v>
      </c>
      <c r="O30" s="35">
        <v>-0.3523</v>
      </c>
      <c r="P30" s="35">
        <v>0.48430000000000001</v>
      </c>
      <c r="Q30" s="29" t="s">
        <v>43</v>
      </c>
      <c r="AB30" s="21"/>
      <c r="AC30" s="22"/>
      <c r="AD30" s="55"/>
      <c r="AE30" s="55"/>
      <c r="AF30" s="55"/>
      <c r="AG30" s="55"/>
      <c r="AH30" s="22"/>
      <c r="AI30" s="23"/>
    </row>
    <row r="31" spans="1:35">
      <c r="A31" s="29" t="s">
        <v>69</v>
      </c>
      <c r="B31" s="29" t="s">
        <v>42</v>
      </c>
      <c r="C31" s="32">
        <v>43496.694444444445</v>
      </c>
      <c r="D31" s="29">
        <v>1227.1500000000001</v>
      </c>
      <c r="E31" s="32">
        <v>44524.475694444445</v>
      </c>
      <c r="F31" s="29">
        <v>2387</v>
      </c>
      <c r="G31" s="35">
        <v>0.94520000000000004</v>
      </c>
      <c r="H31" s="29">
        <v>188952.94</v>
      </c>
      <c r="I31" s="35">
        <v>0.94489999999999996</v>
      </c>
      <c r="J31" s="29">
        <v>162.9623</v>
      </c>
      <c r="K31" s="29">
        <v>199979.2</v>
      </c>
      <c r="L31" s="29">
        <v>4418945.8</v>
      </c>
      <c r="M31" s="29">
        <v>40</v>
      </c>
      <c r="N31" s="29">
        <v>4723.82</v>
      </c>
      <c r="O31" s="35">
        <v>-0.28639999999999999</v>
      </c>
      <c r="P31" s="35">
        <v>1.2421</v>
      </c>
      <c r="Q31" s="29" t="s">
        <v>43</v>
      </c>
      <c r="AB31" s="21"/>
      <c r="AC31" s="22"/>
      <c r="AD31" s="48" t="s">
        <v>107</v>
      </c>
      <c r="AE31" s="49" t="s">
        <v>153</v>
      </c>
      <c r="AF31" s="49" t="s">
        <v>153</v>
      </c>
      <c r="AG31" s="49" t="s">
        <v>103</v>
      </c>
      <c r="AH31" s="22"/>
      <c r="AI31" s="23"/>
    </row>
    <row r="32" spans="1:35">
      <c r="A32" s="29" t="s">
        <v>70</v>
      </c>
      <c r="B32" s="29" t="s">
        <v>42</v>
      </c>
      <c r="C32" s="32">
        <v>43496.694444444445</v>
      </c>
      <c r="D32" s="29">
        <v>595</v>
      </c>
      <c r="E32" s="32">
        <v>44524.475694444445</v>
      </c>
      <c r="F32" s="29">
        <v>1170.5999999999999</v>
      </c>
      <c r="G32" s="35">
        <v>0.96740000000000004</v>
      </c>
      <c r="H32" s="29">
        <v>193398.75</v>
      </c>
      <c r="I32" s="35">
        <v>0.96709999999999996</v>
      </c>
      <c r="J32" s="29">
        <v>336.09809999999999</v>
      </c>
      <c r="K32" s="29">
        <v>199978.39</v>
      </c>
      <c r="L32" s="29">
        <v>4612344.55</v>
      </c>
      <c r="M32" s="29">
        <v>40</v>
      </c>
      <c r="N32" s="29">
        <v>4834.97</v>
      </c>
      <c r="O32" s="35">
        <v>-0.13350000000000001</v>
      </c>
      <c r="P32" s="35">
        <v>1.141</v>
      </c>
      <c r="Q32" s="29" t="s">
        <v>43</v>
      </c>
      <c r="AB32" s="21"/>
      <c r="AC32" s="22"/>
      <c r="AD32" s="48" t="s">
        <v>109</v>
      </c>
      <c r="AE32" s="49">
        <v>8549676.3499999996</v>
      </c>
      <c r="AF32" s="49">
        <v>8549676.3499999996</v>
      </c>
      <c r="AG32" s="49">
        <v>0</v>
      </c>
      <c r="AH32" s="22"/>
      <c r="AI32" s="23"/>
    </row>
    <row r="33" spans="1:35">
      <c r="A33" s="29" t="s">
        <v>71</v>
      </c>
      <c r="B33" s="29" t="s">
        <v>42</v>
      </c>
      <c r="C33" s="32">
        <v>43496.694444444445</v>
      </c>
      <c r="D33" s="29">
        <v>293.64999999999998</v>
      </c>
      <c r="E33" s="32">
        <v>44524.475694444445</v>
      </c>
      <c r="F33" s="29">
        <v>497.4</v>
      </c>
      <c r="G33" s="35">
        <v>0.69389999999999996</v>
      </c>
      <c r="H33" s="29">
        <v>138701.23000000001</v>
      </c>
      <c r="I33" s="35">
        <v>0.69359999999999999</v>
      </c>
      <c r="J33" s="29">
        <v>681.00670000000002</v>
      </c>
      <c r="K33" s="29">
        <v>199977.59</v>
      </c>
      <c r="L33" s="29">
        <v>4751045.78</v>
      </c>
      <c r="M33" s="29">
        <v>40</v>
      </c>
      <c r="N33" s="29">
        <v>3467.53</v>
      </c>
      <c r="O33" s="35">
        <v>-0.49109999999999998</v>
      </c>
      <c r="P33" s="35">
        <v>0.8468</v>
      </c>
      <c r="Q33" s="29" t="s">
        <v>43</v>
      </c>
      <c r="AB33" s="21"/>
      <c r="AC33" s="22"/>
      <c r="AD33" s="48" t="s">
        <v>110</v>
      </c>
      <c r="AE33" s="49">
        <v>198829.68</v>
      </c>
      <c r="AF33" s="49">
        <v>198829.68</v>
      </c>
      <c r="AG33" s="49" t="s">
        <v>21</v>
      </c>
      <c r="AH33" s="22"/>
      <c r="AI33" s="23"/>
    </row>
    <row r="34" spans="1:35">
      <c r="A34" s="29" t="s">
        <v>72</v>
      </c>
      <c r="B34" s="29" t="s">
        <v>42</v>
      </c>
      <c r="C34" s="32">
        <v>43496.694444444445</v>
      </c>
      <c r="D34" s="29">
        <v>15714.7</v>
      </c>
      <c r="E34" s="32">
        <v>44524.475694444445</v>
      </c>
      <c r="F34" s="29">
        <v>26776.05</v>
      </c>
      <c r="G34" s="35">
        <v>0.70389999999999997</v>
      </c>
      <c r="H34" s="29">
        <v>140706.71</v>
      </c>
      <c r="I34" s="35">
        <v>0.7036</v>
      </c>
      <c r="J34" s="29">
        <v>12.72546</v>
      </c>
      <c r="K34" s="29">
        <v>199976.8</v>
      </c>
      <c r="L34" s="29">
        <v>4891752.49</v>
      </c>
      <c r="M34" s="29">
        <v>40</v>
      </c>
      <c r="N34" s="29">
        <v>3517.67</v>
      </c>
      <c r="O34" s="35">
        <v>-5.4699999999999999E-2</v>
      </c>
      <c r="P34" s="35">
        <v>1.0394000000000001</v>
      </c>
      <c r="Q34" s="29" t="s">
        <v>43</v>
      </c>
      <c r="AB34" s="21"/>
      <c r="AC34" s="22"/>
      <c r="AD34" s="48" t="s">
        <v>111</v>
      </c>
      <c r="AE34" s="54">
        <v>0.97609999999999997</v>
      </c>
      <c r="AF34" s="54">
        <v>0.97609999999999997</v>
      </c>
      <c r="AG34" s="49" t="s">
        <v>21</v>
      </c>
      <c r="AH34" s="22"/>
      <c r="AI34" s="23"/>
    </row>
    <row r="35" spans="1:35">
      <c r="A35" s="29" t="s">
        <v>73</v>
      </c>
      <c r="B35" s="29" t="s">
        <v>42</v>
      </c>
      <c r="C35" s="32">
        <v>43496.694444444445</v>
      </c>
      <c r="D35" s="29">
        <v>2014.1</v>
      </c>
      <c r="E35" s="32">
        <v>44524.475694444445</v>
      </c>
      <c r="F35" s="29">
        <v>3476.55</v>
      </c>
      <c r="G35" s="35">
        <v>0.72609999999999997</v>
      </c>
      <c r="H35" s="29">
        <v>145149.26</v>
      </c>
      <c r="I35" s="35">
        <v>0.7258</v>
      </c>
      <c r="J35" s="29">
        <v>99.288020000000003</v>
      </c>
      <c r="K35" s="29">
        <v>199976.02</v>
      </c>
      <c r="L35" s="29">
        <v>5036901.74</v>
      </c>
      <c r="M35" s="29">
        <v>40</v>
      </c>
      <c r="N35" s="29">
        <v>3628.73</v>
      </c>
      <c r="O35" s="35">
        <v>-0.25219999999999998</v>
      </c>
      <c r="P35" s="35">
        <v>0.98099999999999998</v>
      </c>
      <c r="Q35" s="29" t="s">
        <v>43</v>
      </c>
      <c r="AB35" s="21"/>
      <c r="AC35" s="22"/>
      <c r="AD35" s="48" t="s">
        <v>106</v>
      </c>
      <c r="AE35" s="49">
        <v>37.79</v>
      </c>
      <c r="AF35" s="49">
        <v>37.79</v>
      </c>
      <c r="AG35" s="49" t="s">
        <v>21</v>
      </c>
      <c r="AH35" s="22"/>
      <c r="AI35" s="23"/>
    </row>
    <row r="36" spans="1:35">
      <c r="A36" s="29" t="s">
        <v>74</v>
      </c>
      <c r="B36" s="29" t="s">
        <v>42</v>
      </c>
      <c r="C36" s="32">
        <v>43496.694444444445</v>
      </c>
      <c r="D36" s="29">
        <v>585.52</v>
      </c>
      <c r="E36" s="32">
        <v>44524.475694444445</v>
      </c>
      <c r="F36" s="29">
        <v>1541</v>
      </c>
      <c r="G36" s="35">
        <v>1.6317999999999999</v>
      </c>
      <c r="H36" s="29">
        <v>326256.62</v>
      </c>
      <c r="I36" s="35">
        <v>1.6315</v>
      </c>
      <c r="J36" s="29">
        <v>341.53440000000001</v>
      </c>
      <c r="K36" s="29">
        <v>199975.2</v>
      </c>
      <c r="L36" s="29">
        <v>5363158.37</v>
      </c>
      <c r="M36" s="29">
        <v>40</v>
      </c>
      <c r="N36" s="29">
        <v>8156.42</v>
      </c>
      <c r="O36" s="35">
        <v>-0.28149999999999997</v>
      </c>
      <c r="P36" s="35">
        <v>1.7839</v>
      </c>
      <c r="Q36" s="29" t="s">
        <v>43</v>
      </c>
      <c r="AB36" s="21"/>
      <c r="AC36" s="22"/>
      <c r="AD36" s="48" t="s">
        <v>112</v>
      </c>
      <c r="AE36" s="50">
        <v>12</v>
      </c>
      <c r="AF36" s="50">
        <v>12</v>
      </c>
      <c r="AG36" s="51">
        <v>0</v>
      </c>
      <c r="AH36" s="22"/>
      <c r="AI36" s="23"/>
    </row>
    <row r="37" spans="1:35">
      <c r="A37" s="29" t="s">
        <v>75</v>
      </c>
      <c r="B37" s="29" t="s">
        <v>42</v>
      </c>
      <c r="C37" s="32">
        <v>43496.694444444445</v>
      </c>
      <c r="D37" s="29">
        <v>995.8</v>
      </c>
      <c r="E37" s="32">
        <v>44524.475694444445</v>
      </c>
      <c r="F37" s="29">
        <v>2376.9</v>
      </c>
      <c r="G37" s="35">
        <v>1.3869</v>
      </c>
      <c r="H37" s="29">
        <v>277281.78999999998</v>
      </c>
      <c r="I37" s="35">
        <v>1.3866000000000001</v>
      </c>
      <c r="J37" s="29">
        <v>200.81780000000001</v>
      </c>
      <c r="K37" s="29">
        <v>199974.41</v>
      </c>
      <c r="L37" s="29">
        <v>5640440.1600000001</v>
      </c>
      <c r="M37" s="29">
        <v>40</v>
      </c>
      <c r="N37" s="29">
        <v>6932.04</v>
      </c>
      <c r="O37" s="35">
        <v>-0.27610000000000001</v>
      </c>
      <c r="P37" s="35">
        <v>1.6892</v>
      </c>
      <c r="Q37" s="29" t="s">
        <v>43</v>
      </c>
      <c r="AB37" s="21"/>
      <c r="AC37" s="22"/>
      <c r="AD37" s="48" t="s">
        <v>113</v>
      </c>
      <c r="AE37" s="49">
        <v>764948.64</v>
      </c>
      <c r="AF37" s="49">
        <v>764948.64</v>
      </c>
      <c r="AG37" s="49">
        <v>0</v>
      </c>
      <c r="AH37" s="22"/>
      <c r="AI37" s="23"/>
    </row>
    <row r="38" spans="1:35">
      <c r="A38" s="29" t="s">
        <v>76</v>
      </c>
      <c r="B38" s="29" t="s">
        <v>42</v>
      </c>
      <c r="C38" s="32">
        <v>43496.694444444445</v>
      </c>
      <c r="D38" s="29">
        <v>3519.35</v>
      </c>
      <c r="E38" s="32">
        <v>44524.475694444445</v>
      </c>
      <c r="F38" s="29">
        <v>7705</v>
      </c>
      <c r="G38" s="35">
        <v>1.1893</v>
      </c>
      <c r="H38" s="29">
        <v>237769.77</v>
      </c>
      <c r="I38" s="35">
        <v>1.1890000000000001</v>
      </c>
      <c r="J38" s="29">
        <v>56.821170000000002</v>
      </c>
      <c r="K38" s="29">
        <v>199973.61</v>
      </c>
      <c r="L38" s="29">
        <v>5878209.9299999997</v>
      </c>
      <c r="M38" s="29">
        <v>40</v>
      </c>
      <c r="N38" s="29">
        <v>5944.24</v>
      </c>
      <c r="O38" s="35">
        <v>-0.1731</v>
      </c>
      <c r="P38" s="35">
        <v>1.3495999999999999</v>
      </c>
      <c r="Q38" s="29" t="s">
        <v>43</v>
      </c>
      <c r="AB38" s="21"/>
      <c r="AC38" s="22"/>
      <c r="AD38" s="48" t="s">
        <v>114</v>
      </c>
      <c r="AE38" s="49">
        <v>21</v>
      </c>
      <c r="AF38" s="49">
        <v>21</v>
      </c>
      <c r="AG38" s="49">
        <v>0</v>
      </c>
      <c r="AH38" s="22"/>
      <c r="AI38" s="23"/>
    </row>
    <row r="39" spans="1:35">
      <c r="A39" s="29" t="s">
        <v>77</v>
      </c>
      <c r="B39" s="29" t="s">
        <v>42</v>
      </c>
      <c r="C39" s="32">
        <v>43496.694444444445</v>
      </c>
      <c r="D39" s="29">
        <v>524.33330000000001</v>
      </c>
      <c r="E39" s="32">
        <v>44524.475694444445</v>
      </c>
      <c r="F39" s="29">
        <v>735.05</v>
      </c>
      <c r="G39" s="35">
        <v>0.40189999999999998</v>
      </c>
      <c r="H39" s="29">
        <v>80316.13</v>
      </c>
      <c r="I39" s="35">
        <v>0.40160000000000001</v>
      </c>
      <c r="J39" s="29">
        <v>381.38490000000002</v>
      </c>
      <c r="K39" s="29">
        <v>199972.8</v>
      </c>
      <c r="L39" s="29">
        <v>5958526.0599999996</v>
      </c>
      <c r="M39" s="29">
        <v>40</v>
      </c>
      <c r="N39" s="29">
        <v>2007.9</v>
      </c>
      <c r="O39" s="35">
        <v>-0.54200000000000004</v>
      </c>
      <c r="P39" s="35">
        <v>0.64910000000000001</v>
      </c>
      <c r="Q39" s="29" t="s">
        <v>43</v>
      </c>
      <c r="AB39" s="21"/>
      <c r="AC39" s="22"/>
      <c r="AD39" s="15"/>
      <c r="AE39" s="15"/>
      <c r="AF39" s="15"/>
      <c r="AG39" s="15"/>
      <c r="AH39" s="22"/>
      <c r="AI39" s="23"/>
    </row>
    <row r="40" spans="1:35">
      <c r="A40" s="29" t="s">
        <v>78</v>
      </c>
      <c r="B40" s="29" t="s">
        <v>42</v>
      </c>
      <c r="C40" s="32">
        <v>43496.694444444445</v>
      </c>
      <c r="D40" s="29">
        <v>276.89999999999998</v>
      </c>
      <c r="E40" s="32">
        <v>44524.475694444445</v>
      </c>
      <c r="F40" s="29">
        <v>641.35</v>
      </c>
      <c r="G40" s="35">
        <v>1.3162</v>
      </c>
      <c r="H40" s="29">
        <v>263132.67</v>
      </c>
      <c r="I40" s="35">
        <v>1.3158000000000001</v>
      </c>
      <c r="J40" s="29">
        <v>722.18129999999996</v>
      </c>
      <c r="K40" s="29">
        <v>199972</v>
      </c>
      <c r="L40" s="29">
        <v>6221658.7400000002</v>
      </c>
      <c r="M40" s="29">
        <v>40</v>
      </c>
      <c r="N40" s="29">
        <v>6578.32</v>
      </c>
      <c r="O40" s="35">
        <v>-0.42430000000000001</v>
      </c>
      <c r="P40" s="35">
        <v>1.6718999999999999</v>
      </c>
      <c r="Q40" s="29" t="s">
        <v>43</v>
      </c>
      <c r="AB40" s="21"/>
      <c r="AC40" s="22"/>
      <c r="AD40" s="55"/>
      <c r="AE40" s="55"/>
      <c r="AF40" s="55"/>
      <c r="AG40" s="55"/>
      <c r="AH40" s="22"/>
      <c r="AI40" s="23"/>
    </row>
    <row r="41" spans="1:35">
      <c r="A41" s="29" t="s">
        <v>138</v>
      </c>
      <c r="B41" s="29" t="s">
        <v>42</v>
      </c>
      <c r="C41" s="32">
        <v>43553.690972222219</v>
      </c>
      <c r="D41" s="29">
        <v>1780</v>
      </c>
      <c r="E41" s="32">
        <v>44524.475694444445</v>
      </c>
      <c r="F41" s="29">
        <v>990</v>
      </c>
      <c r="G41" s="35">
        <v>-0.44379999999999997</v>
      </c>
      <c r="H41" s="29">
        <v>-3951.38</v>
      </c>
      <c r="I41" s="35">
        <v>-0.44400000000000001</v>
      </c>
      <c r="J41" s="29">
        <v>5</v>
      </c>
      <c r="K41" s="29">
        <v>8900</v>
      </c>
      <c r="L41" s="29">
        <v>6217707.3499999996</v>
      </c>
      <c r="M41" s="29">
        <v>38</v>
      </c>
      <c r="N41" s="29">
        <v>-103.98</v>
      </c>
      <c r="O41" s="35">
        <v>-0.86770000000000003</v>
      </c>
      <c r="P41" s="35">
        <v>2.46E-2</v>
      </c>
      <c r="Q41" s="29" t="s">
        <v>43</v>
      </c>
      <c r="AB41" s="21"/>
      <c r="AC41" s="22"/>
      <c r="AD41" s="48" t="s">
        <v>115</v>
      </c>
      <c r="AE41" s="49" t="s">
        <v>154</v>
      </c>
      <c r="AF41" s="49" t="s">
        <v>154</v>
      </c>
      <c r="AG41" s="49" t="s">
        <v>103</v>
      </c>
      <c r="AH41" s="22"/>
      <c r="AI41" s="23"/>
    </row>
    <row r="42" spans="1:35">
      <c r="A42" s="29" t="s">
        <v>139</v>
      </c>
      <c r="B42" s="29" t="s">
        <v>42</v>
      </c>
      <c r="C42" s="32">
        <v>43585.690972222219</v>
      </c>
      <c r="D42" s="29">
        <v>751.35</v>
      </c>
      <c r="E42" s="32">
        <v>44524.475694444445</v>
      </c>
      <c r="F42" s="29">
        <v>1721</v>
      </c>
      <c r="G42" s="35">
        <v>1.2905</v>
      </c>
      <c r="H42" s="29">
        <v>273807.23</v>
      </c>
      <c r="I42" s="35">
        <v>1.2902</v>
      </c>
      <c r="J42" s="29">
        <v>282.44940000000003</v>
      </c>
      <c r="K42" s="29">
        <v>212218.34</v>
      </c>
      <c r="L42" s="29">
        <v>6491514.5800000001</v>
      </c>
      <c r="M42" s="29">
        <v>37</v>
      </c>
      <c r="N42" s="29">
        <v>7400.2</v>
      </c>
      <c r="O42" s="35">
        <v>-0.32219999999999999</v>
      </c>
      <c r="P42" s="35">
        <v>1.4596</v>
      </c>
      <c r="Q42" s="29" t="s">
        <v>43</v>
      </c>
      <c r="AB42" s="21"/>
      <c r="AC42" s="22"/>
      <c r="AD42" s="48" t="s">
        <v>117</v>
      </c>
      <c r="AE42" s="49">
        <v>-89692.22</v>
      </c>
      <c r="AF42" s="49">
        <v>-89692.22</v>
      </c>
      <c r="AG42" s="49">
        <v>0</v>
      </c>
      <c r="AH42" s="22"/>
      <c r="AI42" s="23"/>
    </row>
    <row r="43" spans="1:35">
      <c r="A43" s="29" t="s">
        <v>140</v>
      </c>
      <c r="B43" s="29" t="s">
        <v>42</v>
      </c>
      <c r="C43" s="32">
        <v>43644.652777777781</v>
      </c>
      <c r="D43" s="29">
        <v>273.85000000000002</v>
      </c>
      <c r="E43" s="32">
        <v>44524.475694444445</v>
      </c>
      <c r="F43" s="29">
        <v>231.7</v>
      </c>
      <c r="G43" s="35">
        <v>-0.15390000000000001</v>
      </c>
      <c r="H43" s="29">
        <v>-33950.42</v>
      </c>
      <c r="I43" s="35">
        <v>-0.15409999999999999</v>
      </c>
      <c r="J43" s="29">
        <v>804.50160000000005</v>
      </c>
      <c r="K43" s="29">
        <v>220312.78</v>
      </c>
      <c r="L43" s="29">
        <v>6457564.1699999999</v>
      </c>
      <c r="M43" s="29">
        <v>34</v>
      </c>
      <c r="N43" s="29">
        <v>-998.54</v>
      </c>
      <c r="O43" s="35">
        <v>-0.50849999999999995</v>
      </c>
      <c r="P43" s="35">
        <v>3.3000000000000002E-2</v>
      </c>
      <c r="Q43" s="29" t="s">
        <v>43</v>
      </c>
      <c r="AB43" s="21"/>
      <c r="AC43" s="22"/>
      <c r="AD43" s="48" t="s">
        <v>118</v>
      </c>
      <c r="AE43" s="49">
        <v>-14948.7</v>
      </c>
      <c r="AF43" s="49">
        <v>-14948.7</v>
      </c>
      <c r="AG43" s="49" t="s">
        <v>21</v>
      </c>
      <c r="AH43" s="22"/>
      <c r="AI43" s="23"/>
    </row>
    <row r="44" spans="1:35">
      <c r="A44" s="29" t="s">
        <v>141</v>
      </c>
      <c r="B44" s="29" t="s">
        <v>42</v>
      </c>
      <c r="C44" s="32">
        <v>43644.652777777781</v>
      </c>
      <c r="D44" s="29">
        <v>276.60000000000002</v>
      </c>
      <c r="E44" s="32">
        <v>44524.475694444445</v>
      </c>
      <c r="F44" s="29">
        <v>686</v>
      </c>
      <c r="G44" s="35">
        <v>1.4801</v>
      </c>
      <c r="H44" s="29">
        <v>326010.43</v>
      </c>
      <c r="I44" s="35">
        <v>1.4798</v>
      </c>
      <c r="J44" s="29">
        <v>796.5</v>
      </c>
      <c r="K44" s="29">
        <v>220311.91</v>
      </c>
      <c r="L44" s="29">
        <v>6783574.5999999996</v>
      </c>
      <c r="M44" s="29">
        <v>34</v>
      </c>
      <c r="N44" s="29">
        <v>9588.5400000000009</v>
      </c>
      <c r="O44" s="35">
        <v>-0.52100000000000002</v>
      </c>
      <c r="P44" s="35">
        <v>1.8072999999999999</v>
      </c>
      <c r="Q44" s="29" t="s">
        <v>43</v>
      </c>
      <c r="AB44" s="21"/>
      <c r="AC44" s="22"/>
      <c r="AD44" s="48" t="s">
        <v>119</v>
      </c>
      <c r="AE44" s="54">
        <v>-0.14219999999999999</v>
      </c>
      <c r="AF44" s="54">
        <v>-0.14219999999999999</v>
      </c>
      <c r="AG44" s="49" t="s">
        <v>21</v>
      </c>
      <c r="AH44" s="22"/>
      <c r="AI44" s="23"/>
    </row>
    <row r="45" spans="1:35">
      <c r="A45" s="29" t="s">
        <v>142</v>
      </c>
      <c r="B45" s="29" t="s">
        <v>42</v>
      </c>
      <c r="C45" s="32">
        <v>43644.652777777781</v>
      </c>
      <c r="D45" s="29">
        <v>1477.1</v>
      </c>
      <c r="E45" s="32">
        <v>44524.475694444445</v>
      </c>
      <c r="F45" s="29">
        <v>2000.25</v>
      </c>
      <c r="G45" s="35">
        <v>0.35420000000000001</v>
      </c>
      <c r="H45" s="29">
        <v>77976.509999999995</v>
      </c>
      <c r="I45" s="35">
        <v>0.35389999999999999</v>
      </c>
      <c r="J45" s="29">
        <v>149.15100000000001</v>
      </c>
      <c r="K45" s="29">
        <v>220311</v>
      </c>
      <c r="L45" s="29">
        <v>6861551.0999999996</v>
      </c>
      <c r="M45" s="29">
        <v>34</v>
      </c>
      <c r="N45" s="29">
        <v>2293.4299999999998</v>
      </c>
      <c r="O45" s="35">
        <v>-0.32229999999999998</v>
      </c>
      <c r="P45" s="35">
        <v>0.52529999999999999</v>
      </c>
      <c r="Q45" s="29" t="s">
        <v>43</v>
      </c>
      <c r="AB45" s="21"/>
      <c r="AC45" s="22"/>
      <c r="AD45" s="48" t="s">
        <v>106</v>
      </c>
      <c r="AE45" s="49">
        <v>37.67</v>
      </c>
      <c r="AF45" s="49">
        <v>37.67</v>
      </c>
      <c r="AG45" s="49" t="s">
        <v>21</v>
      </c>
      <c r="AH45" s="22"/>
      <c r="AI45" s="23"/>
    </row>
    <row r="46" spans="1:35">
      <c r="A46" s="29" t="s">
        <v>143</v>
      </c>
      <c r="B46" s="29" t="s">
        <v>42</v>
      </c>
      <c r="C46" s="32">
        <v>43644.652777777781</v>
      </c>
      <c r="D46" s="29">
        <v>1553.2</v>
      </c>
      <c r="E46" s="32">
        <v>44524.475694444445</v>
      </c>
      <c r="F46" s="29">
        <v>1891.95</v>
      </c>
      <c r="G46" s="35">
        <v>0.21809999999999999</v>
      </c>
      <c r="H46" s="29">
        <v>48000.36</v>
      </c>
      <c r="I46" s="35">
        <v>0.21790000000000001</v>
      </c>
      <c r="J46" s="29">
        <v>141.84270000000001</v>
      </c>
      <c r="K46" s="29">
        <v>220310.14</v>
      </c>
      <c r="L46" s="29">
        <v>6909551.46</v>
      </c>
      <c r="M46" s="29">
        <v>34</v>
      </c>
      <c r="N46" s="29">
        <v>1411.78</v>
      </c>
      <c r="O46" s="35">
        <v>-0.57440000000000002</v>
      </c>
      <c r="P46" s="35">
        <v>0.27589999999999998</v>
      </c>
      <c r="Q46" s="29" t="s">
        <v>43</v>
      </c>
      <c r="AB46" s="21"/>
      <c r="AC46" s="22"/>
      <c r="AD46" s="48" t="s">
        <v>112</v>
      </c>
      <c r="AE46" s="49">
        <v>1</v>
      </c>
      <c r="AF46" s="49">
        <v>1</v>
      </c>
      <c r="AG46" s="49">
        <v>0</v>
      </c>
      <c r="AH46" s="22"/>
      <c r="AI46" s="23"/>
    </row>
    <row r="47" spans="1:35">
      <c r="A47" s="29" t="s">
        <v>144</v>
      </c>
      <c r="B47" s="29" t="s">
        <v>42</v>
      </c>
      <c r="C47" s="32">
        <v>43644.652777777781</v>
      </c>
      <c r="D47" s="29">
        <v>655.35</v>
      </c>
      <c r="E47" s="32">
        <v>44524.475694444445</v>
      </c>
      <c r="F47" s="29">
        <v>897.00009999999997</v>
      </c>
      <c r="G47" s="35">
        <v>0.36870000000000003</v>
      </c>
      <c r="H47" s="29">
        <v>81183.39</v>
      </c>
      <c r="I47" s="35">
        <v>0.36849999999999999</v>
      </c>
      <c r="J47" s="29">
        <v>336.17039999999997</v>
      </c>
      <c r="K47" s="29">
        <v>220309.25</v>
      </c>
      <c r="L47" s="29">
        <v>6990734.8499999996</v>
      </c>
      <c r="M47" s="29">
        <v>34</v>
      </c>
      <c r="N47" s="29">
        <v>2387.75</v>
      </c>
      <c r="O47" s="35">
        <v>-0.62549999999999994</v>
      </c>
      <c r="P47" s="35">
        <v>0.49390000000000001</v>
      </c>
      <c r="Q47" s="29" t="s">
        <v>43</v>
      </c>
      <c r="AB47" s="21"/>
      <c r="AC47" s="22"/>
      <c r="AD47" s="48" t="s">
        <v>120</v>
      </c>
      <c r="AE47" s="49">
        <v>-33950.42</v>
      </c>
      <c r="AF47" s="49">
        <v>-33950.42</v>
      </c>
      <c r="AG47" s="49">
        <v>0</v>
      </c>
      <c r="AH47" s="22"/>
      <c r="AI47" s="23"/>
    </row>
    <row r="48" spans="1:35">
      <c r="A48" s="29" t="s">
        <v>145</v>
      </c>
      <c r="B48" s="29" t="s">
        <v>42</v>
      </c>
      <c r="C48" s="32">
        <v>43644.652777777781</v>
      </c>
      <c r="D48" s="29">
        <v>6534.65</v>
      </c>
      <c r="E48" s="32">
        <v>44524.475694444445</v>
      </c>
      <c r="F48" s="29">
        <v>7751.8</v>
      </c>
      <c r="G48" s="35">
        <v>0.18629999999999999</v>
      </c>
      <c r="H48" s="29">
        <v>40986.68</v>
      </c>
      <c r="I48" s="35">
        <v>0.186</v>
      </c>
      <c r="J48" s="29">
        <v>33.71387</v>
      </c>
      <c r="K48" s="29">
        <v>220308.38</v>
      </c>
      <c r="L48" s="29">
        <v>7031721.5300000003</v>
      </c>
      <c r="M48" s="29">
        <v>34</v>
      </c>
      <c r="N48" s="29">
        <v>1205.49</v>
      </c>
      <c r="O48" s="35">
        <v>-0.38769999999999999</v>
      </c>
      <c r="P48" s="35">
        <v>0.28060000000000002</v>
      </c>
      <c r="Q48" s="29" t="s">
        <v>43</v>
      </c>
      <c r="AB48" s="21"/>
      <c r="AC48" s="22"/>
      <c r="AD48" s="48" t="s">
        <v>121</v>
      </c>
      <c r="AE48" s="49">
        <v>34</v>
      </c>
      <c r="AF48" s="49">
        <v>34</v>
      </c>
      <c r="AG48" s="49">
        <v>0</v>
      </c>
      <c r="AH48" s="22"/>
      <c r="AI48" s="23"/>
    </row>
    <row r="49" spans="1:35">
      <c r="A49" s="29" t="s">
        <v>146</v>
      </c>
      <c r="B49" s="29" t="s">
        <v>42</v>
      </c>
      <c r="C49" s="32">
        <v>43644.652777777781</v>
      </c>
      <c r="D49" s="29">
        <v>11912.6</v>
      </c>
      <c r="E49" s="32">
        <v>44524.475694444445</v>
      </c>
      <c r="F49" s="29">
        <v>19207.45</v>
      </c>
      <c r="G49" s="35">
        <v>0.61240000000000006</v>
      </c>
      <c r="H49" s="29">
        <v>134850.88</v>
      </c>
      <c r="I49" s="35">
        <v>0.61209999999999998</v>
      </c>
      <c r="J49" s="29">
        <v>18.493649999999999</v>
      </c>
      <c r="K49" s="29">
        <v>220307.5</v>
      </c>
      <c r="L49" s="29">
        <v>7166572.4100000001</v>
      </c>
      <c r="M49" s="29">
        <v>34</v>
      </c>
      <c r="N49" s="29">
        <v>3966.2</v>
      </c>
      <c r="O49" s="35">
        <v>-5.4399999999999997E-2</v>
      </c>
      <c r="P49" s="35">
        <v>0.73</v>
      </c>
      <c r="Q49" s="29" t="s">
        <v>43</v>
      </c>
      <c r="AB49" s="21"/>
      <c r="AC49" s="22"/>
      <c r="AD49" s="15"/>
      <c r="AE49" s="15"/>
      <c r="AF49" s="15"/>
      <c r="AG49" s="15"/>
      <c r="AH49" s="22"/>
      <c r="AI49" s="23"/>
    </row>
    <row r="50" spans="1:35">
      <c r="A50" s="29" t="s">
        <v>147</v>
      </c>
      <c r="B50" s="29" t="s">
        <v>42</v>
      </c>
      <c r="C50" s="32">
        <v>43644.652777777781</v>
      </c>
      <c r="D50" s="29">
        <v>141.35</v>
      </c>
      <c r="E50" s="32">
        <v>44524.475694444445</v>
      </c>
      <c r="F50" s="29">
        <v>135.9</v>
      </c>
      <c r="G50" s="35">
        <v>-3.8600000000000002E-2</v>
      </c>
      <c r="H50" s="29">
        <v>-8537.52</v>
      </c>
      <c r="I50" s="35">
        <v>-3.8800000000000001E-2</v>
      </c>
      <c r="J50" s="29">
        <v>1558.5889999999999</v>
      </c>
      <c r="K50" s="29">
        <v>220306.61</v>
      </c>
      <c r="L50" s="29">
        <v>7158034.8899999997</v>
      </c>
      <c r="M50" s="29">
        <v>34</v>
      </c>
      <c r="N50" s="29">
        <v>-251.1</v>
      </c>
      <c r="O50" s="35">
        <v>-0.48209999999999997</v>
      </c>
      <c r="P50" s="35">
        <v>7.6100000000000001E-2</v>
      </c>
      <c r="Q50" s="29" t="s">
        <v>43</v>
      </c>
      <c r="AB50" s="21"/>
      <c r="AC50" s="22"/>
      <c r="AD50" s="55"/>
      <c r="AE50" s="55"/>
      <c r="AF50" s="55"/>
      <c r="AG50" s="55"/>
      <c r="AH50" s="22"/>
      <c r="AI50" s="23"/>
    </row>
    <row r="51" spans="1:35">
      <c r="A51" s="29" t="s">
        <v>148</v>
      </c>
      <c r="B51" s="29" t="s">
        <v>42</v>
      </c>
      <c r="C51" s="32">
        <v>43769.690972222219</v>
      </c>
      <c r="D51" s="29">
        <v>380.55</v>
      </c>
      <c r="E51" s="32">
        <v>44524.475694444445</v>
      </c>
      <c r="F51" s="29">
        <v>1182.45</v>
      </c>
      <c r="G51" s="35">
        <v>2.1072000000000002</v>
      </c>
      <c r="H51" s="29">
        <v>456495.41</v>
      </c>
      <c r="I51" s="35">
        <v>2.1067999999999998</v>
      </c>
      <c r="J51" s="29">
        <v>569.37819999999999</v>
      </c>
      <c r="K51" s="29">
        <v>216676.88</v>
      </c>
      <c r="L51" s="29">
        <v>7614530.2999999998</v>
      </c>
      <c r="M51" s="29">
        <v>30</v>
      </c>
      <c r="N51" s="29">
        <v>15216.51</v>
      </c>
      <c r="O51" s="35">
        <v>-0.34079999999999999</v>
      </c>
      <c r="P51" s="35">
        <v>2.2764000000000002</v>
      </c>
      <c r="Q51" s="29" t="s">
        <v>43</v>
      </c>
      <c r="AB51" s="21"/>
      <c r="AC51" s="22"/>
      <c r="AD51" s="48" t="s">
        <v>122</v>
      </c>
      <c r="AE51" s="49">
        <v>-195110.28</v>
      </c>
      <c r="AF51" s="49">
        <v>-195110.28</v>
      </c>
      <c r="AG51" s="49">
        <v>0</v>
      </c>
      <c r="AH51" s="22"/>
      <c r="AI51" s="23"/>
    </row>
    <row r="52" spans="1:35">
      <c r="A52" s="29" t="s">
        <v>149</v>
      </c>
      <c r="B52" s="29" t="s">
        <v>42</v>
      </c>
      <c r="C52" s="32">
        <v>44043.690972222219</v>
      </c>
      <c r="D52" s="29">
        <v>104.65</v>
      </c>
      <c r="E52" s="32">
        <v>44524.475694444445</v>
      </c>
      <c r="F52" s="29">
        <v>497.95</v>
      </c>
      <c r="G52" s="35">
        <v>3.7582</v>
      </c>
      <c r="H52" s="29">
        <v>764948.64</v>
      </c>
      <c r="I52" s="35">
        <v>3.7576999999999998</v>
      </c>
      <c r="J52" s="29">
        <v>1945.248</v>
      </c>
      <c r="K52" s="29">
        <v>203570.16</v>
      </c>
      <c r="L52" s="29">
        <v>8379478.9400000004</v>
      </c>
      <c r="M52" s="29">
        <v>21</v>
      </c>
      <c r="N52" s="29">
        <v>36426.129999999997</v>
      </c>
      <c r="O52" s="35">
        <v>-4.0599999999999997E-2</v>
      </c>
      <c r="P52" s="35">
        <v>4.1284999999999998</v>
      </c>
      <c r="Q52" s="29" t="s">
        <v>43</v>
      </c>
      <c r="AB52" s="21"/>
      <c r="AC52" s="22"/>
      <c r="AD52" s="48" t="s">
        <v>123</v>
      </c>
      <c r="AE52" s="49">
        <v>-80.27</v>
      </c>
      <c r="AF52" s="49">
        <v>-80.27</v>
      </c>
      <c r="AG52" s="49">
        <v>0</v>
      </c>
      <c r="AH52" s="22"/>
      <c r="AI52" s="23"/>
    </row>
    <row r="53" spans="1:35">
      <c r="A53" s="30" t="s">
        <v>150</v>
      </c>
      <c r="B53" s="30" t="s">
        <v>42</v>
      </c>
      <c r="C53" s="33">
        <v>44286.694444444445</v>
      </c>
      <c r="D53" s="30">
        <v>638.9</v>
      </c>
      <c r="E53" s="33">
        <v>44524.475694444445</v>
      </c>
      <c r="F53" s="30">
        <v>814.45</v>
      </c>
      <c r="G53" s="36">
        <v>0.27479999999999999</v>
      </c>
      <c r="H53" s="30">
        <v>80505.179999999993</v>
      </c>
      <c r="I53" s="36">
        <v>0.27450000000000002</v>
      </c>
      <c r="J53" s="30">
        <v>458.9683</v>
      </c>
      <c r="K53" s="30">
        <v>293234.88</v>
      </c>
      <c r="L53" s="30">
        <v>8459984.1300000008</v>
      </c>
      <c r="M53" s="30">
        <v>13</v>
      </c>
      <c r="N53" s="30">
        <v>6192.71</v>
      </c>
      <c r="O53" s="36">
        <v>-4.3700000000000003E-2</v>
      </c>
      <c r="P53" s="36">
        <v>0.39150000000000001</v>
      </c>
      <c r="Q53" s="30" t="s">
        <v>43</v>
      </c>
      <c r="AB53" s="21"/>
      <c r="AC53" s="22"/>
      <c r="AD53" s="48" t="s">
        <v>124</v>
      </c>
      <c r="AE53" s="49">
        <v>-2780653.92</v>
      </c>
      <c r="AF53" s="49">
        <v>-2780653.92</v>
      </c>
      <c r="AG53" s="49">
        <v>0</v>
      </c>
      <c r="AH53" s="22"/>
      <c r="AI53" s="23"/>
    </row>
    <row r="54" spans="1:35">
      <c r="AB54" s="21"/>
      <c r="AC54" s="22"/>
      <c r="AD54" s="48" t="s">
        <v>125</v>
      </c>
      <c r="AE54" s="53">
        <v>-0.24610000000000001</v>
      </c>
      <c r="AF54" s="53">
        <v>-0.24610000000000001</v>
      </c>
      <c r="AG54" s="52">
        <v>0</v>
      </c>
      <c r="AH54" s="22"/>
      <c r="AI54" s="23"/>
    </row>
    <row r="55" spans="1:35">
      <c r="AB55" s="21"/>
      <c r="AC55" s="22"/>
      <c r="AD55" s="48" t="s">
        <v>126</v>
      </c>
      <c r="AE55" s="50">
        <v>3.04</v>
      </c>
      <c r="AF55" s="50">
        <v>3.04</v>
      </c>
      <c r="AG55" s="49" t="s">
        <v>21</v>
      </c>
      <c r="AH55" s="22"/>
      <c r="AI55" s="23"/>
    </row>
    <row r="56" spans="1:35">
      <c r="AB56" s="21"/>
      <c r="AC56" s="22"/>
      <c r="AD56" s="48" t="s">
        <v>127</v>
      </c>
      <c r="AE56" s="56">
        <v>0.99</v>
      </c>
      <c r="AF56" s="56">
        <v>0.99</v>
      </c>
      <c r="AG56" s="49" t="s">
        <v>21</v>
      </c>
      <c r="AH56" s="22"/>
      <c r="AI56" s="23"/>
    </row>
    <row r="57" spans="1:35">
      <c r="AB57" s="21"/>
      <c r="AC57" s="22"/>
      <c r="AD57" s="48" t="s">
        <v>128</v>
      </c>
      <c r="AE57" s="51">
        <v>1.06</v>
      </c>
      <c r="AF57" s="51">
        <v>1.06</v>
      </c>
      <c r="AG57" s="49" t="s">
        <v>21</v>
      </c>
      <c r="AH57" s="22"/>
      <c r="AI57" s="23"/>
    </row>
    <row r="58" spans="1:35">
      <c r="AB58" s="21"/>
      <c r="AC58" s="22"/>
      <c r="AD58" s="48" t="s">
        <v>129</v>
      </c>
      <c r="AE58" s="50">
        <v>95.32</v>
      </c>
      <c r="AF58" s="50">
        <v>95.32</v>
      </c>
      <c r="AG58" s="49" t="s">
        <v>21</v>
      </c>
      <c r="AH58" s="22"/>
      <c r="AI58" s="23"/>
    </row>
    <row r="59" spans="1:35">
      <c r="AB59" s="21"/>
      <c r="AC59" s="22"/>
      <c r="AD59" s="48" t="s">
        <v>130</v>
      </c>
      <c r="AE59" s="50">
        <v>13.3</v>
      </c>
      <c r="AF59" s="50">
        <v>13.3</v>
      </c>
      <c r="AG59" s="49" t="s">
        <v>21</v>
      </c>
      <c r="AH59" s="22"/>
      <c r="AI59" s="23"/>
    </row>
    <row r="60" spans="1:35">
      <c r="AB60" s="21"/>
      <c r="AC60" s="22"/>
      <c r="AD60" s="48" t="s">
        <v>131</v>
      </c>
      <c r="AE60" s="49">
        <v>1526290.79</v>
      </c>
      <c r="AF60" s="49">
        <v>1526290.79</v>
      </c>
      <c r="AG60" s="49">
        <v>0</v>
      </c>
      <c r="AH60" s="22"/>
      <c r="AI60" s="23"/>
    </row>
    <row r="61" spans="1:35">
      <c r="AB61" s="21"/>
      <c r="AC61" s="22"/>
      <c r="AD61" s="48" t="s">
        <v>132</v>
      </c>
      <c r="AE61" s="49">
        <v>2.17</v>
      </c>
      <c r="AF61" s="49">
        <v>2.17</v>
      </c>
      <c r="AG61" s="49" t="s">
        <v>21</v>
      </c>
      <c r="AH61" s="22"/>
      <c r="AI61" s="23"/>
    </row>
    <row r="62" spans="1:35">
      <c r="AB62" s="21"/>
      <c r="AC62" s="22"/>
      <c r="AD62" s="48" t="s">
        <v>133</v>
      </c>
      <c r="AE62" s="49">
        <v>5.77</v>
      </c>
      <c r="AF62" s="49">
        <v>5.77</v>
      </c>
      <c r="AG62" s="49">
        <v>0</v>
      </c>
      <c r="AH62" s="22"/>
      <c r="AI62" s="23"/>
    </row>
    <row r="63" spans="1:35">
      <c r="AB63" s="21"/>
      <c r="AC63" s="22"/>
      <c r="AD63" s="48" t="s">
        <v>134</v>
      </c>
      <c r="AE63" s="49">
        <v>3.28</v>
      </c>
      <c r="AF63" s="49">
        <v>3.28</v>
      </c>
      <c r="AG63" s="49" t="s">
        <v>21</v>
      </c>
      <c r="AH63" s="22"/>
      <c r="AI63" s="23"/>
    </row>
    <row r="64" spans="1:35">
      <c r="AB64" s="21"/>
      <c r="AC64" s="22"/>
      <c r="AD64" s="48" t="s">
        <v>135</v>
      </c>
      <c r="AE64" s="49">
        <v>0.55000000000000004</v>
      </c>
      <c r="AF64" s="49">
        <v>0.55000000000000004</v>
      </c>
      <c r="AG64" s="49">
        <v>0</v>
      </c>
      <c r="AH64" s="22"/>
      <c r="AI64" s="23"/>
    </row>
    <row r="65" spans="28:35">
      <c r="AB65" s="21"/>
      <c r="AC65" s="22"/>
      <c r="AD65" s="48" t="s">
        <v>136</v>
      </c>
      <c r="AE65" s="49">
        <v>0.28000000000000003</v>
      </c>
      <c r="AF65" s="49">
        <v>0.28000000000000003</v>
      </c>
      <c r="AG65" s="49" t="s">
        <v>21</v>
      </c>
      <c r="AH65" s="22"/>
      <c r="AI65" s="23"/>
    </row>
    <row r="66" spans="28:35">
      <c r="AB66" s="24"/>
      <c r="AC66" s="25"/>
      <c r="AD66" s="25"/>
      <c r="AE66" s="25"/>
      <c r="AF66" s="25"/>
      <c r="AG66" s="25"/>
      <c r="AH66" s="25"/>
      <c r="AI66" s="26"/>
    </row>
  </sheetData>
  <mergeCells count="5">
    <mergeCell ref="AD12:AH12"/>
    <mergeCell ref="AD23:AG24"/>
    <mergeCell ref="AD29:AG30"/>
    <mergeCell ref="AD39:AG40"/>
    <mergeCell ref="AD49:AG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showGridLines="0" workbookViewId="0"/>
  </sheetViews>
  <sheetFormatPr defaultRowHeight="14.4"/>
  <cols>
    <col min="1" max="1" width="20.44140625" bestFit="1" customWidth="1"/>
    <col min="2" max="2" width="9.6640625" bestFit="1" customWidth="1"/>
    <col min="3" max="3" width="15.44140625" bestFit="1" customWidth="1"/>
    <col min="4" max="4" width="8" customWidth="1"/>
    <col min="5" max="5" width="15.44140625" bestFit="1" customWidth="1"/>
    <col min="6" max="6" width="9" bestFit="1" customWidth="1"/>
    <col min="7" max="7" width="8" customWidth="1"/>
    <col min="8" max="8" width="10" bestFit="1" customWidth="1"/>
    <col min="9" max="9" width="8" customWidth="1"/>
    <col min="10" max="10" width="9" bestFit="1" customWidth="1"/>
    <col min="11" max="11" width="12.33203125" bestFit="1" customWidth="1"/>
    <col min="12" max="12" width="11" bestFit="1" customWidth="1"/>
    <col min="13" max="13" width="5.88671875" customWidth="1"/>
    <col min="14" max="14" width="9" bestFit="1" customWidth="1"/>
    <col min="15" max="15" width="7.6640625" customWidth="1"/>
    <col min="16" max="16" width="8" customWidth="1"/>
    <col min="17" max="17" width="11" bestFit="1" customWidth="1"/>
  </cols>
  <sheetData>
    <row r="1" spans="1:42" ht="16.2">
      <c r="A1" s="17" t="s">
        <v>155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4" spans="1:42" ht="16.2">
      <c r="A4" s="27" t="s">
        <v>24</v>
      </c>
      <c r="B4" s="27" t="s">
        <v>25</v>
      </c>
      <c r="C4" s="27" t="s">
        <v>26</v>
      </c>
      <c r="D4" s="27" t="s">
        <v>27</v>
      </c>
      <c r="E4" s="27" t="s">
        <v>28</v>
      </c>
      <c r="F4" s="27" t="s">
        <v>29</v>
      </c>
      <c r="G4" s="27" t="s">
        <v>30</v>
      </c>
      <c r="H4" s="27" t="s">
        <v>31</v>
      </c>
      <c r="I4" s="27" t="s">
        <v>32</v>
      </c>
      <c r="J4" s="27" t="s">
        <v>33</v>
      </c>
      <c r="K4" s="27" t="s">
        <v>34</v>
      </c>
      <c r="L4" s="27" t="s">
        <v>35</v>
      </c>
      <c r="M4" s="27" t="s">
        <v>36</v>
      </c>
      <c r="N4" s="27" t="s">
        <v>37</v>
      </c>
      <c r="O4" s="27" t="s">
        <v>38</v>
      </c>
      <c r="P4" s="27" t="s">
        <v>39</v>
      </c>
      <c r="Q4" s="27" t="s">
        <v>40</v>
      </c>
      <c r="T4" s="17" t="s">
        <v>80</v>
      </c>
      <c r="U4" s="17"/>
      <c r="V4" s="17"/>
      <c r="W4" s="17"/>
      <c r="X4" s="17"/>
      <c r="AA4" s="2" t="s">
        <v>7</v>
      </c>
      <c r="AB4" s="2" t="s">
        <v>8</v>
      </c>
      <c r="AC4" s="2" t="s">
        <v>9</v>
      </c>
      <c r="AD4" s="2" t="s">
        <v>10</v>
      </c>
      <c r="AE4" s="2" t="s">
        <v>11</v>
      </c>
      <c r="AF4" s="2" t="s">
        <v>12</v>
      </c>
      <c r="AG4" s="2" t="s">
        <v>13</v>
      </c>
      <c r="AH4" s="2" t="s">
        <v>14</v>
      </c>
      <c r="AI4" s="2" t="s">
        <v>15</v>
      </c>
      <c r="AJ4" s="2" t="s">
        <v>16</v>
      </c>
      <c r="AK4" s="2" t="s">
        <v>17</v>
      </c>
      <c r="AL4" s="2" t="s">
        <v>18</v>
      </c>
      <c r="AM4" s="2" t="s">
        <v>19</v>
      </c>
      <c r="AN4" s="2" t="s">
        <v>20</v>
      </c>
    </row>
    <row r="5" spans="1:42">
      <c r="A5" s="28" t="s">
        <v>41</v>
      </c>
      <c r="B5" s="28" t="s">
        <v>42</v>
      </c>
      <c r="C5" s="31">
        <v>44197.378472222219</v>
      </c>
      <c r="D5" s="28">
        <v>503.85</v>
      </c>
      <c r="E5" s="31">
        <v>44524.378472222219</v>
      </c>
      <c r="F5" s="28">
        <v>765</v>
      </c>
      <c r="G5" s="34">
        <v>0.51829999999999998</v>
      </c>
      <c r="H5" s="28">
        <v>103611.44</v>
      </c>
      <c r="I5" s="34">
        <v>0.5181</v>
      </c>
      <c r="J5" s="28">
        <v>396.94349999999997</v>
      </c>
      <c r="K5" s="28">
        <v>200000</v>
      </c>
      <c r="L5" s="28">
        <v>103611.44</v>
      </c>
      <c r="M5" s="28">
        <v>224</v>
      </c>
      <c r="N5" s="28">
        <v>462.55</v>
      </c>
      <c r="O5" s="34">
        <v>-4.2299999999999997E-2</v>
      </c>
      <c r="P5" s="34">
        <v>0.78820000000000001</v>
      </c>
      <c r="Q5" s="28" t="s">
        <v>43</v>
      </c>
      <c r="AA5" s="6">
        <v>2021</v>
      </c>
      <c r="AB5" s="8">
        <v>-8.0000000000000002E-3</v>
      </c>
      <c r="AC5" s="7">
        <v>7.6999999999999999E-2</v>
      </c>
      <c r="AD5" s="7">
        <v>1.7000000000000001E-2</v>
      </c>
      <c r="AE5" s="7">
        <v>1.7999999999999999E-2</v>
      </c>
      <c r="AF5" s="7">
        <v>7.0000000000000007E-2</v>
      </c>
      <c r="AG5" s="7">
        <v>8.9999999999999993E-3</v>
      </c>
      <c r="AH5" s="7">
        <v>6.0000000000000001E-3</v>
      </c>
      <c r="AI5" s="7">
        <v>5.7000000000000002E-2</v>
      </c>
      <c r="AJ5" s="7">
        <v>3.5999999999999997E-2</v>
      </c>
      <c r="AK5" s="7">
        <v>5.0000000000000001E-3</v>
      </c>
      <c r="AL5" s="7">
        <v>3.0000000000000001E-3</v>
      </c>
      <c r="AM5" s="11" t="s">
        <v>21</v>
      </c>
      <c r="AN5" s="9">
        <v>0.32700000000000001</v>
      </c>
    </row>
    <row r="6" spans="1:42">
      <c r="A6" s="29" t="s">
        <v>44</v>
      </c>
      <c r="B6" s="29" t="s">
        <v>42</v>
      </c>
      <c r="C6" s="32">
        <v>44197.378472222219</v>
      </c>
      <c r="D6" s="29">
        <v>2775.55</v>
      </c>
      <c r="E6" s="32">
        <v>44524.378472222219</v>
      </c>
      <c r="F6" s="29">
        <v>3196.3</v>
      </c>
      <c r="G6" s="35">
        <v>0.15160000000000001</v>
      </c>
      <c r="H6" s="29">
        <v>30275.16</v>
      </c>
      <c r="I6" s="35">
        <v>0.15140000000000001</v>
      </c>
      <c r="J6" s="29">
        <v>72.057500000000005</v>
      </c>
      <c r="K6" s="29">
        <v>199999.2</v>
      </c>
      <c r="L6" s="29">
        <v>133886.6</v>
      </c>
      <c r="M6" s="29">
        <v>224</v>
      </c>
      <c r="N6" s="29">
        <v>135.16</v>
      </c>
      <c r="O6" s="35">
        <v>-0.1857</v>
      </c>
      <c r="P6" s="35">
        <v>0.26279999999999998</v>
      </c>
      <c r="Q6" s="29" t="s">
        <v>43</v>
      </c>
      <c r="T6" s="18"/>
      <c r="U6" s="19"/>
      <c r="V6" s="19"/>
      <c r="W6" s="19"/>
      <c r="X6" s="20"/>
      <c r="AA6" s="2" t="s">
        <v>22</v>
      </c>
      <c r="AB6" s="5">
        <v>-8.0000000000000002E-3</v>
      </c>
      <c r="AC6" s="10">
        <v>7.6999999999999999E-2</v>
      </c>
      <c r="AD6" s="10">
        <v>1.7000000000000001E-2</v>
      </c>
      <c r="AE6" s="10">
        <v>1.7999999999999999E-2</v>
      </c>
      <c r="AF6" s="10">
        <v>7.0000000000000007E-2</v>
      </c>
      <c r="AG6" s="10">
        <v>8.9999999999999993E-3</v>
      </c>
      <c r="AH6" s="10">
        <v>6.0000000000000001E-3</v>
      </c>
      <c r="AI6" s="10">
        <v>5.7000000000000002E-2</v>
      </c>
      <c r="AJ6" s="10">
        <v>3.5999999999999997E-2</v>
      </c>
      <c r="AK6" s="10">
        <v>5.0000000000000001E-3</v>
      </c>
      <c r="AL6" s="10">
        <v>3.0000000000000001E-3</v>
      </c>
      <c r="AM6" s="10">
        <v>0</v>
      </c>
      <c r="AN6" s="12"/>
    </row>
    <row r="7" spans="1:42">
      <c r="A7" s="29" t="s">
        <v>45</v>
      </c>
      <c r="B7" s="29" t="s">
        <v>42</v>
      </c>
      <c r="C7" s="32">
        <v>44197.378472222219</v>
      </c>
      <c r="D7" s="29">
        <v>623.79999999999995</v>
      </c>
      <c r="E7" s="32">
        <v>44524.378472222219</v>
      </c>
      <c r="F7" s="29">
        <v>692.75</v>
      </c>
      <c r="G7" s="35">
        <v>0.1105</v>
      </c>
      <c r="H7" s="29">
        <v>22064.06</v>
      </c>
      <c r="I7" s="35">
        <v>0.1103</v>
      </c>
      <c r="J7" s="29">
        <v>320.613</v>
      </c>
      <c r="K7" s="29">
        <v>199998.41</v>
      </c>
      <c r="L7" s="29">
        <v>155950.66</v>
      </c>
      <c r="M7" s="29">
        <v>224</v>
      </c>
      <c r="N7" s="29">
        <v>98.5</v>
      </c>
      <c r="O7" s="35">
        <v>-1.2500000000000001E-2</v>
      </c>
      <c r="P7" s="35">
        <v>0.38969999999999999</v>
      </c>
      <c r="Q7" s="29" t="s">
        <v>43</v>
      </c>
      <c r="T7" s="21"/>
      <c r="U7" s="22" t="s">
        <v>156</v>
      </c>
      <c r="V7" s="22"/>
      <c r="W7" s="22"/>
      <c r="X7" s="23"/>
      <c r="AC7" s="40"/>
      <c r="AD7" s="41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5"/>
      <c r="AP7" s="44"/>
    </row>
    <row r="8" spans="1:42">
      <c r="A8" s="29" t="s">
        <v>46</v>
      </c>
      <c r="B8" s="29" t="s">
        <v>42</v>
      </c>
      <c r="C8" s="32">
        <v>44197.378472222219</v>
      </c>
      <c r="D8" s="29">
        <v>3481.25</v>
      </c>
      <c r="E8" s="32">
        <v>44524.378472222219</v>
      </c>
      <c r="F8" s="29">
        <v>3440</v>
      </c>
      <c r="G8" s="35">
        <v>-1.18E-2</v>
      </c>
      <c r="H8" s="29">
        <v>-2409.5700000000002</v>
      </c>
      <c r="I8" s="35">
        <v>-1.2E-2</v>
      </c>
      <c r="J8" s="29">
        <v>57.449939999999998</v>
      </c>
      <c r="K8" s="29">
        <v>199997.61</v>
      </c>
      <c r="L8" s="29">
        <v>153541.09</v>
      </c>
      <c r="M8" s="29">
        <v>224</v>
      </c>
      <c r="N8" s="29">
        <v>-10.76</v>
      </c>
      <c r="O8" s="35">
        <v>-3.0200000000000001E-2</v>
      </c>
      <c r="P8" s="35">
        <v>0.25280000000000002</v>
      </c>
      <c r="Q8" s="29" t="s">
        <v>43</v>
      </c>
      <c r="T8" s="21"/>
      <c r="U8" s="22"/>
      <c r="V8" s="22"/>
      <c r="W8" s="22"/>
      <c r="X8" s="23"/>
      <c r="AC8" s="40"/>
      <c r="AD8" s="43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5"/>
    </row>
    <row r="9" spans="1:42">
      <c r="A9" s="29" t="s">
        <v>47</v>
      </c>
      <c r="B9" s="29" t="s">
        <v>42</v>
      </c>
      <c r="C9" s="32">
        <v>44197.378472222219</v>
      </c>
      <c r="D9" s="29">
        <v>8870.4500000000007</v>
      </c>
      <c r="E9" s="32">
        <v>44524.378472222219</v>
      </c>
      <c r="F9" s="29">
        <v>17249.55</v>
      </c>
      <c r="G9" s="35">
        <v>0.9446</v>
      </c>
      <c r="H9" s="29">
        <v>188859.73</v>
      </c>
      <c r="I9" s="35">
        <v>0.94430000000000003</v>
      </c>
      <c r="J9" s="29">
        <v>22.546410000000002</v>
      </c>
      <c r="K9" s="29">
        <v>199996.79999999999</v>
      </c>
      <c r="L9" s="29">
        <v>342400.82</v>
      </c>
      <c r="M9" s="29">
        <v>224</v>
      </c>
      <c r="N9" s="29">
        <v>843.12</v>
      </c>
      <c r="O9" s="35">
        <v>-6.7299999999999999E-2</v>
      </c>
      <c r="P9" s="35">
        <v>1.1786000000000001</v>
      </c>
      <c r="Q9" s="29" t="s">
        <v>43</v>
      </c>
      <c r="T9" s="21"/>
      <c r="U9" s="22" t="s">
        <v>82</v>
      </c>
      <c r="V9" s="22"/>
      <c r="W9" s="22"/>
      <c r="X9" s="23"/>
    </row>
    <row r="10" spans="1:42">
      <c r="A10" s="29" t="s">
        <v>48</v>
      </c>
      <c r="B10" s="29" t="s">
        <v>42</v>
      </c>
      <c r="C10" s="32">
        <v>44197.378472222219</v>
      </c>
      <c r="D10" s="29">
        <v>5280.15</v>
      </c>
      <c r="E10" s="32">
        <v>44524.378472222219</v>
      </c>
      <c r="F10" s="29">
        <v>7136.6</v>
      </c>
      <c r="G10" s="35">
        <v>0.35160000000000002</v>
      </c>
      <c r="H10" s="29">
        <v>70269.64</v>
      </c>
      <c r="I10" s="35">
        <v>0.35139999999999999</v>
      </c>
      <c r="J10" s="29">
        <v>37.876950000000001</v>
      </c>
      <c r="K10" s="29">
        <v>199995.98</v>
      </c>
      <c r="L10" s="29">
        <v>412670.46</v>
      </c>
      <c r="M10" s="29">
        <v>224</v>
      </c>
      <c r="N10" s="29">
        <v>313.7</v>
      </c>
      <c r="O10" s="35">
        <v>-0.1739</v>
      </c>
      <c r="P10" s="35">
        <v>0.52459999999999996</v>
      </c>
      <c r="Q10" s="29" t="s">
        <v>43</v>
      </c>
      <c r="T10" s="21"/>
      <c r="U10" s="22"/>
      <c r="V10" s="22"/>
      <c r="W10" s="22"/>
      <c r="X10" s="23"/>
    </row>
    <row r="11" spans="1:42">
      <c r="A11" s="29" t="s">
        <v>49</v>
      </c>
      <c r="B11" s="29" t="s">
        <v>42</v>
      </c>
      <c r="C11" s="32">
        <v>44197.378472222219</v>
      </c>
      <c r="D11" s="29">
        <v>515.15</v>
      </c>
      <c r="E11" s="32">
        <v>44524.378472222219</v>
      </c>
      <c r="F11" s="29">
        <v>773.4</v>
      </c>
      <c r="G11" s="35">
        <v>0.50129999999999997</v>
      </c>
      <c r="H11" s="29">
        <v>100209.63</v>
      </c>
      <c r="I11" s="35">
        <v>0.50109999999999999</v>
      </c>
      <c r="J11" s="29">
        <v>388.22710000000001</v>
      </c>
      <c r="K11" s="29">
        <v>199995.2</v>
      </c>
      <c r="L11" s="29">
        <v>512880.08</v>
      </c>
      <c r="M11" s="29">
        <v>224</v>
      </c>
      <c r="N11" s="29">
        <v>447.36</v>
      </c>
      <c r="O11" s="35">
        <v>-3.0300000000000001E-2</v>
      </c>
      <c r="P11" s="35">
        <v>0.51759999999999995</v>
      </c>
      <c r="Q11" s="29" t="s">
        <v>43</v>
      </c>
      <c r="T11" s="21"/>
      <c r="U11" s="22" t="s">
        <v>83</v>
      </c>
      <c r="V11" s="22"/>
      <c r="W11" s="22"/>
      <c r="X11" s="23"/>
      <c r="AC11" s="14"/>
    </row>
    <row r="12" spans="1:42">
      <c r="A12" s="29" t="s">
        <v>50</v>
      </c>
      <c r="B12" s="29" t="s">
        <v>42</v>
      </c>
      <c r="C12" s="32">
        <v>44197.378472222219</v>
      </c>
      <c r="D12" s="29">
        <v>381.95</v>
      </c>
      <c r="E12" s="32">
        <v>44524.378472222219</v>
      </c>
      <c r="F12" s="29">
        <v>404.2</v>
      </c>
      <c r="G12" s="35">
        <v>5.8299999999999998E-2</v>
      </c>
      <c r="H12" s="29">
        <v>11609.25</v>
      </c>
      <c r="I12" s="35">
        <v>5.8000000000000003E-2</v>
      </c>
      <c r="J12" s="29">
        <v>523.61410000000001</v>
      </c>
      <c r="K12" s="29">
        <v>199994.41</v>
      </c>
      <c r="L12" s="29">
        <v>524489.32999999996</v>
      </c>
      <c r="M12" s="29">
        <v>224</v>
      </c>
      <c r="N12" s="29">
        <v>51.83</v>
      </c>
      <c r="O12" s="35">
        <v>-1.49E-2</v>
      </c>
      <c r="P12" s="35">
        <v>0.31690000000000002</v>
      </c>
      <c r="Q12" s="29" t="s">
        <v>43</v>
      </c>
      <c r="T12" s="21"/>
      <c r="U12" s="22"/>
      <c r="V12" s="22"/>
      <c r="W12" s="22"/>
      <c r="X12" s="23"/>
      <c r="AC12" s="14"/>
    </row>
    <row r="13" spans="1:42">
      <c r="A13" s="29" t="s">
        <v>51</v>
      </c>
      <c r="B13" s="29" t="s">
        <v>42</v>
      </c>
      <c r="C13" s="32">
        <v>44197.378472222219</v>
      </c>
      <c r="D13" s="29">
        <v>3567.8</v>
      </c>
      <c r="E13" s="32">
        <v>44524.378472222219</v>
      </c>
      <c r="F13" s="29">
        <v>3673</v>
      </c>
      <c r="G13" s="35">
        <v>2.9499999999999998E-2</v>
      </c>
      <c r="H13" s="29">
        <v>5856.41</v>
      </c>
      <c r="I13" s="35">
        <v>2.93E-2</v>
      </c>
      <c r="J13" s="29">
        <v>56.055160000000001</v>
      </c>
      <c r="K13" s="29">
        <v>199993.61</v>
      </c>
      <c r="L13" s="29">
        <v>530345.75</v>
      </c>
      <c r="M13" s="29">
        <v>224</v>
      </c>
      <c r="N13" s="29">
        <v>26.14</v>
      </c>
      <c r="O13" s="35">
        <v>-7.0199999999999999E-2</v>
      </c>
      <c r="P13" s="35">
        <v>0.16400000000000001</v>
      </c>
      <c r="Q13" s="29" t="s">
        <v>43</v>
      </c>
      <c r="T13" s="21"/>
      <c r="U13" s="22" t="s">
        <v>84</v>
      </c>
      <c r="V13" s="22"/>
      <c r="W13" s="22"/>
      <c r="X13" s="23"/>
      <c r="AA13" s="18"/>
      <c r="AB13" s="19"/>
      <c r="AC13" s="19"/>
      <c r="AD13" s="19"/>
      <c r="AE13" s="19"/>
      <c r="AF13" s="19"/>
      <c r="AG13" s="19"/>
      <c r="AH13" s="20"/>
    </row>
    <row r="14" spans="1:42">
      <c r="A14" s="29" t="s">
        <v>52</v>
      </c>
      <c r="B14" s="29" t="s">
        <v>42</v>
      </c>
      <c r="C14" s="32">
        <v>44197.378472222219</v>
      </c>
      <c r="D14" s="29">
        <v>826.6</v>
      </c>
      <c r="E14" s="32">
        <v>44524.378472222219</v>
      </c>
      <c r="F14" s="29">
        <v>904.7</v>
      </c>
      <c r="G14" s="35">
        <v>9.4500000000000001E-2</v>
      </c>
      <c r="H14" s="29">
        <v>18854.12</v>
      </c>
      <c r="I14" s="35">
        <v>9.4299999999999995E-2</v>
      </c>
      <c r="J14" s="29">
        <v>241.94630000000001</v>
      </c>
      <c r="K14" s="29">
        <v>199992.8</v>
      </c>
      <c r="L14" s="29">
        <v>549199.86</v>
      </c>
      <c r="M14" s="29">
        <v>224</v>
      </c>
      <c r="N14" s="29">
        <v>84.17</v>
      </c>
      <c r="O14" s="35">
        <v>-0.1071</v>
      </c>
      <c r="P14" s="35">
        <v>0.21579999999999999</v>
      </c>
      <c r="Q14" s="29" t="s">
        <v>43</v>
      </c>
      <c r="T14" s="21"/>
      <c r="U14" s="22"/>
      <c r="V14" s="22"/>
      <c r="W14" s="22"/>
      <c r="X14" s="23"/>
      <c r="AA14" s="21"/>
      <c r="AB14" s="22"/>
      <c r="AC14" s="47" t="s">
        <v>89</v>
      </c>
      <c r="AD14" s="47"/>
      <c r="AE14" s="47"/>
      <c r="AF14" s="47"/>
      <c r="AG14" s="47"/>
      <c r="AH14" s="23"/>
    </row>
    <row r="15" spans="1:42">
      <c r="A15" s="29" t="s">
        <v>53</v>
      </c>
      <c r="B15" s="29" t="s">
        <v>42</v>
      </c>
      <c r="C15" s="32">
        <v>44197.378472222219</v>
      </c>
      <c r="D15" s="29">
        <v>135.35</v>
      </c>
      <c r="E15" s="32">
        <v>44524.378472222219</v>
      </c>
      <c r="F15" s="29">
        <v>159.5</v>
      </c>
      <c r="G15" s="35">
        <v>0.1784</v>
      </c>
      <c r="H15" s="29">
        <v>35640.26</v>
      </c>
      <c r="I15" s="35">
        <v>0.1782</v>
      </c>
      <c r="J15" s="29">
        <v>1477.5909999999999</v>
      </c>
      <c r="K15" s="29">
        <v>199992</v>
      </c>
      <c r="L15" s="29">
        <v>584840.13</v>
      </c>
      <c r="M15" s="29">
        <v>224</v>
      </c>
      <c r="N15" s="29">
        <v>159.11000000000001</v>
      </c>
      <c r="O15" s="35">
        <v>-8.8300000000000003E-2</v>
      </c>
      <c r="P15" s="35">
        <v>0.50570000000000004</v>
      </c>
      <c r="Q15" s="29" t="s">
        <v>43</v>
      </c>
      <c r="T15" s="21"/>
      <c r="U15" s="22" t="s">
        <v>85</v>
      </c>
      <c r="V15" s="22"/>
      <c r="W15" s="22"/>
      <c r="X15" s="23"/>
      <c r="AA15" s="21"/>
      <c r="AB15" s="22"/>
      <c r="AC15" s="48"/>
      <c r="AD15" s="48" t="s">
        <v>90</v>
      </c>
      <c r="AE15" s="48" t="s">
        <v>91</v>
      </c>
      <c r="AF15" s="48" t="s">
        <v>92</v>
      </c>
      <c r="AG15" s="22"/>
      <c r="AH15" s="23"/>
    </row>
    <row r="16" spans="1:42">
      <c r="A16" s="29" t="s">
        <v>54</v>
      </c>
      <c r="B16" s="29" t="s">
        <v>42</v>
      </c>
      <c r="C16" s="32">
        <v>44197.378472222219</v>
      </c>
      <c r="D16" s="29">
        <v>3849.05</v>
      </c>
      <c r="E16" s="32">
        <v>44524.378472222219</v>
      </c>
      <c r="F16" s="29">
        <v>4719</v>
      </c>
      <c r="G16" s="35">
        <v>0.22600000000000001</v>
      </c>
      <c r="H16" s="29">
        <v>45156.85</v>
      </c>
      <c r="I16" s="35">
        <v>0.2258</v>
      </c>
      <c r="J16" s="29">
        <v>51.958590000000001</v>
      </c>
      <c r="K16" s="29">
        <v>199991.2</v>
      </c>
      <c r="L16" s="29">
        <v>629996.98</v>
      </c>
      <c r="M16" s="29">
        <v>224</v>
      </c>
      <c r="N16" s="29">
        <v>201.59</v>
      </c>
      <c r="O16" s="35">
        <v>-0.18079999999999999</v>
      </c>
      <c r="P16" s="35">
        <v>0.40949999999999998</v>
      </c>
      <c r="Q16" s="29" t="s">
        <v>43</v>
      </c>
      <c r="T16" s="21"/>
      <c r="U16" s="22"/>
      <c r="V16" s="22"/>
      <c r="W16" s="22"/>
      <c r="X16" s="23"/>
      <c r="AA16" s="21"/>
      <c r="AB16" s="22"/>
      <c r="AC16" s="48" t="s">
        <v>93</v>
      </c>
      <c r="AD16" s="49">
        <v>10000000</v>
      </c>
      <c r="AE16" s="49">
        <v>10000000</v>
      </c>
      <c r="AF16" s="49">
        <v>10000000</v>
      </c>
      <c r="AG16" s="22"/>
      <c r="AH16" s="23"/>
    </row>
    <row r="17" spans="1:34">
      <c r="A17" s="29" t="s">
        <v>55</v>
      </c>
      <c r="B17" s="29" t="s">
        <v>42</v>
      </c>
      <c r="C17" s="32">
        <v>44197.378472222219</v>
      </c>
      <c r="D17" s="29">
        <v>5241.3500000000004</v>
      </c>
      <c r="E17" s="32">
        <v>44524.378472222219</v>
      </c>
      <c r="F17" s="29">
        <v>4620.6499999999996</v>
      </c>
      <c r="G17" s="35">
        <v>-0.11840000000000001</v>
      </c>
      <c r="H17" s="29">
        <v>-23721.23</v>
      </c>
      <c r="I17" s="35">
        <v>-0.1186</v>
      </c>
      <c r="J17" s="29">
        <v>38.156280000000002</v>
      </c>
      <c r="K17" s="29">
        <v>199990.41</v>
      </c>
      <c r="L17" s="29">
        <v>606275.75</v>
      </c>
      <c r="M17" s="29">
        <v>224</v>
      </c>
      <c r="N17" s="29">
        <v>-105.9</v>
      </c>
      <c r="O17" s="35">
        <v>-0.21110000000000001</v>
      </c>
      <c r="P17" s="35">
        <v>7.1199999999999999E-2</v>
      </c>
      <c r="Q17" s="29" t="s">
        <v>43</v>
      </c>
      <c r="T17" s="21"/>
      <c r="U17" s="22" t="s">
        <v>86</v>
      </c>
      <c r="V17" s="22"/>
      <c r="W17" s="22"/>
      <c r="X17" s="23"/>
      <c r="AA17" s="21"/>
      <c r="AB17" s="22"/>
      <c r="AC17" s="48" t="s">
        <v>94</v>
      </c>
      <c r="AD17" s="49">
        <v>13267030.08</v>
      </c>
      <c r="AE17" s="49">
        <v>13267030.08</v>
      </c>
      <c r="AF17" s="49">
        <v>10000000</v>
      </c>
      <c r="AG17" s="22"/>
      <c r="AH17" s="23"/>
    </row>
    <row r="18" spans="1:34">
      <c r="A18" s="29" t="s">
        <v>56</v>
      </c>
      <c r="B18" s="29" t="s">
        <v>42</v>
      </c>
      <c r="C18" s="32">
        <v>44197.378472222219</v>
      </c>
      <c r="D18" s="29">
        <v>2542.6999999999998</v>
      </c>
      <c r="E18" s="32">
        <v>44524.378472222219</v>
      </c>
      <c r="F18" s="29">
        <v>2580</v>
      </c>
      <c r="G18" s="35">
        <v>1.47E-2</v>
      </c>
      <c r="H18" s="29">
        <v>2893.45</v>
      </c>
      <c r="I18" s="35">
        <v>1.4500000000000001E-2</v>
      </c>
      <c r="J18" s="29">
        <v>78.652460000000005</v>
      </c>
      <c r="K18" s="29">
        <v>199989.61</v>
      </c>
      <c r="L18" s="29">
        <v>609169.19999999995</v>
      </c>
      <c r="M18" s="29">
        <v>224</v>
      </c>
      <c r="N18" s="29">
        <v>12.92</v>
      </c>
      <c r="O18" s="35">
        <v>-9.4E-2</v>
      </c>
      <c r="P18" s="35">
        <v>0.19439999999999999</v>
      </c>
      <c r="Q18" s="29" t="s">
        <v>43</v>
      </c>
      <c r="T18" s="21"/>
      <c r="U18" s="22"/>
      <c r="V18" s="22"/>
      <c r="W18" s="22"/>
      <c r="X18" s="23"/>
      <c r="AA18" s="21"/>
      <c r="AB18" s="22"/>
      <c r="AC18" s="48" t="s">
        <v>95</v>
      </c>
      <c r="AD18" s="50">
        <v>3267030.08</v>
      </c>
      <c r="AE18" s="50">
        <v>3267030.08</v>
      </c>
      <c r="AF18" s="51">
        <v>0</v>
      </c>
      <c r="AG18" s="22"/>
      <c r="AH18" s="23"/>
    </row>
    <row r="19" spans="1:34">
      <c r="A19" s="29" t="s">
        <v>57</v>
      </c>
      <c r="B19" s="29" t="s">
        <v>42</v>
      </c>
      <c r="C19" s="32">
        <v>44197.378472222219</v>
      </c>
      <c r="D19" s="29">
        <v>933.4</v>
      </c>
      <c r="E19" s="32">
        <v>44524.378472222219</v>
      </c>
      <c r="F19" s="29">
        <v>1767</v>
      </c>
      <c r="G19" s="35">
        <v>0.8931</v>
      </c>
      <c r="H19" s="29">
        <v>178547.95</v>
      </c>
      <c r="I19" s="35">
        <v>0.89280000000000004</v>
      </c>
      <c r="J19" s="29">
        <v>214.25839999999999</v>
      </c>
      <c r="K19" s="29">
        <v>199988.8</v>
      </c>
      <c r="L19" s="29">
        <v>787717.15</v>
      </c>
      <c r="M19" s="29">
        <v>224</v>
      </c>
      <c r="N19" s="29">
        <v>797.09</v>
      </c>
      <c r="O19" s="35">
        <v>-1.41E-2</v>
      </c>
      <c r="P19" s="35">
        <v>1.0281</v>
      </c>
      <c r="Q19" s="29" t="s">
        <v>43</v>
      </c>
      <c r="T19" s="21"/>
      <c r="U19" s="22" t="s">
        <v>87</v>
      </c>
      <c r="V19" s="22"/>
      <c r="W19" s="22"/>
      <c r="X19" s="23"/>
      <c r="AA19" s="21"/>
      <c r="AB19" s="22"/>
      <c r="AC19" s="48" t="s">
        <v>96</v>
      </c>
      <c r="AD19" s="52">
        <v>0.32669999999999999</v>
      </c>
      <c r="AE19" s="52">
        <v>0.32669999999999999</v>
      </c>
      <c r="AF19" s="53">
        <v>0</v>
      </c>
      <c r="AG19" s="22"/>
      <c r="AH19" s="23"/>
    </row>
    <row r="20" spans="1:34">
      <c r="A20" s="29" t="s">
        <v>58</v>
      </c>
      <c r="B20" s="29" t="s">
        <v>42</v>
      </c>
      <c r="C20" s="32">
        <v>44197.378472222219</v>
      </c>
      <c r="D20" s="29">
        <v>950.5</v>
      </c>
      <c r="E20" s="32">
        <v>44524.378472222219</v>
      </c>
      <c r="F20" s="29">
        <v>1125.5999999999999</v>
      </c>
      <c r="G20" s="35">
        <v>0.1842</v>
      </c>
      <c r="H20" s="29">
        <v>36797.870000000003</v>
      </c>
      <c r="I20" s="35">
        <v>0.184</v>
      </c>
      <c r="J20" s="29">
        <v>210.40289999999999</v>
      </c>
      <c r="K20" s="29">
        <v>199988</v>
      </c>
      <c r="L20" s="29">
        <v>824515.02</v>
      </c>
      <c r="M20" s="29">
        <v>224</v>
      </c>
      <c r="N20" s="29">
        <v>164.28</v>
      </c>
      <c r="O20" s="35">
        <v>-6.2600000000000003E-2</v>
      </c>
      <c r="P20" s="35">
        <v>0.44950000000000001</v>
      </c>
      <c r="Q20" s="29" t="s">
        <v>43</v>
      </c>
      <c r="T20" s="21"/>
      <c r="U20" s="22"/>
      <c r="V20" s="22"/>
      <c r="W20" s="22"/>
      <c r="X20" s="23"/>
      <c r="AA20" s="21"/>
      <c r="AB20" s="22"/>
      <c r="AC20" s="48" t="s">
        <v>97</v>
      </c>
      <c r="AD20" s="54">
        <v>0.96599999999999997</v>
      </c>
      <c r="AE20" s="54">
        <v>0.96599999999999997</v>
      </c>
      <c r="AF20" s="54">
        <v>0</v>
      </c>
      <c r="AG20" s="22"/>
      <c r="AH20" s="23"/>
    </row>
    <row r="21" spans="1:34">
      <c r="A21" s="29" t="s">
        <v>59</v>
      </c>
      <c r="B21" s="29" t="s">
        <v>42</v>
      </c>
      <c r="C21" s="32">
        <v>44197.378472222219</v>
      </c>
      <c r="D21" s="29">
        <v>2568.75</v>
      </c>
      <c r="E21" s="32">
        <v>44524.378472222219</v>
      </c>
      <c r="F21" s="29">
        <v>2907.55</v>
      </c>
      <c r="G21" s="35">
        <v>0.13189999999999999</v>
      </c>
      <c r="H21" s="29">
        <v>26334.27</v>
      </c>
      <c r="I21" s="35">
        <v>0.13170000000000001</v>
      </c>
      <c r="J21" s="29">
        <v>77.853899999999996</v>
      </c>
      <c r="K21" s="29">
        <v>199987.20000000001</v>
      </c>
      <c r="L21" s="29">
        <v>850849.29</v>
      </c>
      <c r="M21" s="29">
        <v>224</v>
      </c>
      <c r="N21" s="29">
        <v>117.56</v>
      </c>
      <c r="O21" s="35">
        <v>-8.3599999999999994E-2</v>
      </c>
      <c r="P21" s="35">
        <v>0.17610000000000001</v>
      </c>
      <c r="Q21" s="29" t="s">
        <v>43</v>
      </c>
      <c r="T21" s="21"/>
      <c r="U21" s="22" t="s">
        <v>88</v>
      </c>
      <c r="V21" s="22"/>
      <c r="W21" s="22"/>
      <c r="X21" s="23"/>
      <c r="AA21" s="21"/>
      <c r="AB21" s="22"/>
      <c r="AC21" s="48" t="s">
        <v>98</v>
      </c>
      <c r="AD21" s="52">
        <v>0.3382</v>
      </c>
      <c r="AE21" s="52">
        <v>0.3382</v>
      </c>
      <c r="AF21" s="49" t="s">
        <v>21</v>
      </c>
      <c r="AG21" s="22"/>
      <c r="AH21" s="23"/>
    </row>
    <row r="22" spans="1:34">
      <c r="A22" s="29" t="s">
        <v>60</v>
      </c>
      <c r="B22" s="29" t="s">
        <v>42</v>
      </c>
      <c r="C22" s="32">
        <v>44197.378472222219</v>
      </c>
      <c r="D22" s="29">
        <v>1425.05</v>
      </c>
      <c r="E22" s="32">
        <v>44524.378472222219</v>
      </c>
      <c r="F22" s="29">
        <v>1533.15</v>
      </c>
      <c r="G22" s="35">
        <v>7.5899999999999995E-2</v>
      </c>
      <c r="H22" s="29">
        <v>15128.85</v>
      </c>
      <c r="I22" s="35">
        <v>7.5600000000000001E-2</v>
      </c>
      <c r="J22" s="29">
        <v>140.3364</v>
      </c>
      <c r="K22" s="29">
        <v>199986.41</v>
      </c>
      <c r="L22" s="29">
        <v>865978.14</v>
      </c>
      <c r="M22" s="29">
        <v>224</v>
      </c>
      <c r="N22" s="29">
        <v>67.540000000000006</v>
      </c>
      <c r="O22" s="35">
        <v>-5.8299999999999998E-2</v>
      </c>
      <c r="P22" s="35">
        <v>0.21049999999999999</v>
      </c>
      <c r="Q22" s="29" t="s">
        <v>43</v>
      </c>
      <c r="T22" s="24"/>
      <c r="U22" s="25"/>
      <c r="V22" s="25"/>
      <c r="W22" s="25"/>
      <c r="X22" s="26"/>
      <c r="AA22" s="21"/>
      <c r="AB22" s="22"/>
      <c r="AC22" s="48" t="s">
        <v>99</v>
      </c>
      <c r="AD22" s="52">
        <v>0.371</v>
      </c>
      <c r="AE22" s="52">
        <v>0.371</v>
      </c>
      <c r="AF22" s="53">
        <v>0</v>
      </c>
      <c r="AG22" s="22"/>
      <c r="AH22" s="23"/>
    </row>
    <row r="23" spans="1:34">
      <c r="A23" s="29" t="s">
        <v>61</v>
      </c>
      <c r="B23" s="29" t="s">
        <v>42</v>
      </c>
      <c r="C23" s="32">
        <v>44197.378472222219</v>
      </c>
      <c r="D23" s="29">
        <v>678.4</v>
      </c>
      <c r="E23" s="32">
        <v>44524.378472222219</v>
      </c>
      <c r="F23" s="29">
        <v>701.1</v>
      </c>
      <c r="G23" s="35">
        <v>3.3500000000000002E-2</v>
      </c>
      <c r="H23" s="29">
        <v>6651.07</v>
      </c>
      <c r="I23" s="35">
        <v>3.3300000000000003E-2</v>
      </c>
      <c r="J23" s="29">
        <v>294.7901</v>
      </c>
      <c r="K23" s="29">
        <v>199985.59</v>
      </c>
      <c r="L23" s="29">
        <v>872629.21</v>
      </c>
      <c r="M23" s="29">
        <v>224</v>
      </c>
      <c r="N23" s="29">
        <v>29.69</v>
      </c>
      <c r="O23" s="35">
        <v>-3.3000000000000002E-2</v>
      </c>
      <c r="P23" s="35">
        <v>0.1434</v>
      </c>
      <c r="Q23" s="29" t="s">
        <v>43</v>
      </c>
      <c r="AA23" s="21"/>
      <c r="AB23" s="22"/>
      <c r="AC23" s="48" t="s">
        <v>100</v>
      </c>
      <c r="AD23" s="52">
        <v>0.3841</v>
      </c>
      <c r="AE23" s="52">
        <v>0.3841</v>
      </c>
      <c r="AF23" s="49" t="s">
        <v>21</v>
      </c>
      <c r="AG23" s="22"/>
      <c r="AH23" s="23"/>
    </row>
    <row r="24" spans="1:34">
      <c r="A24" s="29" t="s">
        <v>62</v>
      </c>
      <c r="B24" s="29" t="s">
        <v>42</v>
      </c>
      <c r="C24" s="32">
        <v>44197.378472222219</v>
      </c>
      <c r="D24" s="29">
        <v>3102.65</v>
      </c>
      <c r="E24" s="32">
        <v>44524.378472222219</v>
      </c>
      <c r="F24" s="29">
        <v>2643</v>
      </c>
      <c r="G24" s="35">
        <v>-0.14810000000000001</v>
      </c>
      <c r="H24" s="29">
        <v>-29664.29</v>
      </c>
      <c r="I24" s="35">
        <v>-0.14829999999999999</v>
      </c>
      <c r="J24" s="29">
        <v>64.456130000000002</v>
      </c>
      <c r="K24" s="29">
        <v>199984.81</v>
      </c>
      <c r="L24" s="29">
        <v>842964.91</v>
      </c>
      <c r="M24" s="29">
        <v>224</v>
      </c>
      <c r="N24" s="29">
        <v>-132.43</v>
      </c>
      <c r="O24" s="35">
        <v>-0.16200000000000001</v>
      </c>
      <c r="P24" s="35">
        <v>0.16969999999999999</v>
      </c>
      <c r="Q24" s="29" t="s">
        <v>43</v>
      </c>
      <c r="AA24" s="21"/>
      <c r="AB24" s="22"/>
      <c r="AC24" s="48" t="s">
        <v>101</v>
      </c>
      <c r="AD24" s="50">
        <v>2246.75</v>
      </c>
      <c r="AE24" s="50">
        <v>2246.75</v>
      </c>
      <c r="AF24" s="51">
        <v>0</v>
      </c>
      <c r="AG24" s="22"/>
      <c r="AH24" s="23"/>
    </row>
    <row r="25" spans="1:34">
      <c r="A25" s="29" t="s">
        <v>63</v>
      </c>
      <c r="B25" s="29" t="s">
        <v>42</v>
      </c>
      <c r="C25" s="32">
        <v>44197.378472222219</v>
      </c>
      <c r="D25" s="29">
        <v>238.35</v>
      </c>
      <c r="E25" s="32">
        <v>44524.378472222219</v>
      </c>
      <c r="F25" s="29">
        <v>450.75</v>
      </c>
      <c r="G25" s="35">
        <v>0.8911</v>
      </c>
      <c r="H25" s="29">
        <v>178153.22</v>
      </c>
      <c r="I25" s="35">
        <v>0.89080000000000004</v>
      </c>
      <c r="J25" s="29">
        <v>839.03499999999997</v>
      </c>
      <c r="K25" s="29">
        <v>199984</v>
      </c>
      <c r="L25" s="29">
        <v>1021118.13</v>
      </c>
      <c r="M25" s="29">
        <v>224</v>
      </c>
      <c r="N25" s="29">
        <v>795.33</v>
      </c>
      <c r="O25" s="35">
        <v>-5.79E-2</v>
      </c>
      <c r="P25" s="35">
        <v>1.3152999999999999</v>
      </c>
      <c r="Q25" s="29" t="s">
        <v>43</v>
      </c>
      <c r="AA25" s="21"/>
      <c r="AB25" s="22"/>
      <c r="AC25" s="15"/>
      <c r="AD25" s="15"/>
      <c r="AE25" s="15"/>
      <c r="AF25" s="15"/>
      <c r="AG25" s="22"/>
      <c r="AH25" s="23"/>
    </row>
    <row r="26" spans="1:34">
      <c r="A26" s="29" t="s">
        <v>64</v>
      </c>
      <c r="B26" s="29" t="s">
        <v>42</v>
      </c>
      <c r="C26" s="32">
        <v>44197.378472222219</v>
      </c>
      <c r="D26" s="29">
        <v>2387.5500000000002</v>
      </c>
      <c r="E26" s="32">
        <v>44524.378472222219</v>
      </c>
      <c r="F26" s="29">
        <v>2386.5500000000002</v>
      </c>
      <c r="G26" s="35">
        <v>-4.0000000000000002E-4</v>
      </c>
      <c r="H26" s="29">
        <v>-123.75</v>
      </c>
      <c r="I26" s="35">
        <v>-5.9999999999999995E-4</v>
      </c>
      <c r="J26" s="29">
        <v>83.760840000000002</v>
      </c>
      <c r="K26" s="29">
        <v>199983.2</v>
      </c>
      <c r="L26" s="29">
        <v>1020994.38</v>
      </c>
      <c r="M26" s="29">
        <v>224</v>
      </c>
      <c r="N26" s="29">
        <v>-0.55000000000000004</v>
      </c>
      <c r="O26" s="35">
        <v>-0.11210000000000001</v>
      </c>
      <c r="P26" s="35">
        <v>0.1976</v>
      </c>
      <c r="Q26" s="29" t="s">
        <v>43</v>
      </c>
      <c r="AA26" s="21"/>
      <c r="AB26" s="22"/>
      <c r="AC26" s="55"/>
      <c r="AD26" s="55"/>
      <c r="AE26" s="55"/>
      <c r="AF26" s="55"/>
      <c r="AG26" s="22"/>
      <c r="AH26" s="23"/>
    </row>
    <row r="27" spans="1:34">
      <c r="A27" s="29" t="s">
        <v>65</v>
      </c>
      <c r="B27" s="29" t="s">
        <v>42</v>
      </c>
      <c r="C27" s="32">
        <v>44197.378472222219</v>
      </c>
      <c r="D27" s="29">
        <v>527.5</v>
      </c>
      <c r="E27" s="32">
        <v>44524.378472222219</v>
      </c>
      <c r="F27" s="29">
        <v>765.6</v>
      </c>
      <c r="G27" s="35">
        <v>0.45140000000000002</v>
      </c>
      <c r="H27" s="29">
        <v>90217.91</v>
      </c>
      <c r="I27" s="35">
        <v>0.4511</v>
      </c>
      <c r="J27" s="29">
        <v>379.11360000000002</v>
      </c>
      <c r="K27" s="29">
        <v>199982.41</v>
      </c>
      <c r="L27" s="29">
        <v>1111212.3</v>
      </c>
      <c r="M27" s="29">
        <v>224</v>
      </c>
      <c r="N27" s="29">
        <v>402.76</v>
      </c>
      <c r="O27" s="35">
        <v>-2.9399999999999999E-2</v>
      </c>
      <c r="P27" s="35">
        <v>0.64359999999999995</v>
      </c>
      <c r="Q27" s="29" t="s">
        <v>43</v>
      </c>
      <c r="AA27" s="21"/>
      <c r="AB27" s="22"/>
      <c r="AC27" s="48" t="s">
        <v>90</v>
      </c>
      <c r="AD27" s="49">
        <v>48</v>
      </c>
      <c r="AE27" s="49" t="s">
        <v>157</v>
      </c>
      <c r="AF27" s="49" t="s">
        <v>103</v>
      </c>
      <c r="AG27" s="22"/>
      <c r="AH27" s="23"/>
    </row>
    <row r="28" spans="1:34">
      <c r="A28" s="29" t="s">
        <v>138</v>
      </c>
      <c r="B28" s="29" t="s">
        <v>42</v>
      </c>
      <c r="C28" s="32">
        <v>44197.378472222219</v>
      </c>
      <c r="D28" s="29">
        <v>900.15</v>
      </c>
      <c r="E28" s="32">
        <v>44524.378472222219</v>
      </c>
      <c r="F28" s="29">
        <v>990.00009999999997</v>
      </c>
      <c r="G28" s="35">
        <v>9.98E-2</v>
      </c>
      <c r="H28" s="29">
        <v>19919.509999999998</v>
      </c>
      <c r="I28" s="35">
        <v>9.9599999999999994E-2</v>
      </c>
      <c r="J28" s="29">
        <v>222.16470000000001</v>
      </c>
      <c r="K28" s="29">
        <v>199981.61</v>
      </c>
      <c r="L28" s="29">
        <v>1131131.81</v>
      </c>
      <c r="M28" s="29">
        <v>224</v>
      </c>
      <c r="N28" s="29">
        <v>88.93</v>
      </c>
      <c r="O28" s="35">
        <v>-0.1235</v>
      </c>
      <c r="P28" s="35">
        <v>0.37980000000000003</v>
      </c>
      <c r="Q28" s="29" t="s">
        <v>43</v>
      </c>
      <c r="AA28" s="21"/>
      <c r="AB28" s="22"/>
      <c r="AC28" s="48" t="s">
        <v>104</v>
      </c>
      <c r="AD28" s="50">
        <v>68063.13</v>
      </c>
      <c r="AE28" s="50">
        <v>68063.13</v>
      </c>
      <c r="AF28" s="49" t="s">
        <v>21</v>
      </c>
      <c r="AG28" s="22"/>
      <c r="AH28" s="23"/>
    </row>
    <row r="29" spans="1:34">
      <c r="A29" s="29" t="s">
        <v>139</v>
      </c>
      <c r="B29" s="29" t="s">
        <v>42</v>
      </c>
      <c r="C29" s="32">
        <v>44197.378472222219</v>
      </c>
      <c r="D29" s="29">
        <v>1260.45</v>
      </c>
      <c r="E29" s="32">
        <v>44524.378472222219</v>
      </c>
      <c r="F29" s="29">
        <v>1721</v>
      </c>
      <c r="G29" s="35">
        <v>0.3654</v>
      </c>
      <c r="H29" s="29">
        <v>73022.759999999995</v>
      </c>
      <c r="I29" s="35">
        <v>0.36509999999999998</v>
      </c>
      <c r="J29" s="29">
        <v>158.6583</v>
      </c>
      <c r="K29" s="29">
        <v>199980.79999999999</v>
      </c>
      <c r="L29" s="29">
        <v>1204154.57</v>
      </c>
      <c r="M29" s="29">
        <v>224</v>
      </c>
      <c r="N29" s="29">
        <v>325.99</v>
      </c>
      <c r="O29" s="35">
        <v>-2.3400000000000001E-2</v>
      </c>
      <c r="P29" s="35">
        <v>0.46610000000000001</v>
      </c>
      <c r="Q29" s="29" t="s">
        <v>43</v>
      </c>
      <c r="AA29" s="21"/>
      <c r="AB29" s="22"/>
      <c r="AC29" s="48" t="s">
        <v>105</v>
      </c>
      <c r="AD29" s="52">
        <v>0.34039999999999998</v>
      </c>
      <c r="AE29" s="52">
        <v>0.34039999999999998</v>
      </c>
      <c r="AF29" s="49" t="s">
        <v>21</v>
      </c>
      <c r="AG29" s="22"/>
      <c r="AH29" s="23"/>
    </row>
    <row r="30" spans="1:34">
      <c r="A30" s="29" t="s">
        <v>66</v>
      </c>
      <c r="B30" s="29" t="s">
        <v>42</v>
      </c>
      <c r="C30" s="32">
        <v>44197.378472222219</v>
      </c>
      <c r="D30" s="29">
        <v>91.5</v>
      </c>
      <c r="E30" s="32">
        <v>44524.378472222219</v>
      </c>
      <c r="F30" s="29">
        <v>128.4</v>
      </c>
      <c r="G30" s="35">
        <v>0.40329999999999999</v>
      </c>
      <c r="H30" s="29">
        <v>80599.61</v>
      </c>
      <c r="I30" s="35">
        <v>0.40300000000000002</v>
      </c>
      <c r="J30" s="29">
        <v>2185.5740000000001</v>
      </c>
      <c r="K30" s="29">
        <v>199980</v>
      </c>
      <c r="L30" s="29">
        <v>1284754.18</v>
      </c>
      <c r="M30" s="29">
        <v>224</v>
      </c>
      <c r="N30" s="29">
        <v>359.82</v>
      </c>
      <c r="O30" s="35">
        <v>-5.1900000000000002E-2</v>
      </c>
      <c r="P30" s="35">
        <v>0.5464</v>
      </c>
      <c r="Q30" s="29" t="s">
        <v>43</v>
      </c>
      <c r="AA30" s="21"/>
      <c r="AB30" s="22"/>
      <c r="AC30" s="48" t="s">
        <v>106</v>
      </c>
      <c r="AD30" s="50">
        <v>224</v>
      </c>
      <c r="AE30" s="50">
        <v>224</v>
      </c>
      <c r="AF30" s="49" t="s">
        <v>21</v>
      </c>
      <c r="AG30" s="22"/>
      <c r="AH30" s="23"/>
    </row>
    <row r="31" spans="1:34">
      <c r="A31" s="29" t="s">
        <v>140</v>
      </c>
      <c r="B31" s="29" t="s">
        <v>42</v>
      </c>
      <c r="C31" s="32">
        <v>44197.378472222219</v>
      </c>
      <c r="D31" s="29">
        <v>213.85</v>
      </c>
      <c r="E31" s="32">
        <v>44524.378472222219</v>
      </c>
      <c r="F31" s="29">
        <v>231.7</v>
      </c>
      <c r="G31" s="35">
        <v>8.3500000000000005E-2</v>
      </c>
      <c r="H31" s="29">
        <v>16650.54</v>
      </c>
      <c r="I31" s="35">
        <v>8.3299999999999999E-2</v>
      </c>
      <c r="J31" s="29">
        <v>935.1377</v>
      </c>
      <c r="K31" s="29">
        <v>199979.2</v>
      </c>
      <c r="L31" s="29">
        <v>1301404.72</v>
      </c>
      <c r="M31" s="29">
        <v>224</v>
      </c>
      <c r="N31" s="29">
        <v>74.33</v>
      </c>
      <c r="O31" s="35">
        <v>-6.9000000000000006E-2</v>
      </c>
      <c r="P31" s="35">
        <v>0.24060000000000001</v>
      </c>
      <c r="Q31" s="29" t="s">
        <v>43</v>
      </c>
      <c r="AA31" s="21"/>
      <c r="AB31" s="22"/>
      <c r="AC31" s="15"/>
      <c r="AD31" s="15"/>
      <c r="AE31" s="15"/>
      <c r="AF31" s="15"/>
      <c r="AG31" s="22"/>
      <c r="AH31" s="23"/>
    </row>
    <row r="32" spans="1:34">
      <c r="A32" s="29" t="s">
        <v>141</v>
      </c>
      <c r="B32" s="29" t="s">
        <v>42</v>
      </c>
      <c r="C32" s="32">
        <v>44197.378472222219</v>
      </c>
      <c r="D32" s="29">
        <v>389.7</v>
      </c>
      <c r="E32" s="32">
        <v>44524.378472222219</v>
      </c>
      <c r="F32" s="29">
        <v>686</v>
      </c>
      <c r="G32" s="35">
        <v>0.76029999999999998</v>
      </c>
      <c r="H32" s="29">
        <v>151994.06</v>
      </c>
      <c r="I32" s="35">
        <v>0.7601</v>
      </c>
      <c r="J32" s="29">
        <v>513.15989999999999</v>
      </c>
      <c r="K32" s="29">
        <v>199978.41</v>
      </c>
      <c r="L32" s="29">
        <v>1453398.79</v>
      </c>
      <c r="M32" s="29">
        <v>224</v>
      </c>
      <c r="N32" s="29">
        <v>678.54</v>
      </c>
      <c r="O32" s="35">
        <v>-6.8000000000000005E-2</v>
      </c>
      <c r="P32" s="35">
        <v>0.99260000000000004</v>
      </c>
      <c r="Q32" s="29" t="s">
        <v>43</v>
      </c>
      <c r="AA32" s="21"/>
      <c r="AB32" s="22"/>
      <c r="AC32" s="55"/>
      <c r="AD32" s="55"/>
      <c r="AE32" s="55"/>
      <c r="AF32" s="55"/>
      <c r="AG32" s="22"/>
      <c r="AH32" s="23"/>
    </row>
    <row r="33" spans="1:34">
      <c r="A33" s="29" t="s">
        <v>142</v>
      </c>
      <c r="B33" s="29" t="s">
        <v>42</v>
      </c>
      <c r="C33" s="32">
        <v>44197.378472222219</v>
      </c>
      <c r="D33" s="29">
        <v>1994.05</v>
      </c>
      <c r="E33" s="32">
        <v>44524.378472222219</v>
      </c>
      <c r="F33" s="29">
        <v>2000.25</v>
      </c>
      <c r="G33" s="35">
        <v>3.0999999999999999E-3</v>
      </c>
      <c r="H33" s="29">
        <v>581.72</v>
      </c>
      <c r="I33" s="35">
        <v>2.8999999999999998E-3</v>
      </c>
      <c r="J33" s="29">
        <v>100.2872</v>
      </c>
      <c r="K33" s="29">
        <v>199977.61</v>
      </c>
      <c r="L33" s="29">
        <v>1453980.51</v>
      </c>
      <c r="M33" s="29">
        <v>224</v>
      </c>
      <c r="N33" s="29">
        <v>2.6</v>
      </c>
      <c r="O33" s="35">
        <v>-0.18459999999999999</v>
      </c>
      <c r="P33" s="35">
        <v>0.12989999999999999</v>
      </c>
      <c r="Q33" s="29" t="s">
        <v>43</v>
      </c>
      <c r="AA33" s="21"/>
      <c r="AB33" s="22"/>
      <c r="AC33" s="48" t="s">
        <v>107</v>
      </c>
      <c r="AD33" s="49" t="s">
        <v>158</v>
      </c>
      <c r="AE33" s="49" t="s">
        <v>158</v>
      </c>
      <c r="AF33" s="49" t="s">
        <v>103</v>
      </c>
      <c r="AG33" s="22"/>
      <c r="AH33" s="23"/>
    </row>
    <row r="34" spans="1:34">
      <c r="A34" s="29" t="s">
        <v>143</v>
      </c>
      <c r="B34" s="29" t="s">
        <v>42</v>
      </c>
      <c r="C34" s="32">
        <v>44197.378472222219</v>
      </c>
      <c r="D34" s="29">
        <v>1297</v>
      </c>
      <c r="E34" s="32">
        <v>44524.378472222219</v>
      </c>
      <c r="F34" s="29">
        <v>1891.95</v>
      </c>
      <c r="G34" s="35">
        <v>0.4587</v>
      </c>
      <c r="H34" s="29">
        <v>91682.67</v>
      </c>
      <c r="I34" s="35">
        <v>0.45850000000000002</v>
      </c>
      <c r="J34" s="29">
        <v>154.1841</v>
      </c>
      <c r="K34" s="29">
        <v>199976.8</v>
      </c>
      <c r="L34" s="29">
        <v>1545663.18</v>
      </c>
      <c r="M34" s="29">
        <v>224</v>
      </c>
      <c r="N34" s="29">
        <v>409.3</v>
      </c>
      <c r="O34" s="35">
        <v>-1.0800000000000001E-2</v>
      </c>
      <c r="P34" s="35">
        <v>0.52790000000000004</v>
      </c>
      <c r="Q34" s="29" t="s">
        <v>43</v>
      </c>
      <c r="AA34" s="21"/>
      <c r="AB34" s="22"/>
      <c r="AC34" s="48" t="s">
        <v>109</v>
      </c>
      <c r="AD34" s="49">
        <v>3322948.92</v>
      </c>
      <c r="AE34" s="49">
        <v>3322948.92</v>
      </c>
      <c r="AF34" s="49">
        <v>0</v>
      </c>
      <c r="AG34" s="22"/>
      <c r="AH34" s="23"/>
    </row>
    <row r="35" spans="1:34">
      <c r="A35" s="29" t="s">
        <v>144</v>
      </c>
      <c r="B35" s="29" t="s">
        <v>42</v>
      </c>
      <c r="C35" s="32">
        <v>44197.378472222219</v>
      </c>
      <c r="D35" s="29">
        <v>732.45</v>
      </c>
      <c r="E35" s="32">
        <v>44524.378472222219</v>
      </c>
      <c r="F35" s="29">
        <v>897</v>
      </c>
      <c r="G35" s="35">
        <v>0.22470000000000001</v>
      </c>
      <c r="H35" s="29">
        <v>44881.51</v>
      </c>
      <c r="I35" s="35">
        <v>0.22439999999999999</v>
      </c>
      <c r="J35" s="29">
        <v>273.02339999999998</v>
      </c>
      <c r="K35" s="29">
        <v>199976</v>
      </c>
      <c r="L35" s="29">
        <v>1590544.69</v>
      </c>
      <c r="M35" s="29">
        <v>224</v>
      </c>
      <c r="N35" s="29">
        <v>200.36</v>
      </c>
      <c r="O35" s="35">
        <v>-1.29E-2</v>
      </c>
      <c r="P35" s="35">
        <v>0.33660000000000001</v>
      </c>
      <c r="Q35" s="29" t="s">
        <v>43</v>
      </c>
      <c r="AA35" s="21"/>
      <c r="AB35" s="22"/>
      <c r="AC35" s="48" t="s">
        <v>110</v>
      </c>
      <c r="AD35" s="49">
        <v>75521.570000000007</v>
      </c>
      <c r="AE35" s="49">
        <v>75521.570000000007</v>
      </c>
      <c r="AF35" s="49" t="s">
        <v>21</v>
      </c>
      <c r="AG35" s="22"/>
      <c r="AH35" s="23"/>
    </row>
    <row r="36" spans="1:34">
      <c r="A36" s="29" t="s">
        <v>145</v>
      </c>
      <c r="B36" s="29" t="s">
        <v>42</v>
      </c>
      <c r="C36" s="32">
        <v>44197.378472222219</v>
      </c>
      <c r="D36" s="29">
        <v>7691.3</v>
      </c>
      <c r="E36" s="32">
        <v>44524.378472222219</v>
      </c>
      <c r="F36" s="29">
        <v>7751.8</v>
      </c>
      <c r="G36" s="35">
        <v>7.9000000000000008E-3</v>
      </c>
      <c r="H36" s="29">
        <v>1532.86</v>
      </c>
      <c r="I36" s="35">
        <v>7.7000000000000002E-3</v>
      </c>
      <c r="J36" s="29">
        <v>26.00018</v>
      </c>
      <c r="K36" s="29">
        <v>199975.2</v>
      </c>
      <c r="L36" s="29">
        <v>1592077.55</v>
      </c>
      <c r="M36" s="29">
        <v>224</v>
      </c>
      <c r="N36" s="29">
        <v>6.84</v>
      </c>
      <c r="O36" s="35">
        <v>-0.16789999999999999</v>
      </c>
      <c r="P36" s="35">
        <v>8.7999999999999995E-2</v>
      </c>
      <c r="Q36" s="29" t="s">
        <v>43</v>
      </c>
      <c r="AA36" s="21"/>
      <c r="AB36" s="22"/>
      <c r="AC36" s="48" t="s">
        <v>111</v>
      </c>
      <c r="AD36" s="54">
        <v>0.37769999999999998</v>
      </c>
      <c r="AE36" s="54">
        <v>0.37769999999999998</v>
      </c>
      <c r="AF36" s="49" t="s">
        <v>21</v>
      </c>
      <c r="AG36" s="22"/>
      <c r="AH36" s="23"/>
    </row>
    <row r="37" spans="1:34">
      <c r="A37" s="29" t="s">
        <v>146</v>
      </c>
      <c r="B37" s="29" t="s">
        <v>42</v>
      </c>
      <c r="C37" s="32">
        <v>44197.378472222219</v>
      </c>
      <c r="D37" s="29">
        <v>18450.7</v>
      </c>
      <c r="E37" s="32">
        <v>44524.378472222219</v>
      </c>
      <c r="F37" s="29">
        <v>19207.45</v>
      </c>
      <c r="G37" s="35">
        <v>4.1000000000000002E-2</v>
      </c>
      <c r="H37" s="29">
        <v>8161.08</v>
      </c>
      <c r="I37" s="35">
        <v>4.0800000000000003E-2</v>
      </c>
      <c r="J37" s="29">
        <v>10.83831</v>
      </c>
      <c r="K37" s="29">
        <v>199974.41</v>
      </c>
      <c r="L37" s="29">
        <v>1600238.63</v>
      </c>
      <c r="M37" s="29">
        <v>224</v>
      </c>
      <c r="N37" s="29">
        <v>36.43</v>
      </c>
      <c r="O37" s="35">
        <v>-0.13270000000000001</v>
      </c>
      <c r="P37" s="35">
        <v>0.11700000000000001</v>
      </c>
      <c r="Q37" s="29" t="s">
        <v>43</v>
      </c>
      <c r="AA37" s="21"/>
      <c r="AB37" s="22"/>
      <c r="AC37" s="48" t="s">
        <v>106</v>
      </c>
      <c r="AD37" s="49">
        <v>224</v>
      </c>
      <c r="AE37" s="49">
        <v>224</v>
      </c>
      <c r="AF37" s="49" t="s">
        <v>21</v>
      </c>
      <c r="AG37" s="22"/>
      <c r="AH37" s="23"/>
    </row>
    <row r="38" spans="1:34">
      <c r="A38" s="29" t="s">
        <v>147</v>
      </c>
      <c r="B38" s="29" t="s">
        <v>42</v>
      </c>
      <c r="C38" s="32">
        <v>44197.378472222219</v>
      </c>
      <c r="D38" s="29">
        <v>99.05</v>
      </c>
      <c r="E38" s="32">
        <v>44524.378472222219</v>
      </c>
      <c r="F38" s="29">
        <v>135.9</v>
      </c>
      <c r="G38" s="35">
        <v>0.372</v>
      </c>
      <c r="H38" s="29">
        <v>74349.61</v>
      </c>
      <c r="I38" s="35">
        <v>0.37180000000000002</v>
      </c>
      <c r="J38" s="29">
        <v>2018.9159999999999</v>
      </c>
      <c r="K38" s="29">
        <v>199973.59</v>
      </c>
      <c r="L38" s="29">
        <v>1674588.23</v>
      </c>
      <c r="M38" s="29">
        <v>224</v>
      </c>
      <c r="N38" s="29">
        <v>331.92</v>
      </c>
      <c r="O38" s="35">
        <v>-0.11</v>
      </c>
      <c r="P38" s="35">
        <v>0.53559999999999997</v>
      </c>
      <c r="Q38" s="29" t="s">
        <v>43</v>
      </c>
      <c r="AA38" s="21"/>
      <c r="AB38" s="22"/>
      <c r="AC38" s="48" t="s">
        <v>112</v>
      </c>
      <c r="AD38" s="50">
        <v>26</v>
      </c>
      <c r="AE38" s="50">
        <v>26</v>
      </c>
      <c r="AF38" s="51">
        <v>0</v>
      </c>
      <c r="AG38" s="22"/>
      <c r="AH38" s="23"/>
    </row>
    <row r="39" spans="1:34">
      <c r="A39" s="29" t="s">
        <v>67</v>
      </c>
      <c r="B39" s="29" t="s">
        <v>42</v>
      </c>
      <c r="C39" s="32">
        <v>44197.378472222219</v>
      </c>
      <c r="D39" s="29">
        <v>93.2</v>
      </c>
      <c r="E39" s="32">
        <v>44524.378472222219</v>
      </c>
      <c r="F39" s="29">
        <v>153.9</v>
      </c>
      <c r="G39" s="35">
        <v>0.65129999999999999</v>
      </c>
      <c r="H39" s="29">
        <v>130186.79</v>
      </c>
      <c r="I39" s="35">
        <v>0.65100000000000002</v>
      </c>
      <c r="J39" s="29">
        <v>2145.6309999999999</v>
      </c>
      <c r="K39" s="29">
        <v>199972.81</v>
      </c>
      <c r="L39" s="29">
        <v>1804775.02</v>
      </c>
      <c r="M39" s="29">
        <v>224</v>
      </c>
      <c r="N39" s="29">
        <v>581.19000000000005</v>
      </c>
      <c r="O39" s="35">
        <v>-5.8500000000000003E-2</v>
      </c>
      <c r="P39" s="35">
        <v>0.85350000000000004</v>
      </c>
      <c r="Q39" s="29" t="s">
        <v>43</v>
      </c>
      <c r="AA39" s="21"/>
      <c r="AB39" s="22"/>
      <c r="AC39" s="48" t="s">
        <v>113</v>
      </c>
      <c r="AD39" s="49">
        <v>333867.81</v>
      </c>
      <c r="AE39" s="49">
        <v>333867.81</v>
      </c>
      <c r="AF39" s="49">
        <v>0</v>
      </c>
      <c r="AG39" s="22"/>
      <c r="AH39" s="23"/>
    </row>
    <row r="40" spans="1:34">
      <c r="A40" s="29" t="s">
        <v>68</v>
      </c>
      <c r="B40" s="29" t="s">
        <v>42</v>
      </c>
      <c r="C40" s="32">
        <v>44197.378472222219</v>
      </c>
      <c r="D40" s="29">
        <v>142.125</v>
      </c>
      <c r="E40" s="32">
        <v>44524.378472222219</v>
      </c>
      <c r="F40" s="29">
        <v>204.3</v>
      </c>
      <c r="G40" s="35">
        <v>0.4375</v>
      </c>
      <c r="H40" s="29">
        <v>87432.42</v>
      </c>
      <c r="I40" s="35">
        <v>0.43719999999999998</v>
      </c>
      <c r="J40" s="29">
        <v>1407.0150000000001</v>
      </c>
      <c r="K40" s="29">
        <v>199972.02</v>
      </c>
      <c r="L40" s="29">
        <v>1892207.44</v>
      </c>
      <c r="M40" s="29">
        <v>224</v>
      </c>
      <c r="N40" s="29">
        <v>390.32</v>
      </c>
      <c r="O40" s="35">
        <v>-3.6900000000000002E-2</v>
      </c>
      <c r="P40" s="35">
        <v>0.47720000000000001</v>
      </c>
      <c r="Q40" s="29" t="s">
        <v>43</v>
      </c>
      <c r="AA40" s="21"/>
      <c r="AB40" s="22"/>
      <c r="AC40" s="48" t="s">
        <v>114</v>
      </c>
      <c r="AD40" s="49">
        <v>224</v>
      </c>
      <c r="AE40" s="49">
        <v>224</v>
      </c>
      <c r="AF40" s="49">
        <v>0</v>
      </c>
      <c r="AG40" s="22"/>
      <c r="AH40" s="23"/>
    </row>
    <row r="41" spans="1:34">
      <c r="A41" s="29" t="s">
        <v>69</v>
      </c>
      <c r="B41" s="29" t="s">
        <v>42</v>
      </c>
      <c r="C41" s="32">
        <v>44197.378472222219</v>
      </c>
      <c r="D41" s="29">
        <v>1987.5</v>
      </c>
      <c r="E41" s="32">
        <v>44524.378472222219</v>
      </c>
      <c r="F41" s="29">
        <v>2387</v>
      </c>
      <c r="G41" s="35">
        <v>0.20100000000000001</v>
      </c>
      <c r="H41" s="29">
        <v>40151.46</v>
      </c>
      <c r="I41" s="35">
        <v>0.20080000000000001</v>
      </c>
      <c r="J41" s="29">
        <v>100.6144</v>
      </c>
      <c r="K41" s="29">
        <v>199971.20000000001</v>
      </c>
      <c r="L41" s="29">
        <v>1932358.89</v>
      </c>
      <c r="M41" s="29">
        <v>224</v>
      </c>
      <c r="N41" s="29">
        <v>179.25</v>
      </c>
      <c r="O41" s="35">
        <v>-7.9200000000000007E-2</v>
      </c>
      <c r="P41" s="35">
        <v>0.38429999999999997</v>
      </c>
      <c r="Q41" s="29" t="s">
        <v>43</v>
      </c>
      <c r="AA41" s="21"/>
      <c r="AB41" s="22"/>
      <c r="AC41" s="15"/>
      <c r="AD41" s="15"/>
      <c r="AE41" s="15"/>
      <c r="AF41" s="15"/>
      <c r="AG41" s="22"/>
      <c r="AH41" s="23"/>
    </row>
    <row r="42" spans="1:34">
      <c r="A42" s="29" t="s">
        <v>70</v>
      </c>
      <c r="B42" s="29" t="s">
        <v>42</v>
      </c>
      <c r="C42" s="32">
        <v>44197.378472222219</v>
      </c>
      <c r="D42" s="29">
        <v>895.4</v>
      </c>
      <c r="E42" s="32">
        <v>44524.378472222219</v>
      </c>
      <c r="F42" s="29">
        <v>1170.5999999999999</v>
      </c>
      <c r="G42" s="35">
        <v>0.30730000000000002</v>
      </c>
      <c r="H42" s="29">
        <v>61414.49</v>
      </c>
      <c r="I42" s="35">
        <v>0.30709999999999998</v>
      </c>
      <c r="J42" s="29">
        <v>223.33080000000001</v>
      </c>
      <c r="K42" s="29">
        <v>199970.41</v>
      </c>
      <c r="L42" s="29">
        <v>1993773.39</v>
      </c>
      <c r="M42" s="29">
        <v>224</v>
      </c>
      <c r="N42" s="29">
        <v>274.17</v>
      </c>
      <c r="O42" s="35">
        <v>-6.4100000000000004E-2</v>
      </c>
      <c r="P42" s="35">
        <v>0.42270000000000002</v>
      </c>
      <c r="Q42" s="29" t="s">
        <v>43</v>
      </c>
      <c r="AA42" s="21"/>
      <c r="AB42" s="22"/>
      <c r="AC42" s="55"/>
      <c r="AD42" s="55"/>
      <c r="AE42" s="55"/>
      <c r="AF42" s="55"/>
      <c r="AG42" s="22"/>
      <c r="AH42" s="23"/>
    </row>
    <row r="43" spans="1:34">
      <c r="A43" s="29" t="s">
        <v>71</v>
      </c>
      <c r="B43" s="29" t="s">
        <v>42</v>
      </c>
      <c r="C43" s="32">
        <v>44197.378472222219</v>
      </c>
      <c r="D43" s="29">
        <v>279.39999999999998</v>
      </c>
      <c r="E43" s="32">
        <v>44524.378472222219</v>
      </c>
      <c r="F43" s="29">
        <v>497.4</v>
      </c>
      <c r="G43" s="35">
        <v>0.7802</v>
      </c>
      <c r="H43" s="29">
        <v>155969.35999999999</v>
      </c>
      <c r="I43" s="35">
        <v>0.78</v>
      </c>
      <c r="J43" s="29">
        <v>715.71079999999995</v>
      </c>
      <c r="K43" s="29">
        <v>199969.59</v>
      </c>
      <c r="L43" s="29">
        <v>2149742.75</v>
      </c>
      <c r="M43" s="29">
        <v>224</v>
      </c>
      <c r="N43" s="29">
        <v>696.29</v>
      </c>
      <c r="O43" s="35">
        <v>-3.5400000000000001E-2</v>
      </c>
      <c r="P43" s="35">
        <v>0.94089999999999996</v>
      </c>
      <c r="Q43" s="29" t="s">
        <v>43</v>
      </c>
      <c r="AA43" s="21"/>
      <c r="AB43" s="22"/>
      <c r="AC43" s="48" t="s">
        <v>115</v>
      </c>
      <c r="AD43" s="49" t="s">
        <v>159</v>
      </c>
      <c r="AE43" s="49" t="s">
        <v>159</v>
      </c>
      <c r="AF43" s="49" t="s">
        <v>103</v>
      </c>
      <c r="AG43" s="22"/>
      <c r="AH43" s="23"/>
    </row>
    <row r="44" spans="1:34">
      <c r="A44" s="29" t="s">
        <v>72</v>
      </c>
      <c r="B44" s="29" t="s">
        <v>42</v>
      </c>
      <c r="C44" s="32">
        <v>44197.378472222219</v>
      </c>
      <c r="D44" s="29">
        <v>23950.3</v>
      </c>
      <c r="E44" s="32">
        <v>44524.378472222219</v>
      </c>
      <c r="F44" s="29">
        <v>26776.05</v>
      </c>
      <c r="G44" s="35">
        <v>0.11799999999999999</v>
      </c>
      <c r="H44" s="29">
        <v>23550.75</v>
      </c>
      <c r="I44" s="35">
        <v>0.1178</v>
      </c>
      <c r="J44" s="29">
        <v>8.3493230000000001</v>
      </c>
      <c r="K44" s="29">
        <v>199968.8</v>
      </c>
      <c r="L44" s="29">
        <v>2173293.5</v>
      </c>
      <c r="M44" s="29">
        <v>224</v>
      </c>
      <c r="N44" s="29">
        <v>105.14</v>
      </c>
      <c r="O44" s="35">
        <v>-5.9299999999999999E-2</v>
      </c>
      <c r="P44" s="35">
        <v>0.33810000000000001</v>
      </c>
      <c r="Q44" s="29" t="s">
        <v>43</v>
      </c>
      <c r="AA44" s="21"/>
      <c r="AB44" s="22"/>
      <c r="AC44" s="48" t="s">
        <v>117</v>
      </c>
      <c r="AD44" s="49">
        <v>-55918.85</v>
      </c>
      <c r="AE44" s="49">
        <v>-55918.85</v>
      </c>
      <c r="AF44" s="49">
        <v>0</v>
      </c>
      <c r="AG44" s="22"/>
      <c r="AH44" s="23"/>
    </row>
    <row r="45" spans="1:34">
      <c r="A45" s="29" t="s">
        <v>149</v>
      </c>
      <c r="B45" s="29" t="s">
        <v>42</v>
      </c>
      <c r="C45" s="32">
        <v>44197.378472222219</v>
      </c>
      <c r="D45" s="29">
        <v>186.5</v>
      </c>
      <c r="E45" s="32">
        <v>44524.378472222219</v>
      </c>
      <c r="F45" s="29">
        <v>497.95</v>
      </c>
      <c r="G45" s="35">
        <v>1.67</v>
      </c>
      <c r="H45" s="29">
        <v>333867.81</v>
      </c>
      <c r="I45" s="35">
        <v>1.6696</v>
      </c>
      <c r="J45" s="29">
        <v>1072.2139999999999</v>
      </c>
      <c r="K45" s="29">
        <v>199968</v>
      </c>
      <c r="L45" s="29">
        <v>2507161.31</v>
      </c>
      <c r="M45" s="29">
        <v>224</v>
      </c>
      <c r="N45" s="29">
        <v>1490.48</v>
      </c>
      <c r="O45" s="35">
        <v>-1.0699999999999999E-2</v>
      </c>
      <c r="P45" s="35">
        <v>1.8776999999999999</v>
      </c>
      <c r="Q45" s="29" t="s">
        <v>43</v>
      </c>
      <c r="AA45" s="21"/>
      <c r="AB45" s="22"/>
      <c r="AC45" s="48" t="s">
        <v>118</v>
      </c>
      <c r="AD45" s="49">
        <v>-13979.71</v>
      </c>
      <c r="AE45" s="49">
        <v>-13979.71</v>
      </c>
      <c r="AF45" s="49" t="s">
        <v>21</v>
      </c>
      <c r="AG45" s="22"/>
      <c r="AH45" s="23"/>
    </row>
    <row r="46" spans="1:34">
      <c r="A46" s="29" t="s">
        <v>148</v>
      </c>
      <c r="B46" s="29" t="s">
        <v>42</v>
      </c>
      <c r="C46" s="32">
        <v>44197.378472222219</v>
      </c>
      <c r="D46" s="29">
        <v>643.1</v>
      </c>
      <c r="E46" s="32">
        <v>44524.378472222219</v>
      </c>
      <c r="F46" s="29">
        <v>1182.45</v>
      </c>
      <c r="G46" s="35">
        <v>0.8387</v>
      </c>
      <c r="H46" s="29">
        <v>167650.14000000001</v>
      </c>
      <c r="I46" s="35">
        <v>0.83840000000000003</v>
      </c>
      <c r="J46" s="29">
        <v>310.94260000000003</v>
      </c>
      <c r="K46" s="29">
        <v>199967.2</v>
      </c>
      <c r="L46" s="29">
        <v>2674811.4500000002</v>
      </c>
      <c r="M46" s="29">
        <v>224</v>
      </c>
      <c r="N46" s="29">
        <v>748.44</v>
      </c>
      <c r="O46" s="35">
        <v>-7.3200000000000001E-2</v>
      </c>
      <c r="P46" s="35">
        <v>0.93879999999999997</v>
      </c>
      <c r="Q46" s="29" t="s">
        <v>43</v>
      </c>
      <c r="AA46" s="21"/>
      <c r="AB46" s="22"/>
      <c r="AC46" s="48" t="s">
        <v>119</v>
      </c>
      <c r="AD46" s="54">
        <v>-6.9900000000000004E-2</v>
      </c>
      <c r="AE46" s="54">
        <v>-6.9900000000000004E-2</v>
      </c>
      <c r="AF46" s="49" t="s">
        <v>21</v>
      </c>
      <c r="AG46" s="22"/>
      <c r="AH46" s="23"/>
    </row>
    <row r="47" spans="1:34">
      <c r="A47" s="29" t="s">
        <v>73</v>
      </c>
      <c r="B47" s="29" t="s">
        <v>42</v>
      </c>
      <c r="C47" s="32">
        <v>44197.378472222219</v>
      </c>
      <c r="D47" s="29">
        <v>2928.25</v>
      </c>
      <c r="E47" s="32">
        <v>44524.378472222219</v>
      </c>
      <c r="F47" s="29">
        <v>3476.55</v>
      </c>
      <c r="G47" s="35">
        <v>0.18720000000000001</v>
      </c>
      <c r="H47" s="29">
        <v>37398.959999999999</v>
      </c>
      <c r="I47" s="35">
        <v>0.187</v>
      </c>
      <c r="J47" s="29">
        <v>68.288700000000006</v>
      </c>
      <c r="K47" s="29">
        <v>199966.39</v>
      </c>
      <c r="L47" s="29">
        <v>2712210.41</v>
      </c>
      <c r="M47" s="29">
        <v>224</v>
      </c>
      <c r="N47" s="29">
        <v>166.96</v>
      </c>
      <c r="O47" s="35">
        <v>-1.6799999999999999E-2</v>
      </c>
      <c r="P47" s="35">
        <v>0.36259999999999998</v>
      </c>
      <c r="Q47" s="29" t="s">
        <v>43</v>
      </c>
      <c r="AA47" s="21"/>
      <c r="AB47" s="22"/>
      <c r="AC47" s="48" t="s">
        <v>106</v>
      </c>
      <c r="AD47" s="49">
        <v>224</v>
      </c>
      <c r="AE47" s="49">
        <v>224</v>
      </c>
      <c r="AF47" s="49" t="s">
        <v>21</v>
      </c>
      <c r="AG47" s="22"/>
      <c r="AH47" s="23"/>
    </row>
    <row r="48" spans="1:34">
      <c r="A48" s="29" t="s">
        <v>74</v>
      </c>
      <c r="B48" s="29" t="s">
        <v>42</v>
      </c>
      <c r="C48" s="32">
        <v>44197.378472222219</v>
      </c>
      <c r="D48" s="29">
        <v>977.95</v>
      </c>
      <c r="E48" s="32">
        <v>44524.378472222219</v>
      </c>
      <c r="F48" s="29">
        <v>1541</v>
      </c>
      <c r="G48" s="35">
        <v>0.57569999999999999</v>
      </c>
      <c r="H48" s="29">
        <v>115077.73</v>
      </c>
      <c r="I48" s="35">
        <v>0.57550000000000001</v>
      </c>
      <c r="J48" s="29">
        <v>204.4743</v>
      </c>
      <c r="K48" s="29">
        <v>199965.61</v>
      </c>
      <c r="L48" s="29">
        <v>2827288.13</v>
      </c>
      <c r="M48" s="29">
        <v>224</v>
      </c>
      <c r="N48" s="29">
        <v>513.74</v>
      </c>
      <c r="O48" s="35">
        <v>-6.4399999999999999E-2</v>
      </c>
      <c r="P48" s="35">
        <v>0.66679999999999995</v>
      </c>
      <c r="Q48" s="29" t="s">
        <v>43</v>
      </c>
      <c r="AA48" s="21"/>
      <c r="AB48" s="22"/>
      <c r="AC48" s="48" t="s">
        <v>112</v>
      </c>
      <c r="AD48" s="49">
        <v>1</v>
      </c>
      <c r="AE48" s="49">
        <v>1</v>
      </c>
      <c r="AF48" s="49">
        <v>0</v>
      </c>
      <c r="AG48" s="22"/>
      <c r="AH48" s="23"/>
    </row>
    <row r="49" spans="1:34">
      <c r="A49" s="29" t="s">
        <v>75</v>
      </c>
      <c r="B49" s="29" t="s">
        <v>42</v>
      </c>
      <c r="C49" s="32">
        <v>44197.378472222219</v>
      </c>
      <c r="D49" s="29">
        <v>1558.6</v>
      </c>
      <c r="E49" s="32">
        <v>44524.378472222219</v>
      </c>
      <c r="F49" s="29">
        <v>2376.9</v>
      </c>
      <c r="G49" s="35">
        <v>0.52500000000000002</v>
      </c>
      <c r="H49" s="29">
        <v>104935.53</v>
      </c>
      <c r="I49" s="35">
        <v>0.52480000000000004</v>
      </c>
      <c r="J49" s="29">
        <v>128.29769999999999</v>
      </c>
      <c r="K49" s="29">
        <v>199964.81</v>
      </c>
      <c r="L49" s="29">
        <v>2932223.66</v>
      </c>
      <c r="M49" s="29">
        <v>224</v>
      </c>
      <c r="N49" s="29">
        <v>468.46</v>
      </c>
      <c r="O49" s="35">
        <v>-0.1043</v>
      </c>
      <c r="P49" s="35">
        <v>0.71809999999999996</v>
      </c>
      <c r="Q49" s="29" t="s">
        <v>43</v>
      </c>
      <c r="AA49" s="21"/>
      <c r="AB49" s="22"/>
      <c r="AC49" s="48" t="s">
        <v>120</v>
      </c>
      <c r="AD49" s="49">
        <v>-29664.29</v>
      </c>
      <c r="AE49" s="49">
        <v>-29664.29</v>
      </c>
      <c r="AF49" s="49">
        <v>0</v>
      </c>
      <c r="AG49" s="22"/>
      <c r="AH49" s="23"/>
    </row>
    <row r="50" spans="1:34">
      <c r="A50" s="29" t="s">
        <v>76</v>
      </c>
      <c r="B50" s="29" t="s">
        <v>42</v>
      </c>
      <c r="C50" s="32">
        <v>44197.378472222219</v>
      </c>
      <c r="D50" s="29">
        <v>5290.8</v>
      </c>
      <c r="E50" s="32">
        <v>44524.378472222219</v>
      </c>
      <c r="F50" s="29">
        <v>7705</v>
      </c>
      <c r="G50" s="35">
        <v>0.45629999999999998</v>
      </c>
      <c r="H50" s="29">
        <v>91194.77</v>
      </c>
      <c r="I50" s="35">
        <v>0.45610000000000001</v>
      </c>
      <c r="J50" s="29">
        <v>37.794670000000004</v>
      </c>
      <c r="K50" s="29">
        <v>199964.02</v>
      </c>
      <c r="L50" s="29">
        <v>3023418.43</v>
      </c>
      <c r="M50" s="29">
        <v>224</v>
      </c>
      <c r="N50" s="29">
        <v>407.12</v>
      </c>
      <c r="O50" s="35">
        <v>-8.6E-3</v>
      </c>
      <c r="P50" s="35">
        <v>0.56289999999999996</v>
      </c>
      <c r="Q50" s="29" t="s">
        <v>43</v>
      </c>
      <c r="AA50" s="21"/>
      <c r="AB50" s="22"/>
      <c r="AC50" s="48" t="s">
        <v>121</v>
      </c>
      <c r="AD50" s="49">
        <v>224</v>
      </c>
      <c r="AE50" s="49">
        <v>224</v>
      </c>
      <c r="AF50" s="49">
        <v>0</v>
      </c>
      <c r="AG50" s="22"/>
      <c r="AH50" s="23"/>
    </row>
    <row r="51" spans="1:34">
      <c r="A51" s="29" t="s">
        <v>77</v>
      </c>
      <c r="B51" s="29" t="s">
        <v>42</v>
      </c>
      <c r="C51" s="32">
        <v>44197.378472222219</v>
      </c>
      <c r="D51" s="29">
        <v>469.3</v>
      </c>
      <c r="E51" s="32">
        <v>44524.378472222219</v>
      </c>
      <c r="F51" s="29">
        <v>735.05</v>
      </c>
      <c r="G51" s="35">
        <v>0.56630000000000003</v>
      </c>
      <c r="H51" s="29">
        <v>113181.63</v>
      </c>
      <c r="I51" s="35">
        <v>0.56599999999999995</v>
      </c>
      <c r="J51" s="29">
        <v>426.08819999999997</v>
      </c>
      <c r="K51" s="29">
        <v>199963.2</v>
      </c>
      <c r="L51" s="29">
        <v>3136600.06</v>
      </c>
      <c r="M51" s="29">
        <v>224</v>
      </c>
      <c r="N51" s="29">
        <v>505.28</v>
      </c>
      <c r="O51" s="35">
        <v>-6.3E-3</v>
      </c>
      <c r="P51" s="35">
        <v>0.84250000000000003</v>
      </c>
      <c r="Q51" s="29" t="s">
        <v>43</v>
      </c>
      <c r="AA51" s="21"/>
      <c r="AB51" s="22"/>
      <c r="AC51" s="15"/>
      <c r="AD51" s="15"/>
      <c r="AE51" s="15"/>
      <c r="AF51" s="15"/>
      <c r="AG51" s="22"/>
      <c r="AH51" s="23"/>
    </row>
    <row r="52" spans="1:34">
      <c r="A52" s="30" t="s">
        <v>78</v>
      </c>
      <c r="B52" s="30" t="s">
        <v>42</v>
      </c>
      <c r="C52" s="33">
        <v>44197.378472222219</v>
      </c>
      <c r="D52" s="30">
        <v>388.1</v>
      </c>
      <c r="E52" s="33">
        <v>44524.378472222219</v>
      </c>
      <c r="F52" s="30">
        <v>641.35</v>
      </c>
      <c r="G52" s="36">
        <v>0.65249999999999997</v>
      </c>
      <c r="H52" s="30">
        <v>130430.02</v>
      </c>
      <c r="I52" s="36">
        <v>0.65229999999999999</v>
      </c>
      <c r="J52" s="30">
        <v>515.23419999999999</v>
      </c>
      <c r="K52" s="30">
        <v>199962.39</v>
      </c>
      <c r="L52" s="30">
        <v>3267030.08</v>
      </c>
      <c r="M52" s="30">
        <v>224</v>
      </c>
      <c r="N52" s="30">
        <v>582.28</v>
      </c>
      <c r="O52" s="36">
        <v>-7.9000000000000008E-3</v>
      </c>
      <c r="P52" s="36">
        <v>0.90629999999999999</v>
      </c>
      <c r="Q52" s="30" t="s">
        <v>43</v>
      </c>
      <c r="AA52" s="21"/>
      <c r="AB52" s="22"/>
      <c r="AC52" s="55"/>
      <c r="AD52" s="55"/>
      <c r="AE52" s="55"/>
      <c r="AF52" s="55"/>
      <c r="AG52" s="22"/>
      <c r="AH52" s="23"/>
    </row>
    <row r="53" spans="1:34">
      <c r="AA53" s="21"/>
      <c r="AB53" s="22"/>
      <c r="AC53" s="48" t="s">
        <v>122</v>
      </c>
      <c r="AD53" s="49">
        <v>-91962.62</v>
      </c>
      <c r="AE53" s="49">
        <v>-91962.62</v>
      </c>
      <c r="AF53" s="49">
        <v>0</v>
      </c>
      <c r="AG53" s="22"/>
      <c r="AH53" s="23"/>
    </row>
    <row r="54" spans="1:34">
      <c r="AA54" s="21"/>
      <c r="AB54" s="22"/>
      <c r="AC54" s="48" t="s">
        <v>123</v>
      </c>
      <c r="AD54" s="49">
        <v>-26.56</v>
      </c>
      <c r="AE54" s="49">
        <v>-26.56</v>
      </c>
      <c r="AF54" s="49">
        <v>0</v>
      </c>
      <c r="AG54" s="22"/>
      <c r="AH54" s="23"/>
    </row>
    <row r="55" spans="1:34">
      <c r="AA55" s="21"/>
      <c r="AB55" s="22"/>
      <c r="AC55" s="48" t="s">
        <v>124</v>
      </c>
      <c r="AD55" s="49">
        <v>-851364.01</v>
      </c>
      <c r="AE55" s="49">
        <v>-851364.01</v>
      </c>
      <c r="AF55" s="49">
        <v>0</v>
      </c>
      <c r="AG55" s="22"/>
      <c r="AH55" s="23"/>
    </row>
    <row r="56" spans="1:34">
      <c r="AA56" s="21"/>
      <c r="AB56" s="22"/>
      <c r="AC56" s="48" t="s">
        <v>125</v>
      </c>
      <c r="AD56" s="52">
        <v>-6.1100000000000002E-2</v>
      </c>
      <c r="AE56" s="52">
        <v>-6.1100000000000002E-2</v>
      </c>
      <c r="AF56" s="52">
        <v>0</v>
      </c>
      <c r="AG56" s="22"/>
      <c r="AH56" s="23"/>
    </row>
    <row r="57" spans="1:34">
      <c r="AA57" s="21"/>
      <c r="AB57" s="22"/>
      <c r="AC57" s="48" t="s">
        <v>126</v>
      </c>
      <c r="AD57" s="50">
        <v>3.84</v>
      </c>
      <c r="AE57" s="50">
        <v>3.84</v>
      </c>
      <c r="AF57" s="49" t="s">
        <v>21</v>
      </c>
      <c r="AG57" s="22"/>
      <c r="AH57" s="23"/>
    </row>
    <row r="58" spans="1:34">
      <c r="AA58" s="21"/>
      <c r="AB58" s="22"/>
      <c r="AC58" s="48" t="s">
        <v>127</v>
      </c>
      <c r="AD58" s="50">
        <v>6.07</v>
      </c>
      <c r="AE58" s="50">
        <v>6.07</v>
      </c>
      <c r="AF58" s="49" t="s">
        <v>21</v>
      </c>
      <c r="AG58" s="22"/>
      <c r="AH58" s="23"/>
    </row>
    <row r="59" spans="1:34">
      <c r="AA59" s="21"/>
      <c r="AB59" s="22"/>
      <c r="AC59" s="48" t="s">
        <v>128</v>
      </c>
      <c r="AD59" s="50">
        <v>6.28</v>
      </c>
      <c r="AE59" s="50">
        <v>6.28</v>
      </c>
      <c r="AF59" s="49" t="s">
        <v>21</v>
      </c>
      <c r="AG59" s="22"/>
      <c r="AH59" s="23"/>
    </row>
    <row r="60" spans="1:34">
      <c r="AA60" s="21"/>
      <c r="AB60" s="22"/>
      <c r="AC60" s="48" t="s">
        <v>129</v>
      </c>
      <c r="AD60" s="50">
        <v>59.42</v>
      </c>
      <c r="AE60" s="50">
        <v>59.42</v>
      </c>
      <c r="AF60" s="49" t="s">
        <v>21</v>
      </c>
      <c r="AG60" s="22"/>
      <c r="AH60" s="23"/>
    </row>
    <row r="61" spans="1:34">
      <c r="AA61" s="21"/>
      <c r="AB61" s="22"/>
      <c r="AC61" s="48" t="s">
        <v>130</v>
      </c>
      <c r="AD61" s="50">
        <v>5.4</v>
      </c>
      <c r="AE61" s="50">
        <v>5.4</v>
      </c>
      <c r="AF61" s="49" t="s">
        <v>21</v>
      </c>
      <c r="AG61" s="22"/>
      <c r="AH61" s="23"/>
    </row>
    <row r="62" spans="1:34">
      <c r="AA62" s="21"/>
      <c r="AB62" s="22"/>
      <c r="AC62" s="48" t="s">
        <v>131</v>
      </c>
      <c r="AD62" s="49">
        <v>253158.8</v>
      </c>
      <c r="AE62" s="49">
        <v>253158.8</v>
      </c>
      <c r="AF62" s="49">
        <v>0</v>
      </c>
      <c r="AG62" s="22"/>
      <c r="AH62" s="23"/>
    </row>
    <row r="63" spans="1:34">
      <c r="AA63" s="21"/>
      <c r="AB63" s="22"/>
      <c r="AC63" s="48" t="s">
        <v>132</v>
      </c>
      <c r="AD63" s="49">
        <v>15.33</v>
      </c>
      <c r="AE63" s="49">
        <v>15.33</v>
      </c>
      <c r="AF63" s="49" t="s">
        <v>21</v>
      </c>
      <c r="AG63" s="22"/>
      <c r="AH63" s="23"/>
    </row>
    <row r="64" spans="1:34">
      <c r="AA64" s="21"/>
      <c r="AB64" s="22"/>
      <c r="AC64" s="48" t="s">
        <v>133</v>
      </c>
      <c r="AD64" s="49">
        <v>1.94</v>
      </c>
      <c r="AE64" s="49">
        <v>1.94</v>
      </c>
      <c r="AF64" s="49">
        <v>0</v>
      </c>
      <c r="AG64" s="22"/>
      <c r="AH64" s="23"/>
    </row>
    <row r="65" spans="27:34">
      <c r="AA65" s="21"/>
      <c r="AB65" s="22"/>
      <c r="AC65" s="48" t="s">
        <v>134</v>
      </c>
      <c r="AD65" s="49">
        <v>16.350000000000001</v>
      </c>
      <c r="AE65" s="49">
        <v>16.350000000000001</v>
      </c>
      <c r="AF65" s="49" t="s">
        <v>21</v>
      </c>
      <c r="AG65" s="22"/>
      <c r="AH65" s="23"/>
    </row>
    <row r="66" spans="27:34">
      <c r="AA66" s="21"/>
      <c r="AB66" s="22"/>
      <c r="AC66" s="48" t="s">
        <v>135</v>
      </c>
      <c r="AD66" s="49">
        <v>0.9</v>
      </c>
      <c r="AE66" s="49">
        <v>0.9</v>
      </c>
      <c r="AF66" s="49">
        <v>0</v>
      </c>
      <c r="AG66" s="22"/>
      <c r="AH66" s="23"/>
    </row>
    <row r="67" spans="27:34">
      <c r="AA67" s="21"/>
      <c r="AB67" s="22"/>
      <c r="AC67" s="48" t="s">
        <v>136</v>
      </c>
      <c r="AD67" s="49">
        <v>0.27</v>
      </c>
      <c r="AE67" s="49">
        <v>0.27</v>
      </c>
      <c r="AF67" s="49" t="s">
        <v>21</v>
      </c>
      <c r="AG67" s="22"/>
      <c r="AH67" s="23"/>
    </row>
    <row r="68" spans="27:34">
      <c r="AA68" s="24"/>
      <c r="AB68" s="25"/>
      <c r="AC68" s="25"/>
      <c r="AD68" s="25"/>
      <c r="AE68" s="25"/>
      <c r="AF68" s="25"/>
      <c r="AG68" s="25"/>
      <c r="AH68" s="26"/>
    </row>
  </sheetData>
  <mergeCells count="5">
    <mergeCell ref="AC14:AG14"/>
    <mergeCell ref="AC25:AF26"/>
    <mergeCell ref="AC31:AF32"/>
    <mergeCell ref="AC41:AF42"/>
    <mergeCell ref="AC51:AF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showGridLines="0" workbookViewId="0"/>
  </sheetViews>
  <sheetFormatPr defaultRowHeight="14.4"/>
  <cols>
    <col min="1" max="1" width="20.44140625" bestFit="1" customWidth="1"/>
    <col min="2" max="2" width="9.6640625" bestFit="1" customWidth="1"/>
    <col min="3" max="3" width="15.44140625" bestFit="1" customWidth="1"/>
    <col min="4" max="4" width="9" bestFit="1" customWidth="1"/>
    <col min="5" max="5" width="15.44140625" bestFit="1" customWidth="1"/>
    <col min="6" max="6" width="9" bestFit="1" customWidth="1"/>
    <col min="7" max="7" width="7.6640625" customWidth="1"/>
    <col min="8" max="8" width="10" bestFit="1" customWidth="1"/>
    <col min="9" max="9" width="7.6640625" customWidth="1"/>
    <col min="10" max="10" width="9" bestFit="1" customWidth="1"/>
    <col min="11" max="11" width="12.33203125" bestFit="1" customWidth="1"/>
    <col min="12" max="12" width="11" bestFit="1" customWidth="1"/>
    <col min="13" max="13" width="5.88671875" customWidth="1"/>
    <col min="14" max="14" width="9" bestFit="1" customWidth="1"/>
    <col min="15" max="15" width="7.6640625" customWidth="1"/>
    <col min="16" max="16" width="8" customWidth="1"/>
    <col min="17" max="17" width="11" bestFit="1" customWidth="1"/>
  </cols>
  <sheetData>
    <row r="1" spans="1:41" ht="16.2">
      <c r="A1" s="17" t="s">
        <v>160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4" spans="1:41" ht="16.2">
      <c r="A4" s="27" t="s">
        <v>24</v>
      </c>
      <c r="B4" s="27" t="s">
        <v>25</v>
      </c>
      <c r="C4" s="27" t="s">
        <v>26</v>
      </c>
      <c r="D4" s="27" t="s">
        <v>27</v>
      </c>
      <c r="E4" s="27" t="s">
        <v>28</v>
      </c>
      <c r="F4" s="27" t="s">
        <v>29</v>
      </c>
      <c r="G4" s="27" t="s">
        <v>30</v>
      </c>
      <c r="H4" s="27" t="s">
        <v>31</v>
      </c>
      <c r="I4" s="27" t="s">
        <v>32</v>
      </c>
      <c r="J4" s="27" t="s">
        <v>33</v>
      </c>
      <c r="K4" s="27" t="s">
        <v>34</v>
      </c>
      <c r="L4" s="27" t="s">
        <v>35</v>
      </c>
      <c r="M4" s="27" t="s">
        <v>36</v>
      </c>
      <c r="N4" s="27" t="s">
        <v>37</v>
      </c>
      <c r="O4" s="27" t="s">
        <v>38</v>
      </c>
      <c r="P4" s="27" t="s">
        <v>39</v>
      </c>
      <c r="Q4" s="27" t="s">
        <v>40</v>
      </c>
      <c r="U4" s="17" t="s">
        <v>161</v>
      </c>
      <c r="V4" s="17"/>
      <c r="W4" s="17"/>
      <c r="X4" s="17"/>
      <c r="Y4" s="17"/>
      <c r="AB4" s="2" t="s">
        <v>7</v>
      </c>
      <c r="AC4" s="2" t="s">
        <v>8</v>
      </c>
      <c r="AD4" s="2" t="s">
        <v>9</v>
      </c>
      <c r="AE4" s="2" t="s">
        <v>10</v>
      </c>
      <c r="AF4" s="2" t="s">
        <v>11</v>
      </c>
      <c r="AG4" s="2" t="s">
        <v>12</v>
      </c>
      <c r="AH4" s="2" t="s">
        <v>13</v>
      </c>
      <c r="AI4" s="2" t="s">
        <v>14</v>
      </c>
      <c r="AJ4" s="2" t="s">
        <v>15</v>
      </c>
      <c r="AK4" s="2" t="s">
        <v>16</v>
      </c>
      <c r="AL4" s="2" t="s">
        <v>17</v>
      </c>
      <c r="AM4" s="2" t="s">
        <v>18</v>
      </c>
      <c r="AN4" s="2" t="s">
        <v>19</v>
      </c>
      <c r="AO4" s="2" t="s">
        <v>20</v>
      </c>
    </row>
    <row r="5" spans="1:41">
      <c r="A5" s="28" t="s">
        <v>41</v>
      </c>
      <c r="B5" s="28" t="s">
        <v>42</v>
      </c>
      <c r="C5" s="31">
        <v>44225.694444444445</v>
      </c>
      <c r="D5" s="28">
        <v>509.7</v>
      </c>
      <c r="E5" s="31">
        <v>44524.475694444445</v>
      </c>
      <c r="F5" s="28">
        <v>765</v>
      </c>
      <c r="G5" s="34">
        <v>0.50090000000000001</v>
      </c>
      <c r="H5" s="28">
        <v>100126.55</v>
      </c>
      <c r="I5" s="34">
        <v>0.50060000000000004</v>
      </c>
      <c r="J5" s="28">
        <v>392.3877</v>
      </c>
      <c r="K5" s="28">
        <v>200000</v>
      </c>
      <c r="L5" s="28">
        <v>100126.55</v>
      </c>
      <c r="M5" s="28">
        <v>15</v>
      </c>
      <c r="N5" s="28">
        <v>6675.1</v>
      </c>
      <c r="O5" s="34">
        <v>-5.33E-2</v>
      </c>
      <c r="P5" s="34">
        <v>0.76770000000000005</v>
      </c>
      <c r="Q5" s="28" t="s">
        <v>43</v>
      </c>
      <c r="AB5" s="6">
        <v>2021</v>
      </c>
      <c r="AC5" s="11" t="s">
        <v>21</v>
      </c>
      <c r="AD5" s="7">
        <v>7.5999999999999998E-2</v>
      </c>
      <c r="AE5" s="7">
        <v>1.7000000000000001E-2</v>
      </c>
      <c r="AF5" s="7">
        <v>2.1000000000000001E-2</v>
      </c>
      <c r="AG5" s="7">
        <v>6.8000000000000005E-2</v>
      </c>
      <c r="AH5" s="7">
        <v>1.2E-2</v>
      </c>
      <c r="AI5" s="7">
        <v>8.0000000000000002E-3</v>
      </c>
      <c r="AJ5" s="7">
        <v>6.2E-2</v>
      </c>
      <c r="AK5" s="7">
        <v>3.5000000000000003E-2</v>
      </c>
      <c r="AL5" s="7">
        <v>1E-3</v>
      </c>
      <c r="AM5" s="7">
        <v>2E-3</v>
      </c>
      <c r="AN5" s="11" t="s">
        <v>21</v>
      </c>
      <c r="AO5" s="9">
        <v>0.34200000000000003</v>
      </c>
    </row>
    <row r="6" spans="1:41">
      <c r="A6" s="29" t="s">
        <v>44</v>
      </c>
      <c r="B6" s="29" t="s">
        <v>42</v>
      </c>
      <c r="C6" s="32">
        <v>44225.694444444445</v>
      </c>
      <c r="D6" s="29">
        <v>2407.35</v>
      </c>
      <c r="E6" s="32">
        <v>44524.475694444445</v>
      </c>
      <c r="F6" s="29">
        <v>3196.3</v>
      </c>
      <c r="G6" s="35">
        <v>0.32769999999999999</v>
      </c>
      <c r="H6" s="29">
        <v>65498.28</v>
      </c>
      <c r="I6" s="35">
        <v>0.32750000000000001</v>
      </c>
      <c r="J6" s="29">
        <v>83.078569999999999</v>
      </c>
      <c r="K6" s="29">
        <v>199999.2</v>
      </c>
      <c r="L6" s="29">
        <v>165624.82999999999</v>
      </c>
      <c r="M6" s="29">
        <v>15</v>
      </c>
      <c r="N6" s="29">
        <v>4366.55</v>
      </c>
      <c r="O6" s="35">
        <v>-6.1199999999999997E-2</v>
      </c>
      <c r="P6" s="35">
        <v>0.45600000000000002</v>
      </c>
      <c r="Q6" s="29" t="s">
        <v>43</v>
      </c>
      <c r="U6" s="18"/>
      <c r="V6" s="19"/>
      <c r="W6" s="19"/>
      <c r="X6" s="19"/>
      <c r="Y6" s="20"/>
      <c r="AB6" s="2" t="s">
        <v>22</v>
      </c>
      <c r="AC6" s="10">
        <v>0</v>
      </c>
      <c r="AD6" s="10">
        <v>7.5999999999999998E-2</v>
      </c>
      <c r="AE6" s="10">
        <v>1.7000000000000001E-2</v>
      </c>
      <c r="AF6" s="10">
        <v>2.1000000000000001E-2</v>
      </c>
      <c r="AG6" s="10">
        <v>6.8000000000000005E-2</v>
      </c>
      <c r="AH6" s="10">
        <v>1.2E-2</v>
      </c>
      <c r="AI6" s="10">
        <v>8.0000000000000002E-3</v>
      </c>
      <c r="AJ6" s="10">
        <v>6.2E-2</v>
      </c>
      <c r="AK6" s="10">
        <v>3.5000000000000003E-2</v>
      </c>
      <c r="AL6" s="10">
        <v>1E-3</v>
      </c>
      <c r="AM6" s="10">
        <v>2E-3</v>
      </c>
      <c r="AN6" s="10">
        <v>0</v>
      </c>
      <c r="AO6" s="12"/>
    </row>
    <row r="7" spans="1:41">
      <c r="A7" s="29" t="s">
        <v>45</v>
      </c>
      <c r="B7" s="29" t="s">
        <v>42</v>
      </c>
      <c r="C7" s="32">
        <v>44225.694444444445</v>
      </c>
      <c r="D7" s="29">
        <v>662.9</v>
      </c>
      <c r="E7" s="32">
        <v>44524.475694444445</v>
      </c>
      <c r="F7" s="29">
        <v>692.75</v>
      </c>
      <c r="G7" s="35">
        <v>4.4999999999999998E-2</v>
      </c>
      <c r="H7" s="29">
        <v>8964.91</v>
      </c>
      <c r="I7" s="35">
        <v>4.48E-2</v>
      </c>
      <c r="J7" s="29">
        <v>301.7022</v>
      </c>
      <c r="K7" s="29">
        <v>199998.41</v>
      </c>
      <c r="L7" s="29">
        <v>174589.75</v>
      </c>
      <c r="M7" s="29">
        <v>15</v>
      </c>
      <c r="N7" s="29">
        <v>597.66</v>
      </c>
      <c r="O7" s="35">
        <v>-7.0699999999999999E-2</v>
      </c>
      <c r="P7" s="35">
        <v>0.30769999999999997</v>
      </c>
      <c r="Q7" s="29" t="s">
        <v>43</v>
      </c>
      <c r="U7" s="21"/>
      <c r="V7" s="22" t="s">
        <v>82</v>
      </c>
      <c r="W7" s="22"/>
      <c r="X7" s="22"/>
      <c r="Y7" s="23"/>
    </row>
    <row r="8" spans="1:41">
      <c r="A8" s="29" t="s">
        <v>46</v>
      </c>
      <c r="B8" s="29" t="s">
        <v>42</v>
      </c>
      <c r="C8" s="32">
        <v>44225.694444444445</v>
      </c>
      <c r="D8" s="29">
        <v>4005.8</v>
      </c>
      <c r="E8" s="32">
        <v>44524.475694444445</v>
      </c>
      <c r="F8" s="29">
        <v>3440</v>
      </c>
      <c r="G8" s="35">
        <v>-0.14119999999999999</v>
      </c>
      <c r="H8" s="29">
        <v>-28285.87</v>
      </c>
      <c r="I8" s="35">
        <v>-0.1414</v>
      </c>
      <c r="J8" s="29">
        <v>49.927010000000003</v>
      </c>
      <c r="K8" s="29">
        <v>199997.61</v>
      </c>
      <c r="L8" s="29">
        <v>146303.87</v>
      </c>
      <c r="M8" s="29">
        <v>15</v>
      </c>
      <c r="N8" s="29">
        <v>-1885.72</v>
      </c>
      <c r="O8" s="35">
        <v>-0.15720000000000001</v>
      </c>
      <c r="P8" s="35">
        <v>8.8800000000000004E-2</v>
      </c>
      <c r="Q8" s="29" t="s">
        <v>43</v>
      </c>
      <c r="U8" s="21"/>
      <c r="V8" s="22"/>
      <c r="W8" s="22"/>
      <c r="X8" s="22"/>
      <c r="Y8" s="23"/>
    </row>
    <row r="9" spans="1:41">
      <c r="A9" s="29" t="s">
        <v>47</v>
      </c>
      <c r="B9" s="29" t="s">
        <v>42</v>
      </c>
      <c r="C9" s="32">
        <v>44225.694444444445</v>
      </c>
      <c r="D9" s="29">
        <v>8722.75</v>
      </c>
      <c r="E9" s="32">
        <v>44524.475694444445</v>
      </c>
      <c r="F9" s="29">
        <v>17249.55</v>
      </c>
      <c r="G9" s="35">
        <v>0.97750000000000004</v>
      </c>
      <c r="H9" s="29">
        <v>195444.48000000001</v>
      </c>
      <c r="I9" s="35">
        <v>0.97719999999999996</v>
      </c>
      <c r="J9" s="29">
        <v>22.928180000000001</v>
      </c>
      <c r="K9" s="29">
        <v>199996.81</v>
      </c>
      <c r="L9" s="29">
        <v>341748.35</v>
      </c>
      <c r="M9" s="29">
        <v>15</v>
      </c>
      <c r="N9" s="29">
        <v>13029.63</v>
      </c>
      <c r="O9" s="35">
        <v>-5.1499999999999997E-2</v>
      </c>
      <c r="P9" s="35">
        <v>1.2155</v>
      </c>
      <c r="Q9" s="29" t="s">
        <v>43</v>
      </c>
      <c r="U9" s="21"/>
      <c r="V9" s="22" t="s">
        <v>83</v>
      </c>
      <c r="W9" s="22"/>
      <c r="X9" s="22"/>
      <c r="Y9" s="23"/>
      <c r="AD9" s="14"/>
    </row>
    <row r="10" spans="1:41">
      <c r="A10" s="29" t="s">
        <v>48</v>
      </c>
      <c r="B10" s="29" t="s">
        <v>42</v>
      </c>
      <c r="C10" s="32">
        <v>44225.694444444445</v>
      </c>
      <c r="D10" s="29">
        <v>4734.55</v>
      </c>
      <c r="E10" s="32">
        <v>44524.475694444445</v>
      </c>
      <c r="F10" s="29">
        <v>7136.6009999999997</v>
      </c>
      <c r="G10" s="35">
        <v>0.50729999999999997</v>
      </c>
      <c r="H10" s="29">
        <v>101416.82</v>
      </c>
      <c r="I10" s="35">
        <v>0.5071</v>
      </c>
      <c r="J10" s="29">
        <v>42.241819999999997</v>
      </c>
      <c r="K10" s="29">
        <v>199996</v>
      </c>
      <c r="L10" s="29">
        <v>443165.17</v>
      </c>
      <c r="M10" s="29">
        <v>15</v>
      </c>
      <c r="N10" s="29">
        <v>6761.12</v>
      </c>
      <c r="O10" s="35">
        <v>-7.8700000000000006E-2</v>
      </c>
      <c r="P10" s="35">
        <v>0.70030000000000003</v>
      </c>
      <c r="Q10" s="29" t="s">
        <v>43</v>
      </c>
      <c r="U10" s="21"/>
      <c r="V10" s="22"/>
      <c r="W10" s="22"/>
      <c r="X10" s="22"/>
      <c r="Y10" s="23"/>
      <c r="AB10" s="18"/>
      <c r="AC10" s="19"/>
      <c r="AD10" s="19"/>
      <c r="AE10" s="19"/>
      <c r="AF10" s="19"/>
      <c r="AG10" s="19"/>
      <c r="AH10" s="19"/>
      <c r="AI10" s="20"/>
    </row>
    <row r="11" spans="1:41">
      <c r="A11" s="29" t="s">
        <v>49</v>
      </c>
      <c r="B11" s="29" t="s">
        <v>42</v>
      </c>
      <c r="C11" s="32">
        <v>44225.694444444445</v>
      </c>
      <c r="D11" s="29">
        <v>553.6</v>
      </c>
      <c r="E11" s="32">
        <v>44524.475694444445</v>
      </c>
      <c r="F11" s="29">
        <v>773.4</v>
      </c>
      <c r="G11" s="35">
        <v>0.39700000000000002</v>
      </c>
      <c r="H11" s="29">
        <v>79357.67</v>
      </c>
      <c r="I11" s="35">
        <v>0.39679999999999999</v>
      </c>
      <c r="J11" s="29">
        <v>361.26299999999998</v>
      </c>
      <c r="K11" s="29">
        <v>199995.2</v>
      </c>
      <c r="L11" s="29">
        <v>522522.84</v>
      </c>
      <c r="M11" s="29">
        <v>15</v>
      </c>
      <c r="N11" s="29">
        <v>5290.51</v>
      </c>
      <c r="O11" s="35">
        <v>-9.7600000000000006E-2</v>
      </c>
      <c r="P11" s="35">
        <v>0.41220000000000001</v>
      </c>
      <c r="Q11" s="29" t="s">
        <v>43</v>
      </c>
      <c r="U11" s="21"/>
      <c r="V11" s="22" t="s">
        <v>84</v>
      </c>
      <c r="W11" s="22"/>
      <c r="X11" s="22"/>
      <c r="Y11" s="23"/>
      <c r="AB11" s="21"/>
      <c r="AC11" s="22"/>
      <c r="AD11" s="47" t="s">
        <v>89</v>
      </c>
      <c r="AE11" s="47"/>
      <c r="AF11" s="47"/>
      <c r="AG11" s="47"/>
      <c r="AH11" s="47"/>
      <c r="AI11" s="23"/>
    </row>
    <row r="12" spans="1:41">
      <c r="A12" s="29" t="s">
        <v>50</v>
      </c>
      <c r="B12" s="29" t="s">
        <v>42</v>
      </c>
      <c r="C12" s="32">
        <v>44225.694444444445</v>
      </c>
      <c r="D12" s="29">
        <v>383.6</v>
      </c>
      <c r="E12" s="32">
        <v>44524.475694444445</v>
      </c>
      <c r="F12" s="29">
        <v>404.2</v>
      </c>
      <c r="G12" s="35">
        <v>5.3699999999999998E-2</v>
      </c>
      <c r="H12" s="29">
        <v>10698.98</v>
      </c>
      <c r="I12" s="35">
        <v>5.3499999999999999E-2</v>
      </c>
      <c r="J12" s="29">
        <v>521.36180000000002</v>
      </c>
      <c r="K12" s="29">
        <v>199994.39</v>
      </c>
      <c r="L12" s="29">
        <v>533221.81999999995</v>
      </c>
      <c r="M12" s="29">
        <v>15</v>
      </c>
      <c r="N12" s="29">
        <v>713.27</v>
      </c>
      <c r="O12" s="35">
        <v>-1.9199999999999998E-2</v>
      </c>
      <c r="P12" s="35">
        <v>0.31130000000000002</v>
      </c>
      <c r="Q12" s="29" t="s">
        <v>43</v>
      </c>
      <c r="U12" s="21"/>
      <c r="V12" s="22"/>
      <c r="W12" s="22"/>
      <c r="X12" s="22"/>
      <c r="Y12" s="23"/>
      <c r="AB12" s="21"/>
      <c r="AC12" s="22"/>
      <c r="AD12" s="48"/>
      <c r="AE12" s="48" t="s">
        <v>90</v>
      </c>
      <c r="AF12" s="48" t="s">
        <v>91</v>
      </c>
      <c r="AG12" s="48" t="s">
        <v>92</v>
      </c>
      <c r="AH12" s="22"/>
      <c r="AI12" s="23"/>
    </row>
    <row r="13" spans="1:41">
      <c r="A13" s="29" t="s">
        <v>51</v>
      </c>
      <c r="B13" s="29" t="s">
        <v>42</v>
      </c>
      <c r="C13" s="32">
        <v>44225.694444444445</v>
      </c>
      <c r="D13" s="29">
        <v>3501.1</v>
      </c>
      <c r="E13" s="32">
        <v>44524.475694444445</v>
      </c>
      <c r="F13" s="29">
        <v>3673</v>
      </c>
      <c r="G13" s="35">
        <v>4.9099999999999998E-2</v>
      </c>
      <c r="H13" s="29">
        <v>9778.48</v>
      </c>
      <c r="I13" s="35">
        <v>4.8899999999999999E-2</v>
      </c>
      <c r="J13" s="29">
        <v>57.123069999999998</v>
      </c>
      <c r="K13" s="29">
        <v>199993.59</v>
      </c>
      <c r="L13" s="29">
        <v>543000.30000000005</v>
      </c>
      <c r="M13" s="29">
        <v>15</v>
      </c>
      <c r="N13" s="29">
        <v>651.9</v>
      </c>
      <c r="O13" s="35">
        <v>-5.2499999999999998E-2</v>
      </c>
      <c r="P13" s="35">
        <v>0.1862</v>
      </c>
      <c r="Q13" s="29" t="s">
        <v>43</v>
      </c>
      <c r="U13" s="21"/>
      <c r="V13" s="22" t="s">
        <v>151</v>
      </c>
      <c r="W13" s="22"/>
      <c r="X13" s="22"/>
      <c r="Y13" s="23"/>
      <c r="AB13" s="21"/>
      <c r="AC13" s="22"/>
      <c r="AD13" s="48" t="s">
        <v>93</v>
      </c>
      <c r="AE13" s="49">
        <v>10000000</v>
      </c>
      <c r="AF13" s="49">
        <v>10000000</v>
      </c>
      <c r="AG13" s="49">
        <v>10000000</v>
      </c>
      <c r="AH13" s="22"/>
      <c r="AI13" s="23"/>
    </row>
    <row r="14" spans="1:41">
      <c r="A14" s="29" t="s">
        <v>52</v>
      </c>
      <c r="B14" s="29" t="s">
        <v>42</v>
      </c>
      <c r="C14" s="32">
        <v>44225.694444444445</v>
      </c>
      <c r="D14" s="29">
        <v>825.9</v>
      </c>
      <c r="E14" s="32">
        <v>44524.475694444445</v>
      </c>
      <c r="F14" s="29">
        <v>904.7</v>
      </c>
      <c r="G14" s="35">
        <v>9.5399999999999999E-2</v>
      </c>
      <c r="H14" s="29">
        <v>19039.62</v>
      </c>
      <c r="I14" s="35">
        <v>9.5200000000000007E-2</v>
      </c>
      <c r="J14" s="29">
        <v>242.15129999999999</v>
      </c>
      <c r="K14" s="29">
        <v>199992.8</v>
      </c>
      <c r="L14" s="29">
        <v>562039.92000000004</v>
      </c>
      <c r="M14" s="29">
        <v>15</v>
      </c>
      <c r="N14" s="29">
        <v>1269.31</v>
      </c>
      <c r="O14" s="35">
        <v>-0.10630000000000001</v>
      </c>
      <c r="P14" s="35">
        <v>0.21690000000000001</v>
      </c>
      <c r="Q14" s="29" t="s">
        <v>43</v>
      </c>
      <c r="U14" s="21"/>
      <c r="V14" s="22"/>
      <c r="W14" s="22"/>
      <c r="X14" s="22"/>
      <c r="Y14" s="23"/>
      <c r="AB14" s="21"/>
      <c r="AC14" s="22"/>
      <c r="AD14" s="48" t="s">
        <v>94</v>
      </c>
      <c r="AE14" s="49">
        <v>13414524.4</v>
      </c>
      <c r="AF14" s="49">
        <v>13414524.4</v>
      </c>
      <c r="AG14" s="49">
        <v>10000000</v>
      </c>
      <c r="AH14" s="22"/>
      <c r="AI14" s="23"/>
    </row>
    <row r="15" spans="1:41">
      <c r="A15" s="29" t="s">
        <v>53</v>
      </c>
      <c r="B15" s="29" t="s">
        <v>42</v>
      </c>
      <c r="C15" s="32">
        <v>44225.694444444445</v>
      </c>
      <c r="D15" s="29">
        <v>125.9</v>
      </c>
      <c r="E15" s="32">
        <v>44524.475694444445</v>
      </c>
      <c r="F15" s="29">
        <v>159.5</v>
      </c>
      <c r="G15" s="35">
        <v>0.26690000000000003</v>
      </c>
      <c r="H15" s="29">
        <v>53328.22</v>
      </c>
      <c r="I15" s="35">
        <v>0.26669999999999999</v>
      </c>
      <c r="J15" s="29">
        <v>1588.499</v>
      </c>
      <c r="K15" s="29">
        <v>199992</v>
      </c>
      <c r="L15" s="29">
        <v>615368.14</v>
      </c>
      <c r="M15" s="29">
        <v>15</v>
      </c>
      <c r="N15" s="29">
        <v>3555.21</v>
      </c>
      <c r="O15" s="35">
        <v>-1.9900000000000001E-2</v>
      </c>
      <c r="P15" s="35">
        <v>0.61870000000000003</v>
      </c>
      <c r="Q15" s="29" t="s">
        <v>43</v>
      </c>
      <c r="U15" s="21"/>
      <c r="V15" s="22" t="s">
        <v>86</v>
      </c>
      <c r="W15" s="22"/>
      <c r="X15" s="22"/>
      <c r="Y15" s="23"/>
      <c r="AB15" s="21"/>
      <c r="AC15" s="22"/>
      <c r="AD15" s="48" t="s">
        <v>95</v>
      </c>
      <c r="AE15" s="50">
        <v>3414524.4</v>
      </c>
      <c r="AF15" s="50">
        <v>3414524.4</v>
      </c>
      <c r="AG15" s="51">
        <v>0</v>
      </c>
      <c r="AH15" s="22"/>
      <c r="AI15" s="23"/>
    </row>
    <row r="16" spans="1:41">
      <c r="A16" s="29" t="s">
        <v>54</v>
      </c>
      <c r="B16" s="29" t="s">
        <v>42</v>
      </c>
      <c r="C16" s="32">
        <v>44225.694444444445</v>
      </c>
      <c r="D16" s="29">
        <v>3369.85</v>
      </c>
      <c r="E16" s="32">
        <v>44524.475694444445</v>
      </c>
      <c r="F16" s="29">
        <v>4719</v>
      </c>
      <c r="G16" s="35">
        <v>0.40039999999999998</v>
      </c>
      <c r="H16" s="29">
        <v>80020.28</v>
      </c>
      <c r="I16" s="35">
        <v>0.40010000000000001</v>
      </c>
      <c r="J16" s="29">
        <v>59.347209999999997</v>
      </c>
      <c r="K16" s="29">
        <v>199991.2</v>
      </c>
      <c r="L16" s="29">
        <v>695388.43</v>
      </c>
      <c r="M16" s="29">
        <v>15</v>
      </c>
      <c r="N16" s="29">
        <v>5334.69</v>
      </c>
      <c r="O16" s="35">
        <v>-6.4299999999999996E-2</v>
      </c>
      <c r="P16" s="35">
        <v>0.6099</v>
      </c>
      <c r="Q16" s="29" t="s">
        <v>43</v>
      </c>
      <c r="U16" s="21"/>
      <c r="V16" s="22"/>
      <c r="W16" s="22"/>
      <c r="X16" s="22"/>
      <c r="Y16" s="23"/>
      <c r="AB16" s="21"/>
      <c r="AC16" s="22"/>
      <c r="AD16" s="48" t="s">
        <v>96</v>
      </c>
      <c r="AE16" s="52">
        <v>0.34150000000000003</v>
      </c>
      <c r="AF16" s="52">
        <v>0.34150000000000003</v>
      </c>
      <c r="AG16" s="53">
        <v>0</v>
      </c>
      <c r="AH16" s="22"/>
      <c r="AI16" s="23"/>
    </row>
    <row r="17" spans="1:35">
      <c r="A17" s="29" t="s">
        <v>55</v>
      </c>
      <c r="B17" s="29" t="s">
        <v>42</v>
      </c>
      <c r="C17" s="32">
        <v>44225.694444444445</v>
      </c>
      <c r="D17" s="29">
        <v>4602.7</v>
      </c>
      <c r="E17" s="32">
        <v>44524.475694444445</v>
      </c>
      <c r="F17" s="29">
        <v>4620.6499999999996</v>
      </c>
      <c r="G17" s="35">
        <v>3.8999999999999998E-3</v>
      </c>
      <c r="H17" s="29">
        <v>739.86</v>
      </c>
      <c r="I17" s="35">
        <v>3.7000000000000002E-3</v>
      </c>
      <c r="J17" s="29">
        <v>43.450670000000002</v>
      </c>
      <c r="K17" s="29">
        <v>199990.41</v>
      </c>
      <c r="L17" s="29">
        <v>696128.29</v>
      </c>
      <c r="M17" s="29">
        <v>15</v>
      </c>
      <c r="N17" s="29">
        <v>49.32</v>
      </c>
      <c r="O17" s="35">
        <v>-0.1016</v>
      </c>
      <c r="P17" s="35">
        <v>0.2198</v>
      </c>
      <c r="Q17" s="29" t="s">
        <v>43</v>
      </c>
      <c r="U17" s="21"/>
      <c r="V17" s="22" t="s">
        <v>87</v>
      </c>
      <c r="W17" s="22"/>
      <c r="X17" s="22"/>
      <c r="Y17" s="23"/>
      <c r="AB17" s="21"/>
      <c r="AC17" s="22"/>
      <c r="AD17" s="48" t="s">
        <v>97</v>
      </c>
      <c r="AE17" s="54">
        <v>0.98160000000000003</v>
      </c>
      <c r="AF17" s="54">
        <v>0.98160000000000003</v>
      </c>
      <c r="AG17" s="54">
        <v>0</v>
      </c>
      <c r="AH17" s="22"/>
      <c r="AI17" s="23"/>
    </row>
    <row r="18" spans="1:35">
      <c r="A18" s="29" t="s">
        <v>56</v>
      </c>
      <c r="B18" s="29" t="s">
        <v>42</v>
      </c>
      <c r="C18" s="32">
        <v>44225.694444444445</v>
      </c>
      <c r="D18" s="29">
        <v>2744.3</v>
      </c>
      <c r="E18" s="32">
        <v>44524.475694444445</v>
      </c>
      <c r="F18" s="29">
        <v>2580</v>
      </c>
      <c r="G18" s="35">
        <v>-5.9900000000000002E-2</v>
      </c>
      <c r="H18" s="29">
        <v>-12012.09</v>
      </c>
      <c r="I18" s="35">
        <v>-6.0100000000000001E-2</v>
      </c>
      <c r="J18" s="29">
        <v>72.874539999999996</v>
      </c>
      <c r="K18" s="29">
        <v>199989.61</v>
      </c>
      <c r="L18" s="29">
        <v>684116.2</v>
      </c>
      <c r="M18" s="29">
        <v>15</v>
      </c>
      <c r="N18" s="29">
        <v>-800.81</v>
      </c>
      <c r="O18" s="35">
        <v>-0.16059999999999999</v>
      </c>
      <c r="P18" s="35">
        <v>0.1067</v>
      </c>
      <c r="Q18" s="29" t="s">
        <v>43</v>
      </c>
      <c r="U18" s="21"/>
      <c r="V18" s="22"/>
      <c r="W18" s="22"/>
      <c r="X18" s="22"/>
      <c r="Y18" s="23"/>
      <c r="AB18" s="21"/>
      <c r="AC18" s="22"/>
      <c r="AD18" s="48" t="s">
        <v>98</v>
      </c>
      <c r="AE18" s="52">
        <v>0.34789999999999999</v>
      </c>
      <c r="AF18" s="52">
        <v>0.34789999999999999</v>
      </c>
      <c r="AG18" s="49" t="s">
        <v>21</v>
      </c>
      <c r="AH18" s="22"/>
      <c r="AI18" s="23"/>
    </row>
    <row r="19" spans="1:35">
      <c r="A19" s="29" t="s">
        <v>57</v>
      </c>
      <c r="B19" s="29" t="s">
        <v>42</v>
      </c>
      <c r="C19" s="32">
        <v>44225.694444444445</v>
      </c>
      <c r="D19" s="29">
        <v>1055.6500000000001</v>
      </c>
      <c r="E19" s="32">
        <v>44524.475694444445</v>
      </c>
      <c r="F19" s="29">
        <v>1767</v>
      </c>
      <c r="G19" s="35">
        <v>0.67390000000000005</v>
      </c>
      <c r="H19" s="29">
        <v>134709.01999999999</v>
      </c>
      <c r="I19" s="35">
        <v>0.67359999999999998</v>
      </c>
      <c r="J19" s="29">
        <v>189.4461</v>
      </c>
      <c r="K19" s="29">
        <v>199988.8</v>
      </c>
      <c r="L19" s="29">
        <v>818825.23</v>
      </c>
      <c r="M19" s="29">
        <v>15</v>
      </c>
      <c r="N19" s="29">
        <v>8980.6</v>
      </c>
      <c r="O19" s="35">
        <v>-0.1283</v>
      </c>
      <c r="P19" s="35">
        <v>0.79320000000000002</v>
      </c>
      <c r="Q19" s="29" t="s">
        <v>43</v>
      </c>
      <c r="U19" s="21"/>
      <c r="V19" s="22" t="s">
        <v>88</v>
      </c>
      <c r="W19" s="22"/>
      <c r="X19" s="22"/>
      <c r="Y19" s="23"/>
      <c r="AB19" s="21"/>
      <c r="AC19" s="22"/>
      <c r="AD19" s="48" t="s">
        <v>99</v>
      </c>
      <c r="AE19" s="52">
        <v>0.43130000000000002</v>
      </c>
      <c r="AF19" s="52">
        <v>0.43130000000000002</v>
      </c>
      <c r="AG19" s="53">
        <v>0</v>
      </c>
      <c r="AH19" s="22"/>
      <c r="AI19" s="23"/>
    </row>
    <row r="20" spans="1:35">
      <c r="A20" s="29" t="s">
        <v>58</v>
      </c>
      <c r="B20" s="29" t="s">
        <v>42</v>
      </c>
      <c r="C20" s="32">
        <v>44225.694444444445</v>
      </c>
      <c r="D20" s="29">
        <v>914</v>
      </c>
      <c r="E20" s="32">
        <v>44524.475694444445</v>
      </c>
      <c r="F20" s="29">
        <v>1125.5999999999999</v>
      </c>
      <c r="G20" s="35">
        <v>0.23150000000000001</v>
      </c>
      <c r="H20" s="29">
        <v>46254.559999999998</v>
      </c>
      <c r="I20" s="35">
        <v>0.23130000000000001</v>
      </c>
      <c r="J20" s="29">
        <v>218.80529999999999</v>
      </c>
      <c r="K20" s="29">
        <v>199988</v>
      </c>
      <c r="L20" s="29">
        <v>865079.79</v>
      </c>
      <c r="M20" s="29">
        <v>15</v>
      </c>
      <c r="N20" s="29">
        <v>3083.64</v>
      </c>
      <c r="O20" s="35">
        <v>-2.52E-2</v>
      </c>
      <c r="P20" s="35">
        <v>0.50739999999999996</v>
      </c>
      <c r="Q20" s="29" t="s">
        <v>43</v>
      </c>
      <c r="U20" s="24"/>
      <c r="V20" s="25"/>
      <c r="W20" s="25"/>
      <c r="X20" s="25"/>
      <c r="Y20" s="26"/>
      <c r="AB20" s="21"/>
      <c r="AC20" s="22"/>
      <c r="AD20" s="48" t="s">
        <v>100</v>
      </c>
      <c r="AE20" s="52">
        <v>0.43940000000000001</v>
      </c>
      <c r="AF20" s="52">
        <v>0.43940000000000001</v>
      </c>
      <c r="AG20" s="49" t="s">
        <v>21</v>
      </c>
      <c r="AH20" s="22"/>
      <c r="AI20" s="23"/>
    </row>
    <row r="21" spans="1:35">
      <c r="A21" s="29" t="s">
        <v>59</v>
      </c>
      <c r="B21" s="29" t="s">
        <v>42</v>
      </c>
      <c r="C21" s="32">
        <v>44225.694444444445</v>
      </c>
      <c r="D21" s="29">
        <v>2377.8000000000002</v>
      </c>
      <c r="E21" s="32">
        <v>44524.475694444445</v>
      </c>
      <c r="F21" s="29">
        <v>2907.55</v>
      </c>
      <c r="G21" s="35">
        <v>0.2228</v>
      </c>
      <c r="H21" s="29">
        <v>44510.69</v>
      </c>
      <c r="I21" s="35">
        <v>0.22259999999999999</v>
      </c>
      <c r="J21" s="29">
        <v>84.105980000000002</v>
      </c>
      <c r="K21" s="29">
        <v>199987.20000000001</v>
      </c>
      <c r="L21" s="29">
        <v>909590.48</v>
      </c>
      <c r="M21" s="29">
        <v>15</v>
      </c>
      <c r="N21" s="29">
        <v>2967.38</v>
      </c>
      <c r="O21" s="35">
        <v>-0.01</v>
      </c>
      <c r="P21" s="35">
        <v>0.27050000000000002</v>
      </c>
      <c r="Q21" s="29" t="s">
        <v>43</v>
      </c>
      <c r="AB21" s="21"/>
      <c r="AC21" s="22"/>
      <c r="AD21" s="48" t="s">
        <v>101</v>
      </c>
      <c r="AE21" s="50">
        <v>2305.04</v>
      </c>
      <c r="AF21" s="50">
        <v>2305.04</v>
      </c>
      <c r="AG21" s="51">
        <v>0</v>
      </c>
      <c r="AH21" s="22"/>
      <c r="AI21" s="23"/>
    </row>
    <row r="22" spans="1:35">
      <c r="A22" s="29" t="s">
        <v>60</v>
      </c>
      <c r="B22" s="29" t="s">
        <v>42</v>
      </c>
      <c r="C22" s="32">
        <v>44225.694444444445</v>
      </c>
      <c r="D22" s="29">
        <v>1390.5</v>
      </c>
      <c r="E22" s="32">
        <v>44524.475694444445</v>
      </c>
      <c r="F22" s="29">
        <v>1533.15</v>
      </c>
      <c r="G22" s="35">
        <v>0.1026</v>
      </c>
      <c r="H22" s="29">
        <v>20474.36</v>
      </c>
      <c r="I22" s="35">
        <v>0.1024</v>
      </c>
      <c r="J22" s="29">
        <v>143.82339999999999</v>
      </c>
      <c r="K22" s="29">
        <v>199986.41</v>
      </c>
      <c r="L22" s="29">
        <v>930064.84</v>
      </c>
      <c r="M22" s="29">
        <v>15</v>
      </c>
      <c r="N22" s="29">
        <v>1364.96</v>
      </c>
      <c r="O22" s="35">
        <v>-3.49E-2</v>
      </c>
      <c r="P22" s="35">
        <v>0.24060000000000001</v>
      </c>
      <c r="Q22" s="29" t="s">
        <v>43</v>
      </c>
      <c r="AB22" s="21"/>
      <c r="AC22" s="22"/>
      <c r="AD22" s="15"/>
      <c r="AE22" s="15"/>
      <c r="AF22" s="15"/>
      <c r="AG22" s="15"/>
      <c r="AH22" s="22"/>
      <c r="AI22" s="23"/>
    </row>
    <row r="23" spans="1:35">
      <c r="A23" s="29" t="s">
        <v>61</v>
      </c>
      <c r="B23" s="29" t="s">
        <v>42</v>
      </c>
      <c r="C23" s="32">
        <v>44225.694444444445</v>
      </c>
      <c r="D23" s="29">
        <v>677.95</v>
      </c>
      <c r="E23" s="32">
        <v>44524.475694444445</v>
      </c>
      <c r="F23" s="29">
        <v>701.1</v>
      </c>
      <c r="G23" s="35">
        <v>3.4099999999999998E-2</v>
      </c>
      <c r="H23" s="29">
        <v>6788.24</v>
      </c>
      <c r="I23" s="35">
        <v>3.39E-2</v>
      </c>
      <c r="J23" s="29">
        <v>294.98570000000001</v>
      </c>
      <c r="K23" s="29">
        <v>199985.59</v>
      </c>
      <c r="L23" s="29">
        <v>936853.08</v>
      </c>
      <c r="M23" s="29">
        <v>15</v>
      </c>
      <c r="N23" s="29">
        <v>452.55</v>
      </c>
      <c r="O23" s="35">
        <v>-3.2399999999999998E-2</v>
      </c>
      <c r="P23" s="35">
        <v>0.14410000000000001</v>
      </c>
      <c r="Q23" s="29" t="s">
        <v>43</v>
      </c>
      <c r="AB23" s="21"/>
      <c r="AC23" s="22"/>
      <c r="AD23" s="55"/>
      <c r="AE23" s="55"/>
      <c r="AF23" s="55"/>
      <c r="AG23" s="55"/>
      <c r="AH23" s="22"/>
      <c r="AI23" s="23"/>
    </row>
    <row r="24" spans="1:35">
      <c r="A24" s="29" t="s">
        <v>62</v>
      </c>
      <c r="B24" s="29" t="s">
        <v>42</v>
      </c>
      <c r="C24" s="32">
        <v>44225.694444444445</v>
      </c>
      <c r="D24" s="29">
        <v>3256.05</v>
      </c>
      <c r="E24" s="32">
        <v>44524.475694444445</v>
      </c>
      <c r="F24" s="29">
        <v>2643</v>
      </c>
      <c r="G24" s="35">
        <v>-0.1883</v>
      </c>
      <c r="H24" s="29">
        <v>-37689.42</v>
      </c>
      <c r="I24" s="35">
        <v>-0.1885</v>
      </c>
      <c r="J24" s="29">
        <v>61.419449999999998</v>
      </c>
      <c r="K24" s="29">
        <v>199984.8</v>
      </c>
      <c r="L24" s="29">
        <v>899163.65</v>
      </c>
      <c r="M24" s="29">
        <v>15</v>
      </c>
      <c r="N24" s="29">
        <v>-2512.63</v>
      </c>
      <c r="O24" s="35">
        <v>-0.20150000000000001</v>
      </c>
      <c r="P24" s="35">
        <v>0.11459999999999999</v>
      </c>
      <c r="Q24" s="29" t="s">
        <v>43</v>
      </c>
      <c r="AB24" s="21"/>
      <c r="AC24" s="22"/>
      <c r="AD24" s="48" t="s">
        <v>90</v>
      </c>
      <c r="AE24" s="49">
        <v>49</v>
      </c>
      <c r="AF24" s="49" t="s">
        <v>152</v>
      </c>
      <c r="AG24" s="49" t="s">
        <v>103</v>
      </c>
      <c r="AH24" s="22"/>
      <c r="AI24" s="23"/>
    </row>
    <row r="25" spans="1:35">
      <c r="A25" s="29" t="s">
        <v>63</v>
      </c>
      <c r="B25" s="29" t="s">
        <v>42</v>
      </c>
      <c r="C25" s="32">
        <v>44225.694444444445</v>
      </c>
      <c r="D25" s="29">
        <v>226.3</v>
      </c>
      <c r="E25" s="32">
        <v>44524.475694444445</v>
      </c>
      <c r="F25" s="29">
        <v>450.75</v>
      </c>
      <c r="G25" s="35">
        <v>0.99180000000000001</v>
      </c>
      <c r="H25" s="29">
        <v>198289.29</v>
      </c>
      <c r="I25" s="35">
        <v>0.99150000000000005</v>
      </c>
      <c r="J25" s="29">
        <v>883.71190000000001</v>
      </c>
      <c r="K25" s="29">
        <v>199984</v>
      </c>
      <c r="L25" s="29">
        <v>1097452.94</v>
      </c>
      <c r="M25" s="29">
        <v>15</v>
      </c>
      <c r="N25" s="29">
        <v>13219.29</v>
      </c>
      <c r="O25" s="35">
        <v>-7.7000000000000002E-3</v>
      </c>
      <c r="P25" s="35">
        <v>1.4386000000000001</v>
      </c>
      <c r="Q25" s="29" t="s">
        <v>43</v>
      </c>
      <c r="AB25" s="21"/>
      <c r="AC25" s="22"/>
      <c r="AD25" s="48" t="s">
        <v>104</v>
      </c>
      <c r="AE25" s="50">
        <v>69684.17</v>
      </c>
      <c r="AF25" s="50">
        <v>69684.17</v>
      </c>
      <c r="AG25" s="49" t="s">
        <v>21</v>
      </c>
      <c r="AH25" s="22"/>
      <c r="AI25" s="23"/>
    </row>
    <row r="26" spans="1:35">
      <c r="A26" s="29" t="s">
        <v>64</v>
      </c>
      <c r="B26" s="29" t="s">
        <v>42</v>
      </c>
      <c r="C26" s="32">
        <v>44225.694444444445</v>
      </c>
      <c r="D26" s="29">
        <v>2263.9</v>
      </c>
      <c r="E26" s="32">
        <v>44524.475694444445</v>
      </c>
      <c r="F26" s="29">
        <v>2386.5500000000002</v>
      </c>
      <c r="G26" s="35">
        <v>5.4199999999999998E-2</v>
      </c>
      <c r="H26" s="29">
        <v>10793.29</v>
      </c>
      <c r="I26" s="35">
        <v>5.3999999999999999E-2</v>
      </c>
      <c r="J26" s="29">
        <v>88.335710000000006</v>
      </c>
      <c r="K26" s="29">
        <v>199983.2</v>
      </c>
      <c r="L26" s="29">
        <v>1108246.24</v>
      </c>
      <c r="M26" s="29">
        <v>15</v>
      </c>
      <c r="N26" s="29">
        <v>719.55</v>
      </c>
      <c r="O26" s="35">
        <v>-6.3600000000000004E-2</v>
      </c>
      <c r="P26" s="35">
        <v>0.26300000000000001</v>
      </c>
      <c r="Q26" s="29" t="s">
        <v>43</v>
      </c>
      <c r="AB26" s="21"/>
      <c r="AC26" s="22"/>
      <c r="AD26" s="48" t="s">
        <v>105</v>
      </c>
      <c r="AE26" s="52">
        <v>0.34799999999999998</v>
      </c>
      <c r="AF26" s="52">
        <v>0.34799999999999998</v>
      </c>
      <c r="AG26" s="49" t="s">
        <v>21</v>
      </c>
      <c r="AH26" s="22"/>
      <c r="AI26" s="23"/>
    </row>
    <row r="27" spans="1:35">
      <c r="A27" s="29" t="s">
        <v>65</v>
      </c>
      <c r="B27" s="29" t="s">
        <v>42</v>
      </c>
      <c r="C27" s="32">
        <v>44225.694444444445</v>
      </c>
      <c r="D27" s="29">
        <v>537</v>
      </c>
      <c r="E27" s="32">
        <v>44524.475694444445</v>
      </c>
      <c r="F27" s="29">
        <v>765.6</v>
      </c>
      <c r="G27" s="35">
        <v>0.42570000000000002</v>
      </c>
      <c r="H27" s="29">
        <v>85083.66</v>
      </c>
      <c r="I27" s="35">
        <v>0.42549999999999999</v>
      </c>
      <c r="J27" s="29">
        <v>372.4067</v>
      </c>
      <c r="K27" s="29">
        <v>199982.41</v>
      </c>
      <c r="L27" s="29">
        <v>1193329.8999999999</v>
      </c>
      <c r="M27" s="29">
        <v>15</v>
      </c>
      <c r="N27" s="29">
        <v>5672.24</v>
      </c>
      <c r="O27" s="35">
        <v>-4.6600000000000003E-2</v>
      </c>
      <c r="P27" s="35">
        <v>0.61450000000000005</v>
      </c>
      <c r="Q27" s="29" t="s">
        <v>43</v>
      </c>
      <c r="AB27" s="21"/>
      <c r="AC27" s="22"/>
      <c r="AD27" s="48" t="s">
        <v>106</v>
      </c>
      <c r="AE27" s="50">
        <v>14.96</v>
      </c>
      <c r="AF27" s="50">
        <v>14.96</v>
      </c>
      <c r="AG27" s="49" t="s">
        <v>21</v>
      </c>
      <c r="AH27" s="22"/>
      <c r="AI27" s="23"/>
    </row>
    <row r="28" spans="1:35">
      <c r="A28" s="29" t="s">
        <v>138</v>
      </c>
      <c r="B28" s="29" t="s">
        <v>42</v>
      </c>
      <c r="C28" s="32">
        <v>44225.694444444445</v>
      </c>
      <c r="D28" s="29">
        <v>846.1</v>
      </c>
      <c r="E28" s="32">
        <v>44524.475694444445</v>
      </c>
      <c r="F28" s="29">
        <v>990</v>
      </c>
      <c r="G28" s="35">
        <v>0.1701</v>
      </c>
      <c r="H28" s="29">
        <v>33968.370000000003</v>
      </c>
      <c r="I28" s="35">
        <v>0.1699</v>
      </c>
      <c r="J28" s="29">
        <v>236.3569</v>
      </c>
      <c r="K28" s="29">
        <v>199981.59</v>
      </c>
      <c r="L28" s="29">
        <v>1227298.27</v>
      </c>
      <c r="M28" s="29">
        <v>15</v>
      </c>
      <c r="N28" s="29">
        <v>2264.56</v>
      </c>
      <c r="O28" s="35">
        <v>-6.7500000000000004E-2</v>
      </c>
      <c r="P28" s="35">
        <v>0.46789999999999998</v>
      </c>
      <c r="Q28" s="29" t="s">
        <v>43</v>
      </c>
      <c r="AB28" s="21"/>
      <c r="AC28" s="22"/>
      <c r="AD28" s="15"/>
      <c r="AE28" s="15"/>
      <c r="AF28" s="15"/>
      <c r="AG28" s="15"/>
      <c r="AH28" s="22"/>
      <c r="AI28" s="23"/>
    </row>
    <row r="29" spans="1:35">
      <c r="A29" s="29" t="s">
        <v>139</v>
      </c>
      <c r="B29" s="29" t="s">
        <v>42</v>
      </c>
      <c r="C29" s="32">
        <v>44225.694444444445</v>
      </c>
      <c r="D29" s="29">
        <v>1239.05</v>
      </c>
      <c r="E29" s="32">
        <v>44524.475694444445</v>
      </c>
      <c r="F29" s="29">
        <v>1721</v>
      </c>
      <c r="G29" s="35">
        <v>0.38900000000000001</v>
      </c>
      <c r="H29" s="29">
        <v>77738.22</v>
      </c>
      <c r="I29" s="35">
        <v>0.38869999999999999</v>
      </c>
      <c r="J29" s="29">
        <v>161.39850000000001</v>
      </c>
      <c r="K29" s="29">
        <v>199980.79999999999</v>
      </c>
      <c r="L29" s="29">
        <v>1305036.49</v>
      </c>
      <c r="M29" s="29">
        <v>15</v>
      </c>
      <c r="N29" s="29">
        <v>5182.55</v>
      </c>
      <c r="O29" s="35">
        <v>-6.4999999999999997E-3</v>
      </c>
      <c r="P29" s="35">
        <v>0.49149999999999999</v>
      </c>
      <c r="Q29" s="29" t="s">
        <v>43</v>
      </c>
      <c r="AB29" s="21"/>
      <c r="AC29" s="22"/>
      <c r="AD29" s="55"/>
      <c r="AE29" s="55"/>
      <c r="AF29" s="55"/>
      <c r="AG29" s="55"/>
      <c r="AH29" s="22"/>
      <c r="AI29" s="23"/>
    </row>
    <row r="30" spans="1:35">
      <c r="A30" s="29" t="s">
        <v>66</v>
      </c>
      <c r="B30" s="29" t="s">
        <v>42</v>
      </c>
      <c r="C30" s="32">
        <v>44225.694444444445</v>
      </c>
      <c r="D30" s="29">
        <v>93.25</v>
      </c>
      <c r="E30" s="32">
        <v>44524.475694444445</v>
      </c>
      <c r="F30" s="29">
        <v>128.4</v>
      </c>
      <c r="G30" s="35">
        <v>0.37690000000000001</v>
      </c>
      <c r="H30" s="29">
        <v>75333.67</v>
      </c>
      <c r="I30" s="35">
        <v>0.37669999999999998</v>
      </c>
      <c r="J30" s="29">
        <v>2144.558</v>
      </c>
      <c r="K30" s="29">
        <v>199980</v>
      </c>
      <c r="L30" s="29">
        <v>1380370.16</v>
      </c>
      <c r="M30" s="29">
        <v>15</v>
      </c>
      <c r="N30" s="29">
        <v>5022.24</v>
      </c>
      <c r="O30" s="35">
        <v>-6.9699999999999998E-2</v>
      </c>
      <c r="P30" s="35">
        <v>0.51739999999999997</v>
      </c>
      <c r="Q30" s="29" t="s">
        <v>43</v>
      </c>
      <c r="AB30" s="21"/>
      <c r="AC30" s="22"/>
      <c r="AD30" s="48" t="s">
        <v>107</v>
      </c>
      <c r="AE30" s="49" t="s">
        <v>162</v>
      </c>
      <c r="AF30" s="49" t="s">
        <v>162</v>
      </c>
      <c r="AG30" s="49" t="s">
        <v>103</v>
      </c>
      <c r="AH30" s="22"/>
      <c r="AI30" s="23"/>
    </row>
    <row r="31" spans="1:35">
      <c r="A31" s="29" t="s">
        <v>140</v>
      </c>
      <c r="B31" s="29" t="s">
        <v>42</v>
      </c>
      <c r="C31" s="32">
        <v>44225.694444444445</v>
      </c>
      <c r="D31" s="29">
        <v>203.25</v>
      </c>
      <c r="E31" s="32">
        <v>44524.475694444445</v>
      </c>
      <c r="F31" s="29">
        <v>231.7</v>
      </c>
      <c r="G31" s="35">
        <v>0.14000000000000001</v>
      </c>
      <c r="H31" s="29">
        <v>27949.37</v>
      </c>
      <c r="I31" s="35">
        <v>0.13980000000000001</v>
      </c>
      <c r="J31" s="29">
        <v>983.90750000000003</v>
      </c>
      <c r="K31" s="29">
        <v>199979.2</v>
      </c>
      <c r="L31" s="29">
        <v>1408319.53</v>
      </c>
      <c r="M31" s="29">
        <v>15</v>
      </c>
      <c r="N31" s="29">
        <v>1863.29</v>
      </c>
      <c r="O31" s="35">
        <v>-2.0400000000000001E-2</v>
      </c>
      <c r="P31" s="35">
        <v>0.30530000000000002</v>
      </c>
      <c r="Q31" s="29" t="s">
        <v>43</v>
      </c>
      <c r="AB31" s="21"/>
      <c r="AC31" s="22"/>
      <c r="AD31" s="48" t="s">
        <v>109</v>
      </c>
      <c r="AE31" s="49">
        <v>3492511.79</v>
      </c>
      <c r="AF31" s="49">
        <v>3492511.79</v>
      </c>
      <c r="AG31" s="49">
        <v>0</v>
      </c>
      <c r="AH31" s="22"/>
      <c r="AI31" s="23"/>
    </row>
    <row r="32" spans="1:35">
      <c r="A32" s="29" t="s">
        <v>141</v>
      </c>
      <c r="B32" s="29" t="s">
        <v>42</v>
      </c>
      <c r="C32" s="32">
        <v>44225.694444444445</v>
      </c>
      <c r="D32" s="29">
        <v>366.85</v>
      </c>
      <c r="E32" s="32">
        <v>44524.475694444445</v>
      </c>
      <c r="F32" s="29">
        <v>686</v>
      </c>
      <c r="G32" s="35">
        <v>0.87</v>
      </c>
      <c r="H32" s="29">
        <v>173918.63</v>
      </c>
      <c r="I32" s="35">
        <v>0.86970000000000003</v>
      </c>
      <c r="J32" s="29">
        <v>545.12300000000005</v>
      </c>
      <c r="K32" s="29">
        <v>199978.39</v>
      </c>
      <c r="L32" s="29">
        <v>1582238.16</v>
      </c>
      <c r="M32" s="29">
        <v>15</v>
      </c>
      <c r="N32" s="29">
        <v>11594.58</v>
      </c>
      <c r="O32" s="35">
        <v>-9.9000000000000008E-3</v>
      </c>
      <c r="P32" s="35">
        <v>1.1167</v>
      </c>
      <c r="Q32" s="29" t="s">
        <v>43</v>
      </c>
      <c r="AB32" s="21"/>
      <c r="AC32" s="22"/>
      <c r="AD32" s="48" t="s">
        <v>110</v>
      </c>
      <c r="AE32" s="49">
        <v>75924.17</v>
      </c>
      <c r="AF32" s="49">
        <v>75924.17</v>
      </c>
      <c r="AG32" s="49" t="s">
        <v>21</v>
      </c>
      <c r="AH32" s="22"/>
      <c r="AI32" s="23"/>
    </row>
    <row r="33" spans="1:35">
      <c r="A33" s="29" t="s">
        <v>142</v>
      </c>
      <c r="B33" s="29" t="s">
        <v>42</v>
      </c>
      <c r="C33" s="32">
        <v>44225.694444444445</v>
      </c>
      <c r="D33" s="29">
        <v>1712.95</v>
      </c>
      <c r="E33" s="32">
        <v>44524.475694444445</v>
      </c>
      <c r="F33" s="29">
        <v>2000.25</v>
      </c>
      <c r="G33" s="35">
        <v>0.16769999999999999</v>
      </c>
      <c r="H33" s="29">
        <v>33497.360000000001</v>
      </c>
      <c r="I33" s="35">
        <v>0.16750000000000001</v>
      </c>
      <c r="J33" s="29">
        <v>116.74460000000001</v>
      </c>
      <c r="K33" s="29">
        <v>199977.61</v>
      </c>
      <c r="L33" s="29">
        <v>1615735.52</v>
      </c>
      <c r="M33" s="29">
        <v>15</v>
      </c>
      <c r="N33" s="29">
        <v>2233.16</v>
      </c>
      <c r="O33" s="35">
        <v>-5.0799999999999998E-2</v>
      </c>
      <c r="P33" s="35">
        <v>0.31530000000000002</v>
      </c>
      <c r="Q33" s="29" t="s">
        <v>43</v>
      </c>
      <c r="AB33" s="21"/>
      <c r="AC33" s="22"/>
      <c r="AD33" s="48" t="s">
        <v>111</v>
      </c>
      <c r="AE33" s="54">
        <v>0.37909999999999999</v>
      </c>
      <c r="AF33" s="54">
        <v>0.37909999999999999</v>
      </c>
      <c r="AG33" s="49" t="s">
        <v>21</v>
      </c>
      <c r="AH33" s="22"/>
      <c r="AI33" s="23"/>
    </row>
    <row r="34" spans="1:35">
      <c r="A34" s="29" t="s">
        <v>143</v>
      </c>
      <c r="B34" s="29" t="s">
        <v>42</v>
      </c>
      <c r="C34" s="32">
        <v>44225.694444444445</v>
      </c>
      <c r="D34" s="29">
        <v>1334.7</v>
      </c>
      <c r="E34" s="32">
        <v>44524.475694444445</v>
      </c>
      <c r="F34" s="29">
        <v>1891.95</v>
      </c>
      <c r="G34" s="35">
        <v>0.41749999999999998</v>
      </c>
      <c r="H34" s="29">
        <v>83443.88</v>
      </c>
      <c r="I34" s="35">
        <v>0.4173</v>
      </c>
      <c r="J34" s="29">
        <v>149.82900000000001</v>
      </c>
      <c r="K34" s="29">
        <v>199976.8</v>
      </c>
      <c r="L34" s="29">
        <v>1699179.4</v>
      </c>
      <c r="M34" s="29">
        <v>15</v>
      </c>
      <c r="N34" s="29">
        <v>5562.93</v>
      </c>
      <c r="O34" s="35">
        <v>-3.8699999999999998E-2</v>
      </c>
      <c r="P34" s="35">
        <v>0.48480000000000001</v>
      </c>
      <c r="Q34" s="29" t="s">
        <v>43</v>
      </c>
      <c r="AB34" s="21"/>
      <c r="AC34" s="22"/>
      <c r="AD34" s="48" t="s">
        <v>106</v>
      </c>
      <c r="AE34" s="49">
        <v>14.96</v>
      </c>
      <c r="AF34" s="49">
        <v>14.96</v>
      </c>
      <c r="AG34" s="49" t="s">
        <v>21</v>
      </c>
      <c r="AH34" s="22"/>
      <c r="AI34" s="23"/>
    </row>
    <row r="35" spans="1:35">
      <c r="A35" s="29" t="s">
        <v>144</v>
      </c>
      <c r="B35" s="29" t="s">
        <v>42</v>
      </c>
      <c r="C35" s="32">
        <v>44225.694444444445</v>
      </c>
      <c r="D35" s="29">
        <v>749.6</v>
      </c>
      <c r="E35" s="32">
        <v>44524.475694444445</v>
      </c>
      <c r="F35" s="29">
        <v>897</v>
      </c>
      <c r="G35" s="35">
        <v>0.1966</v>
      </c>
      <c r="H35" s="29">
        <v>39278.99</v>
      </c>
      <c r="I35" s="35">
        <v>0.19639999999999999</v>
      </c>
      <c r="J35" s="29">
        <v>266.77690000000001</v>
      </c>
      <c r="K35" s="29">
        <v>199976</v>
      </c>
      <c r="L35" s="29">
        <v>1738458.4</v>
      </c>
      <c r="M35" s="29">
        <v>15</v>
      </c>
      <c r="N35" s="29">
        <v>2618.6</v>
      </c>
      <c r="O35" s="35">
        <v>-3.5499999999999997E-2</v>
      </c>
      <c r="P35" s="35">
        <v>0.30599999999999999</v>
      </c>
      <c r="Q35" s="29" t="s">
        <v>43</v>
      </c>
      <c r="AB35" s="21"/>
      <c r="AC35" s="22"/>
      <c r="AD35" s="48" t="s">
        <v>112</v>
      </c>
      <c r="AE35" s="50">
        <v>29</v>
      </c>
      <c r="AF35" s="50">
        <v>29</v>
      </c>
      <c r="AG35" s="51">
        <v>0</v>
      </c>
      <c r="AH35" s="22"/>
      <c r="AI35" s="23"/>
    </row>
    <row r="36" spans="1:35">
      <c r="A36" s="29" t="s">
        <v>145</v>
      </c>
      <c r="B36" s="29" t="s">
        <v>42</v>
      </c>
      <c r="C36" s="32">
        <v>44225.694444444445</v>
      </c>
      <c r="D36" s="29">
        <v>7206.65</v>
      </c>
      <c r="E36" s="32">
        <v>44524.475694444445</v>
      </c>
      <c r="F36" s="29">
        <v>7751.8</v>
      </c>
      <c r="G36" s="35">
        <v>7.5600000000000001E-2</v>
      </c>
      <c r="H36" s="29">
        <v>15085.7</v>
      </c>
      <c r="I36" s="35">
        <v>7.5399999999999995E-2</v>
      </c>
      <c r="J36" s="29">
        <v>27.748699999999999</v>
      </c>
      <c r="K36" s="29">
        <v>199975.2</v>
      </c>
      <c r="L36" s="29">
        <v>1753544.1</v>
      </c>
      <c r="M36" s="29">
        <v>15</v>
      </c>
      <c r="N36" s="29">
        <v>1005.71</v>
      </c>
      <c r="O36" s="35">
        <v>-0.1119</v>
      </c>
      <c r="P36" s="35">
        <v>0.16109999999999999</v>
      </c>
      <c r="Q36" s="29" t="s">
        <v>43</v>
      </c>
      <c r="AB36" s="21"/>
      <c r="AC36" s="22"/>
      <c r="AD36" s="48" t="s">
        <v>113</v>
      </c>
      <c r="AE36" s="49">
        <v>198289.29</v>
      </c>
      <c r="AF36" s="49">
        <v>198289.29</v>
      </c>
      <c r="AG36" s="49">
        <v>0</v>
      </c>
      <c r="AH36" s="22"/>
      <c r="AI36" s="23"/>
    </row>
    <row r="37" spans="1:35">
      <c r="A37" s="29" t="s">
        <v>146</v>
      </c>
      <c r="B37" s="29" t="s">
        <v>42</v>
      </c>
      <c r="C37" s="32">
        <v>44225.694444444445</v>
      </c>
      <c r="D37" s="29">
        <v>17060</v>
      </c>
      <c r="E37" s="32">
        <v>44524.475694444445</v>
      </c>
      <c r="F37" s="29">
        <v>19207.45</v>
      </c>
      <c r="G37" s="35">
        <v>0.12590000000000001</v>
      </c>
      <c r="H37" s="29">
        <v>25129.53</v>
      </c>
      <c r="I37" s="35">
        <v>0.12570000000000001</v>
      </c>
      <c r="J37" s="29">
        <v>11.721830000000001</v>
      </c>
      <c r="K37" s="29">
        <v>199974.39</v>
      </c>
      <c r="L37" s="29">
        <v>1778673.63</v>
      </c>
      <c r="M37" s="29">
        <v>15</v>
      </c>
      <c r="N37" s="29">
        <v>1675.3</v>
      </c>
      <c r="O37" s="35">
        <v>-6.2E-2</v>
      </c>
      <c r="P37" s="35">
        <v>0.20799999999999999</v>
      </c>
      <c r="Q37" s="29" t="s">
        <v>43</v>
      </c>
      <c r="AB37" s="21"/>
      <c r="AC37" s="22"/>
      <c r="AD37" s="48" t="s">
        <v>114</v>
      </c>
      <c r="AE37" s="49">
        <v>15</v>
      </c>
      <c r="AF37" s="49">
        <v>15</v>
      </c>
      <c r="AG37" s="49">
        <v>0</v>
      </c>
      <c r="AH37" s="22"/>
      <c r="AI37" s="23"/>
    </row>
    <row r="38" spans="1:35">
      <c r="A38" s="29" t="s">
        <v>147</v>
      </c>
      <c r="B38" s="29" t="s">
        <v>42</v>
      </c>
      <c r="C38" s="32">
        <v>44225.694444444445</v>
      </c>
      <c r="D38" s="29">
        <v>88.95</v>
      </c>
      <c r="E38" s="32">
        <v>44524.475694444445</v>
      </c>
      <c r="F38" s="29">
        <v>135.9</v>
      </c>
      <c r="G38" s="35">
        <v>0.52780000000000005</v>
      </c>
      <c r="H38" s="29">
        <v>105500.44</v>
      </c>
      <c r="I38" s="35">
        <v>0.52759999999999996</v>
      </c>
      <c r="J38" s="29">
        <v>2248.1570000000002</v>
      </c>
      <c r="K38" s="29">
        <v>199973.59</v>
      </c>
      <c r="L38" s="29">
        <v>1884174.07</v>
      </c>
      <c r="M38" s="29">
        <v>15</v>
      </c>
      <c r="N38" s="29">
        <v>7033.36</v>
      </c>
      <c r="O38" s="35">
        <v>-8.9999999999999993E-3</v>
      </c>
      <c r="P38" s="35">
        <v>0.70989999999999998</v>
      </c>
      <c r="Q38" s="29" t="s">
        <v>43</v>
      </c>
      <c r="AB38" s="21"/>
      <c r="AC38" s="22"/>
      <c r="AD38" s="15"/>
      <c r="AE38" s="15"/>
      <c r="AF38" s="15"/>
      <c r="AG38" s="15"/>
      <c r="AH38" s="22"/>
      <c r="AI38" s="23"/>
    </row>
    <row r="39" spans="1:35">
      <c r="A39" s="29" t="s">
        <v>67</v>
      </c>
      <c r="B39" s="29" t="s">
        <v>42</v>
      </c>
      <c r="C39" s="32">
        <v>44225.694444444445</v>
      </c>
      <c r="D39" s="29">
        <v>88.3</v>
      </c>
      <c r="E39" s="32">
        <v>44524.475694444445</v>
      </c>
      <c r="F39" s="29">
        <v>153.9</v>
      </c>
      <c r="G39" s="35">
        <v>0.7429</v>
      </c>
      <c r="H39" s="29">
        <v>148509.31</v>
      </c>
      <c r="I39" s="35">
        <v>0.74260000000000004</v>
      </c>
      <c r="J39" s="29">
        <v>2264.6979999999999</v>
      </c>
      <c r="K39" s="29">
        <v>199972.8</v>
      </c>
      <c r="L39" s="29">
        <v>2032683.37</v>
      </c>
      <c r="M39" s="29">
        <v>15</v>
      </c>
      <c r="N39" s="29">
        <v>9900.6200000000008</v>
      </c>
      <c r="O39" s="35">
        <v>-6.1999999999999998E-3</v>
      </c>
      <c r="P39" s="35">
        <v>0.95640000000000003</v>
      </c>
      <c r="Q39" s="29" t="s">
        <v>43</v>
      </c>
      <c r="AB39" s="21"/>
      <c r="AC39" s="22"/>
      <c r="AD39" s="55"/>
      <c r="AE39" s="55"/>
      <c r="AF39" s="55"/>
      <c r="AG39" s="55"/>
      <c r="AH39" s="22"/>
      <c r="AI39" s="23"/>
    </row>
    <row r="40" spans="1:35">
      <c r="A40" s="29" t="s">
        <v>68</v>
      </c>
      <c r="B40" s="29" t="s">
        <v>42</v>
      </c>
      <c r="C40" s="32">
        <v>44225.694444444445</v>
      </c>
      <c r="D40" s="29">
        <v>138.33750000000001</v>
      </c>
      <c r="E40" s="32">
        <v>44524.475694444445</v>
      </c>
      <c r="F40" s="29">
        <v>204.3</v>
      </c>
      <c r="G40" s="35">
        <v>0.4768</v>
      </c>
      <c r="H40" s="29">
        <v>95301.72</v>
      </c>
      <c r="I40" s="35">
        <v>0.47660000000000002</v>
      </c>
      <c r="J40" s="29">
        <v>1445.537</v>
      </c>
      <c r="K40" s="29">
        <v>199972</v>
      </c>
      <c r="L40" s="29">
        <v>2127985.09</v>
      </c>
      <c r="M40" s="29">
        <v>15</v>
      </c>
      <c r="N40" s="29">
        <v>6353.45</v>
      </c>
      <c r="O40" s="35">
        <v>-1.06E-2</v>
      </c>
      <c r="P40" s="35">
        <v>0.51770000000000005</v>
      </c>
      <c r="Q40" s="29" t="s">
        <v>43</v>
      </c>
      <c r="AB40" s="21"/>
      <c r="AC40" s="22"/>
      <c r="AD40" s="48" t="s">
        <v>115</v>
      </c>
      <c r="AE40" s="49" t="s">
        <v>163</v>
      </c>
      <c r="AF40" s="49" t="s">
        <v>163</v>
      </c>
      <c r="AG40" s="49" t="s">
        <v>103</v>
      </c>
      <c r="AH40" s="22"/>
      <c r="AI40" s="23"/>
    </row>
    <row r="41" spans="1:35">
      <c r="A41" s="29" t="s">
        <v>69</v>
      </c>
      <c r="B41" s="29" t="s">
        <v>42</v>
      </c>
      <c r="C41" s="32">
        <v>44225.694444444445</v>
      </c>
      <c r="D41" s="29">
        <v>1841.95</v>
      </c>
      <c r="E41" s="32">
        <v>44524.475694444445</v>
      </c>
      <c r="F41" s="29">
        <v>2387</v>
      </c>
      <c r="G41" s="35">
        <v>0.2959</v>
      </c>
      <c r="H41" s="29">
        <v>59127.41</v>
      </c>
      <c r="I41" s="35">
        <v>0.29570000000000002</v>
      </c>
      <c r="J41" s="29">
        <v>108.56489999999999</v>
      </c>
      <c r="K41" s="29">
        <v>199971.20000000001</v>
      </c>
      <c r="L41" s="29">
        <v>2187112.5099999998</v>
      </c>
      <c r="M41" s="29">
        <v>15</v>
      </c>
      <c r="N41" s="29">
        <v>3941.83</v>
      </c>
      <c r="O41" s="35">
        <v>-6.4999999999999997E-3</v>
      </c>
      <c r="P41" s="35">
        <v>0.49370000000000003</v>
      </c>
      <c r="Q41" s="29" t="s">
        <v>43</v>
      </c>
      <c r="AB41" s="21"/>
      <c r="AC41" s="22"/>
      <c r="AD41" s="48" t="s">
        <v>117</v>
      </c>
      <c r="AE41" s="49">
        <v>-77987.39</v>
      </c>
      <c r="AF41" s="49">
        <v>-77987.39</v>
      </c>
      <c r="AG41" s="49">
        <v>0</v>
      </c>
      <c r="AH41" s="22"/>
      <c r="AI41" s="23"/>
    </row>
    <row r="42" spans="1:35">
      <c r="A42" s="29" t="s">
        <v>70</v>
      </c>
      <c r="B42" s="29" t="s">
        <v>42</v>
      </c>
      <c r="C42" s="32">
        <v>44225.694444444445</v>
      </c>
      <c r="D42" s="29">
        <v>864.45</v>
      </c>
      <c r="E42" s="32">
        <v>44524.475694444445</v>
      </c>
      <c r="F42" s="29">
        <v>1170.5999999999999</v>
      </c>
      <c r="G42" s="35">
        <v>0.35420000000000001</v>
      </c>
      <c r="H42" s="29">
        <v>70773.600000000006</v>
      </c>
      <c r="I42" s="35">
        <v>0.35389999999999999</v>
      </c>
      <c r="J42" s="29">
        <v>231.32669999999999</v>
      </c>
      <c r="K42" s="29">
        <v>199970.41</v>
      </c>
      <c r="L42" s="29">
        <v>2257886.11</v>
      </c>
      <c r="M42" s="29">
        <v>15</v>
      </c>
      <c r="N42" s="29">
        <v>4718.24</v>
      </c>
      <c r="O42" s="35">
        <v>-3.0599999999999999E-2</v>
      </c>
      <c r="P42" s="35">
        <v>0.47370000000000001</v>
      </c>
      <c r="Q42" s="29" t="s">
        <v>43</v>
      </c>
      <c r="AB42" s="21"/>
      <c r="AC42" s="22"/>
      <c r="AD42" s="48" t="s">
        <v>118</v>
      </c>
      <c r="AE42" s="49">
        <v>-25995.8</v>
      </c>
      <c r="AF42" s="49">
        <v>-25995.8</v>
      </c>
      <c r="AG42" s="49" t="s">
        <v>21</v>
      </c>
      <c r="AH42" s="22"/>
      <c r="AI42" s="23"/>
    </row>
    <row r="43" spans="1:35">
      <c r="A43" s="29" t="s">
        <v>71</v>
      </c>
      <c r="B43" s="29" t="s">
        <v>42</v>
      </c>
      <c r="C43" s="32">
        <v>44225.694444444445</v>
      </c>
      <c r="D43" s="29">
        <v>282.10000000000002</v>
      </c>
      <c r="E43" s="32">
        <v>44524.475694444445</v>
      </c>
      <c r="F43" s="29">
        <v>497.4</v>
      </c>
      <c r="G43" s="35">
        <v>0.76319999999999999</v>
      </c>
      <c r="H43" s="29">
        <v>152562.44</v>
      </c>
      <c r="I43" s="35">
        <v>0.76290000000000002</v>
      </c>
      <c r="J43" s="29">
        <v>708.86069999999995</v>
      </c>
      <c r="K43" s="29">
        <v>199969.59</v>
      </c>
      <c r="L43" s="29">
        <v>2410448.56</v>
      </c>
      <c r="M43" s="29">
        <v>15</v>
      </c>
      <c r="N43" s="29">
        <v>10170.83</v>
      </c>
      <c r="O43" s="35">
        <v>-4.4699999999999997E-2</v>
      </c>
      <c r="P43" s="35">
        <v>0.9224</v>
      </c>
      <c r="Q43" s="29" t="s">
        <v>43</v>
      </c>
      <c r="AB43" s="21"/>
      <c r="AC43" s="22"/>
      <c r="AD43" s="48" t="s">
        <v>119</v>
      </c>
      <c r="AE43" s="54">
        <v>-0.13</v>
      </c>
      <c r="AF43" s="54">
        <v>-0.13</v>
      </c>
      <c r="AG43" s="49" t="s">
        <v>21</v>
      </c>
      <c r="AH43" s="22"/>
      <c r="AI43" s="23"/>
    </row>
    <row r="44" spans="1:35">
      <c r="A44" s="29" t="s">
        <v>72</v>
      </c>
      <c r="B44" s="29" t="s">
        <v>42</v>
      </c>
      <c r="C44" s="32">
        <v>44225.694444444445</v>
      </c>
      <c r="D44" s="29">
        <v>22773.35</v>
      </c>
      <c r="E44" s="32">
        <v>44524.475694444445</v>
      </c>
      <c r="F44" s="29">
        <v>26776.05</v>
      </c>
      <c r="G44" s="35">
        <v>0.17580000000000001</v>
      </c>
      <c r="H44" s="29">
        <v>35103.5</v>
      </c>
      <c r="I44" s="35">
        <v>0.17549999999999999</v>
      </c>
      <c r="J44" s="29">
        <v>8.7808259999999994</v>
      </c>
      <c r="K44" s="29">
        <v>199968.81</v>
      </c>
      <c r="L44" s="29">
        <v>2445552.06</v>
      </c>
      <c r="M44" s="29">
        <v>15</v>
      </c>
      <c r="N44" s="29">
        <v>2340.23</v>
      </c>
      <c r="O44" s="35">
        <v>-1.06E-2</v>
      </c>
      <c r="P44" s="35">
        <v>0.4073</v>
      </c>
      <c r="Q44" s="29" t="s">
        <v>43</v>
      </c>
      <c r="AB44" s="21"/>
      <c r="AC44" s="22"/>
      <c r="AD44" s="48" t="s">
        <v>106</v>
      </c>
      <c r="AE44" s="49">
        <v>15</v>
      </c>
      <c r="AF44" s="49">
        <v>15</v>
      </c>
      <c r="AG44" s="49" t="s">
        <v>21</v>
      </c>
      <c r="AH44" s="22"/>
      <c r="AI44" s="23"/>
    </row>
    <row r="45" spans="1:35">
      <c r="A45" s="29" t="s">
        <v>149</v>
      </c>
      <c r="B45" s="29" t="s">
        <v>42</v>
      </c>
      <c r="C45" s="32">
        <v>44225.694444444445</v>
      </c>
      <c r="D45" s="29">
        <v>262.7</v>
      </c>
      <c r="E45" s="32">
        <v>44524.475694444445</v>
      </c>
      <c r="F45" s="29">
        <v>497.95</v>
      </c>
      <c r="G45" s="35">
        <v>0.89549999999999996</v>
      </c>
      <c r="H45" s="29">
        <v>179015.08</v>
      </c>
      <c r="I45" s="35">
        <v>0.8952</v>
      </c>
      <c r="J45" s="29">
        <v>761.2029</v>
      </c>
      <c r="K45" s="29">
        <v>199968</v>
      </c>
      <c r="L45" s="29">
        <v>2624567.14</v>
      </c>
      <c r="M45" s="29">
        <v>15</v>
      </c>
      <c r="N45" s="29">
        <v>11934.34</v>
      </c>
      <c r="O45" s="35">
        <v>-0.29770000000000002</v>
      </c>
      <c r="P45" s="35">
        <v>1.0429999999999999</v>
      </c>
      <c r="Q45" s="29" t="s">
        <v>43</v>
      </c>
      <c r="AB45" s="21"/>
      <c r="AC45" s="22"/>
      <c r="AD45" s="48" t="s">
        <v>112</v>
      </c>
      <c r="AE45" s="49">
        <v>1</v>
      </c>
      <c r="AF45" s="49">
        <v>1</v>
      </c>
      <c r="AG45" s="49">
        <v>0</v>
      </c>
      <c r="AH45" s="22"/>
      <c r="AI45" s="23"/>
    </row>
    <row r="46" spans="1:35">
      <c r="A46" s="29" t="s">
        <v>148</v>
      </c>
      <c r="B46" s="29" t="s">
        <v>42</v>
      </c>
      <c r="C46" s="32">
        <v>44225.694444444445</v>
      </c>
      <c r="D46" s="29">
        <v>601</v>
      </c>
      <c r="E46" s="32">
        <v>44524.475694444445</v>
      </c>
      <c r="F46" s="29">
        <v>1182.45</v>
      </c>
      <c r="G46" s="35">
        <v>0.96750000000000003</v>
      </c>
      <c r="H46" s="29">
        <v>193403.1</v>
      </c>
      <c r="I46" s="35">
        <v>0.96719999999999995</v>
      </c>
      <c r="J46" s="29">
        <v>332.72410000000002</v>
      </c>
      <c r="K46" s="29">
        <v>199967.2</v>
      </c>
      <c r="L46" s="29">
        <v>2817970.24</v>
      </c>
      <c r="M46" s="29">
        <v>15</v>
      </c>
      <c r="N46" s="29">
        <v>12893.54</v>
      </c>
      <c r="O46" s="35">
        <v>-8.3000000000000001E-3</v>
      </c>
      <c r="P46" s="35">
        <v>1.0746</v>
      </c>
      <c r="Q46" s="29" t="s">
        <v>43</v>
      </c>
      <c r="AB46" s="21"/>
      <c r="AC46" s="22"/>
      <c r="AD46" s="48" t="s">
        <v>120</v>
      </c>
      <c r="AE46" s="49">
        <v>-37689.42</v>
      </c>
      <c r="AF46" s="49">
        <v>-37689.42</v>
      </c>
      <c r="AG46" s="49">
        <v>0</v>
      </c>
      <c r="AH46" s="22"/>
      <c r="AI46" s="23"/>
    </row>
    <row r="47" spans="1:35">
      <c r="A47" s="29" t="s">
        <v>73</v>
      </c>
      <c r="B47" s="29" t="s">
        <v>42</v>
      </c>
      <c r="C47" s="32">
        <v>44225.694444444445</v>
      </c>
      <c r="D47" s="29">
        <v>3111.35</v>
      </c>
      <c r="E47" s="32">
        <v>44524.475694444445</v>
      </c>
      <c r="F47" s="29">
        <v>3476.55</v>
      </c>
      <c r="G47" s="35">
        <v>0.1174</v>
      </c>
      <c r="H47" s="29">
        <v>23429.06</v>
      </c>
      <c r="I47" s="35">
        <v>0.1172</v>
      </c>
      <c r="J47" s="29">
        <v>64.269980000000004</v>
      </c>
      <c r="K47" s="29">
        <v>199966.41</v>
      </c>
      <c r="L47" s="29">
        <v>2841399.29</v>
      </c>
      <c r="M47" s="29">
        <v>15</v>
      </c>
      <c r="N47" s="29">
        <v>1561.94</v>
      </c>
      <c r="O47" s="35">
        <v>-7.4700000000000003E-2</v>
      </c>
      <c r="P47" s="35">
        <v>0.28239999999999998</v>
      </c>
      <c r="Q47" s="29" t="s">
        <v>43</v>
      </c>
      <c r="AB47" s="21"/>
      <c r="AC47" s="22"/>
      <c r="AD47" s="48" t="s">
        <v>121</v>
      </c>
      <c r="AE47" s="49">
        <v>15</v>
      </c>
      <c r="AF47" s="49">
        <v>15</v>
      </c>
      <c r="AG47" s="49">
        <v>0</v>
      </c>
      <c r="AH47" s="22"/>
      <c r="AI47" s="23"/>
    </row>
    <row r="48" spans="1:35">
      <c r="A48" s="29" t="s">
        <v>74</v>
      </c>
      <c r="B48" s="29" t="s">
        <v>42</v>
      </c>
      <c r="C48" s="32">
        <v>44225.694444444445</v>
      </c>
      <c r="D48" s="29">
        <v>961.4</v>
      </c>
      <c r="E48" s="32">
        <v>44524.475694444445</v>
      </c>
      <c r="F48" s="29">
        <v>1541</v>
      </c>
      <c r="G48" s="35">
        <v>0.60289999999999999</v>
      </c>
      <c r="H48" s="29">
        <v>120501.37</v>
      </c>
      <c r="I48" s="35">
        <v>0.60260000000000002</v>
      </c>
      <c r="J48" s="29">
        <v>207.99420000000001</v>
      </c>
      <c r="K48" s="29">
        <v>199965.59</v>
      </c>
      <c r="L48" s="29">
        <v>2961900.67</v>
      </c>
      <c r="M48" s="29">
        <v>15</v>
      </c>
      <c r="N48" s="29">
        <v>8033.42</v>
      </c>
      <c r="O48" s="35">
        <v>-4.8300000000000003E-2</v>
      </c>
      <c r="P48" s="35">
        <v>0.69540000000000002</v>
      </c>
      <c r="Q48" s="29" t="s">
        <v>43</v>
      </c>
      <c r="AB48" s="21"/>
      <c r="AC48" s="22"/>
      <c r="AD48" s="15"/>
      <c r="AE48" s="15"/>
      <c r="AF48" s="15"/>
      <c r="AG48" s="15"/>
      <c r="AH48" s="22"/>
      <c r="AI48" s="23"/>
    </row>
    <row r="49" spans="1:35">
      <c r="A49" s="29" t="s">
        <v>75</v>
      </c>
      <c r="B49" s="29" t="s">
        <v>42</v>
      </c>
      <c r="C49" s="32">
        <v>44225.694444444445</v>
      </c>
      <c r="D49" s="29">
        <v>1420.3</v>
      </c>
      <c r="E49" s="32">
        <v>44524.475694444445</v>
      </c>
      <c r="F49" s="29">
        <v>2376.9</v>
      </c>
      <c r="G49" s="35">
        <v>0.67349999999999999</v>
      </c>
      <c r="H49" s="29">
        <v>134626.76</v>
      </c>
      <c r="I49" s="35">
        <v>0.67330000000000001</v>
      </c>
      <c r="J49" s="29">
        <v>140.79050000000001</v>
      </c>
      <c r="K49" s="29">
        <v>199964.79999999999</v>
      </c>
      <c r="L49" s="29">
        <v>3096527.42</v>
      </c>
      <c r="M49" s="29">
        <v>15</v>
      </c>
      <c r="N49" s="29">
        <v>8975.1200000000008</v>
      </c>
      <c r="O49" s="35">
        <v>-1.7100000000000001E-2</v>
      </c>
      <c r="P49" s="35">
        <v>0.88539999999999996</v>
      </c>
      <c r="Q49" s="29" t="s">
        <v>43</v>
      </c>
      <c r="AB49" s="21"/>
      <c r="AC49" s="22"/>
      <c r="AD49" s="55"/>
      <c r="AE49" s="55"/>
      <c r="AF49" s="55"/>
      <c r="AG49" s="55"/>
      <c r="AH49" s="22"/>
      <c r="AI49" s="23"/>
    </row>
    <row r="50" spans="1:35">
      <c r="A50" s="29" t="s">
        <v>76</v>
      </c>
      <c r="B50" s="29" t="s">
        <v>42</v>
      </c>
      <c r="C50" s="32">
        <v>44225.694444444445</v>
      </c>
      <c r="D50" s="29">
        <v>5327.25</v>
      </c>
      <c r="E50" s="32">
        <v>44524.475694444445</v>
      </c>
      <c r="F50" s="29">
        <v>7705</v>
      </c>
      <c r="G50" s="35">
        <v>0.44629999999999997</v>
      </c>
      <c r="H50" s="29">
        <v>89202.46</v>
      </c>
      <c r="I50" s="35">
        <v>0.4461</v>
      </c>
      <c r="J50" s="29">
        <v>37.536059999999999</v>
      </c>
      <c r="K50" s="29">
        <v>199964</v>
      </c>
      <c r="L50" s="29">
        <v>3185729.88</v>
      </c>
      <c r="M50" s="29">
        <v>15</v>
      </c>
      <c r="N50" s="29">
        <v>5946.83</v>
      </c>
      <c r="O50" s="35">
        <v>-1.54E-2</v>
      </c>
      <c r="P50" s="35">
        <v>0.55220000000000002</v>
      </c>
      <c r="Q50" s="29" t="s">
        <v>43</v>
      </c>
      <c r="AB50" s="21"/>
      <c r="AC50" s="22"/>
      <c r="AD50" s="48" t="s">
        <v>122</v>
      </c>
      <c r="AE50" s="49">
        <v>-40661.5</v>
      </c>
      <c r="AF50" s="49">
        <v>-40661.5</v>
      </c>
      <c r="AG50" s="49">
        <v>0</v>
      </c>
      <c r="AH50" s="22"/>
      <c r="AI50" s="23"/>
    </row>
    <row r="51" spans="1:35">
      <c r="A51" s="29" t="s">
        <v>77</v>
      </c>
      <c r="B51" s="29" t="s">
        <v>42</v>
      </c>
      <c r="C51" s="32">
        <v>44225.694444444445</v>
      </c>
      <c r="D51" s="29">
        <v>560.65</v>
      </c>
      <c r="E51" s="32">
        <v>44524.475694444445</v>
      </c>
      <c r="F51" s="29">
        <v>735.05</v>
      </c>
      <c r="G51" s="35">
        <v>0.31109999999999999</v>
      </c>
      <c r="H51" s="29">
        <v>62155.839999999997</v>
      </c>
      <c r="I51" s="35">
        <v>0.31080000000000002</v>
      </c>
      <c r="J51" s="29">
        <v>356.66309999999999</v>
      </c>
      <c r="K51" s="29">
        <v>199963.2</v>
      </c>
      <c r="L51" s="29">
        <v>3247885.72</v>
      </c>
      <c r="M51" s="29">
        <v>15</v>
      </c>
      <c r="N51" s="29">
        <v>4143.72</v>
      </c>
      <c r="O51" s="35">
        <v>-0.16819999999999999</v>
      </c>
      <c r="P51" s="35">
        <v>0.5423</v>
      </c>
      <c r="Q51" s="29" t="s">
        <v>43</v>
      </c>
      <c r="AB51" s="21"/>
      <c r="AC51" s="22"/>
      <c r="AD51" s="48" t="s">
        <v>123</v>
      </c>
      <c r="AE51" s="49">
        <v>-18.84</v>
      </c>
      <c r="AF51" s="49">
        <v>-18.84</v>
      </c>
      <c r="AG51" s="49">
        <v>0</v>
      </c>
      <c r="AH51" s="22"/>
      <c r="AI51" s="23"/>
    </row>
    <row r="52" spans="1:35">
      <c r="A52" s="29" t="s">
        <v>78</v>
      </c>
      <c r="B52" s="29" t="s">
        <v>42</v>
      </c>
      <c r="C52" s="32">
        <v>44225.694444444445</v>
      </c>
      <c r="D52" s="29">
        <v>417.9</v>
      </c>
      <c r="E52" s="32">
        <v>44524.475694444445</v>
      </c>
      <c r="F52" s="29">
        <v>641.35</v>
      </c>
      <c r="G52" s="35">
        <v>0.53469999999999995</v>
      </c>
      <c r="H52" s="29">
        <v>106868.67</v>
      </c>
      <c r="I52" s="35">
        <v>0.53439999999999999</v>
      </c>
      <c r="J52" s="29">
        <v>478.49340000000001</v>
      </c>
      <c r="K52" s="29">
        <v>199962.41</v>
      </c>
      <c r="L52" s="29">
        <v>3354754.4</v>
      </c>
      <c r="M52" s="29">
        <v>15</v>
      </c>
      <c r="N52" s="29">
        <v>7124.58</v>
      </c>
      <c r="O52" s="35">
        <v>-7.8600000000000003E-2</v>
      </c>
      <c r="P52" s="35">
        <v>0.77039999999999997</v>
      </c>
      <c r="Q52" s="29" t="s">
        <v>43</v>
      </c>
      <c r="AB52" s="21"/>
      <c r="AC52" s="22"/>
      <c r="AD52" s="48" t="s">
        <v>124</v>
      </c>
      <c r="AE52" s="49">
        <v>-6400.12</v>
      </c>
      <c r="AF52" s="49">
        <v>-6400.12</v>
      </c>
      <c r="AG52" s="49">
        <v>0</v>
      </c>
      <c r="AH52" s="22"/>
      <c r="AI52" s="23"/>
    </row>
    <row r="53" spans="1:35">
      <c r="A53" s="30" t="s">
        <v>150</v>
      </c>
      <c r="B53" s="30" t="s">
        <v>42</v>
      </c>
      <c r="C53" s="33">
        <v>44286.694444444445</v>
      </c>
      <c r="D53" s="30">
        <v>638.9</v>
      </c>
      <c r="E53" s="33">
        <v>44524.475694444445</v>
      </c>
      <c r="F53" s="30">
        <v>814.45</v>
      </c>
      <c r="G53" s="36">
        <v>0.27479999999999999</v>
      </c>
      <c r="H53" s="30">
        <v>59770</v>
      </c>
      <c r="I53" s="36">
        <v>0.27450000000000002</v>
      </c>
      <c r="J53" s="30">
        <v>340.75490000000002</v>
      </c>
      <c r="K53" s="30">
        <v>217708.33</v>
      </c>
      <c r="L53" s="30">
        <v>3414524.4</v>
      </c>
      <c r="M53" s="30">
        <v>13</v>
      </c>
      <c r="N53" s="30">
        <v>4597.6899999999996</v>
      </c>
      <c r="O53" s="36">
        <v>-4.3700000000000003E-2</v>
      </c>
      <c r="P53" s="36">
        <v>0.39150000000000001</v>
      </c>
      <c r="Q53" s="30" t="s">
        <v>43</v>
      </c>
      <c r="AB53" s="21"/>
      <c r="AC53" s="22"/>
      <c r="AD53" s="48" t="s">
        <v>125</v>
      </c>
      <c r="AE53" s="52">
        <v>-5.0000000000000001E-4</v>
      </c>
      <c r="AF53" s="52">
        <v>-5.0000000000000001E-4</v>
      </c>
      <c r="AG53" s="52">
        <v>0</v>
      </c>
      <c r="AH53" s="22"/>
      <c r="AI53" s="23"/>
    </row>
    <row r="54" spans="1:35">
      <c r="AB54" s="21"/>
      <c r="AC54" s="22"/>
      <c r="AD54" s="48" t="s">
        <v>126</v>
      </c>
      <c r="AE54" s="50">
        <v>533.51</v>
      </c>
      <c r="AF54" s="50">
        <v>533.51</v>
      </c>
      <c r="AG54" s="49" t="s">
        <v>21</v>
      </c>
      <c r="AH54" s="22"/>
      <c r="AI54" s="23"/>
    </row>
    <row r="55" spans="1:35">
      <c r="AB55" s="21"/>
      <c r="AC55" s="22"/>
      <c r="AD55" s="48" t="s">
        <v>127</v>
      </c>
      <c r="AE55" s="50">
        <v>903.9</v>
      </c>
      <c r="AF55" s="50">
        <v>903.9</v>
      </c>
      <c r="AG55" s="49" t="s">
        <v>21</v>
      </c>
      <c r="AH55" s="22"/>
      <c r="AI55" s="23"/>
    </row>
    <row r="56" spans="1:35">
      <c r="AB56" s="21"/>
      <c r="AC56" s="22"/>
      <c r="AD56" s="48" t="s">
        <v>128</v>
      </c>
      <c r="AE56" s="50">
        <v>920.86</v>
      </c>
      <c r="AF56" s="50">
        <v>920.86</v>
      </c>
      <c r="AG56" s="49" t="s">
        <v>21</v>
      </c>
      <c r="AH56" s="22"/>
      <c r="AI56" s="23"/>
    </row>
    <row r="57" spans="1:35">
      <c r="AB57" s="21"/>
      <c r="AC57" s="22"/>
      <c r="AD57" s="48" t="s">
        <v>129</v>
      </c>
      <c r="AE57" s="50">
        <v>44.78</v>
      </c>
      <c r="AF57" s="50">
        <v>44.78</v>
      </c>
      <c r="AG57" s="49" t="s">
        <v>21</v>
      </c>
      <c r="AH57" s="22"/>
      <c r="AI57" s="23"/>
    </row>
    <row r="58" spans="1:35">
      <c r="AB58" s="21"/>
      <c r="AC58" s="22"/>
      <c r="AD58" s="48" t="s">
        <v>130</v>
      </c>
      <c r="AE58" s="50">
        <v>2.92</v>
      </c>
      <c r="AF58" s="50">
        <v>2.92</v>
      </c>
      <c r="AG58" s="49" t="s">
        <v>21</v>
      </c>
      <c r="AH58" s="22"/>
      <c r="AI58" s="23"/>
    </row>
    <row r="59" spans="1:35">
      <c r="AB59" s="21"/>
      <c r="AC59" s="22"/>
      <c r="AD59" s="48" t="s">
        <v>131</v>
      </c>
      <c r="AE59" s="49">
        <v>317790.71000000002</v>
      </c>
      <c r="AF59" s="49">
        <v>317790.71000000002</v>
      </c>
      <c r="AG59" s="49">
        <v>0</v>
      </c>
      <c r="AH59" s="22"/>
      <c r="AI59" s="23"/>
    </row>
    <row r="60" spans="1:35">
      <c r="AB60" s="21"/>
      <c r="AC60" s="22"/>
      <c r="AD60" s="48" t="s">
        <v>132</v>
      </c>
      <c r="AE60" s="49">
        <v>14.34</v>
      </c>
      <c r="AF60" s="49">
        <v>14.34</v>
      </c>
      <c r="AG60" s="49" t="s">
        <v>21</v>
      </c>
      <c r="AH60" s="22"/>
      <c r="AI60" s="23"/>
    </row>
    <row r="61" spans="1:35">
      <c r="AB61" s="21"/>
      <c r="AC61" s="22"/>
      <c r="AD61" s="48" t="s">
        <v>133</v>
      </c>
      <c r="AE61" s="49">
        <v>0.01</v>
      </c>
      <c r="AF61" s="49">
        <v>0.01</v>
      </c>
      <c r="AG61" s="49">
        <v>0</v>
      </c>
      <c r="AH61" s="22"/>
      <c r="AI61" s="23"/>
    </row>
    <row r="62" spans="1:35">
      <c r="AB62" s="21"/>
      <c r="AC62" s="22"/>
      <c r="AD62" s="48" t="s">
        <v>134</v>
      </c>
      <c r="AE62" s="49">
        <v>2744.84</v>
      </c>
      <c r="AF62" s="49">
        <v>2744.84</v>
      </c>
      <c r="AG62" s="49" t="s">
        <v>21</v>
      </c>
      <c r="AH62" s="22"/>
      <c r="AI62" s="23"/>
    </row>
    <row r="63" spans="1:35">
      <c r="AB63" s="21"/>
      <c r="AC63" s="22"/>
      <c r="AD63" s="48" t="s">
        <v>135</v>
      </c>
      <c r="AE63" s="49">
        <v>1.1000000000000001</v>
      </c>
      <c r="AF63" s="49">
        <v>1.1000000000000001</v>
      </c>
      <c r="AG63" s="49">
        <v>0</v>
      </c>
      <c r="AH63" s="22"/>
      <c r="AI63" s="23"/>
    </row>
    <row r="64" spans="1:35">
      <c r="AB64" s="21"/>
      <c r="AC64" s="22"/>
      <c r="AD64" s="48" t="s">
        <v>136</v>
      </c>
      <c r="AE64" s="49">
        <v>0.9</v>
      </c>
      <c r="AF64" s="49">
        <v>0.9</v>
      </c>
      <c r="AG64" s="49" t="s">
        <v>21</v>
      </c>
      <c r="AH64" s="22"/>
      <c r="AI64" s="23"/>
    </row>
    <row r="65" spans="28:35">
      <c r="AB65" s="24"/>
      <c r="AC65" s="25"/>
      <c r="AD65" s="25"/>
      <c r="AE65" s="25"/>
      <c r="AF65" s="25"/>
      <c r="AG65" s="25"/>
      <c r="AH65" s="25"/>
      <c r="AI65" s="26"/>
    </row>
  </sheetData>
  <mergeCells count="5">
    <mergeCell ref="AD11:AH11"/>
    <mergeCell ref="AD22:AG23"/>
    <mergeCell ref="AD28:AG29"/>
    <mergeCell ref="AD38:AG39"/>
    <mergeCell ref="AD48:AG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showGridLines="0" workbookViewId="0">
      <selection activeCell="A3" sqref="A3"/>
    </sheetView>
  </sheetViews>
  <sheetFormatPr defaultRowHeight="14.4"/>
  <cols>
    <col min="1" max="1" width="20.44140625" bestFit="1" customWidth="1"/>
    <col min="2" max="2" width="9.6640625" bestFit="1" customWidth="1"/>
    <col min="3" max="3" width="15.44140625" bestFit="1" customWidth="1"/>
    <col min="4" max="4" width="9" bestFit="1" customWidth="1"/>
    <col min="5" max="5" width="15.44140625" bestFit="1" customWidth="1"/>
    <col min="6" max="6" width="9" bestFit="1" customWidth="1"/>
    <col min="7" max="7" width="7.6640625" customWidth="1"/>
    <col min="8" max="8" width="9.6640625" bestFit="1" customWidth="1"/>
    <col min="9" max="9" width="7.6640625" customWidth="1"/>
    <col min="10" max="10" width="9" bestFit="1" customWidth="1"/>
    <col min="11" max="11" width="12.33203125" bestFit="1" customWidth="1"/>
    <col min="12" max="12" width="11" bestFit="1" customWidth="1"/>
    <col min="13" max="13" width="5.88671875" customWidth="1"/>
    <col min="14" max="14" width="9" bestFit="1" customWidth="1"/>
    <col min="15" max="15" width="7.6640625" customWidth="1"/>
    <col min="16" max="16" width="7" customWidth="1"/>
    <col min="17" max="17" width="11" bestFit="1" customWidth="1"/>
  </cols>
  <sheetData>
    <row r="1" spans="1:40" ht="16.2">
      <c r="A1" s="17" t="s">
        <v>164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4" spans="1:40">
      <c r="AA4" s="2" t="s">
        <v>7</v>
      </c>
      <c r="AB4" s="2" t="s">
        <v>8</v>
      </c>
      <c r="AC4" s="2" t="s">
        <v>9</v>
      </c>
      <c r="AD4" s="2" t="s">
        <v>10</v>
      </c>
      <c r="AE4" s="2" t="s">
        <v>11</v>
      </c>
      <c r="AF4" s="2" t="s">
        <v>12</v>
      </c>
      <c r="AG4" s="2" t="s">
        <v>13</v>
      </c>
      <c r="AH4" s="2" t="s">
        <v>14</v>
      </c>
      <c r="AI4" s="2" t="s">
        <v>15</v>
      </c>
      <c r="AJ4" s="2" t="s">
        <v>16</v>
      </c>
      <c r="AK4" s="2" t="s">
        <v>17</v>
      </c>
      <c r="AL4" s="2" t="s">
        <v>18</v>
      </c>
      <c r="AM4" s="2" t="s">
        <v>19</v>
      </c>
      <c r="AN4" s="2" t="s">
        <v>20</v>
      </c>
    </row>
    <row r="5" spans="1:40" ht="16.2">
      <c r="A5" s="27" t="s">
        <v>24</v>
      </c>
      <c r="B5" s="27" t="s">
        <v>25</v>
      </c>
      <c r="C5" s="27" t="s">
        <v>26</v>
      </c>
      <c r="D5" s="27" t="s">
        <v>27</v>
      </c>
      <c r="E5" s="27" t="s">
        <v>28</v>
      </c>
      <c r="F5" s="27" t="s">
        <v>29</v>
      </c>
      <c r="G5" s="27" t="s">
        <v>30</v>
      </c>
      <c r="H5" s="27" t="s">
        <v>31</v>
      </c>
      <c r="I5" s="27" t="s">
        <v>32</v>
      </c>
      <c r="J5" s="27" t="s">
        <v>33</v>
      </c>
      <c r="K5" s="27" t="s">
        <v>34</v>
      </c>
      <c r="L5" s="27" t="s">
        <v>35</v>
      </c>
      <c r="M5" s="27" t="s">
        <v>36</v>
      </c>
      <c r="N5" s="27" t="s">
        <v>37</v>
      </c>
      <c r="O5" s="27" t="s">
        <v>38</v>
      </c>
      <c r="P5" s="27" t="s">
        <v>39</v>
      </c>
      <c r="Q5" s="27" t="s">
        <v>40</v>
      </c>
      <c r="T5" s="17" t="s">
        <v>161</v>
      </c>
      <c r="U5" s="17"/>
      <c r="V5" s="17"/>
      <c r="W5" s="17"/>
      <c r="X5" s="17"/>
      <c r="AA5" s="6">
        <v>2021</v>
      </c>
      <c r="AB5" s="11" t="s">
        <v>21</v>
      </c>
      <c r="AC5" s="11" t="s">
        <v>21</v>
      </c>
      <c r="AD5" s="11" t="s">
        <v>21</v>
      </c>
      <c r="AE5" s="11" t="s">
        <v>21</v>
      </c>
      <c r="AF5" s="11" t="s">
        <v>21</v>
      </c>
      <c r="AG5" s="11" t="s">
        <v>21</v>
      </c>
      <c r="AH5" s="7">
        <v>4.0000000000000001E-3</v>
      </c>
      <c r="AI5" s="7">
        <v>6.6000000000000003E-2</v>
      </c>
      <c r="AJ5" s="7">
        <v>3.5999999999999997E-2</v>
      </c>
      <c r="AK5" s="8">
        <v>-2E-3</v>
      </c>
      <c r="AL5" s="7">
        <v>3.0000000000000001E-3</v>
      </c>
      <c r="AM5" s="11" t="s">
        <v>21</v>
      </c>
      <c r="AN5" s="9">
        <v>0.109</v>
      </c>
    </row>
    <row r="6" spans="1:40">
      <c r="A6" s="28" t="s">
        <v>41</v>
      </c>
      <c r="B6" s="28" t="s">
        <v>42</v>
      </c>
      <c r="C6" s="31">
        <v>44378.378472222219</v>
      </c>
      <c r="D6" s="28">
        <v>703.1</v>
      </c>
      <c r="E6" s="31">
        <v>44524.378472222219</v>
      </c>
      <c r="F6" s="28">
        <v>765</v>
      </c>
      <c r="G6" s="34">
        <v>8.7999999999999995E-2</v>
      </c>
      <c r="H6" s="28">
        <v>17565.98</v>
      </c>
      <c r="I6" s="34">
        <v>8.7800000000000003E-2</v>
      </c>
      <c r="J6" s="28">
        <v>284.45460000000003</v>
      </c>
      <c r="K6" s="28">
        <v>200000</v>
      </c>
      <c r="L6" s="28">
        <v>17565.98</v>
      </c>
      <c r="M6" s="28">
        <v>101</v>
      </c>
      <c r="N6" s="28">
        <v>173.92</v>
      </c>
      <c r="O6" s="34">
        <v>-6.9500000000000006E-2</v>
      </c>
      <c r="P6" s="34">
        <v>0.18029999999999999</v>
      </c>
      <c r="Q6" s="28" t="s">
        <v>43</v>
      </c>
      <c r="AA6" s="2" t="s">
        <v>22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4.0000000000000001E-3</v>
      </c>
      <c r="AI6" s="10">
        <v>6.6000000000000003E-2</v>
      </c>
      <c r="AJ6" s="10">
        <v>3.5999999999999997E-2</v>
      </c>
      <c r="AK6" s="5">
        <v>-2E-3</v>
      </c>
      <c r="AL6" s="10">
        <v>3.0000000000000001E-3</v>
      </c>
      <c r="AM6" s="10">
        <v>0</v>
      </c>
      <c r="AN6" s="12"/>
    </row>
    <row r="7" spans="1:40">
      <c r="A7" s="29" t="s">
        <v>44</v>
      </c>
      <c r="B7" s="29" t="s">
        <v>42</v>
      </c>
      <c r="C7" s="32">
        <v>44378.378472222219</v>
      </c>
      <c r="D7" s="29">
        <v>3021.6</v>
      </c>
      <c r="E7" s="32">
        <v>44524.378472222219</v>
      </c>
      <c r="F7" s="29">
        <v>3196.3</v>
      </c>
      <c r="G7" s="35">
        <v>5.7799999999999997E-2</v>
      </c>
      <c r="H7" s="29">
        <v>11522.21</v>
      </c>
      <c r="I7" s="35">
        <v>5.7599999999999998E-2</v>
      </c>
      <c r="J7" s="29">
        <v>66.189830000000001</v>
      </c>
      <c r="K7" s="29">
        <v>199999.2</v>
      </c>
      <c r="L7" s="29">
        <v>29088.18</v>
      </c>
      <c r="M7" s="29">
        <v>101</v>
      </c>
      <c r="N7" s="29">
        <v>114.08</v>
      </c>
      <c r="O7" s="35">
        <v>-5.4399999999999997E-2</v>
      </c>
      <c r="P7" s="35">
        <v>0.16</v>
      </c>
      <c r="Q7" s="29" t="s">
        <v>43</v>
      </c>
      <c r="T7" s="18"/>
      <c r="U7" s="19"/>
      <c r="V7" s="19"/>
      <c r="W7" s="19"/>
      <c r="X7" s="20"/>
    </row>
    <row r="8" spans="1:40">
      <c r="A8" s="29" t="s">
        <v>45</v>
      </c>
      <c r="B8" s="29" t="s">
        <v>42</v>
      </c>
      <c r="C8" s="32">
        <v>44378.378472222219</v>
      </c>
      <c r="D8" s="29">
        <v>746.45</v>
      </c>
      <c r="E8" s="32">
        <v>44524.378472222219</v>
      </c>
      <c r="F8" s="29">
        <v>692.75</v>
      </c>
      <c r="G8" s="35">
        <v>-7.1900000000000006E-2</v>
      </c>
      <c r="H8" s="29">
        <v>-14426.55</v>
      </c>
      <c r="I8" s="35">
        <v>-7.2099999999999997E-2</v>
      </c>
      <c r="J8" s="29">
        <v>267.93270000000001</v>
      </c>
      <c r="K8" s="29">
        <v>199998.39</v>
      </c>
      <c r="L8" s="29">
        <v>14661.64</v>
      </c>
      <c r="M8" s="29">
        <v>101</v>
      </c>
      <c r="N8" s="29">
        <v>-142.84</v>
      </c>
      <c r="O8" s="35">
        <v>-9.2600000000000002E-2</v>
      </c>
      <c r="P8" s="35">
        <v>0.16139999999999999</v>
      </c>
      <c r="Q8" s="29" t="s">
        <v>43</v>
      </c>
      <c r="T8" s="21"/>
      <c r="U8" s="22" t="s">
        <v>165</v>
      </c>
      <c r="V8" s="22"/>
      <c r="W8" s="22"/>
      <c r="X8" s="23"/>
    </row>
    <row r="9" spans="1:40">
      <c r="A9" s="29" t="s">
        <v>46</v>
      </c>
      <c r="B9" s="29" t="s">
        <v>42</v>
      </c>
      <c r="C9" s="32">
        <v>44378.378472222219</v>
      </c>
      <c r="D9" s="29">
        <v>4204.55</v>
      </c>
      <c r="E9" s="32">
        <v>44524.378472222219</v>
      </c>
      <c r="F9" s="29">
        <v>3440</v>
      </c>
      <c r="G9" s="35">
        <v>-0.18179999999999999</v>
      </c>
      <c r="H9" s="29">
        <v>-36403.67</v>
      </c>
      <c r="I9" s="35">
        <v>-0.182</v>
      </c>
      <c r="J9" s="29">
        <v>47.566949999999999</v>
      </c>
      <c r="K9" s="29">
        <v>199997.61</v>
      </c>
      <c r="L9" s="29">
        <v>-21742.04</v>
      </c>
      <c r="M9" s="29">
        <v>101</v>
      </c>
      <c r="N9" s="29">
        <v>-360.43</v>
      </c>
      <c r="O9" s="35">
        <v>-0.19700000000000001</v>
      </c>
      <c r="P9" s="35">
        <v>1.0800000000000001E-2</v>
      </c>
      <c r="Q9" s="29" t="s">
        <v>43</v>
      </c>
      <c r="T9" s="21"/>
      <c r="U9" s="22"/>
      <c r="V9" s="22"/>
      <c r="W9" s="22"/>
      <c r="X9" s="23"/>
    </row>
    <row r="10" spans="1:40">
      <c r="A10" s="29" t="s">
        <v>47</v>
      </c>
      <c r="B10" s="29" t="s">
        <v>42</v>
      </c>
      <c r="C10" s="32">
        <v>44378.378472222219</v>
      </c>
      <c r="D10" s="29">
        <v>11816.45</v>
      </c>
      <c r="E10" s="32">
        <v>44524.378472222219</v>
      </c>
      <c r="F10" s="29">
        <v>17249.55</v>
      </c>
      <c r="G10" s="35">
        <v>0.45979999999999999</v>
      </c>
      <c r="H10" s="29">
        <v>91907.57</v>
      </c>
      <c r="I10" s="35">
        <v>0.45950000000000002</v>
      </c>
      <c r="J10" s="29">
        <v>16.92529</v>
      </c>
      <c r="K10" s="29">
        <v>199996.79999999999</v>
      </c>
      <c r="L10" s="29">
        <v>70165.539999999994</v>
      </c>
      <c r="M10" s="29">
        <v>101</v>
      </c>
      <c r="N10" s="29">
        <v>909.98</v>
      </c>
      <c r="O10" s="35">
        <v>-1.4E-2</v>
      </c>
      <c r="P10" s="35">
        <v>0.63539999999999996</v>
      </c>
      <c r="Q10" s="29" t="s">
        <v>43</v>
      </c>
      <c r="T10" s="21"/>
      <c r="U10" s="22" t="s">
        <v>82</v>
      </c>
      <c r="V10" s="22"/>
      <c r="W10" s="22"/>
      <c r="X10" s="23"/>
    </row>
    <row r="11" spans="1:40">
      <c r="A11" s="29" t="s">
        <v>48</v>
      </c>
      <c r="B11" s="29" t="s">
        <v>42</v>
      </c>
      <c r="C11" s="32">
        <v>44378.378472222219</v>
      </c>
      <c r="D11" s="29">
        <v>5967.15</v>
      </c>
      <c r="E11" s="32">
        <v>44524.378472222219</v>
      </c>
      <c r="F11" s="29">
        <v>7136.6</v>
      </c>
      <c r="G11" s="35">
        <v>0.19600000000000001</v>
      </c>
      <c r="H11" s="29">
        <v>39151.56</v>
      </c>
      <c r="I11" s="35">
        <v>0.1958</v>
      </c>
      <c r="J11" s="29">
        <v>33.516170000000002</v>
      </c>
      <c r="K11" s="29">
        <v>199995.98</v>
      </c>
      <c r="L11" s="29">
        <v>109317.1</v>
      </c>
      <c r="M11" s="29">
        <v>101</v>
      </c>
      <c r="N11" s="29">
        <v>387.64</v>
      </c>
      <c r="O11" s="35">
        <v>-1.66E-2</v>
      </c>
      <c r="P11" s="35">
        <v>0.34910000000000002</v>
      </c>
      <c r="Q11" s="29" t="s">
        <v>43</v>
      </c>
      <c r="T11" s="21"/>
      <c r="U11" s="22"/>
      <c r="V11" s="22"/>
      <c r="W11" s="22"/>
      <c r="X11" s="23"/>
      <c r="AC11" s="14"/>
    </row>
    <row r="12" spans="1:40">
      <c r="A12" s="29" t="s">
        <v>49</v>
      </c>
      <c r="B12" s="29" t="s">
        <v>42</v>
      </c>
      <c r="C12" s="32">
        <v>44378.378472222219</v>
      </c>
      <c r="D12" s="29">
        <v>522.65</v>
      </c>
      <c r="E12" s="32">
        <v>44524.378472222219</v>
      </c>
      <c r="F12" s="29">
        <v>773.4</v>
      </c>
      <c r="G12" s="35">
        <v>0.4798</v>
      </c>
      <c r="H12" s="29">
        <v>95901.41</v>
      </c>
      <c r="I12" s="35">
        <v>0.47949999999999998</v>
      </c>
      <c r="J12" s="29">
        <v>382.65609999999998</v>
      </c>
      <c r="K12" s="29">
        <v>199995.2</v>
      </c>
      <c r="L12" s="29">
        <v>205218.51</v>
      </c>
      <c r="M12" s="29">
        <v>101</v>
      </c>
      <c r="N12" s="29">
        <v>949.52</v>
      </c>
      <c r="O12" s="35">
        <v>-5.1000000000000004E-3</v>
      </c>
      <c r="P12" s="35">
        <v>0.49580000000000002</v>
      </c>
      <c r="Q12" s="29" t="s">
        <v>43</v>
      </c>
      <c r="T12" s="21"/>
      <c r="U12" s="22" t="s">
        <v>83</v>
      </c>
      <c r="V12" s="22"/>
      <c r="W12" s="22"/>
      <c r="X12" s="23"/>
      <c r="AA12" s="18"/>
      <c r="AB12" s="19"/>
      <c r="AC12" s="19"/>
      <c r="AD12" s="19"/>
      <c r="AE12" s="19"/>
      <c r="AF12" s="19"/>
      <c r="AG12" s="19"/>
      <c r="AH12" s="20"/>
    </row>
    <row r="13" spans="1:40">
      <c r="A13" s="29" t="s">
        <v>50</v>
      </c>
      <c r="B13" s="29" t="s">
        <v>42</v>
      </c>
      <c r="C13" s="32">
        <v>44378.378472222219</v>
      </c>
      <c r="D13" s="29">
        <v>462.75</v>
      </c>
      <c r="E13" s="32">
        <v>44524.378472222219</v>
      </c>
      <c r="F13" s="29">
        <v>404.2</v>
      </c>
      <c r="G13" s="35">
        <v>-0.1265</v>
      </c>
      <c r="H13" s="29">
        <v>-25342</v>
      </c>
      <c r="I13" s="35">
        <v>-0.12670000000000001</v>
      </c>
      <c r="J13" s="29">
        <v>432.18669999999997</v>
      </c>
      <c r="K13" s="29">
        <v>199994.41</v>
      </c>
      <c r="L13" s="29">
        <v>179876.51</v>
      </c>
      <c r="M13" s="29">
        <v>101</v>
      </c>
      <c r="N13" s="29">
        <v>-250.91</v>
      </c>
      <c r="O13" s="35">
        <v>-0.15049999999999999</v>
      </c>
      <c r="P13" s="35">
        <v>8.6999999999999994E-2</v>
      </c>
      <c r="Q13" s="29" t="s">
        <v>43</v>
      </c>
      <c r="T13" s="21"/>
      <c r="U13" s="22"/>
      <c r="V13" s="22"/>
      <c r="W13" s="22"/>
      <c r="X13" s="23"/>
      <c r="AA13" s="21"/>
      <c r="AB13" s="22"/>
      <c r="AC13" s="47" t="s">
        <v>89</v>
      </c>
      <c r="AD13" s="47"/>
      <c r="AE13" s="47"/>
      <c r="AF13" s="47"/>
      <c r="AG13" s="47"/>
      <c r="AH13" s="23"/>
    </row>
    <row r="14" spans="1:40">
      <c r="A14" s="29" t="s">
        <v>51</v>
      </c>
      <c r="B14" s="29" t="s">
        <v>42</v>
      </c>
      <c r="C14" s="32">
        <v>44378.378472222219</v>
      </c>
      <c r="D14" s="29">
        <v>3595.8</v>
      </c>
      <c r="E14" s="32">
        <v>44524.378472222219</v>
      </c>
      <c r="F14" s="29">
        <v>3673</v>
      </c>
      <c r="G14" s="35">
        <v>2.1499999999999998E-2</v>
      </c>
      <c r="H14" s="29">
        <v>4253.33</v>
      </c>
      <c r="I14" s="35">
        <v>2.1299999999999999E-2</v>
      </c>
      <c r="J14" s="29">
        <v>55.618659999999998</v>
      </c>
      <c r="K14" s="29">
        <v>199993.59</v>
      </c>
      <c r="L14" s="29">
        <v>184129.84</v>
      </c>
      <c r="M14" s="29">
        <v>101</v>
      </c>
      <c r="N14" s="29">
        <v>42.11</v>
      </c>
      <c r="O14" s="35">
        <v>-6.0600000000000001E-2</v>
      </c>
      <c r="P14" s="35">
        <v>0.155</v>
      </c>
      <c r="Q14" s="29" t="s">
        <v>43</v>
      </c>
      <c r="T14" s="21"/>
      <c r="U14" s="22" t="s">
        <v>84</v>
      </c>
      <c r="V14" s="22"/>
      <c r="W14" s="22"/>
      <c r="X14" s="23"/>
      <c r="AA14" s="21"/>
      <c r="AB14" s="22"/>
      <c r="AC14" s="48"/>
      <c r="AD14" s="48" t="s">
        <v>90</v>
      </c>
      <c r="AE14" s="48" t="s">
        <v>91</v>
      </c>
      <c r="AF14" s="48" t="s">
        <v>92</v>
      </c>
      <c r="AG14" s="22"/>
      <c r="AH14" s="23"/>
    </row>
    <row r="15" spans="1:40">
      <c r="A15" s="29" t="s">
        <v>52</v>
      </c>
      <c r="B15" s="29" t="s">
        <v>42</v>
      </c>
      <c r="C15" s="32">
        <v>44378.378472222219</v>
      </c>
      <c r="D15" s="29">
        <v>978.1</v>
      </c>
      <c r="E15" s="32">
        <v>44524.378472222219</v>
      </c>
      <c r="F15" s="29">
        <v>904.7</v>
      </c>
      <c r="G15" s="35">
        <v>-7.4999999999999997E-2</v>
      </c>
      <c r="H15" s="29">
        <v>-15046.65</v>
      </c>
      <c r="I15" s="35">
        <v>-7.5200000000000003E-2</v>
      </c>
      <c r="J15" s="29">
        <v>204.47069999999999</v>
      </c>
      <c r="K15" s="29">
        <v>199992.8</v>
      </c>
      <c r="L15" s="29">
        <v>169083.2</v>
      </c>
      <c r="M15" s="29">
        <v>101</v>
      </c>
      <c r="N15" s="29">
        <v>-148.97999999999999</v>
      </c>
      <c r="O15" s="35">
        <v>-0.1085</v>
      </c>
      <c r="P15" s="35">
        <v>2.75E-2</v>
      </c>
      <c r="Q15" s="29" t="s">
        <v>43</v>
      </c>
      <c r="T15" s="21"/>
      <c r="U15" s="22"/>
      <c r="V15" s="22"/>
      <c r="W15" s="22"/>
      <c r="X15" s="23"/>
      <c r="AA15" s="21"/>
      <c r="AB15" s="22"/>
      <c r="AC15" s="48" t="s">
        <v>93</v>
      </c>
      <c r="AD15" s="49">
        <v>10000000</v>
      </c>
      <c r="AE15" s="49">
        <v>10000000</v>
      </c>
      <c r="AF15" s="49">
        <v>10000000</v>
      </c>
      <c r="AG15" s="22"/>
      <c r="AH15" s="23"/>
    </row>
    <row r="16" spans="1:40">
      <c r="A16" s="29" t="s">
        <v>53</v>
      </c>
      <c r="B16" s="29" t="s">
        <v>42</v>
      </c>
      <c r="C16" s="32">
        <v>44378.378472222219</v>
      </c>
      <c r="D16" s="29">
        <v>145.65</v>
      </c>
      <c r="E16" s="32">
        <v>44524.378472222219</v>
      </c>
      <c r="F16" s="29">
        <v>159.5</v>
      </c>
      <c r="G16" s="35">
        <v>9.5100000000000004E-2</v>
      </c>
      <c r="H16" s="29">
        <v>18975.53</v>
      </c>
      <c r="I16" s="35">
        <v>9.4899999999999998E-2</v>
      </c>
      <c r="J16" s="29">
        <v>1373.1</v>
      </c>
      <c r="K16" s="29">
        <v>199992</v>
      </c>
      <c r="L16" s="29">
        <v>188058.73</v>
      </c>
      <c r="M16" s="29">
        <v>101</v>
      </c>
      <c r="N16" s="29">
        <v>187.88</v>
      </c>
      <c r="O16" s="35">
        <v>-8.8599999999999998E-2</v>
      </c>
      <c r="P16" s="35">
        <v>0.3992</v>
      </c>
      <c r="Q16" s="29" t="s">
        <v>43</v>
      </c>
      <c r="T16" s="21"/>
      <c r="U16" s="22" t="s">
        <v>85</v>
      </c>
      <c r="V16" s="22"/>
      <c r="W16" s="22"/>
      <c r="X16" s="23"/>
      <c r="AA16" s="21"/>
      <c r="AB16" s="22"/>
      <c r="AC16" s="48" t="s">
        <v>94</v>
      </c>
      <c r="AD16" s="49">
        <v>11092476.800000001</v>
      </c>
      <c r="AE16" s="49">
        <v>11092476.800000001</v>
      </c>
      <c r="AF16" s="49">
        <v>10000000</v>
      </c>
      <c r="AG16" s="22"/>
      <c r="AH16" s="23"/>
    </row>
    <row r="17" spans="1:34">
      <c r="A17" s="29" t="s">
        <v>54</v>
      </c>
      <c r="B17" s="29" t="s">
        <v>42</v>
      </c>
      <c r="C17" s="32">
        <v>44378.378472222219</v>
      </c>
      <c r="D17" s="29">
        <v>4435.7</v>
      </c>
      <c r="E17" s="32">
        <v>44524.378472222219</v>
      </c>
      <c r="F17" s="29">
        <v>4719</v>
      </c>
      <c r="G17" s="35">
        <v>6.3899999999999998E-2</v>
      </c>
      <c r="H17" s="29">
        <v>12731.79</v>
      </c>
      <c r="I17" s="35">
        <v>6.3700000000000007E-2</v>
      </c>
      <c r="J17" s="29">
        <v>45.086730000000003</v>
      </c>
      <c r="K17" s="29">
        <v>199991.2</v>
      </c>
      <c r="L17" s="29">
        <v>200790.53</v>
      </c>
      <c r="M17" s="29">
        <v>101</v>
      </c>
      <c r="N17" s="29">
        <v>126.06</v>
      </c>
      <c r="O17" s="35">
        <v>-5.1999999999999998E-3</v>
      </c>
      <c r="P17" s="35">
        <v>0.22309999999999999</v>
      </c>
      <c r="Q17" s="29" t="s">
        <v>43</v>
      </c>
      <c r="T17" s="21"/>
      <c r="U17" s="22"/>
      <c r="V17" s="22"/>
      <c r="W17" s="22"/>
      <c r="X17" s="23"/>
      <c r="AA17" s="21"/>
      <c r="AB17" s="22"/>
      <c r="AC17" s="48" t="s">
        <v>95</v>
      </c>
      <c r="AD17" s="50">
        <v>1092476.8</v>
      </c>
      <c r="AE17" s="50">
        <v>1092476.8</v>
      </c>
      <c r="AF17" s="51">
        <v>0</v>
      </c>
      <c r="AG17" s="22"/>
      <c r="AH17" s="23"/>
    </row>
    <row r="18" spans="1:34">
      <c r="A18" s="29" t="s">
        <v>55</v>
      </c>
      <c r="B18" s="29" t="s">
        <v>42</v>
      </c>
      <c r="C18" s="32">
        <v>44378.378472222219</v>
      </c>
      <c r="D18" s="29">
        <v>5558.5</v>
      </c>
      <c r="E18" s="32">
        <v>44524.378472222219</v>
      </c>
      <c r="F18" s="29">
        <v>4620.6499999999996</v>
      </c>
      <c r="G18" s="35">
        <v>-0.16869999999999999</v>
      </c>
      <c r="H18" s="29">
        <v>-33779.72</v>
      </c>
      <c r="I18" s="35">
        <v>-0.16889999999999999</v>
      </c>
      <c r="J18" s="29">
        <v>35.979199999999999</v>
      </c>
      <c r="K18" s="29">
        <v>199990.39</v>
      </c>
      <c r="L18" s="29">
        <v>167010.81</v>
      </c>
      <c r="M18" s="29">
        <v>101</v>
      </c>
      <c r="N18" s="29">
        <v>-334.45</v>
      </c>
      <c r="O18" s="35">
        <v>-0.20019999999999999</v>
      </c>
      <c r="P18" s="35">
        <v>1.01E-2</v>
      </c>
      <c r="Q18" s="29" t="s">
        <v>43</v>
      </c>
      <c r="T18" s="21"/>
      <c r="U18" s="22" t="s">
        <v>86</v>
      </c>
      <c r="V18" s="22"/>
      <c r="W18" s="22"/>
      <c r="X18" s="23"/>
      <c r="AA18" s="21"/>
      <c r="AB18" s="22"/>
      <c r="AC18" s="48" t="s">
        <v>96</v>
      </c>
      <c r="AD18" s="52">
        <v>0.10920000000000001</v>
      </c>
      <c r="AE18" s="52">
        <v>0.10920000000000001</v>
      </c>
      <c r="AF18" s="53">
        <v>0</v>
      </c>
      <c r="AG18" s="22"/>
      <c r="AH18" s="23"/>
    </row>
    <row r="19" spans="1:34">
      <c r="A19" s="29" t="s">
        <v>56</v>
      </c>
      <c r="B19" s="29" t="s">
        <v>42</v>
      </c>
      <c r="C19" s="32">
        <v>44378.378472222219</v>
      </c>
      <c r="D19" s="29">
        <v>2675.3</v>
      </c>
      <c r="E19" s="32">
        <v>44524.378472222219</v>
      </c>
      <c r="F19" s="29">
        <v>2580</v>
      </c>
      <c r="G19" s="35">
        <v>-3.56E-2</v>
      </c>
      <c r="H19" s="29">
        <v>-7163.35</v>
      </c>
      <c r="I19" s="35">
        <v>-3.5799999999999998E-2</v>
      </c>
      <c r="J19" s="29">
        <v>74.754080000000002</v>
      </c>
      <c r="K19" s="29">
        <v>199989.59</v>
      </c>
      <c r="L19" s="29">
        <v>159847.46</v>
      </c>
      <c r="M19" s="29">
        <v>101</v>
      </c>
      <c r="N19" s="29">
        <v>-70.92</v>
      </c>
      <c r="O19" s="35">
        <v>-7.6300000000000007E-2</v>
      </c>
      <c r="P19" s="35">
        <v>0.1191</v>
      </c>
      <c r="Q19" s="29" t="s">
        <v>43</v>
      </c>
      <c r="T19" s="21"/>
      <c r="U19" s="22"/>
      <c r="V19" s="22"/>
      <c r="W19" s="22"/>
      <c r="X19" s="23"/>
      <c r="AA19" s="21"/>
      <c r="AB19" s="22"/>
      <c r="AC19" s="48" t="s">
        <v>97</v>
      </c>
      <c r="AD19" s="54">
        <v>0.9627</v>
      </c>
      <c r="AE19" s="54">
        <v>0.9627</v>
      </c>
      <c r="AF19" s="54">
        <v>0</v>
      </c>
      <c r="AG19" s="22"/>
      <c r="AH19" s="23"/>
    </row>
    <row r="20" spans="1:34">
      <c r="A20" s="29" t="s">
        <v>57</v>
      </c>
      <c r="B20" s="29" t="s">
        <v>42</v>
      </c>
      <c r="C20" s="32">
        <v>44378.378472222219</v>
      </c>
      <c r="D20" s="29">
        <v>1500.3</v>
      </c>
      <c r="E20" s="32">
        <v>44524.378472222219</v>
      </c>
      <c r="F20" s="29">
        <v>1767</v>
      </c>
      <c r="G20" s="35">
        <v>0.17780000000000001</v>
      </c>
      <c r="H20" s="29">
        <v>35507.35</v>
      </c>
      <c r="I20" s="35">
        <v>0.17749999999999999</v>
      </c>
      <c r="J20" s="29">
        <v>133.29920000000001</v>
      </c>
      <c r="K20" s="29">
        <v>199988.81</v>
      </c>
      <c r="L20" s="29">
        <v>195354.8</v>
      </c>
      <c r="M20" s="29">
        <v>101</v>
      </c>
      <c r="N20" s="29">
        <v>351.56</v>
      </c>
      <c r="O20" s="35">
        <v>-4.6800000000000001E-2</v>
      </c>
      <c r="P20" s="35">
        <v>0.26169999999999999</v>
      </c>
      <c r="Q20" s="29" t="s">
        <v>43</v>
      </c>
      <c r="T20" s="21"/>
      <c r="U20" s="22" t="s">
        <v>87</v>
      </c>
      <c r="V20" s="22"/>
      <c r="W20" s="22"/>
      <c r="X20" s="23"/>
      <c r="AA20" s="21"/>
      <c r="AB20" s="22"/>
      <c r="AC20" s="48" t="s">
        <v>98</v>
      </c>
      <c r="AD20" s="52">
        <v>0.1135</v>
      </c>
      <c r="AE20" s="52">
        <v>0.1135</v>
      </c>
      <c r="AF20" s="49" t="s">
        <v>21</v>
      </c>
      <c r="AG20" s="22"/>
      <c r="AH20" s="23"/>
    </row>
    <row r="21" spans="1:34">
      <c r="A21" s="29" t="s">
        <v>58</v>
      </c>
      <c r="B21" s="29" t="s">
        <v>42</v>
      </c>
      <c r="C21" s="32">
        <v>44378.378472222219</v>
      </c>
      <c r="D21" s="29">
        <v>985.5</v>
      </c>
      <c r="E21" s="32">
        <v>44524.378472222219</v>
      </c>
      <c r="F21" s="29">
        <v>1125.5999999999999</v>
      </c>
      <c r="G21" s="35">
        <v>0.14219999999999999</v>
      </c>
      <c r="H21" s="29">
        <v>28387.72</v>
      </c>
      <c r="I21" s="35">
        <v>0.1419</v>
      </c>
      <c r="J21" s="29">
        <v>202.93049999999999</v>
      </c>
      <c r="K21" s="29">
        <v>199988</v>
      </c>
      <c r="L21" s="29">
        <v>223742.53</v>
      </c>
      <c r="M21" s="29">
        <v>101</v>
      </c>
      <c r="N21" s="29">
        <v>281.07</v>
      </c>
      <c r="O21" s="35">
        <v>-2.5600000000000001E-2</v>
      </c>
      <c r="P21" s="35">
        <v>0.39800000000000002</v>
      </c>
      <c r="Q21" s="29" t="s">
        <v>43</v>
      </c>
      <c r="T21" s="21"/>
      <c r="U21" s="22"/>
      <c r="V21" s="22"/>
      <c r="W21" s="22"/>
      <c r="X21" s="23"/>
      <c r="AA21" s="21"/>
      <c r="AB21" s="22"/>
      <c r="AC21" s="48" t="s">
        <v>99</v>
      </c>
      <c r="AD21" s="52">
        <v>0.2959</v>
      </c>
      <c r="AE21" s="52">
        <v>0.2959</v>
      </c>
      <c r="AF21" s="53">
        <v>0</v>
      </c>
      <c r="AG21" s="22"/>
      <c r="AH21" s="23"/>
    </row>
    <row r="22" spans="1:34">
      <c r="A22" s="29" t="s">
        <v>59</v>
      </c>
      <c r="B22" s="29" t="s">
        <v>42</v>
      </c>
      <c r="C22" s="32">
        <v>44378.378472222219</v>
      </c>
      <c r="D22" s="29">
        <v>2459.4</v>
      </c>
      <c r="E22" s="32">
        <v>44524.378472222219</v>
      </c>
      <c r="F22" s="29">
        <v>2907.55</v>
      </c>
      <c r="G22" s="35">
        <v>0.1822</v>
      </c>
      <c r="H22" s="29">
        <v>36397.879999999997</v>
      </c>
      <c r="I22" s="35">
        <v>0.182</v>
      </c>
      <c r="J22" s="29">
        <v>81.315439999999995</v>
      </c>
      <c r="K22" s="29">
        <v>199987.20000000001</v>
      </c>
      <c r="L22" s="29">
        <v>260140.4</v>
      </c>
      <c r="M22" s="29">
        <v>101</v>
      </c>
      <c r="N22" s="29">
        <v>360.38</v>
      </c>
      <c r="O22" s="35">
        <v>-3.2300000000000002E-2</v>
      </c>
      <c r="P22" s="35">
        <v>0.22839999999999999</v>
      </c>
      <c r="Q22" s="29" t="s">
        <v>43</v>
      </c>
      <c r="T22" s="21"/>
      <c r="U22" s="22" t="s">
        <v>88</v>
      </c>
      <c r="V22" s="22"/>
      <c r="W22" s="22"/>
      <c r="X22" s="23"/>
      <c r="AA22" s="21"/>
      <c r="AB22" s="22"/>
      <c r="AC22" s="48" t="s">
        <v>100</v>
      </c>
      <c r="AD22" s="52">
        <v>0.30740000000000001</v>
      </c>
      <c r="AE22" s="52">
        <v>0.30740000000000001</v>
      </c>
      <c r="AF22" s="49" t="s">
        <v>21</v>
      </c>
      <c r="AG22" s="22"/>
      <c r="AH22" s="23"/>
    </row>
    <row r="23" spans="1:34">
      <c r="A23" s="29" t="s">
        <v>60</v>
      </c>
      <c r="B23" s="29" t="s">
        <v>42</v>
      </c>
      <c r="C23" s="32">
        <v>44378.378472222219</v>
      </c>
      <c r="D23" s="29">
        <v>1486.75</v>
      </c>
      <c r="E23" s="32">
        <v>44524.378472222219</v>
      </c>
      <c r="F23" s="29">
        <v>1533.15</v>
      </c>
      <c r="G23" s="35">
        <v>3.1199999999999999E-2</v>
      </c>
      <c r="H23" s="29">
        <v>6200.76</v>
      </c>
      <c r="I23" s="35">
        <v>3.1E-2</v>
      </c>
      <c r="J23" s="29">
        <v>134.51249999999999</v>
      </c>
      <c r="K23" s="29">
        <v>199986.41</v>
      </c>
      <c r="L23" s="29">
        <v>266341.15999999997</v>
      </c>
      <c r="M23" s="29">
        <v>101</v>
      </c>
      <c r="N23" s="29">
        <v>61.39</v>
      </c>
      <c r="O23" s="35">
        <v>-5.57E-2</v>
      </c>
      <c r="P23" s="35">
        <v>0.16020000000000001</v>
      </c>
      <c r="Q23" s="29" t="s">
        <v>43</v>
      </c>
      <c r="T23" s="24"/>
      <c r="U23" s="25"/>
      <c r="V23" s="25"/>
      <c r="W23" s="25"/>
      <c r="X23" s="26"/>
      <c r="AA23" s="21"/>
      <c r="AB23" s="22"/>
      <c r="AC23" s="48" t="s">
        <v>101</v>
      </c>
      <c r="AD23" s="50">
        <v>2029.27</v>
      </c>
      <c r="AE23" s="50">
        <v>2029.27</v>
      </c>
      <c r="AF23" s="51">
        <v>0</v>
      </c>
      <c r="AG23" s="22"/>
      <c r="AH23" s="23"/>
    </row>
    <row r="24" spans="1:34">
      <c r="A24" s="29" t="s">
        <v>61</v>
      </c>
      <c r="B24" s="29" t="s">
        <v>42</v>
      </c>
      <c r="C24" s="32">
        <v>44378.378472222219</v>
      </c>
      <c r="D24" s="29">
        <v>685.75</v>
      </c>
      <c r="E24" s="32">
        <v>44524.378472222219</v>
      </c>
      <c r="F24" s="29">
        <v>701.1</v>
      </c>
      <c r="G24" s="35">
        <v>2.24E-2</v>
      </c>
      <c r="H24" s="29">
        <v>4436.08</v>
      </c>
      <c r="I24" s="35">
        <v>2.2200000000000001E-2</v>
      </c>
      <c r="J24" s="29">
        <v>291.63049999999998</v>
      </c>
      <c r="K24" s="29">
        <v>199985.61</v>
      </c>
      <c r="L24" s="29">
        <v>270777.24</v>
      </c>
      <c r="M24" s="29">
        <v>101</v>
      </c>
      <c r="N24" s="29">
        <v>43.92</v>
      </c>
      <c r="O24" s="35">
        <v>-4.3400000000000001E-2</v>
      </c>
      <c r="P24" s="35">
        <v>0.13109999999999999</v>
      </c>
      <c r="Q24" s="29" t="s">
        <v>43</v>
      </c>
      <c r="AA24" s="21"/>
      <c r="AB24" s="22"/>
      <c r="AC24" s="15"/>
      <c r="AD24" s="15"/>
      <c r="AE24" s="15"/>
      <c r="AF24" s="15"/>
      <c r="AG24" s="22"/>
      <c r="AH24" s="23"/>
    </row>
    <row r="25" spans="1:34">
      <c r="A25" s="29" t="s">
        <v>62</v>
      </c>
      <c r="B25" s="29" t="s">
        <v>42</v>
      </c>
      <c r="C25" s="32">
        <v>44378.378472222219</v>
      </c>
      <c r="D25" s="29">
        <v>2922.5</v>
      </c>
      <c r="E25" s="32">
        <v>44524.378472222219</v>
      </c>
      <c r="F25" s="29">
        <v>2643</v>
      </c>
      <c r="G25" s="35">
        <v>-9.5600000000000004E-2</v>
      </c>
      <c r="H25" s="29">
        <v>-19164.09</v>
      </c>
      <c r="I25" s="35">
        <v>-9.5799999999999996E-2</v>
      </c>
      <c r="J25" s="29">
        <v>68.429360000000003</v>
      </c>
      <c r="K25" s="29">
        <v>199984.8</v>
      </c>
      <c r="L25" s="29">
        <v>251613.15</v>
      </c>
      <c r="M25" s="29">
        <v>101</v>
      </c>
      <c r="N25" s="29">
        <v>-189.74</v>
      </c>
      <c r="O25" s="35">
        <v>-0.1104</v>
      </c>
      <c r="P25" s="35">
        <v>1.5900000000000001E-2</v>
      </c>
      <c r="Q25" s="29" t="s">
        <v>43</v>
      </c>
      <c r="AA25" s="21"/>
      <c r="AB25" s="22"/>
      <c r="AC25" s="55"/>
      <c r="AD25" s="55"/>
      <c r="AE25" s="55"/>
      <c r="AF25" s="55"/>
      <c r="AG25" s="22"/>
      <c r="AH25" s="23"/>
    </row>
    <row r="26" spans="1:34">
      <c r="A26" s="29" t="s">
        <v>63</v>
      </c>
      <c r="B26" s="29" t="s">
        <v>42</v>
      </c>
      <c r="C26" s="32">
        <v>44378.378472222219</v>
      </c>
      <c r="D26" s="29">
        <v>379.4</v>
      </c>
      <c r="E26" s="32">
        <v>44524.378472222219</v>
      </c>
      <c r="F26" s="29">
        <v>450.75</v>
      </c>
      <c r="G26" s="35">
        <v>0.18809999999999999</v>
      </c>
      <c r="H26" s="29">
        <v>37565.25</v>
      </c>
      <c r="I26" s="35">
        <v>0.18779999999999999</v>
      </c>
      <c r="J26" s="29">
        <v>527.10599999999999</v>
      </c>
      <c r="K26" s="29">
        <v>199984</v>
      </c>
      <c r="L26" s="29">
        <v>289178.40000000002</v>
      </c>
      <c r="M26" s="29">
        <v>101</v>
      </c>
      <c r="N26" s="29">
        <v>371.93</v>
      </c>
      <c r="O26" s="35">
        <v>-1.95E-2</v>
      </c>
      <c r="P26" s="35">
        <v>0.45450000000000002</v>
      </c>
      <c r="Q26" s="29" t="s">
        <v>43</v>
      </c>
      <c r="AA26" s="21"/>
      <c r="AB26" s="22"/>
      <c r="AC26" s="48" t="s">
        <v>90</v>
      </c>
      <c r="AD26" s="49">
        <v>48</v>
      </c>
      <c r="AE26" s="49" t="s">
        <v>157</v>
      </c>
      <c r="AF26" s="49" t="s">
        <v>103</v>
      </c>
      <c r="AG26" s="22"/>
      <c r="AH26" s="23"/>
    </row>
    <row r="27" spans="1:34">
      <c r="A27" s="29" t="s">
        <v>64</v>
      </c>
      <c r="B27" s="29" t="s">
        <v>42</v>
      </c>
      <c r="C27" s="32">
        <v>44378.378472222219</v>
      </c>
      <c r="D27" s="29">
        <v>2478</v>
      </c>
      <c r="E27" s="32">
        <v>44524.378472222219</v>
      </c>
      <c r="F27" s="29">
        <v>2386.5500000000002</v>
      </c>
      <c r="G27" s="35">
        <v>-3.6900000000000002E-2</v>
      </c>
      <c r="H27" s="29">
        <v>-7419.59</v>
      </c>
      <c r="I27" s="35">
        <v>-3.7100000000000001E-2</v>
      </c>
      <c r="J27" s="29">
        <v>80.703469999999996</v>
      </c>
      <c r="K27" s="29">
        <v>199983.19</v>
      </c>
      <c r="L27" s="29">
        <v>281758.81</v>
      </c>
      <c r="M27" s="29">
        <v>101</v>
      </c>
      <c r="N27" s="29">
        <v>-73.459999999999994</v>
      </c>
      <c r="O27" s="35">
        <v>-6.4600000000000005E-2</v>
      </c>
      <c r="P27" s="35">
        <v>0.15390000000000001</v>
      </c>
      <c r="Q27" s="29" t="s">
        <v>43</v>
      </c>
      <c r="AA27" s="21"/>
      <c r="AB27" s="22"/>
      <c r="AC27" s="48" t="s">
        <v>104</v>
      </c>
      <c r="AD27" s="50">
        <v>22759.93</v>
      </c>
      <c r="AE27" s="50">
        <v>22759.93</v>
      </c>
      <c r="AF27" s="49" t="s">
        <v>21</v>
      </c>
      <c r="AG27" s="22"/>
      <c r="AH27" s="23"/>
    </row>
    <row r="28" spans="1:34">
      <c r="A28" s="29" t="s">
        <v>65</v>
      </c>
      <c r="B28" s="29" t="s">
        <v>42</v>
      </c>
      <c r="C28" s="32">
        <v>44378.378472222219</v>
      </c>
      <c r="D28" s="29">
        <v>630.85</v>
      </c>
      <c r="E28" s="32">
        <v>44524.378472222219</v>
      </c>
      <c r="F28" s="29">
        <v>765.6</v>
      </c>
      <c r="G28" s="35">
        <v>0.21360000000000001</v>
      </c>
      <c r="H28" s="29">
        <v>42672.12</v>
      </c>
      <c r="I28" s="35">
        <v>0.21340000000000001</v>
      </c>
      <c r="J28" s="29">
        <v>317.00470000000001</v>
      </c>
      <c r="K28" s="29">
        <v>199982.41</v>
      </c>
      <c r="L28" s="29">
        <v>324430.93</v>
      </c>
      <c r="M28" s="29">
        <v>101</v>
      </c>
      <c r="N28" s="29">
        <v>422.5</v>
      </c>
      <c r="O28" s="35">
        <v>-1.2999999999999999E-3</v>
      </c>
      <c r="P28" s="35">
        <v>0.37430000000000002</v>
      </c>
      <c r="Q28" s="29" t="s">
        <v>43</v>
      </c>
      <c r="AA28" s="21"/>
      <c r="AB28" s="22"/>
      <c r="AC28" s="48" t="s">
        <v>105</v>
      </c>
      <c r="AD28" s="52">
        <v>0.1138</v>
      </c>
      <c r="AE28" s="52">
        <v>0.1138</v>
      </c>
      <c r="AF28" s="49" t="s">
        <v>21</v>
      </c>
      <c r="AG28" s="22"/>
      <c r="AH28" s="23"/>
    </row>
    <row r="29" spans="1:34">
      <c r="A29" s="29" t="s">
        <v>138</v>
      </c>
      <c r="B29" s="29" t="s">
        <v>42</v>
      </c>
      <c r="C29" s="32">
        <v>44378.378472222219</v>
      </c>
      <c r="D29" s="29">
        <v>1007.7</v>
      </c>
      <c r="E29" s="32">
        <v>44524.378472222219</v>
      </c>
      <c r="F29" s="29">
        <v>990</v>
      </c>
      <c r="G29" s="35">
        <v>-1.7600000000000001E-2</v>
      </c>
      <c r="H29" s="29">
        <v>-3552.27</v>
      </c>
      <c r="I29" s="35">
        <v>-1.78E-2</v>
      </c>
      <c r="J29" s="29">
        <v>198.45349999999999</v>
      </c>
      <c r="K29" s="29">
        <v>199981.59</v>
      </c>
      <c r="L29" s="29">
        <v>320878.65999999997</v>
      </c>
      <c r="M29" s="29">
        <v>101</v>
      </c>
      <c r="N29" s="29">
        <v>-35.17</v>
      </c>
      <c r="O29" s="35">
        <v>-4.4299999999999999E-2</v>
      </c>
      <c r="P29" s="35">
        <v>0.23250000000000001</v>
      </c>
      <c r="Q29" s="29" t="s">
        <v>43</v>
      </c>
      <c r="AA29" s="21"/>
      <c r="AB29" s="22"/>
      <c r="AC29" s="48" t="s">
        <v>106</v>
      </c>
      <c r="AD29" s="50">
        <v>101</v>
      </c>
      <c r="AE29" s="50">
        <v>101</v>
      </c>
      <c r="AF29" s="49" t="s">
        <v>21</v>
      </c>
      <c r="AG29" s="22"/>
      <c r="AH29" s="23"/>
    </row>
    <row r="30" spans="1:34">
      <c r="A30" s="29" t="s">
        <v>139</v>
      </c>
      <c r="B30" s="29" t="s">
        <v>42</v>
      </c>
      <c r="C30" s="32">
        <v>44378.378472222219</v>
      </c>
      <c r="D30" s="29">
        <v>1560.4</v>
      </c>
      <c r="E30" s="32">
        <v>44524.378472222219</v>
      </c>
      <c r="F30" s="29">
        <v>1721</v>
      </c>
      <c r="G30" s="35">
        <v>0.10290000000000001</v>
      </c>
      <c r="H30" s="29">
        <v>20540.43</v>
      </c>
      <c r="I30" s="35">
        <v>0.1027</v>
      </c>
      <c r="J30" s="29">
        <v>128.16</v>
      </c>
      <c r="K30" s="29">
        <v>199980.79999999999</v>
      </c>
      <c r="L30" s="29">
        <v>341419.09</v>
      </c>
      <c r="M30" s="29">
        <v>101</v>
      </c>
      <c r="N30" s="29">
        <v>203.37</v>
      </c>
      <c r="O30" s="35">
        <v>-1.7100000000000001E-2</v>
      </c>
      <c r="P30" s="35">
        <v>0.18429999999999999</v>
      </c>
      <c r="Q30" s="29" t="s">
        <v>43</v>
      </c>
      <c r="AA30" s="21"/>
      <c r="AB30" s="22"/>
      <c r="AC30" s="15"/>
      <c r="AD30" s="15"/>
      <c r="AE30" s="15"/>
      <c r="AF30" s="15"/>
      <c r="AG30" s="22"/>
      <c r="AH30" s="23"/>
    </row>
    <row r="31" spans="1:34">
      <c r="A31" s="29" t="s">
        <v>66</v>
      </c>
      <c r="B31" s="29" t="s">
        <v>42</v>
      </c>
      <c r="C31" s="32">
        <v>44378.378472222219</v>
      </c>
      <c r="D31" s="29">
        <v>107.55</v>
      </c>
      <c r="E31" s="32">
        <v>44524.378472222219</v>
      </c>
      <c r="F31" s="29">
        <v>128.4</v>
      </c>
      <c r="G31" s="35">
        <v>0.19389999999999999</v>
      </c>
      <c r="H31" s="29">
        <v>38724.910000000003</v>
      </c>
      <c r="I31" s="35">
        <v>0.19359999999999999</v>
      </c>
      <c r="J31" s="29">
        <v>1859.414</v>
      </c>
      <c r="K31" s="29">
        <v>199980</v>
      </c>
      <c r="L31" s="29">
        <v>380144</v>
      </c>
      <c r="M31" s="29">
        <v>101</v>
      </c>
      <c r="N31" s="29">
        <v>383.41</v>
      </c>
      <c r="O31" s="35">
        <v>-5.2499999999999998E-2</v>
      </c>
      <c r="P31" s="35">
        <v>0.31569999999999998</v>
      </c>
      <c r="Q31" s="29" t="s">
        <v>43</v>
      </c>
      <c r="AA31" s="21"/>
      <c r="AB31" s="22"/>
      <c r="AC31" s="55"/>
      <c r="AD31" s="55"/>
      <c r="AE31" s="55"/>
      <c r="AF31" s="55"/>
      <c r="AG31" s="22"/>
      <c r="AH31" s="23"/>
    </row>
    <row r="32" spans="1:34">
      <c r="A32" s="29" t="s">
        <v>140</v>
      </c>
      <c r="B32" s="29" t="s">
        <v>42</v>
      </c>
      <c r="C32" s="32">
        <v>44378.378472222219</v>
      </c>
      <c r="D32" s="29">
        <v>203</v>
      </c>
      <c r="E32" s="32">
        <v>44524.378472222219</v>
      </c>
      <c r="F32" s="29">
        <v>231.7</v>
      </c>
      <c r="G32" s="35">
        <v>0.1414</v>
      </c>
      <c r="H32" s="29">
        <v>28230.1</v>
      </c>
      <c r="I32" s="35">
        <v>0.14119999999999999</v>
      </c>
      <c r="J32" s="29">
        <v>985.11919999999998</v>
      </c>
      <c r="K32" s="29">
        <v>199979.2</v>
      </c>
      <c r="L32" s="29">
        <v>408374.1</v>
      </c>
      <c r="M32" s="29">
        <v>101</v>
      </c>
      <c r="N32" s="29">
        <v>279.51</v>
      </c>
      <c r="O32" s="35">
        <v>-1.03E-2</v>
      </c>
      <c r="P32" s="35">
        <v>0.30690000000000001</v>
      </c>
      <c r="Q32" s="29" t="s">
        <v>43</v>
      </c>
      <c r="AA32" s="21"/>
      <c r="AB32" s="22"/>
      <c r="AC32" s="48" t="s">
        <v>107</v>
      </c>
      <c r="AD32" s="49" t="s">
        <v>166</v>
      </c>
      <c r="AE32" s="49" t="s">
        <v>166</v>
      </c>
      <c r="AF32" s="49" t="s">
        <v>103</v>
      </c>
      <c r="AG32" s="22"/>
      <c r="AH32" s="23"/>
    </row>
    <row r="33" spans="1:34">
      <c r="A33" s="29" t="s">
        <v>141</v>
      </c>
      <c r="B33" s="29" t="s">
        <v>42</v>
      </c>
      <c r="C33" s="32">
        <v>44378.378472222219</v>
      </c>
      <c r="D33" s="29">
        <v>680.55</v>
      </c>
      <c r="E33" s="32">
        <v>44524.378472222219</v>
      </c>
      <c r="F33" s="29">
        <v>686</v>
      </c>
      <c r="G33" s="35">
        <v>8.0000000000000002E-3</v>
      </c>
      <c r="H33" s="29">
        <v>1561.32</v>
      </c>
      <c r="I33" s="35">
        <v>7.7999999999999996E-3</v>
      </c>
      <c r="J33" s="29">
        <v>293.84820000000002</v>
      </c>
      <c r="K33" s="29">
        <v>199978.39</v>
      </c>
      <c r="L33" s="29">
        <v>409935.42</v>
      </c>
      <c r="M33" s="29">
        <v>101</v>
      </c>
      <c r="N33" s="29">
        <v>15.46</v>
      </c>
      <c r="O33" s="35">
        <v>-7.7100000000000002E-2</v>
      </c>
      <c r="P33" s="35">
        <v>0.14099999999999999</v>
      </c>
      <c r="Q33" s="29" t="s">
        <v>43</v>
      </c>
      <c r="AA33" s="21"/>
      <c r="AB33" s="22"/>
      <c r="AC33" s="48" t="s">
        <v>109</v>
      </c>
      <c r="AD33" s="49">
        <v>1271212.45</v>
      </c>
      <c r="AE33" s="49">
        <v>1271212.45</v>
      </c>
      <c r="AF33" s="49">
        <v>0</v>
      </c>
      <c r="AG33" s="22"/>
      <c r="AH33" s="23"/>
    </row>
    <row r="34" spans="1:34">
      <c r="A34" s="29" t="s">
        <v>142</v>
      </c>
      <c r="B34" s="29" t="s">
        <v>42</v>
      </c>
      <c r="C34" s="32">
        <v>44378.378472222219</v>
      </c>
      <c r="D34" s="29">
        <v>1716.1</v>
      </c>
      <c r="E34" s="32">
        <v>44524.378472222219</v>
      </c>
      <c r="F34" s="29">
        <v>2000.25</v>
      </c>
      <c r="G34" s="35">
        <v>0.1656</v>
      </c>
      <c r="H34" s="29">
        <v>33068.769999999997</v>
      </c>
      <c r="I34" s="35">
        <v>0.16539999999999999</v>
      </c>
      <c r="J34" s="29">
        <v>116.5303</v>
      </c>
      <c r="K34" s="29">
        <v>199977.59</v>
      </c>
      <c r="L34" s="29">
        <v>443004.19</v>
      </c>
      <c r="M34" s="29">
        <v>101</v>
      </c>
      <c r="N34" s="29">
        <v>327.41000000000003</v>
      </c>
      <c r="O34" s="35">
        <v>-5.2499999999999998E-2</v>
      </c>
      <c r="P34" s="35">
        <v>0.31290000000000001</v>
      </c>
      <c r="Q34" s="29" t="s">
        <v>43</v>
      </c>
      <c r="AA34" s="21"/>
      <c r="AB34" s="22"/>
      <c r="AC34" s="48" t="s">
        <v>110</v>
      </c>
      <c r="AD34" s="49">
        <v>34357.089999999997</v>
      </c>
      <c r="AE34" s="49">
        <v>34357.089999999997</v>
      </c>
      <c r="AF34" s="49" t="s">
        <v>21</v>
      </c>
      <c r="AG34" s="22"/>
      <c r="AH34" s="23"/>
    </row>
    <row r="35" spans="1:34">
      <c r="A35" s="29" t="s">
        <v>143</v>
      </c>
      <c r="B35" s="29" t="s">
        <v>42</v>
      </c>
      <c r="C35" s="32">
        <v>44378.378472222219</v>
      </c>
      <c r="D35" s="29">
        <v>1492.3</v>
      </c>
      <c r="E35" s="32">
        <v>44524.378472222219</v>
      </c>
      <c r="F35" s="29">
        <v>1891.95</v>
      </c>
      <c r="G35" s="35">
        <v>0.26779999999999998</v>
      </c>
      <c r="H35" s="29">
        <v>53510.05</v>
      </c>
      <c r="I35" s="35">
        <v>0.2676</v>
      </c>
      <c r="J35" s="29">
        <v>134.00579999999999</v>
      </c>
      <c r="K35" s="29">
        <v>199976.8</v>
      </c>
      <c r="L35" s="29">
        <v>496514.24</v>
      </c>
      <c r="M35" s="29">
        <v>101</v>
      </c>
      <c r="N35" s="29">
        <v>529.79999999999995</v>
      </c>
      <c r="O35" s="35">
        <v>-1.1299999999999999E-2</v>
      </c>
      <c r="P35" s="35">
        <v>0.32800000000000001</v>
      </c>
      <c r="Q35" s="29" t="s">
        <v>43</v>
      </c>
      <c r="AA35" s="21"/>
      <c r="AB35" s="22"/>
      <c r="AC35" s="48" t="s">
        <v>111</v>
      </c>
      <c r="AD35" s="54">
        <v>0.17180000000000001</v>
      </c>
      <c r="AE35" s="54">
        <v>0.17180000000000001</v>
      </c>
      <c r="AF35" s="49" t="s">
        <v>21</v>
      </c>
      <c r="AG35" s="22"/>
      <c r="AH35" s="23"/>
    </row>
    <row r="36" spans="1:34">
      <c r="A36" s="29" t="s">
        <v>144</v>
      </c>
      <c r="B36" s="29" t="s">
        <v>42</v>
      </c>
      <c r="C36" s="32">
        <v>44378.378472222219</v>
      </c>
      <c r="D36" s="29">
        <v>779.45</v>
      </c>
      <c r="E36" s="32">
        <v>44524.378472222219</v>
      </c>
      <c r="F36" s="29">
        <v>897</v>
      </c>
      <c r="G36" s="35">
        <v>0.15079999999999999</v>
      </c>
      <c r="H36" s="29">
        <v>30115.66</v>
      </c>
      <c r="I36" s="35">
        <v>0.15060000000000001</v>
      </c>
      <c r="J36" s="29">
        <v>256.56040000000002</v>
      </c>
      <c r="K36" s="29">
        <v>199976</v>
      </c>
      <c r="L36" s="29">
        <v>526629.9</v>
      </c>
      <c r="M36" s="29">
        <v>101</v>
      </c>
      <c r="N36" s="29">
        <v>298.17</v>
      </c>
      <c r="O36" s="35">
        <v>-7.0300000000000001E-2</v>
      </c>
      <c r="P36" s="35">
        <v>0.25600000000000001</v>
      </c>
      <c r="Q36" s="29" t="s">
        <v>43</v>
      </c>
      <c r="AA36" s="21"/>
      <c r="AB36" s="22"/>
      <c r="AC36" s="48" t="s">
        <v>106</v>
      </c>
      <c r="AD36" s="49">
        <v>101</v>
      </c>
      <c r="AE36" s="49">
        <v>101</v>
      </c>
      <c r="AF36" s="49" t="s">
        <v>21</v>
      </c>
      <c r="AG36" s="22"/>
      <c r="AH36" s="23"/>
    </row>
    <row r="37" spans="1:34">
      <c r="A37" s="29" t="s">
        <v>145</v>
      </c>
      <c r="B37" s="29" t="s">
        <v>42</v>
      </c>
      <c r="C37" s="32">
        <v>44378.378472222219</v>
      </c>
      <c r="D37" s="29">
        <v>7584.4</v>
      </c>
      <c r="E37" s="32">
        <v>44524.378472222219</v>
      </c>
      <c r="F37" s="29">
        <v>7751.8</v>
      </c>
      <c r="G37" s="35">
        <v>2.2100000000000002E-2</v>
      </c>
      <c r="H37" s="29">
        <v>4373.34</v>
      </c>
      <c r="I37" s="35">
        <v>2.1899999999999999E-2</v>
      </c>
      <c r="J37" s="29">
        <v>26.36665</v>
      </c>
      <c r="K37" s="29">
        <v>199975.2</v>
      </c>
      <c r="L37" s="29">
        <v>531003.24</v>
      </c>
      <c r="M37" s="29">
        <v>101</v>
      </c>
      <c r="N37" s="29">
        <v>43.3</v>
      </c>
      <c r="O37" s="35">
        <v>-0.13100000000000001</v>
      </c>
      <c r="P37" s="35">
        <v>0.1033</v>
      </c>
      <c r="Q37" s="29" t="s">
        <v>43</v>
      </c>
      <c r="AA37" s="21"/>
      <c r="AB37" s="22"/>
      <c r="AC37" s="48" t="s">
        <v>112</v>
      </c>
      <c r="AD37" s="50">
        <v>15</v>
      </c>
      <c r="AE37" s="50">
        <v>15</v>
      </c>
      <c r="AF37" s="51">
        <v>0</v>
      </c>
      <c r="AG37" s="22"/>
      <c r="AH37" s="23"/>
    </row>
    <row r="38" spans="1:34">
      <c r="A38" s="29" t="s">
        <v>146</v>
      </c>
      <c r="B38" s="29" t="s">
        <v>42</v>
      </c>
      <c r="C38" s="32">
        <v>44378.378472222219</v>
      </c>
      <c r="D38" s="29">
        <v>17646.2</v>
      </c>
      <c r="E38" s="32">
        <v>44524.378472222219</v>
      </c>
      <c r="F38" s="29">
        <v>19207.45</v>
      </c>
      <c r="G38" s="35">
        <v>8.8499999999999995E-2</v>
      </c>
      <c r="H38" s="29">
        <v>17651</v>
      </c>
      <c r="I38" s="35">
        <v>8.8300000000000003E-2</v>
      </c>
      <c r="J38" s="29">
        <v>11.33243</v>
      </c>
      <c r="K38" s="29">
        <v>199974.41</v>
      </c>
      <c r="L38" s="29">
        <v>548654.24</v>
      </c>
      <c r="M38" s="29">
        <v>101</v>
      </c>
      <c r="N38" s="29">
        <v>174.76</v>
      </c>
      <c r="O38" s="35">
        <v>-1.6199999999999999E-2</v>
      </c>
      <c r="P38" s="35">
        <v>0.16789999999999999</v>
      </c>
      <c r="Q38" s="29" t="s">
        <v>43</v>
      </c>
      <c r="AA38" s="21"/>
      <c r="AB38" s="22"/>
      <c r="AC38" s="48" t="s">
        <v>113</v>
      </c>
      <c r="AD38" s="49">
        <v>95901.41</v>
      </c>
      <c r="AE38" s="49">
        <v>95901.41</v>
      </c>
      <c r="AF38" s="49">
        <v>0</v>
      </c>
      <c r="AG38" s="22"/>
      <c r="AH38" s="23"/>
    </row>
    <row r="39" spans="1:34">
      <c r="A39" s="29" t="s">
        <v>147</v>
      </c>
      <c r="B39" s="29" t="s">
        <v>42</v>
      </c>
      <c r="C39" s="32">
        <v>44378.378472222219</v>
      </c>
      <c r="D39" s="29">
        <v>117.35</v>
      </c>
      <c r="E39" s="32">
        <v>44524.378472222219</v>
      </c>
      <c r="F39" s="29">
        <v>135.9</v>
      </c>
      <c r="G39" s="35">
        <v>0.15809999999999999</v>
      </c>
      <c r="H39" s="29">
        <v>31567.5</v>
      </c>
      <c r="I39" s="35">
        <v>0.15790000000000001</v>
      </c>
      <c r="J39" s="29">
        <v>1704.078</v>
      </c>
      <c r="K39" s="29">
        <v>199973.61</v>
      </c>
      <c r="L39" s="29">
        <v>580221.74</v>
      </c>
      <c r="M39" s="29">
        <v>101</v>
      </c>
      <c r="N39" s="29">
        <v>312.55</v>
      </c>
      <c r="O39" s="35">
        <v>-4.5999999999999999E-2</v>
      </c>
      <c r="P39" s="35">
        <v>0.29609999999999997</v>
      </c>
      <c r="Q39" s="29" t="s">
        <v>43</v>
      </c>
      <c r="AA39" s="21"/>
      <c r="AB39" s="22"/>
      <c r="AC39" s="48" t="s">
        <v>114</v>
      </c>
      <c r="AD39" s="49">
        <v>101</v>
      </c>
      <c r="AE39" s="49">
        <v>101</v>
      </c>
      <c r="AF39" s="49">
        <v>0</v>
      </c>
      <c r="AG39" s="22"/>
      <c r="AH39" s="23"/>
    </row>
    <row r="40" spans="1:34">
      <c r="A40" s="29" t="s">
        <v>67</v>
      </c>
      <c r="B40" s="29" t="s">
        <v>42</v>
      </c>
      <c r="C40" s="32">
        <v>44378.378472222219</v>
      </c>
      <c r="D40" s="29">
        <v>118.85</v>
      </c>
      <c r="E40" s="32">
        <v>44524.378472222219</v>
      </c>
      <c r="F40" s="29">
        <v>153.9</v>
      </c>
      <c r="G40" s="35">
        <v>0.2949</v>
      </c>
      <c r="H40" s="29">
        <v>58928</v>
      </c>
      <c r="I40" s="35">
        <v>0.29470000000000002</v>
      </c>
      <c r="J40" s="29">
        <v>1682.5650000000001</v>
      </c>
      <c r="K40" s="29">
        <v>199972.8</v>
      </c>
      <c r="L40" s="29">
        <v>639149.74</v>
      </c>
      <c r="M40" s="29">
        <v>101</v>
      </c>
      <c r="N40" s="29">
        <v>583.45000000000005</v>
      </c>
      <c r="O40" s="35">
        <v>-8.7099999999999997E-2</v>
      </c>
      <c r="P40" s="35">
        <v>0.45350000000000001</v>
      </c>
      <c r="Q40" s="29" t="s">
        <v>43</v>
      </c>
      <c r="AA40" s="21"/>
      <c r="AB40" s="22"/>
      <c r="AC40" s="15"/>
      <c r="AD40" s="15"/>
      <c r="AE40" s="15"/>
      <c r="AF40" s="15"/>
      <c r="AG40" s="22"/>
      <c r="AH40" s="23"/>
    </row>
    <row r="41" spans="1:34">
      <c r="A41" s="29" t="s">
        <v>68</v>
      </c>
      <c r="B41" s="29" t="s">
        <v>42</v>
      </c>
      <c r="C41" s="32">
        <v>44378.378472222219</v>
      </c>
      <c r="D41" s="29">
        <v>173.1</v>
      </c>
      <c r="E41" s="32">
        <v>44524.378472222219</v>
      </c>
      <c r="F41" s="29">
        <v>204.3</v>
      </c>
      <c r="G41" s="35">
        <v>0.1802</v>
      </c>
      <c r="H41" s="29">
        <v>35999.89</v>
      </c>
      <c r="I41" s="35">
        <v>0.18</v>
      </c>
      <c r="J41" s="29">
        <v>1155.24</v>
      </c>
      <c r="K41" s="29">
        <v>199972.02</v>
      </c>
      <c r="L41" s="29">
        <v>675149.62</v>
      </c>
      <c r="M41" s="29">
        <v>101</v>
      </c>
      <c r="N41" s="29">
        <v>356.43</v>
      </c>
      <c r="O41" s="35">
        <v>-3.44E-2</v>
      </c>
      <c r="P41" s="35">
        <v>0.21290000000000001</v>
      </c>
      <c r="Q41" s="29" t="s">
        <v>43</v>
      </c>
      <c r="AA41" s="21"/>
      <c r="AB41" s="22"/>
      <c r="AC41" s="55"/>
      <c r="AD41" s="55"/>
      <c r="AE41" s="55"/>
      <c r="AF41" s="55"/>
      <c r="AG41" s="22"/>
      <c r="AH41" s="23"/>
    </row>
    <row r="42" spans="1:34">
      <c r="A42" s="29" t="s">
        <v>69</v>
      </c>
      <c r="B42" s="29" t="s">
        <v>42</v>
      </c>
      <c r="C42" s="32">
        <v>44378.378472222219</v>
      </c>
      <c r="D42" s="29">
        <v>2097.9499999999998</v>
      </c>
      <c r="E42" s="32">
        <v>44524.378472222219</v>
      </c>
      <c r="F42" s="29">
        <v>2387</v>
      </c>
      <c r="G42" s="35">
        <v>0.13780000000000001</v>
      </c>
      <c r="H42" s="29">
        <v>27508.75</v>
      </c>
      <c r="I42" s="35">
        <v>0.1376</v>
      </c>
      <c r="J42" s="29">
        <v>95.317430000000002</v>
      </c>
      <c r="K42" s="29">
        <v>199971.19</v>
      </c>
      <c r="L42" s="29">
        <v>702658.37</v>
      </c>
      <c r="M42" s="29">
        <v>101</v>
      </c>
      <c r="N42" s="29">
        <v>272.36</v>
      </c>
      <c r="O42" s="35">
        <v>-3.8899999999999997E-2</v>
      </c>
      <c r="P42" s="35">
        <v>0.31140000000000001</v>
      </c>
      <c r="Q42" s="29" t="s">
        <v>43</v>
      </c>
      <c r="AA42" s="21"/>
      <c r="AB42" s="22"/>
      <c r="AC42" s="48" t="s">
        <v>115</v>
      </c>
      <c r="AD42" s="49" t="s">
        <v>167</v>
      </c>
      <c r="AE42" s="49" t="s">
        <v>167</v>
      </c>
      <c r="AF42" s="49" t="s">
        <v>103</v>
      </c>
      <c r="AG42" s="22"/>
      <c r="AH42" s="23"/>
    </row>
    <row r="43" spans="1:34">
      <c r="A43" s="29" t="s">
        <v>70</v>
      </c>
      <c r="B43" s="29" t="s">
        <v>42</v>
      </c>
      <c r="C43" s="32">
        <v>44378.378472222219</v>
      </c>
      <c r="D43" s="29">
        <v>1006.9</v>
      </c>
      <c r="E43" s="32">
        <v>44524.378472222219</v>
      </c>
      <c r="F43" s="29">
        <v>1170.5999999999999</v>
      </c>
      <c r="G43" s="35">
        <v>0.16259999999999999</v>
      </c>
      <c r="H43" s="29">
        <v>32467.58</v>
      </c>
      <c r="I43" s="35">
        <v>0.16239999999999999</v>
      </c>
      <c r="J43" s="29">
        <v>198.6001</v>
      </c>
      <c r="K43" s="29">
        <v>199970.39</v>
      </c>
      <c r="L43" s="29">
        <v>735125.96</v>
      </c>
      <c r="M43" s="29">
        <v>101</v>
      </c>
      <c r="N43" s="29">
        <v>321.45999999999998</v>
      </c>
      <c r="O43" s="35">
        <v>-1.0800000000000001E-2</v>
      </c>
      <c r="P43" s="35">
        <v>0.26519999999999999</v>
      </c>
      <c r="Q43" s="29" t="s">
        <v>43</v>
      </c>
      <c r="AA43" s="21"/>
      <c r="AB43" s="22"/>
      <c r="AC43" s="48" t="s">
        <v>117</v>
      </c>
      <c r="AD43" s="49">
        <v>-178735.65</v>
      </c>
      <c r="AE43" s="49">
        <v>-178735.65</v>
      </c>
      <c r="AF43" s="49">
        <v>0</v>
      </c>
      <c r="AG43" s="22"/>
      <c r="AH43" s="23"/>
    </row>
    <row r="44" spans="1:34">
      <c r="A44" s="29" t="s">
        <v>71</v>
      </c>
      <c r="B44" s="29" t="s">
        <v>42</v>
      </c>
      <c r="C44" s="32">
        <v>44378.378472222219</v>
      </c>
      <c r="D44" s="29">
        <v>420.4</v>
      </c>
      <c r="E44" s="32">
        <v>44524.378472222219</v>
      </c>
      <c r="F44" s="29">
        <v>497.4</v>
      </c>
      <c r="G44" s="35">
        <v>0.1832</v>
      </c>
      <c r="H44" s="29">
        <v>36582.559999999998</v>
      </c>
      <c r="I44" s="35">
        <v>0.18290000000000001</v>
      </c>
      <c r="J44" s="29">
        <v>475.6651</v>
      </c>
      <c r="K44" s="29">
        <v>199969.61</v>
      </c>
      <c r="L44" s="29">
        <v>771708.51</v>
      </c>
      <c r="M44" s="29">
        <v>101</v>
      </c>
      <c r="N44" s="29">
        <v>362.2</v>
      </c>
      <c r="O44" s="35">
        <v>-4.5600000000000002E-2</v>
      </c>
      <c r="P44" s="35">
        <v>0.28999999999999998</v>
      </c>
      <c r="Q44" s="29" t="s">
        <v>43</v>
      </c>
      <c r="AA44" s="21"/>
      <c r="AB44" s="22"/>
      <c r="AC44" s="48" t="s">
        <v>118</v>
      </c>
      <c r="AD44" s="49">
        <v>-16248.7</v>
      </c>
      <c r="AE44" s="49">
        <v>-16248.7</v>
      </c>
      <c r="AF44" s="49" t="s">
        <v>21</v>
      </c>
      <c r="AG44" s="22"/>
      <c r="AH44" s="23"/>
    </row>
    <row r="45" spans="1:34">
      <c r="A45" s="29" t="s">
        <v>72</v>
      </c>
      <c r="B45" s="29" t="s">
        <v>42</v>
      </c>
      <c r="C45" s="32">
        <v>44378.378472222219</v>
      </c>
      <c r="D45" s="29">
        <v>27059.95</v>
      </c>
      <c r="E45" s="32">
        <v>44524.378472222219</v>
      </c>
      <c r="F45" s="29">
        <v>26776.05</v>
      </c>
      <c r="G45" s="35">
        <v>-1.0500000000000001E-2</v>
      </c>
      <c r="H45" s="29">
        <v>-2137.7600000000002</v>
      </c>
      <c r="I45" s="35">
        <v>-1.0699999999999999E-2</v>
      </c>
      <c r="J45" s="29">
        <v>7.3898440000000001</v>
      </c>
      <c r="K45" s="29">
        <v>199968.8</v>
      </c>
      <c r="L45" s="29">
        <v>769570.75</v>
      </c>
      <c r="M45" s="29">
        <v>101</v>
      </c>
      <c r="N45" s="29">
        <v>-21.17</v>
      </c>
      <c r="O45" s="35">
        <v>-4.9299999999999997E-2</v>
      </c>
      <c r="P45" s="35">
        <v>0.16300000000000001</v>
      </c>
      <c r="Q45" s="29" t="s">
        <v>43</v>
      </c>
      <c r="AA45" s="21"/>
      <c r="AB45" s="22"/>
      <c r="AC45" s="48" t="s">
        <v>119</v>
      </c>
      <c r="AD45" s="54">
        <v>-8.1199999999999994E-2</v>
      </c>
      <c r="AE45" s="54">
        <v>-8.1199999999999994E-2</v>
      </c>
      <c r="AF45" s="49" t="s">
        <v>21</v>
      </c>
      <c r="AG45" s="22"/>
      <c r="AH45" s="23"/>
    </row>
    <row r="46" spans="1:34">
      <c r="A46" s="29" t="s">
        <v>150</v>
      </c>
      <c r="B46" s="29" t="s">
        <v>42</v>
      </c>
      <c r="C46" s="32">
        <v>44378.378472222219</v>
      </c>
      <c r="D46" s="29">
        <v>756.05</v>
      </c>
      <c r="E46" s="32">
        <v>44524.378472222219</v>
      </c>
      <c r="F46" s="29">
        <v>814.45</v>
      </c>
      <c r="G46" s="35">
        <v>7.7200000000000005E-2</v>
      </c>
      <c r="H46" s="29">
        <v>15404.7</v>
      </c>
      <c r="I46" s="35">
        <v>7.6999999999999999E-2</v>
      </c>
      <c r="J46" s="29">
        <v>264.49040000000002</v>
      </c>
      <c r="K46" s="29">
        <v>199968</v>
      </c>
      <c r="L46" s="29">
        <v>784975.46</v>
      </c>
      <c r="M46" s="29">
        <v>101</v>
      </c>
      <c r="N46" s="29">
        <v>152.52000000000001</v>
      </c>
      <c r="O46" s="35">
        <v>-2.23E-2</v>
      </c>
      <c r="P46" s="35">
        <v>0.17580000000000001</v>
      </c>
      <c r="Q46" s="29" t="s">
        <v>43</v>
      </c>
      <c r="AA46" s="21"/>
      <c r="AB46" s="22"/>
      <c r="AC46" s="48" t="s">
        <v>106</v>
      </c>
      <c r="AD46" s="49">
        <v>101</v>
      </c>
      <c r="AE46" s="49">
        <v>101</v>
      </c>
      <c r="AF46" s="49" t="s">
        <v>21</v>
      </c>
      <c r="AG46" s="22"/>
      <c r="AH46" s="23"/>
    </row>
    <row r="47" spans="1:34">
      <c r="A47" s="29" t="s">
        <v>149</v>
      </c>
      <c r="B47" s="29" t="s">
        <v>42</v>
      </c>
      <c r="C47" s="32">
        <v>44378.378472222219</v>
      </c>
      <c r="D47" s="29">
        <v>344.25</v>
      </c>
      <c r="E47" s="32">
        <v>44524.378472222219</v>
      </c>
      <c r="F47" s="29">
        <v>497.95</v>
      </c>
      <c r="G47" s="35">
        <v>0.44650000000000001</v>
      </c>
      <c r="H47" s="29">
        <v>89232.01</v>
      </c>
      <c r="I47" s="35">
        <v>0.44619999999999999</v>
      </c>
      <c r="J47" s="29">
        <v>580.87789999999995</v>
      </c>
      <c r="K47" s="29">
        <v>199967.2</v>
      </c>
      <c r="L47" s="29">
        <v>874207.46</v>
      </c>
      <c r="M47" s="29">
        <v>101</v>
      </c>
      <c r="N47" s="29">
        <v>883.49</v>
      </c>
      <c r="O47" s="35">
        <v>-0.22020000000000001</v>
      </c>
      <c r="P47" s="35">
        <v>0.55900000000000005</v>
      </c>
      <c r="Q47" s="29" t="s">
        <v>43</v>
      </c>
      <c r="AA47" s="21"/>
      <c r="AB47" s="22"/>
      <c r="AC47" s="48" t="s">
        <v>112</v>
      </c>
      <c r="AD47" s="49">
        <v>2</v>
      </c>
      <c r="AE47" s="49">
        <v>2</v>
      </c>
      <c r="AF47" s="49">
        <v>0</v>
      </c>
      <c r="AG47" s="22"/>
      <c r="AH47" s="23"/>
    </row>
    <row r="48" spans="1:34">
      <c r="A48" s="29" t="s">
        <v>73</v>
      </c>
      <c r="B48" s="29" t="s">
        <v>42</v>
      </c>
      <c r="C48" s="32">
        <v>44378.378472222219</v>
      </c>
      <c r="D48" s="29">
        <v>3341.5</v>
      </c>
      <c r="E48" s="32">
        <v>44524.378472222219</v>
      </c>
      <c r="F48" s="29">
        <v>3476.55</v>
      </c>
      <c r="G48" s="35">
        <v>4.0399999999999998E-2</v>
      </c>
      <c r="H48" s="29">
        <v>8041.04</v>
      </c>
      <c r="I48" s="35">
        <v>4.02E-2</v>
      </c>
      <c r="J48" s="29">
        <v>59.843299999999999</v>
      </c>
      <c r="K48" s="29">
        <v>199966.41</v>
      </c>
      <c r="L48" s="29">
        <v>882248.5</v>
      </c>
      <c r="M48" s="29">
        <v>101</v>
      </c>
      <c r="N48" s="29">
        <v>79.61</v>
      </c>
      <c r="O48" s="35">
        <v>-6.2600000000000003E-2</v>
      </c>
      <c r="P48" s="35">
        <v>0.19400000000000001</v>
      </c>
      <c r="Q48" s="29" t="s">
        <v>43</v>
      </c>
      <c r="AA48" s="21"/>
      <c r="AB48" s="22"/>
      <c r="AC48" s="48" t="s">
        <v>120</v>
      </c>
      <c r="AD48" s="49">
        <v>-36403.67</v>
      </c>
      <c r="AE48" s="49">
        <v>-36403.67</v>
      </c>
      <c r="AF48" s="49">
        <v>0</v>
      </c>
      <c r="AG48" s="22"/>
      <c r="AH48" s="23"/>
    </row>
    <row r="49" spans="1:34">
      <c r="A49" s="29" t="s">
        <v>74</v>
      </c>
      <c r="B49" s="29" t="s">
        <v>42</v>
      </c>
      <c r="C49" s="32">
        <v>44378.378472222219</v>
      </c>
      <c r="D49" s="29">
        <v>1085.1500000000001</v>
      </c>
      <c r="E49" s="32">
        <v>44524.378472222219</v>
      </c>
      <c r="F49" s="29">
        <v>1541</v>
      </c>
      <c r="G49" s="35">
        <v>0.42009999999999997</v>
      </c>
      <c r="H49" s="29">
        <v>83953.19</v>
      </c>
      <c r="I49" s="35">
        <v>0.41980000000000001</v>
      </c>
      <c r="J49" s="29">
        <v>184.27459999999999</v>
      </c>
      <c r="K49" s="29">
        <v>199965.59</v>
      </c>
      <c r="L49" s="29">
        <v>966201.69</v>
      </c>
      <c r="M49" s="29">
        <v>101</v>
      </c>
      <c r="N49" s="29">
        <v>831.22</v>
      </c>
      <c r="O49" s="35">
        <v>-5.0700000000000002E-2</v>
      </c>
      <c r="P49" s="35">
        <v>0.50209999999999999</v>
      </c>
      <c r="Q49" s="29" t="s">
        <v>43</v>
      </c>
      <c r="AA49" s="21"/>
      <c r="AB49" s="22"/>
      <c r="AC49" s="48" t="s">
        <v>121</v>
      </c>
      <c r="AD49" s="49">
        <v>101</v>
      </c>
      <c r="AE49" s="49">
        <v>101</v>
      </c>
      <c r="AF49" s="49">
        <v>0</v>
      </c>
      <c r="AG49" s="22"/>
      <c r="AH49" s="23"/>
    </row>
    <row r="50" spans="1:34">
      <c r="A50" s="29" t="s">
        <v>75</v>
      </c>
      <c r="B50" s="29" t="s">
        <v>42</v>
      </c>
      <c r="C50" s="32">
        <v>44378.378472222219</v>
      </c>
      <c r="D50" s="29">
        <v>1740.3</v>
      </c>
      <c r="E50" s="32">
        <v>44524.378472222219</v>
      </c>
      <c r="F50" s="29">
        <v>2376.9</v>
      </c>
      <c r="G50" s="35">
        <v>0.36580000000000001</v>
      </c>
      <c r="H50" s="29">
        <v>73099.62</v>
      </c>
      <c r="I50" s="35">
        <v>0.36559999999999998</v>
      </c>
      <c r="J50" s="29">
        <v>114.9025</v>
      </c>
      <c r="K50" s="29">
        <v>199964.81</v>
      </c>
      <c r="L50" s="29">
        <v>1039301.31</v>
      </c>
      <c r="M50" s="29">
        <v>101</v>
      </c>
      <c r="N50" s="29">
        <v>723.76</v>
      </c>
      <c r="O50" s="35">
        <v>-4.4699999999999997E-2</v>
      </c>
      <c r="P50" s="35">
        <v>0.53879999999999995</v>
      </c>
      <c r="Q50" s="29" t="s">
        <v>43</v>
      </c>
      <c r="AA50" s="21"/>
      <c r="AB50" s="22"/>
      <c r="AC50" s="15"/>
      <c r="AD50" s="15"/>
      <c r="AE50" s="15"/>
      <c r="AF50" s="15"/>
      <c r="AG50" s="22"/>
      <c r="AH50" s="23"/>
    </row>
    <row r="51" spans="1:34">
      <c r="A51" s="29" t="s">
        <v>76</v>
      </c>
      <c r="B51" s="29" t="s">
        <v>42</v>
      </c>
      <c r="C51" s="32">
        <v>44378.378472222219</v>
      </c>
      <c r="D51" s="29">
        <v>6707.25</v>
      </c>
      <c r="E51" s="32">
        <v>44524.378472222219</v>
      </c>
      <c r="F51" s="29">
        <v>7705</v>
      </c>
      <c r="G51" s="35">
        <v>0.14879999999999999</v>
      </c>
      <c r="H51" s="29">
        <v>29703.07</v>
      </c>
      <c r="I51" s="35">
        <v>0.14849999999999999</v>
      </c>
      <c r="J51" s="29">
        <v>29.813110000000002</v>
      </c>
      <c r="K51" s="29">
        <v>199964</v>
      </c>
      <c r="L51" s="29">
        <v>1069004.3700000001</v>
      </c>
      <c r="M51" s="29">
        <v>101</v>
      </c>
      <c r="N51" s="29">
        <v>294.08999999999997</v>
      </c>
      <c r="O51" s="35">
        <v>-3.3E-3</v>
      </c>
      <c r="P51" s="35">
        <v>0.23280000000000001</v>
      </c>
      <c r="Q51" s="29" t="s">
        <v>43</v>
      </c>
      <c r="AA51" s="21"/>
      <c r="AB51" s="22"/>
      <c r="AC51" s="55"/>
      <c r="AD51" s="55"/>
      <c r="AE51" s="55"/>
      <c r="AF51" s="55"/>
      <c r="AG51" s="22"/>
      <c r="AH51" s="23"/>
    </row>
    <row r="52" spans="1:34">
      <c r="A52" s="29" t="s">
        <v>77</v>
      </c>
      <c r="B52" s="29" t="s">
        <v>42</v>
      </c>
      <c r="C52" s="32">
        <v>44378.378472222219</v>
      </c>
      <c r="D52" s="29">
        <v>791.5</v>
      </c>
      <c r="E52" s="32">
        <v>44524.378472222219</v>
      </c>
      <c r="F52" s="29">
        <v>735.05</v>
      </c>
      <c r="G52" s="35">
        <v>-7.1300000000000002E-2</v>
      </c>
      <c r="H52" s="29">
        <v>-14300</v>
      </c>
      <c r="I52" s="35">
        <v>-7.1499999999999994E-2</v>
      </c>
      <c r="J52" s="29">
        <v>252.63829999999999</v>
      </c>
      <c r="K52" s="29">
        <v>199963.2</v>
      </c>
      <c r="L52" s="29">
        <v>1054704.3700000001</v>
      </c>
      <c r="M52" s="29">
        <v>101</v>
      </c>
      <c r="N52" s="29">
        <v>-141.58000000000001</v>
      </c>
      <c r="O52" s="35">
        <v>-0.13300000000000001</v>
      </c>
      <c r="P52" s="35">
        <v>7.6899999999999996E-2</v>
      </c>
      <c r="Q52" s="29" t="s">
        <v>43</v>
      </c>
      <c r="AA52" s="21"/>
      <c r="AB52" s="22"/>
      <c r="AC52" s="48" t="s">
        <v>122</v>
      </c>
      <c r="AD52" s="49">
        <v>-65078.43</v>
      </c>
      <c r="AE52" s="49">
        <v>-65078.43</v>
      </c>
      <c r="AF52" s="49">
        <v>0</v>
      </c>
      <c r="AG52" s="22"/>
      <c r="AH52" s="23"/>
    </row>
    <row r="53" spans="1:34">
      <c r="A53" s="30" t="s">
        <v>78</v>
      </c>
      <c r="B53" s="30" t="s">
        <v>42</v>
      </c>
      <c r="C53" s="33">
        <v>44378.378472222219</v>
      </c>
      <c r="D53" s="30">
        <v>539.35</v>
      </c>
      <c r="E53" s="33">
        <v>44524.378472222219</v>
      </c>
      <c r="F53" s="30">
        <v>641.35</v>
      </c>
      <c r="G53" s="36">
        <v>0.18909999999999999</v>
      </c>
      <c r="H53" s="30">
        <v>37772.42</v>
      </c>
      <c r="I53" s="36">
        <v>0.18890000000000001</v>
      </c>
      <c r="J53" s="30">
        <v>370.74700000000001</v>
      </c>
      <c r="K53" s="30">
        <v>199962.41</v>
      </c>
      <c r="L53" s="30">
        <v>1092476.8</v>
      </c>
      <c r="M53" s="30">
        <v>101</v>
      </c>
      <c r="N53" s="30">
        <v>373.98</v>
      </c>
      <c r="O53" s="36">
        <v>-3.1099999999999999E-2</v>
      </c>
      <c r="P53" s="36">
        <v>0.37169999999999997</v>
      </c>
      <c r="Q53" s="30" t="s">
        <v>43</v>
      </c>
      <c r="AA53" s="21"/>
      <c r="AB53" s="22"/>
      <c r="AC53" s="48" t="s">
        <v>123</v>
      </c>
      <c r="AD53" s="49">
        <v>-23.95</v>
      </c>
      <c r="AE53" s="49">
        <v>-23.95</v>
      </c>
      <c r="AF53" s="49">
        <v>0</v>
      </c>
      <c r="AG53" s="22"/>
      <c r="AH53" s="23"/>
    </row>
    <row r="54" spans="1:34">
      <c r="AA54" s="21"/>
      <c r="AB54" s="22"/>
      <c r="AC54" s="48" t="s">
        <v>124</v>
      </c>
      <c r="AD54" s="49">
        <v>-708541.66</v>
      </c>
      <c r="AE54" s="49">
        <v>-708541.66</v>
      </c>
      <c r="AF54" s="49">
        <v>0</v>
      </c>
      <c r="AG54" s="22"/>
      <c r="AH54" s="23"/>
    </row>
    <row r="55" spans="1:34">
      <c r="AA55" s="21"/>
      <c r="AB55" s="22"/>
      <c r="AC55" s="48" t="s">
        <v>125</v>
      </c>
      <c r="AD55" s="52">
        <v>-6.08E-2</v>
      </c>
      <c r="AE55" s="52">
        <v>-6.08E-2</v>
      </c>
      <c r="AF55" s="52">
        <v>0</v>
      </c>
      <c r="AG55" s="22"/>
      <c r="AH55" s="23"/>
    </row>
    <row r="56" spans="1:34">
      <c r="AA56" s="21"/>
      <c r="AB56" s="22"/>
      <c r="AC56" s="48" t="s">
        <v>126</v>
      </c>
      <c r="AD56" s="51">
        <v>1.54</v>
      </c>
      <c r="AE56" s="51">
        <v>1.54</v>
      </c>
      <c r="AF56" s="49" t="s">
        <v>21</v>
      </c>
      <c r="AG56" s="22"/>
      <c r="AH56" s="23"/>
    </row>
    <row r="57" spans="1:34">
      <c r="AA57" s="21"/>
      <c r="AB57" s="22"/>
      <c r="AC57" s="48" t="s">
        <v>127</v>
      </c>
      <c r="AD57" s="50">
        <v>4.87</v>
      </c>
      <c r="AE57" s="50">
        <v>4.87</v>
      </c>
      <c r="AF57" s="49" t="s">
        <v>21</v>
      </c>
      <c r="AG57" s="22"/>
      <c r="AH57" s="23"/>
    </row>
    <row r="58" spans="1:34">
      <c r="AA58" s="21"/>
      <c r="AB58" s="22"/>
      <c r="AC58" s="48" t="s">
        <v>128</v>
      </c>
      <c r="AD58" s="50">
        <v>5.05</v>
      </c>
      <c r="AE58" s="50">
        <v>5.05</v>
      </c>
      <c r="AF58" s="49" t="s">
        <v>21</v>
      </c>
      <c r="AG58" s="22"/>
      <c r="AH58" s="23"/>
    </row>
    <row r="59" spans="1:34">
      <c r="AA59" s="21"/>
      <c r="AB59" s="22"/>
      <c r="AC59" s="48" t="s">
        <v>129</v>
      </c>
      <c r="AD59" s="50">
        <v>7.11</v>
      </c>
      <c r="AE59" s="50">
        <v>7.11</v>
      </c>
      <c r="AF59" s="49" t="s">
        <v>21</v>
      </c>
      <c r="AG59" s="22"/>
      <c r="AH59" s="23"/>
    </row>
    <row r="60" spans="1:34">
      <c r="AA60" s="21"/>
      <c r="AB60" s="22"/>
      <c r="AC60" s="48" t="s">
        <v>130</v>
      </c>
      <c r="AD60" s="50">
        <v>2.11</v>
      </c>
      <c r="AE60" s="50">
        <v>2.11</v>
      </c>
      <c r="AF60" s="49" t="s">
        <v>21</v>
      </c>
      <c r="AG60" s="22"/>
      <c r="AH60" s="23"/>
    </row>
    <row r="61" spans="1:34">
      <c r="AA61" s="21"/>
      <c r="AB61" s="22"/>
      <c r="AC61" s="48" t="s">
        <v>131</v>
      </c>
      <c r="AD61" s="49">
        <v>196580.32</v>
      </c>
      <c r="AE61" s="49">
        <v>196580.32</v>
      </c>
      <c r="AF61" s="49">
        <v>0</v>
      </c>
      <c r="AG61" s="22"/>
      <c r="AH61" s="23"/>
    </row>
    <row r="62" spans="1:34">
      <c r="AA62" s="21"/>
      <c r="AB62" s="22"/>
      <c r="AC62" s="48" t="s">
        <v>132</v>
      </c>
      <c r="AD62" s="49">
        <v>21.43</v>
      </c>
      <c r="AE62" s="49">
        <v>21.43</v>
      </c>
      <c r="AF62" s="49" t="s">
        <v>21</v>
      </c>
      <c r="AG62" s="22"/>
      <c r="AH62" s="23"/>
    </row>
    <row r="63" spans="1:34">
      <c r="AA63" s="21"/>
      <c r="AB63" s="22"/>
      <c r="AC63" s="48" t="s">
        <v>133</v>
      </c>
      <c r="AD63" s="49">
        <v>1.81</v>
      </c>
      <c r="AE63" s="49">
        <v>1.81</v>
      </c>
      <c r="AF63" s="49">
        <v>0</v>
      </c>
      <c r="AG63" s="22"/>
      <c r="AH63" s="23"/>
    </row>
    <row r="64" spans="1:34">
      <c r="AA64" s="21"/>
      <c r="AB64" s="22"/>
      <c r="AC64" s="48" t="s">
        <v>134</v>
      </c>
      <c r="AD64" s="49">
        <v>13.36</v>
      </c>
      <c r="AE64" s="49">
        <v>13.36</v>
      </c>
      <c r="AF64" s="49" t="s">
        <v>21</v>
      </c>
      <c r="AG64" s="22"/>
      <c r="AH64" s="23"/>
    </row>
    <row r="65" spans="27:34">
      <c r="AA65" s="21"/>
      <c r="AB65" s="22"/>
      <c r="AC65" s="48" t="s">
        <v>135</v>
      </c>
      <c r="AD65" s="49">
        <v>0.95</v>
      </c>
      <c r="AE65" s="49">
        <v>0.95</v>
      </c>
      <c r="AF65" s="49">
        <v>0</v>
      </c>
      <c r="AG65" s="22"/>
      <c r="AH65" s="23"/>
    </row>
    <row r="66" spans="27:34">
      <c r="AA66" s="21"/>
      <c r="AB66" s="22"/>
      <c r="AC66" s="48" t="s">
        <v>136</v>
      </c>
      <c r="AD66" s="49">
        <v>0.25</v>
      </c>
      <c r="AE66" s="49">
        <v>0.25</v>
      </c>
      <c r="AF66" s="49" t="s">
        <v>21</v>
      </c>
      <c r="AG66" s="22"/>
      <c r="AH66" s="23"/>
    </row>
    <row r="67" spans="27:34">
      <c r="AA67" s="24"/>
      <c r="AB67" s="25"/>
      <c r="AC67" s="25"/>
      <c r="AD67" s="25"/>
      <c r="AE67" s="25"/>
      <c r="AF67" s="25"/>
      <c r="AG67" s="25"/>
      <c r="AH67" s="26"/>
    </row>
  </sheetData>
  <mergeCells count="5">
    <mergeCell ref="AC13:AG13"/>
    <mergeCell ref="AC24:AF25"/>
    <mergeCell ref="AC30:AF31"/>
    <mergeCell ref="AC40:AF41"/>
    <mergeCell ref="AC50:AF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5"/>
  <sheetViews>
    <sheetView showGridLines="0" workbookViewId="0"/>
  </sheetViews>
  <sheetFormatPr defaultRowHeight="14.4"/>
  <cols>
    <col min="1" max="1" width="20.44140625" bestFit="1" customWidth="1"/>
    <col min="2" max="2" width="9.6640625" bestFit="1" customWidth="1"/>
    <col min="3" max="3" width="15.44140625" bestFit="1" customWidth="1"/>
    <col min="4" max="4" width="9" bestFit="1" customWidth="1"/>
    <col min="5" max="5" width="15.44140625" bestFit="1" customWidth="1"/>
    <col min="6" max="6" width="9" bestFit="1" customWidth="1"/>
    <col min="7" max="7" width="7.6640625" customWidth="1"/>
    <col min="8" max="8" width="10" bestFit="1" customWidth="1"/>
    <col min="9" max="9" width="7.6640625" customWidth="1"/>
    <col min="10" max="10" width="9" bestFit="1" customWidth="1"/>
    <col min="11" max="11" width="12.33203125" bestFit="1" customWidth="1"/>
    <col min="12" max="12" width="11" bestFit="1" customWidth="1"/>
    <col min="13" max="13" width="5.88671875" customWidth="1"/>
    <col min="14" max="14" width="9" bestFit="1" customWidth="1"/>
    <col min="15" max="15" width="7.6640625" customWidth="1"/>
    <col min="16" max="16" width="7" customWidth="1"/>
    <col min="17" max="17" width="11" bestFit="1" customWidth="1"/>
    <col min="47" max="47" width="15.44140625" bestFit="1" customWidth="1"/>
    <col min="49" max="49" width="10.33203125" bestFit="1" customWidth="1"/>
  </cols>
  <sheetData>
    <row r="1" spans="1:52" ht="16.2">
      <c r="A1" s="17" t="s">
        <v>168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3" spans="1:52">
      <c r="AA3" s="2" t="s">
        <v>7</v>
      </c>
      <c r="AB3" s="2" t="s">
        <v>8</v>
      </c>
      <c r="AC3" s="2" t="s">
        <v>9</v>
      </c>
      <c r="AD3" s="2" t="s">
        <v>10</v>
      </c>
      <c r="AE3" s="2" t="s">
        <v>11</v>
      </c>
      <c r="AF3" s="2" t="s">
        <v>12</v>
      </c>
      <c r="AG3" s="2" t="s">
        <v>13</v>
      </c>
      <c r="AH3" s="2" t="s">
        <v>14</v>
      </c>
      <c r="AI3" s="2" t="s">
        <v>15</v>
      </c>
      <c r="AJ3" s="2" t="s">
        <v>16</v>
      </c>
      <c r="AK3" s="2" t="s">
        <v>17</v>
      </c>
      <c r="AL3" s="2" t="s">
        <v>18</v>
      </c>
      <c r="AM3" s="2" t="s">
        <v>19</v>
      </c>
      <c r="AN3" s="2" t="s">
        <v>20</v>
      </c>
      <c r="AT3" t="s">
        <v>180</v>
      </c>
      <c r="AU3" t="s">
        <v>181</v>
      </c>
      <c r="AV3" t="s">
        <v>182</v>
      </c>
    </row>
    <row r="4" spans="1:52" ht="16.2">
      <c r="A4" s="27" t="s">
        <v>24</v>
      </c>
      <c r="B4" s="27" t="s">
        <v>25</v>
      </c>
      <c r="C4" s="27" t="s">
        <v>26</v>
      </c>
      <c r="D4" s="27" t="s">
        <v>27</v>
      </c>
      <c r="E4" s="27" t="s">
        <v>28</v>
      </c>
      <c r="F4" s="27" t="s">
        <v>29</v>
      </c>
      <c r="G4" s="27" t="s">
        <v>30</v>
      </c>
      <c r="H4" s="27" t="s">
        <v>31</v>
      </c>
      <c r="I4" s="27" t="s">
        <v>32</v>
      </c>
      <c r="J4" s="27" t="s">
        <v>33</v>
      </c>
      <c r="K4" s="27" t="s">
        <v>34</v>
      </c>
      <c r="L4" s="27" t="s">
        <v>35</v>
      </c>
      <c r="M4" s="27" t="s">
        <v>36</v>
      </c>
      <c r="N4" s="27" t="s">
        <v>37</v>
      </c>
      <c r="O4" s="27" t="s">
        <v>38</v>
      </c>
      <c r="P4" s="27" t="s">
        <v>39</v>
      </c>
      <c r="Q4" s="27" t="s">
        <v>40</v>
      </c>
      <c r="T4" s="17" t="s">
        <v>161</v>
      </c>
      <c r="U4" s="17"/>
      <c r="V4" s="17"/>
      <c r="W4" s="17"/>
      <c r="X4" s="17"/>
      <c r="Y4" s="68"/>
      <c r="AA4" s="6">
        <v>2021</v>
      </c>
      <c r="AB4" s="11" t="s">
        <v>21</v>
      </c>
      <c r="AC4" s="11" t="s">
        <v>21</v>
      </c>
      <c r="AD4" s="11" t="s">
        <v>21</v>
      </c>
      <c r="AE4" s="11" t="s">
        <v>21</v>
      </c>
      <c r="AF4" s="11" t="s">
        <v>21</v>
      </c>
      <c r="AG4" s="11" t="s">
        <v>21</v>
      </c>
      <c r="AH4" s="11" t="s">
        <v>21</v>
      </c>
      <c r="AI4" s="7">
        <v>6.5000000000000002E-2</v>
      </c>
      <c r="AJ4" s="7">
        <v>3.6999999999999998E-2</v>
      </c>
      <c r="AK4" s="8">
        <v>-2E-3</v>
      </c>
      <c r="AL4" s="7">
        <v>3.0000000000000001E-3</v>
      </c>
      <c r="AM4" s="11" t="s">
        <v>21</v>
      </c>
      <c r="AN4" s="9">
        <v>0.106</v>
      </c>
      <c r="AT4" t="s">
        <v>183</v>
      </c>
      <c r="AU4" s="13">
        <v>44407.697916666664</v>
      </c>
    </row>
    <row r="5" spans="1:52">
      <c r="A5" s="28" t="s">
        <v>41</v>
      </c>
      <c r="B5" s="28" t="s">
        <v>42</v>
      </c>
      <c r="C5" s="31">
        <v>44407.697916666664</v>
      </c>
      <c r="D5" s="28">
        <v>674.5</v>
      </c>
      <c r="E5" s="31">
        <v>44524.475694444445</v>
      </c>
      <c r="F5" s="28">
        <v>765</v>
      </c>
      <c r="G5" s="34">
        <v>0.13420000000000001</v>
      </c>
      <c r="H5" s="28">
        <v>26792.01</v>
      </c>
      <c r="I5" s="34">
        <v>0.13400000000000001</v>
      </c>
      <c r="J5" s="28">
        <v>296.51589999999999</v>
      </c>
      <c r="K5" s="28">
        <v>200000</v>
      </c>
      <c r="L5" s="28">
        <v>26792.01</v>
      </c>
      <c r="M5" s="28">
        <v>8</v>
      </c>
      <c r="N5" s="28">
        <v>3349</v>
      </c>
      <c r="O5" s="34">
        <v>-3.0099999999999998E-2</v>
      </c>
      <c r="P5" s="34">
        <v>0.23039999999999999</v>
      </c>
      <c r="Q5" s="28" t="s">
        <v>43</v>
      </c>
      <c r="AA5" s="2" t="s">
        <v>22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6.5000000000000002E-2</v>
      </c>
      <c r="AJ5" s="10">
        <v>3.6999999999999998E-2</v>
      </c>
      <c r="AK5" s="5">
        <v>-2E-3</v>
      </c>
      <c r="AL5" s="10">
        <v>3.0000000000000001E-3</v>
      </c>
      <c r="AM5" s="10">
        <v>0</v>
      </c>
      <c r="AN5" s="12"/>
      <c r="AT5" t="s">
        <v>183</v>
      </c>
      <c r="AU5" s="13">
        <v>44439.697916666664</v>
      </c>
      <c r="AV5">
        <v>10652190</v>
      </c>
      <c r="AW5" s="37">
        <v>44439</v>
      </c>
      <c r="AX5">
        <f>AV5/(MAX($AV$5:AV5))-1</f>
        <v>0</v>
      </c>
      <c r="AZ5">
        <f>MIN(AX5:AX8)</f>
        <v>-2.1862110708968929E-3</v>
      </c>
    </row>
    <row r="6" spans="1:52">
      <c r="A6" s="29" t="s">
        <v>44</v>
      </c>
      <c r="B6" s="29" t="s">
        <v>42</v>
      </c>
      <c r="C6" s="32">
        <v>44407.697916666664</v>
      </c>
      <c r="D6" s="29">
        <v>2958.45</v>
      </c>
      <c r="E6" s="32">
        <v>44524.475694444445</v>
      </c>
      <c r="F6" s="29">
        <v>3196.3</v>
      </c>
      <c r="G6" s="35">
        <v>8.0399999999999999E-2</v>
      </c>
      <c r="H6" s="29">
        <v>16037.69</v>
      </c>
      <c r="I6" s="35">
        <v>8.0199999999999994E-2</v>
      </c>
      <c r="J6" s="29">
        <v>67.602699999999999</v>
      </c>
      <c r="K6" s="29">
        <v>199999.2</v>
      </c>
      <c r="L6" s="29">
        <v>42829.7</v>
      </c>
      <c r="M6" s="29">
        <v>8</v>
      </c>
      <c r="N6" s="29">
        <v>2004.71</v>
      </c>
      <c r="O6" s="35">
        <v>-3.4200000000000001E-2</v>
      </c>
      <c r="P6" s="35">
        <v>0.1847</v>
      </c>
      <c r="Q6" s="29" t="s">
        <v>43</v>
      </c>
      <c r="T6" s="18"/>
      <c r="U6" s="19"/>
      <c r="V6" s="19"/>
      <c r="W6" s="19"/>
      <c r="X6" s="20"/>
      <c r="Y6" s="22"/>
      <c r="AT6" t="s">
        <v>183</v>
      </c>
      <c r="AU6" s="13">
        <v>44469.697916666664</v>
      </c>
      <c r="AV6">
        <v>11051083</v>
      </c>
      <c r="AW6" s="37">
        <v>44469</v>
      </c>
      <c r="AX6">
        <f>AV6/(MAX($AV$5:AV6))-1</f>
        <v>0</v>
      </c>
    </row>
    <row r="7" spans="1:52">
      <c r="A7" s="29" t="s">
        <v>45</v>
      </c>
      <c r="B7" s="29" t="s">
        <v>42</v>
      </c>
      <c r="C7" s="32">
        <v>44407.697916666664</v>
      </c>
      <c r="D7" s="29">
        <v>708.9</v>
      </c>
      <c r="E7" s="32">
        <v>44524.475694444445</v>
      </c>
      <c r="F7" s="29">
        <v>692.75</v>
      </c>
      <c r="G7" s="35">
        <v>-2.2800000000000001E-2</v>
      </c>
      <c r="H7" s="29">
        <v>-4595.8599999999997</v>
      </c>
      <c r="I7" s="35">
        <v>-2.3E-2</v>
      </c>
      <c r="J7" s="29">
        <v>282.125</v>
      </c>
      <c r="K7" s="29">
        <v>199998.39</v>
      </c>
      <c r="L7" s="29">
        <v>38233.839999999997</v>
      </c>
      <c r="M7" s="29">
        <v>8</v>
      </c>
      <c r="N7" s="29">
        <v>-574.48</v>
      </c>
      <c r="O7" s="35">
        <v>-4.4499999999999998E-2</v>
      </c>
      <c r="P7" s="35">
        <v>0.22289999999999999</v>
      </c>
      <c r="Q7" s="29" t="s">
        <v>43</v>
      </c>
      <c r="T7" s="21"/>
      <c r="U7" s="22" t="s">
        <v>82</v>
      </c>
      <c r="V7" s="22"/>
      <c r="W7" s="22"/>
      <c r="X7" s="23"/>
      <c r="Y7" s="22"/>
      <c r="AT7" t="s">
        <v>183</v>
      </c>
      <c r="AU7" s="13">
        <v>44498.704861111109</v>
      </c>
      <c r="AV7">
        <v>11026923</v>
      </c>
      <c r="AW7" s="37">
        <v>44498</v>
      </c>
      <c r="AX7">
        <f>AV7/(MAX($AV$5:AV7))-1</f>
        <v>-2.1862110708968929E-3</v>
      </c>
    </row>
    <row r="8" spans="1:52">
      <c r="A8" s="29" t="s">
        <v>46</v>
      </c>
      <c r="B8" s="29" t="s">
        <v>42</v>
      </c>
      <c r="C8" s="32">
        <v>44407.697916666664</v>
      </c>
      <c r="D8" s="29">
        <v>3829.6</v>
      </c>
      <c r="E8" s="32">
        <v>44524.475694444445</v>
      </c>
      <c r="F8" s="29">
        <v>3440</v>
      </c>
      <c r="G8" s="35">
        <v>-0.1017</v>
      </c>
      <c r="H8" s="29">
        <v>-20384.490000000002</v>
      </c>
      <c r="I8" s="35">
        <v>-0.1019</v>
      </c>
      <c r="J8" s="29">
        <v>52.224150000000002</v>
      </c>
      <c r="K8" s="29">
        <v>199997.59</v>
      </c>
      <c r="L8" s="29">
        <v>17849.349999999999</v>
      </c>
      <c r="M8" s="29">
        <v>8</v>
      </c>
      <c r="N8" s="29">
        <v>-2548.06</v>
      </c>
      <c r="O8" s="35">
        <v>-0.11840000000000001</v>
      </c>
      <c r="P8" s="35">
        <v>0.10979999999999999</v>
      </c>
      <c r="Q8" s="29" t="s">
        <v>43</v>
      </c>
      <c r="T8" s="21"/>
      <c r="U8" s="22"/>
      <c r="V8" s="22"/>
      <c r="W8" s="22"/>
      <c r="X8" s="23"/>
      <c r="Y8" s="22"/>
      <c r="AT8" t="s">
        <v>183</v>
      </c>
      <c r="AU8" s="13">
        <v>44524.46875</v>
      </c>
      <c r="AV8">
        <v>11055157</v>
      </c>
      <c r="AX8">
        <f>AV8/(MAX($AV$5:AV8))-1</f>
        <v>0</v>
      </c>
    </row>
    <row r="9" spans="1:52">
      <c r="A9" s="29" t="s">
        <v>47</v>
      </c>
      <c r="B9" s="29" t="s">
        <v>42</v>
      </c>
      <c r="C9" s="32">
        <v>44407.697916666664</v>
      </c>
      <c r="D9" s="29">
        <v>14222.2</v>
      </c>
      <c r="E9" s="32">
        <v>44524.475694444445</v>
      </c>
      <c r="F9" s="29">
        <v>17249.55</v>
      </c>
      <c r="G9" s="35">
        <v>0.21290000000000001</v>
      </c>
      <c r="H9" s="29">
        <v>42527.24</v>
      </c>
      <c r="I9" s="35">
        <v>0.21260000000000001</v>
      </c>
      <c r="J9" s="29">
        <v>14.0623</v>
      </c>
      <c r="K9" s="29">
        <v>199996.79999999999</v>
      </c>
      <c r="L9" s="29">
        <v>60376.59</v>
      </c>
      <c r="M9" s="29">
        <v>8</v>
      </c>
      <c r="N9" s="29">
        <v>5315.9</v>
      </c>
      <c r="O9" s="35">
        <v>-0.18079999999999999</v>
      </c>
      <c r="P9" s="35">
        <v>0.35880000000000001</v>
      </c>
      <c r="Q9" s="29" t="s">
        <v>43</v>
      </c>
      <c r="T9" s="21"/>
      <c r="U9" s="22" t="s">
        <v>83</v>
      </c>
      <c r="V9" s="22"/>
      <c r="W9" s="22"/>
      <c r="X9" s="23"/>
      <c r="Y9" s="22"/>
      <c r="AC9" s="14"/>
    </row>
    <row r="10" spans="1:52">
      <c r="A10" s="29" t="s">
        <v>48</v>
      </c>
      <c r="B10" s="29" t="s">
        <v>42</v>
      </c>
      <c r="C10" s="32">
        <v>44407.697916666664</v>
      </c>
      <c r="D10" s="29">
        <v>6228.1</v>
      </c>
      <c r="E10" s="32">
        <v>44524.475694444445</v>
      </c>
      <c r="F10" s="29">
        <v>7136.6</v>
      </c>
      <c r="G10" s="35">
        <v>0.1459</v>
      </c>
      <c r="H10" s="29">
        <v>29130.73</v>
      </c>
      <c r="I10" s="35">
        <v>0.1457</v>
      </c>
      <c r="J10" s="29">
        <v>32.111879999999999</v>
      </c>
      <c r="K10" s="29">
        <v>199996.02</v>
      </c>
      <c r="L10" s="29">
        <v>89507.31</v>
      </c>
      <c r="M10" s="29">
        <v>8</v>
      </c>
      <c r="N10" s="29">
        <v>3641.34</v>
      </c>
      <c r="O10" s="35">
        <v>-5.7799999999999997E-2</v>
      </c>
      <c r="P10" s="35">
        <v>0.29249999999999998</v>
      </c>
      <c r="Q10" s="29" t="s">
        <v>43</v>
      </c>
      <c r="T10" s="21"/>
      <c r="U10" s="22"/>
      <c r="V10" s="22"/>
      <c r="W10" s="22"/>
      <c r="X10" s="23"/>
      <c r="Y10" s="22"/>
      <c r="AA10" s="18"/>
      <c r="AB10" s="19"/>
      <c r="AC10" s="19"/>
      <c r="AD10" s="19"/>
      <c r="AE10" s="19"/>
      <c r="AF10" s="19"/>
      <c r="AG10" s="19"/>
      <c r="AH10" s="20"/>
      <c r="AV10">
        <v>-9998040</v>
      </c>
      <c r="AW10" s="37">
        <v>44407</v>
      </c>
    </row>
    <row r="11" spans="1:52">
      <c r="A11" s="29" t="s">
        <v>49</v>
      </c>
      <c r="B11" s="29" t="s">
        <v>42</v>
      </c>
      <c r="C11" s="32">
        <v>44407.697916666664</v>
      </c>
      <c r="D11" s="29">
        <v>561.65</v>
      </c>
      <c r="E11" s="32">
        <v>44524.475694444445</v>
      </c>
      <c r="F11" s="29">
        <v>773.4</v>
      </c>
      <c r="G11" s="35">
        <v>0.377</v>
      </c>
      <c r="H11" s="29">
        <v>75353.48</v>
      </c>
      <c r="I11" s="35">
        <v>0.37680000000000002</v>
      </c>
      <c r="J11" s="29">
        <v>356.08510000000001</v>
      </c>
      <c r="K11" s="29">
        <v>199995.2</v>
      </c>
      <c r="L11" s="29">
        <v>164860.79</v>
      </c>
      <c r="M11" s="29">
        <v>8</v>
      </c>
      <c r="N11" s="29">
        <v>9419.18</v>
      </c>
      <c r="O11" s="35">
        <v>-7.4200000000000002E-2</v>
      </c>
      <c r="P11" s="35">
        <v>0.39200000000000002</v>
      </c>
      <c r="Q11" s="29" t="s">
        <v>43</v>
      </c>
      <c r="T11" s="21"/>
      <c r="U11" s="22" t="s">
        <v>84</v>
      </c>
      <c r="V11" s="22"/>
      <c r="W11" s="22"/>
      <c r="X11" s="23"/>
      <c r="Y11" s="22"/>
      <c r="AA11" s="21"/>
      <c r="AB11" s="22"/>
      <c r="AC11" s="47" t="s">
        <v>89</v>
      </c>
      <c r="AD11" s="47"/>
      <c r="AE11" s="47"/>
      <c r="AF11" s="47"/>
      <c r="AG11" s="47"/>
      <c r="AH11" s="23"/>
      <c r="AV11">
        <v>11055157</v>
      </c>
      <c r="AW11" s="37">
        <v>44524</v>
      </c>
    </row>
    <row r="12" spans="1:52">
      <c r="A12" s="29" t="s">
        <v>50</v>
      </c>
      <c r="B12" s="29" t="s">
        <v>42</v>
      </c>
      <c r="C12" s="32">
        <v>44407.697916666664</v>
      </c>
      <c r="D12" s="29">
        <v>445.5</v>
      </c>
      <c r="E12" s="32">
        <v>44524.475694444445</v>
      </c>
      <c r="F12" s="29">
        <v>404.2</v>
      </c>
      <c r="G12" s="35">
        <v>-9.2700000000000005E-2</v>
      </c>
      <c r="H12" s="29">
        <v>-18578.59</v>
      </c>
      <c r="I12" s="35">
        <v>-9.2899999999999996E-2</v>
      </c>
      <c r="J12" s="29">
        <v>448.9212</v>
      </c>
      <c r="K12" s="29">
        <v>199994.39</v>
      </c>
      <c r="L12" s="29">
        <v>146282.20000000001</v>
      </c>
      <c r="M12" s="29">
        <v>8</v>
      </c>
      <c r="N12" s="29">
        <v>-2322.3200000000002</v>
      </c>
      <c r="O12" s="35">
        <v>-0.1176</v>
      </c>
      <c r="P12" s="35">
        <v>0.12909999999999999</v>
      </c>
      <c r="Q12" s="29" t="s">
        <v>43</v>
      </c>
      <c r="T12" s="21"/>
      <c r="U12" s="22"/>
      <c r="V12" s="22"/>
      <c r="W12" s="22"/>
      <c r="X12" s="23"/>
      <c r="Y12" s="22"/>
      <c r="AA12" s="21"/>
      <c r="AB12" s="22"/>
      <c r="AC12" s="48"/>
      <c r="AD12" s="48" t="s">
        <v>90</v>
      </c>
      <c r="AE12" s="48" t="s">
        <v>91</v>
      </c>
      <c r="AF12" s="48" t="s">
        <v>92</v>
      </c>
      <c r="AG12" s="22"/>
      <c r="AH12" s="23"/>
    </row>
    <row r="13" spans="1:52">
      <c r="A13" s="29" t="s">
        <v>51</v>
      </c>
      <c r="B13" s="29" t="s">
        <v>42</v>
      </c>
      <c r="C13" s="32">
        <v>44407.697916666664</v>
      </c>
      <c r="D13" s="29">
        <v>3423.4</v>
      </c>
      <c r="E13" s="32">
        <v>44524.475694444445</v>
      </c>
      <c r="F13" s="29">
        <v>3673</v>
      </c>
      <c r="G13" s="35">
        <v>7.2900000000000006E-2</v>
      </c>
      <c r="H13" s="29">
        <v>14540.07</v>
      </c>
      <c r="I13" s="35">
        <v>7.2700000000000001E-2</v>
      </c>
      <c r="J13" s="29">
        <v>58.419589999999999</v>
      </c>
      <c r="K13" s="29">
        <v>199993.61</v>
      </c>
      <c r="L13" s="29">
        <v>160822.26999999999</v>
      </c>
      <c r="M13" s="29">
        <v>8</v>
      </c>
      <c r="N13" s="29">
        <v>1817.51</v>
      </c>
      <c r="O13" s="35">
        <v>-1.3299999999999999E-2</v>
      </c>
      <c r="P13" s="35">
        <v>0.21310000000000001</v>
      </c>
      <c r="Q13" s="29" t="s">
        <v>43</v>
      </c>
      <c r="T13" s="21"/>
      <c r="U13" s="22" t="s">
        <v>151</v>
      </c>
      <c r="V13" s="22"/>
      <c r="W13" s="22"/>
      <c r="X13" s="23"/>
      <c r="Y13" s="22"/>
      <c r="AA13" s="21"/>
      <c r="AB13" s="22"/>
      <c r="AC13" s="48" t="s">
        <v>93</v>
      </c>
      <c r="AD13" s="49">
        <v>10000000</v>
      </c>
      <c r="AE13" s="49">
        <v>10000000</v>
      </c>
      <c r="AF13" s="49">
        <v>10000000</v>
      </c>
      <c r="AG13" s="22"/>
      <c r="AH13" s="23"/>
      <c r="AV13">
        <f>XIRR(AV10:AV11,AW10:AW11)</f>
        <v>0.36827444434165957</v>
      </c>
    </row>
    <row r="14" spans="1:52">
      <c r="A14" s="29" t="s">
        <v>52</v>
      </c>
      <c r="B14" s="29" t="s">
        <v>42</v>
      </c>
      <c r="C14" s="32">
        <v>44407.697916666664</v>
      </c>
      <c r="D14" s="29">
        <v>920.05</v>
      </c>
      <c r="E14" s="32">
        <v>44524.475694444445</v>
      </c>
      <c r="F14" s="29">
        <v>904.7</v>
      </c>
      <c r="G14" s="35">
        <v>-1.67E-2</v>
      </c>
      <c r="H14" s="29">
        <v>-3376.32</v>
      </c>
      <c r="I14" s="35">
        <v>-1.6899999999999998E-2</v>
      </c>
      <c r="J14" s="29">
        <v>217.3717</v>
      </c>
      <c r="K14" s="29">
        <v>199992.81</v>
      </c>
      <c r="L14" s="29">
        <v>157445.95000000001</v>
      </c>
      <c r="M14" s="29">
        <v>8</v>
      </c>
      <c r="N14" s="29">
        <v>-422.04</v>
      </c>
      <c r="O14" s="35">
        <v>-5.2200000000000003E-2</v>
      </c>
      <c r="P14" s="35">
        <v>9.2299999999999993E-2</v>
      </c>
      <c r="Q14" s="29" t="s">
        <v>43</v>
      </c>
      <c r="T14" s="21"/>
      <c r="U14" s="22"/>
      <c r="V14" s="22"/>
      <c r="W14" s="22"/>
      <c r="X14" s="23"/>
      <c r="Y14" s="22"/>
      <c r="AA14" s="21"/>
      <c r="AB14" s="22"/>
      <c r="AC14" s="48" t="s">
        <v>94</v>
      </c>
      <c r="AD14" s="49">
        <v>11055157.25</v>
      </c>
      <c r="AE14" s="49">
        <v>11055157.25</v>
      </c>
      <c r="AF14" s="49">
        <v>10000000</v>
      </c>
      <c r="AG14" s="22"/>
      <c r="AH14" s="23"/>
    </row>
    <row r="15" spans="1:52">
      <c r="A15" s="29" t="s">
        <v>53</v>
      </c>
      <c r="B15" s="29" t="s">
        <v>42</v>
      </c>
      <c r="C15" s="32">
        <v>44407.697916666664</v>
      </c>
      <c r="D15" s="29">
        <v>143.30000000000001</v>
      </c>
      <c r="E15" s="32">
        <v>44524.475694444445</v>
      </c>
      <c r="F15" s="29">
        <v>159.5</v>
      </c>
      <c r="G15" s="35">
        <v>0.113</v>
      </c>
      <c r="H15" s="29">
        <v>22566.75</v>
      </c>
      <c r="I15" s="35">
        <v>0.1128</v>
      </c>
      <c r="J15" s="29">
        <v>1395.6179999999999</v>
      </c>
      <c r="K15" s="29">
        <v>199992</v>
      </c>
      <c r="L15" s="29">
        <v>180012.7</v>
      </c>
      <c r="M15" s="29">
        <v>8</v>
      </c>
      <c r="N15" s="29">
        <v>2820.84</v>
      </c>
      <c r="O15" s="35">
        <v>-7.3599999999999999E-2</v>
      </c>
      <c r="P15" s="35">
        <v>0.42220000000000002</v>
      </c>
      <c r="Q15" s="29" t="s">
        <v>43</v>
      </c>
      <c r="T15" s="21"/>
      <c r="U15" s="22" t="s">
        <v>86</v>
      </c>
      <c r="V15" s="22"/>
      <c r="W15" s="22"/>
      <c r="X15" s="23"/>
      <c r="Y15" s="22"/>
      <c r="AA15" s="21"/>
      <c r="AB15" s="22"/>
      <c r="AC15" s="48" t="s">
        <v>95</v>
      </c>
      <c r="AD15" s="50">
        <v>1055157.25</v>
      </c>
      <c r="AE15" s="50">
        <v>1055157.25</v>
      </c>
      <c r="AF15" s="51">
        <v>0</v>
      </c>
      <c r="AG15" s="22"/>
      <c r="AH15" s="23"/>
    </row>
    <row r="16" spans="1:52">
      <c r="A16" s="29" t="s">
        <v>54</v>
      </c>
      <c r="B16" s="29" t="s">
        <v>42</v>
      </c>
      <c r="C16" s="32">
        <v>44407.697916666664</v>
      </c>
      <c r="D16" s="29">
        <v>4906.1000000000004</v>
      </c>
      <c r="E16" s="32">
        <v>44524.475694444445</v>
      </c>
      <c r="F16" s="29">
        <v>4719</v>
      </c>
      <c r="G16" s="35">
        <v>-3.8100000000000002E-2</v>
      </c>
      <c r="H16" s="29">
        <v>-7666.14</v>
      </c>
      <c r="I16" s="35">
        <v>-3.8300000000000001E-2</v>
      </c>
      <c r="J16" s="29">
        <v>40.763779999999997</v>
      </c>
      <c r="K16" s="29">
        <v>199991.2</v>
      </c>
      <c r="L16" s="29">
        <v>172346.56</v>
      </c>
      <c r="M16" s="29">
        <v>8</v>
      </c>
      <c r="N16" s="29">
        <v>-958.27</v>
      </c>
      <c r="O16" s="35">
        <v>-0.10050000000000001</v>
      </c>
      <c r="P16" s="35">
        <v>0.10580000000000001</v>
      </c>
      <c r="Q16" s="29" t="s">
        <v>43</v>
      </c>
      <c r="T16" s="21"/>
      <c r="U16" s="22"/>
      <c r="V16" s="22"/>
      <c r="W16" s="22"/>
      <c r="X16" s="23"/>
      <c r="Y16" s="22"/>
      <c r="AA16" s="21"/>
      <c r="AB16" s="22"/>
      <c r="AC16" s="48" t="s">
        <v>96</v>
      </c>
      <c r="AD16" s="52">
        <v>0.1055</v>
      </c>
      <c r="AE16" s="52">
        <v>0.1055</v>
      </c>
      <c r="AF16" s="53">
        <v>0</v>
      </c>
      <c r="AG16" s="22"/>
      <c r="AH16" s="23"/>
    </row>
    <row r="17" spans="1:34">
      <c r="A17" s="29" t="s">
        <v>55</v>
      </c>
      <c r="B17" s="29" t="s">
        <v>42</v>
      </c>
      <c r="C17" s="32">
        <v>44407.697916666664</v>
      </c>
      <c r="D17" s="29">
        <v>4711.2</v>
      </c>
      <c r="E17" s="32">
        <v>44524.475694444445</v>
      </c>
      <c r="F17" s="29">
        <v>4620.6499999999996</v>
      </c>
      <c r="G17" s="35">
        <v>-1.9199999999999998E-2</v>
      </c>
      <c r="H17" s="29">
        <v>-3883.46</v>
      </c>
      <c r="I17" s="35">
        <v>-1.9400000000000001E-2</v>
      </c>
      <c r="J17" s="29">
        <v>42.44999</v>
      </c>
      <c r="K17" s="29">
        <v>199990.39</v>
      </c>
      <c r="L17" s="29">
        <v>168463.1</v>
      </c>
      <c r="M17" s="29">
        <v>8</v>
      </c>
      <c r="N17" s="29">
        <v>-485.43</v>
      </c>
      <c r="O17" s="35">
        <v>-5.6399999999999999E-2</v>
      </c>
      <c r="P17" s="35">
        <v>0.1918</v>
      </c>
      <c r="Q17" s="29" t="s">
        <v>43</v>
      </c>
      <c r="T17" s="21"/>
      <c r="U17" s="22" t="s">
        <v>87</v>
      </c>
      <c r="V17" s="22"/>
      <c r="W17" s="22"/>
      <c r="X17" s="23"/>
      <c r="Y17" s="22"/>
      <c r="AA17" s="21"/>
      <c r="AB17" s="22"/>
      <c r="AC17" s="48" t="s">
        <v>97</v>
      </c>
      <c r="AD17" s="54">
        <v>0.98129999999999995</v>
      </c>
      <c r="AE17" s="54">
        <v>0.98129999999999995</v>
      </c>
      <c r="AF17" s="54">
        <v>0</v>
      </c>
      <c r="AG17" s="22"/>
      <c r="AH17" s="23"/>
    </row>
    <row r="18" spans="1:34">
      <c r="A18" s="29" t="s">
        <v>56</v>
      </c>
      <c r="B18" s="29" t="s">
        <v>42</v>
      </c>
      <c r="C18" s="32">
        <v>44407.697916666664</v>
      </c>
      <c r="D18" s="29">
        <v>2530.25</v>
      </c>
      <c r="E18" s="32">
        <v>44524.475694444445</v>
      </c>
      <c r="F18" s="29">
        <v>2580</v>
      </c>
      <c r="G18" s="35">
        <v>1.9699999999999999E-2</v>
      </c>
      <c r="H18" s="29">
        <v>3891.82</v>
      </c>
      <c r="I18" s="35">
        <v>1.95E-2</v>
      </c>
      <c r="J18" s="29">
        <v>79.039460000000005</v>
      </c>
      <c r="K18" s="29">
        <v>199989.59</v>
      </c>
      <c r="L18" s="29">
        <v>172354.92</v>
      </c>
      <c r="M18" s="29">
        <v>8</v>
      </c>
      <c r="N18" s="29">
        <v>486.48</v>
      </c>
      <c r="O18" s="35">
        <v>-2.3300000000000001E-2</v>
      </c>
      <c r="P18" s="35">
        <v>0.18329999999999999</v>
      </c>
      <c r="Q18" s="29" t="s">
        <v>43</v>
      </c>
      <c r="T18" s="21"/>
      <c r="U18" s="22"/>
      <c r="V18" s="22"/>
      <c r="W18" s="22"/>
      <c r="X18" s="23"/>
      <c r="Y18" s="22"/>
      <c r="AA18" s="21"/>
      <c r="AB18" s="22"/>
      <c r="AC18" s="48" t="s">
        <v>98</v>
      </c>
      <c r="AD18" s="52">
        <v>0.1075</v>
      </c>
      <c r="AE18" s="52">
        <v>0.1075</v>
      </c>
      <c r="AF18" s="49" t="s">
        <v>21</v>
      </c>
      <c r="AG18" s="22"/>
      <c r="AH18" s="23"/>
    </row>
    <row r="19" spans="1:34">
      <c r="A19" s="29" t="s">
        <v>57</v>
      </c>
      <c r="B19" s="29" t="s">
        <v>42</v>
      </c>
      <c r="C19" s="32">
        <v>44407.697916666664</v>
      </c>
      <c r="D19" s="29">
        <v>1551.35</v>
      </c>
      <c r="E19" s="32">
        <v>44524.475694444445</v>
      </c>
      <c r="F19" s="29">
        <v>1767</v>
      </c>
      <c r="G19" s="35">
        <v>0.13900000000000001</v>
      </c>
      <c r="H19" s="29">
        <v>27757.26</v>
      </c>
      <c r="I19" s="35">
        <v>0.13880000000000001</v>
      </c>
      <c r="J19" s="29">
        <v>128.9128</v>
      </c>
      <c r="K19" s="29">
        <v>199988.8</v>
      </c>
      <c r="L19" s="29">
        <v>200112.18</v>
      </c>
      <c r="M19" s="29">
        <v>8</v>
      </c>
      <c r="N19" s="29">
        <v>3469.66</v>
      </c>
      <c r="O19" s="35">
        <v>-7.8200000000000006E-2</v>
      </c>
      <c r="P19" s="35">
        <v>0.22020000000000001</v>
      </c>
      <c r="Q19" s="29" t="s">
        <v>43</v>
      </c>
      <c r="T19" s="21"/>
      <c r="U19" s="22" t="s">
        <v>88</v>
      </c>
      <c r="V19" s="22"/>
      <c r="W19" s="22"/>
      <c r="X19" s="23"/>
      <c r="Y19" s="22"/>
      <c r="AA19" s="21"/>
      <c r="AB19" s="22"/>
      <c r="AC19" s="48" t="s">
        <v>99</v>
      </c>
      <c r="AD19" s="52">
        <v>0.3674</v>
      </c>
      <c r="AE19" s="52">
        <v>0.3674</v>
      </c>
      <c r="AF19" s="53">
        <v>0</v>
      </c>
      <c r="AG19" s="22"/>
      <c r="AH19" s="23"/>
    </row>
    <row r="20" spans="1:34">
      <c r="A20" s="29" t="s">
        <v>58</v>
      </c>
      <c r="B20" s="29" t="s">
        <v>42</v>
      </c>
      <c r="C20" s="32">
        <v>44407.697916666664</v>
      </c>
      <c r="D20" s="29">
        <v>1024.95</v>
      </c>
      <c r="E20" s="32">
        <v>44524.475694444445</v>
      </c>
      <c r="F20" s="29">
        <v>1125.5999999999999</v>
      </c>
      <c r="G20" s="35">
        <v>9.8199999999999996E-2</v>
      </c>
      <c r="H20" s="29">
        <v>19596.84</v>
      </c>
      <c r="I20" s="35">
        <v>9.8000000000000004E-2</v>
      </c>
      <c r="J20" s="29">
        <v>195.1198</v>
      </c>
      <c r="K20" s="29">
        <v>199988</v>
      </c>
      <c r="L20" s="29">
        <v>219709.02</v>
      </c>
      <c r="M20" s="29">
        <v>8</v>
      </c>
      <c r="N20" s="29">
        <v>2449.61</v>
      </c>
      <c r="O20" s="35">
        <v>-6.3100000000000003E-2</v>
      </c>
      <c r="P20" s="35">
        <v>0.34420000000000001</v>
      </c>
      <c r="Q20" s="29" t="s">
        <v>43</v>
      </c>
      <c r="T20" s="24"/>
      <c r="U20" s="25"/>
      <c r="V20" s="25"/>
      <c r="W20" s="25"/>
      <c r="X20" s="26"/>
      <c r="Y20" s="22"/>
      <c r="AA20" s="21"/>
      <c r="AB20" s="22"/>
      <c r="AC20" s="48" t="s">
        <v>100</v>
      </c>
      <c r="AD20" s="52">
        <v>0.37440000000000001</v>
      </c>
      <c r="AE20" s="52">
        <v>0.37440000000000001</v>
      </c>
      <c r="AF20" s="49" t="s">
        <v>21</v>
      </c>
      <c r="AG20" s="22"/>
      <c r="AH20" s="23"/>
    </row>
    <row r="21" spans="1:34">
      <c r="A21" s="29" t="s">
        <v>59</v>
      </c>
      <c r="B21" s="29" t="s">
        <v>42</v>
      </c>
      <c r="C21" s="32">
        <v>44407.697916666664</v>
      </c>
      <c r="D21" s="29">
        <v>2441.15</v>
      </c>
      <c r="E21" s="32">
        <v>44524.475694444445</v>
      </c>
      <c r="F21" s="29">
        <v>2907.55</v>
      </c>
      <c r="G21" s="35">
        <v>0.19109999999999999</v>
      </c>
      <c r="H21" s="29">
        <v>38165.24</v>
      </c>
      <c r="I21" s="35">
        <v>0.1908</v>
      </c>
      <c r="J21" s="29">
        <v>81.923360000000002</v>
      </c>
      <c r="K21" s="29">
        <v>199987.20000000001</v>
      </c>
      <c r="L21" s="29">
        <v>257874.26</v>
      </c>
      <c r="M21" s="29">
        <v>8</v>
      </c>
      <c r="N21" s="29">
        <v>4770.6499999999996</v>
      </c>
      <c r="O21" s="35">
        <v>-2.5000000000000001E-2</v>
      </c>
      <c r="P21" s="35">
        <v>0.23760000000000001</v>
      </c>
      <c r="Q21" s="29" t="s">
        <v>43</v>
      </c>
      <c r="AA21" s="21"/>
      <c r="AB21" s="22"/>
      <c r="AC21" s="48" t="s">
        <v>101</v>
      </c>
      <c r="AD21" s="50">
        <v>2065.5300000000002</v>
      </c>
      <c r="AE21" s="50">
        <v>2065.5300000000002</v>
      </c>
      <c r="AF21" s="51">
        <v>0</v>
      </c>
      <c r="AG21" s="22"/>
      <c r="AH21" s="23"/>
    </row>
    <row r="22" spans="1:34">
      <c r="A22" s="29" t="s">
        <v>60</v>
      </c>
      <c r="B22" s="29" t="s">
        <v>42</v>
      </c>
      <c r="C22" s="32">
        <v>44407.697916666664</v>
      </c>
      <c r="D22" s="29">
        <v>1426.45</v>
      </c>
      <c r="E22" s="32">
        <v>44524.475694444445</v>
      </c>
      <c r="F22" s="29">
        <v>1533.15</v>
      </c>
      <c r="G22" s="35">
        <v>7.4800000000000005E-2</v>
      </c>
      <c r="H22" s="29">
        <v>14917.71</v>
      </c>
      <c r="I22" s="35">
        <v>7.46E-2</v>
      </c>
      <c r="J22" s="29">
        <v>140.1987</v>
      </c>
      <c r="K22" s="29">
        <v>199986.41</v>
      </c>
      <c r="L22" s="29">
        <v>272791.96000000002</v>
      </c>
      <c r="M22" s="29">
        <v>8</v>
      </c>
      <c r="N22" s="29">
        <v>1864.71</v>
      </c>
      <c r="O22" s="35">
        <v>-1.5699999999999999E-2</v>
      </c>
      <c r="P22" s="35">
        <v>0.20930000000000001</v>
      </c>
      <c r="Q22" s="29" t="s">
        <v>43</v>
      </c>
      <c r="AA22" s="21"/>
      <c r="AB22" s="22"/>
      <c r="AC22" s="15"/>
      <c r="AD22" s="15"/>
      <c r="AE22" s="15"/>
      <c r="AF22" s="15"/>
      <c r="AG22" s="22"/>
      <c r="AH22" s="23"/>
    </row>
    <row r="23" spans="1:34">
      <c r="A23" s="29" t="s">
        <v>61</v>
      </c>
      <c r="B23" s="29" t="s">
        <v>42</v>
      </c>
      <c r="C23" s="32">
        <v>44407.697916666664</v>
      </c>
      <c r="D23" s="29">
        <v>664.05</v>
      </c>
      <c r="E23" s="32">
        <v>44524.475694444445</v>
      </c>
      <c r="F23" s="29">
        <v>701.1</v>
      </c>
      <c r="G23" s="35">
        <v>5.5800000000000002E-2</v>
      </c>
      <c r="H23" s="29">
        <v>11116.88</v>
      </c>
      <c r="I23" s="35">
        <v>5.5599999999999997E-2</v>
      </c>
      <c r="J23" s="29">
        <v>301.16050000000001</v>
      </c>
      <c r="K23" s="29">
        <v>199985.59</v>
      </c>
      <c r="L23" s="29">
        <v>283908.84999999998</v>
      </c>
      <c r="M23" s="29">
        <v>8</v>
      </c>
      <c r="N23" s="29">
        <v>1389.61</v>
      </c>
      <c r="O23" s="35">
        <v>-1.21E-2</v>
      </c>
      <c r="P23" s="35">
        <v>0.1681</v>
      </c>
      <c r="Q23" s="29" t="s">
        <v>43</v>
      </c>
      <c r="AA23" s="21"/>
      <c r="AB23" s="22"/>
      <c r="AC23" s="55"/>
      <c r="AD23" s="55"/>
      <c r="AE23" s="55"/>
      <c r="AF23" s="55"/>
      <c r="AG23" s="22"/>
      <c r="AH23" s="23"/>
    </row>
    <row r="24" spans="1:34">
      <c r="A24" s="29" t="s">
        <v>62</v>
      </c>
      <c r="B24" s="29" t="s">
        <v>42</v>
      </c>
      <c r="C24" s="32">
        <v>44407.697916666664</v>
      </c>
      <c r="D24" s="29">
        <v>2763.3</v>
      </c>
      <c r="E24" s="32">
        <v>44524.475694444445</v>
      </c>
      <c r="F24" s="29">
        <v>2643</v>
      </c>
      <c r="G24" s="35">
        <v>-4.3499999999999997E-2</v>
      </c>
      <c r="H24" s="29">
        <v>-8745.4500000000007</v>
      </c>
      <c r="I24" s="35">
        <v>-4.3700000000000003E-2</v>
      </c>
      <c r="J24" s="29">
        <v>72.371729999999999</v>
      </c>
      <c r="K24" s="29">
        <v>199984.8</v>
      </c>
      <c r="L24" s="29">
        <v>275163.40000000002</v>
      </c>
      <c r="M24" s="29">
        <v>8</v>
      </c>
      <c r="N24" s="29">
        <v>-1093.18</v>
      </c>
      <c r="O24" s="35">
        <v>-5.91E-2</v>
      </c>
      <c r="P24" s="35">
        <v>7.4399999999999994E-2</v>
      </c>
      <c r="Q24" s="29" t="s">
        <v>43</v>
      </c>
      <c r="AA24" s="21"/>
      <c r="AB24" s="22"/>
      <c r="AC24" s="48" t="s">
        <v>90</v>
      </c>
      <c r="AD24" s="49">
        <v>49</v>
      </c>
      <c r="AE24" s="49" t="s">
        <v>152</v>
      </c>
      <c r="AF24" s="49" t="s">
        <v>103</v>
      </c>
      <c r="AG24" s="22"/>
      <c r="AH24" s="23"/>
    </row>
    <row r="25" spans="1:34">
      <c r="A25" s="29" t="s">
        <v>63</v>
      </c>
      <c r="B25" s="29" t="s">
        <v>42</v>
      </c>
      <c r="C25" s="32">
        <v>44407.697916666664</v>
      </c>
      <c r="D25" s="29">
        <v>444.8</v>
      </c>
      <c r="E25" s="32">
        <v>44524.475694444445</v>
      </c>
      <c r="F25" s="29">
        <v>450.75</v>
      </c>
      <c r="G25" s="35">
        <v>1.34E-2</v>
      </c>
      <c r="H25" s="29">
        <v>2634.88</v>
      </c>
      <c r="I25" s="35">
        <v>1.32E-2</v>
      </c>
      <c r="J25" s="29">
        <v>449.60430000000002</v>
      </c>
      <c r="K25" s="29">
        <v>199984</v>
      </c>
      <c r="L25" s="29">
        <v>277798.28000000003</v>
      </c>
      <c r="M25" s="29">
        <v>8</v>
      </c>
      <c r="N25" s="29">
        <v>329.36</v>
      </c>
      <c r="O25" s="35">
        <v>-0.16370000000000001</v>
      </c>
      <c r="P25" s="35">
        <v>0.2407</v>
      </c>
      <c r="Q25" s="29" t="s">
        <v>43</v>
      </c>
      <c r="AA25" s="21"/>
      <c r="AB25" s="22"/>
      <c r="AC25" s="48" t="s">
        <v>104</v>
      </c>
      <c r="AD25" s="50">
        <v>21533.82</v>
      </c>
      <c r="AE25" s="50">
        <v>21533.82</v>
      </c>
      <c r="AF25" s="49" t="s">
        <v>21</v>
      </c>
      <c r="AG25" s="22"/>
      <c r="AH25" s="23"/>
    </row>
    <row r="26" spans="1:34">
      <c r="A26" s="29" t="s">
        <v>64</v>
      </c>
      <c r="B26" s="29" t="s">
        <v>42</v>
      </c>
      <c r="C26" s="32">
        <v>44407.697916666664</v>
      </c>
      <c r="D26" s="29">
        <v>2333.3000000000002</v>
      </c>
      <c r="E26" s="32">
        <v>44524.475694444445</v>
      </c>
      <c r="F26" s="29">
        <v>2386.5500000000002</v>
      </c>
      <c r="G26" s="35">
        <v>2.2800000000000001E-2</v>
      </c>
      <c r="H26" s="29">
        <v>4523.51</v>
      </c>
      <c r="I26" s="35">
        <v>2.2599999999999999E-2</v>
      </c>
      <c r="J26" s="29">
        <v>85.708309999999997</v>
      </c>
      <c r="K26" s="29">
        <v>199983.19</v>
      </c>
      <c r="L26" s="29">
        <v>282321.8</v>
      </c>
      <c r="M26" s="29">
        <v>8</v>
      </c>
      <c r="N26" s="29">
        <v>565.44000000000005</v>
      </c>
      <c r="O26" s="35">
        <v>-6.6E-3</v>
      </c>
      <c r="P26" s="35">
        <v>0.22539999999999999</v>
      </c>
      <c r="Q26" s="29" t="s">
        <v>43</v>
      </c>
      <c r="AA26" s="21"/>
      <c r="AB26" s="22"/>
      <c r="AC26" s="48" t="s">
        <v>105</v>
      </c>
      <c r="AD26" s="52">
        <v>0.1077</v>
      </c>
      <c r="AE26" s="52">
        <v>0.1077</v>
      </c>
      <c r="AF26" s="49" t="s">
        <v>21</v>
      </c>
      <c r="AG26" s="22"/>
      <c r="AH26" s="23"/>
    </row>
    <row r="27" spans="1:34">
      <c r="A27" s="29" t="s">
        <v>65</v>
      </c>
      <c r="B27" s="29" t="s">
        <v>42</v>
      </c>
      <c r="C27" s="32">
        <v>44407.697916666664</v>
      </c>
      <c r="D27" s="29">
        <v>682.5</v>
      </c>
      <c r="E27" s="32">
        <v>44524.475694444445</v>
      </c>
      <c r="F27" s="29">
        <v>765.6</v>
      </c>
      <c r="G27" s="35">
        <v>0.12180000000000001</v>
      </c>
      <c r="H27" s="29">
        <v>24307.07</v>
      </c>
      <c r="I27" s="35">
        <v>0.1215</v>
      </c>
      <c r="J27" s="29">
        <v>293.0145</v>
      </c>
      <c r="K27" s="29">
        <v>199982.39</v>
      </c>
      <c r="L27" s="29">
        <v>306628.87</v>
      </c>
      <c r="M27" s="29">
        <v>8</v>
      </c>
      <c r="N27" s="29">
        <v>3038.38</v>
      </c>
      <c r="O27" s="35">
        <v>-7.6799999999999993E-2</v>
      </c>
      <c r="P27" s="35">
        <v>0.27029999999999998</v>
      </c>
      <c r="Q27" s="29" t="s">
        <v>43</v>
      </c>
      <c r="AA27" s="21"/>
      <c r="AB27" s="22"/>
      <c r="AC27" s="48" t="s">
        <v>106</v>
      </c>
      <c r="AD27" s="50">
        <v>8</v>
      </c>
      <c r="AE27" s="50">
        <v>8</v>
      </c>
      <c r="AF27" s="49" t="s">
        <v>21</v>
      </c>
      <c r="AG27" s="22"/>
      <c r="AH27" s="23"/>
    </row>
    <row r="28" spans="1:34">
      <c r="A28" s="29" t="s">
        <v>138</v>
      </c>
      <c r="B28" s="29" t="s">
        <v>42</v>
      </c>
      <c r="C28" s="32">
        <v>44407.697916666664</v>
      </c>
      <c r="D28" s="29">
        <v>981</v>
      </c>
      <c r="E28" s="32">
        <v>44524.475694444445</v>
      </c>
      <c r="F28" s="29">
        <v>990</v>
      </c>
      <c r="G28" s="35">
        <v>9.1999999999999998E-3</v>
      </c>
      <c r="H28" s="29">
        <v>1794.51</v>
      </c>
      <c r="I28" s="35">
        <v>8.9999999999999993E-3</v>
      </c>
      <c r="J28" s="29">
        <v>203.85480000000001</v>
      </c>
      <c r="K28" s="29">
        <v>199981.59</v>
      </c>
      <c r="L28" s="29">
        <v>308423.38</v>
      </c>
      <c r="M28" s="29">
        <v>8</v>
      </c>
      <c r="N28" s="29">
        <v>224.31</v>
      </c>
      <c r="O28" s="35">
        <v>-1.83E-2</v>
      </c>
      <c r="P28" s="35">
        <v>0.2661</v>
      </c>
      <c r="Q28" s="29" t="s">
        <v>43</v>
      </c>
      <c r="AA28" s="21"/>
      <c r="AB28" s="22"/>
      <c r="AC28" s="15"/>
      <c r="AD28" s="15"/>
      <c r="AE28" s="15"/>
      <c r="AF28" s="15"/>
      <c r="AG28" s="22"/>
      <c r="AH28" s="23"/>
    </row>
    <row r="29" spans="1:34">
      <c r="A29" s="29" t="s">
        <v>139</v>
      </c>
      <c r="B29" s="29" t="s">
        <v>42</v>
      </c>
      <c r="C29" s="32">
        <v>44407.697916666664</v>
      </c>
      <c r="D29" s="29">
        <v>1610.5</v>
      </c>
      <c r="E29" s="32">
        <v>44524.475694444445</v>
      </c>
      <c r="F29" s="29">
        <v>1721</v>
      </c>
      <c r="G29" s="35">
        <v>6.8599999999999994E-2</v>
      </c>
      <c r="H29" s="29">
        <v>13679.76</v>
      </c>
      <c r="I29" s="35">
        <v>6.8400000000000002E-2</v>
      </c>
      <c r="J29" s="29">
        <v>124.17310000000001</v>
      </c>
      <c r="K29" s="29">
        <v>199980.79999999999</v>
      </c>
      <c r="L29" s="29">
        <v>322103.14</v>
      </c>
      <c r="M29" s="29">
        <v>8</v>
      </c>
      <c r="N29" s="29">
        <v>1709.97</v>
      </c>
      <c r="O29" s="35">
        <v>-4.7699999999999999E-2</v>
      </c>
      <c r="P29" s="35">
        <v>0.14749999999999999</v>
      </c>
      <c r="Q29" s="29" t="s">
        <v>43</v>
      </c>
      <c r="AA29" s="21"/>
      <c r="AB29" s="22"/>
      <c r="AC29" s="55"/>
      <c r="AD29" s="55"/>
      <c r="AE29" s="55"/>
      <c r="AF29" s="55"/>
      <c r="AG29" s="22"/>
      <c r="AH29" s="23"/>
    </row>
    <row r="30" spans="1:34">
      <c r="A30" s="29" t="s">
        <v>66</v>
      </c>
      <c r="B30" s="29" t="s">
        <v>42</v>
      </c>
      <c r="C30" s="32">
        <v>44407.697916666664</v>
      </c>
      <c r="D30" s="29">
        <v>103.15</v>
      </c>
      <c r="E30" s="32">
        <v>44524.475694444445</v>
      </c>
      <c r="F30" s="29">
        <v>128.4</v>
      </c>
      <c r="G30" s="35">
        <v>0.24479999999999999</v>
      </c>
      <c r="H30" s="29">
        <v>48908.04</v>
      </c>
      <c r="I30" s="35">
        <v>0.24460000000000001</v>
      </c>
      <c r="J30" s="29">
        <v>1938.73</v>
      </c>
      <c r="K30" s="29">
        <v>199980</v>
      </c>
      <c r="L30" s="29">
        <v>371011.18</v>
      </c>
      <c r="M30" s="29">
        <v>8</v>
      </c>
      <c r="N30" s="29">
        <v>6113.51</v>
      </c>
      <c r="O30" s="35">
        <v>-1.21E-2</v>
      </c>
      <c r="P30" s="35">
        <v>0.37180000000000002</v>
      </c>
      <c r="Q30" s="29" t="s">
        <v>43</v>
      </c>
      <c r="AA30" s="21"/>
      <c r="AB30" s="22"/>
      <c r="AC30" s="48" t="s">
        <v>107</v>
      </c>
      <c r="AD30" s="49" t="s">
        <v>170</v>
      </c>
      <c r="AE30" s="49" t="s">
        <v>170</v>
      </c>
      <c r="AF30" s="49" t="s">
        <v>103</v>
      </c>
      <c r="AG30" s="22"/>
      <c r="AH30" s="23"/>
    </row>
    <row r="31" spans="1:34">
      <c r="A31" s="29" t="s">
        <v>140</v>
      </c>
      <c r="B31" s="29" t="s">
        <v>42</v>
      </c>
      <c r="C31" s="32">
        <v>44407.697916666664</v>
      </c>
      <c r="D31" s="29">
        <v>204.95</v>
      </c>
      <c r="E31" s="32">
        <v>44524.475694444445</v>
      </c>
      <c r="F31" s="29">
        <v>231.7</v>
      </c>
      <c r="G31" s="35">
        <v>0.1305</v>
      </c>
      <c r="H31" s="29">
        <v>26058.61</v>
      </c>
      <c r="I31" s="35">
        <v>0.1303</v>
      </c>
      <c r="J31" s="29">
        <v>975.74630000000002</v>
      </c>
      <c r="K31" s="29">
        <v>199979.2</v>
      </c>
      <c r="L31" s="29">
        <v>397069.79</v>
      </c>
      <c r="M31" s="29">
        <v>8</v>
      </c>
      <c r="N31" s="29">
        <v>3257.33</v>
      </c>
      <c r="O31" s="35">
        <v>-1.9800000000000002E-2</v>
      </c>
      <c r="P31" s="35">
        <v>0.29449999999999998</v>
      </c>
      <c r="Q31" s="29" t="s">
        <v>43</v>
      </c>
      <c r="AA31" s="21"/>
      <c r="AB31" s="22"/>
      <c r="AC31" s="48" t="s">
        <v>109</v>
      </c>
      <c r="AD31" s="49">
        <v>1165045.3600000001</v>
      </c>
      <c r="AE31" s="49">
        <v>1165045.3600000001</v>
      </c>
      <c r="AF31" s="49">
        <v>0</v>
      </c>
      <c r="AG31" s="22"/>
      <c r="AH31" s="23"/>
    </row>
    <row r="32" spans="1:34">
      <c r="A32" s="29" t="s">
        <v>141</v>
      </c>
      <c r="B32" s="29" t="s">
        <v>42</v>
      </c>
      <c r="C32" s="32">
        <v>44407.697916666664</v>
      </c>
      <c r="D32" s="29">
        <v>736.95</v>
      </c>
      <c r="E32" s="32">
        <v>44524.475694444445</v>
      </c>
      <c r="F32" s="29">
        <v>686</v>
      </c>
      <c r="G32" s="35">
        <v>-6.9099999999999995E-2</v>
      </c>
      <c r="H32" s="29">
        <v>-13864.38</v>
      </c>
      <c r="I32" s="35">
        <v>-6.93E-2</v>
      </c>
      <c r="J32" s="29">
        <v>271.35950000000003</v>
      </c>
      <c r="K32" s="29">
        <v>199978.41</v>
      </c>
      <c r="L32" s="29">
        <v>383205.41</v>
      </c>
      <c r="M32" s="29">
        <v>8</v>
      </c>
      <c r="N32" s="29">
        <v>-1733.05</v>
      </c>
      <c r="O32" s="35">
        <v>-0.1477</v>
      </c>
      <c r="P32" s="35">
        <v>5.3699999999999998E-2</v>
      </c>
      <c r="Q32" s="29" t="s">
        <v>43</v>
      </c>
      <c r="AA32" s="21"/>
      <c r="AB32" s="22"/>
      <c r="AC32" s="48" t="s">
        <v>110</v>
      </c>
      <c r="AD32" s="49">
        <v>29872.959999999999</v>
      </c>
      <c r="AE32" s="49">
        <v>29872.959999999999</v>
      </c>
      <c r="AF32" s="49" t="s">
        <v>21</v>
      </c>
      <c r="AG32" s="22"/>
      <c r="AH32" s="23"/>
    </row>
    <row r="33" spans="1:34">
      <c r="A33" s="29" t="s">
        <v>142</v>
      </c>
      <c r="B33" s="29" t="s">
        <v>42</v>
      </c>
      <c r="C33" s="32">
        <v>44407.697916666664</v>
      </c>
      <c r="D33" s="29">
        <v>1654.8</v>
      </c>
      <c r="E33" s="32">
        <v>44524.475694444445</v>
      </c>
      <c r="F33" s="29">
        <v>2000.25</v>
      </c>
      <c r="G33" s="35">
        <v>0.20880000000000001</v>
      </c>
      <c r="H33" s="29">
        <v>41702.42</v>
      </c>
      <c r="I33" s="35">
        <v>0.20849999999999999</v>
      </c>
      <c r="J33" s="29">
        <v>120.84699999999999</v>
      </c>
      <c r="K33" s="29">
        <v>199977.59</v>
      </c>
      <c r="L33" s="29">
        <v>424907.83</v>
      </c>
      <c r="M33" s="29">
        <v>8</v>
      </c>
      <c r="N33" s="29">
        <v>5212.8</v>
      </c>
      <c r="O33" s="35">
        <v>-1.7399999999999999E-2</v>
      </c>
      <c r="P33" s="35">
        <v>0.36149999999999999</v>
      </c>
      <c r="Q33" s="29" t="s">
        <v>43</v>
      </c>
      <c r="AA33" s="21"/>
      <c r="AB33" s="22"/>
      <c r="AC33" s="48" t="s">
        <v>111</v>
      </c>
      <c r="AD33" s="54">
        <v>0.14940000000000001</v>
      </c>
      <c r="AE33" s="54">
        <v>0.14940000000000001</v>
      </c>
      <c r="AF33" s="49" t="s">
        <v>21</v>
      </c>
      <c r="AG33" s="22"/>
      <c r="AH33" s="23"/>
    </row>
    <row r="34" spans="1:34">
      <c r="A34" s="29" t="s">
        <v>143</v>
      </c>
      <c r="B34" s="29" t="s">
        <v>42</v>
      </c>
      <c r="C34" s="32">
        <v>44407.697916666664</v>
      </c>
      <c r="D34" s="29">
        <v>1601.45</v>
      </c>
      <c r="E34" s="32">
        <v>44524.475694444445</v>
      </c>
      <c r="F34" s="29">
        <v>1891.95</v>
      </c>
      <c r="G34" s="35">
        <v>0.18140000000000001</v>
      </c>
      <c r="H34" s="29">
        <v>36231.79</v>
      </c>
      <c r="I34" s="35">
        <v>0.1812</v>
      </c>
      <c r="J34" s="29">
        <v>124.8723</v>
      </c>
      <c r="K34" s="29">
        <v>199976.8</v>
      </c>
      <c r="L34" s="29">
        <v>461139.62</v>
      </c>
      <c r="M34" s="29">
        <v>8</v>
      </c>
      <c r="N34" s="29">
        <v>4528.97</v>
      </c>
      <c r="O34" s="35">
        <v>-7.8600000000000003E-2</v>
      </c>
      <c r="P34" s="35">
        <v>0.23749999999999999</v>
      </c>
      <c r="Q34" s="29" t="s">
        <v>43</v>
      </c>
      <c r="AA34" s="21"/>
      <c r="AB34" s="22"/>
      <c r="AC34" s="48" t="s">
        <v>106</v>
      </c>
      <c r="AD34" s="49">
        <v>8</v>
      </c>
      <c r="AE34" s="49">
        <v>8</v>
      </c>
      <c r="AF34" s="49" t="s">
        <v>21</v>
      </c>
      <c r="AG34" s="22"/>
      <c r="AH34" s="23"/>
    </row>
    <row r="35" spans="1:34">
      <c r="A35" s="29" t="s">
        <v>144</v>
      </c>
      <c r="B35" s="29" t="s">
        <v>42</v>
      </c>
      <c r="C35" s="32">
        <v>44407.697916666664</v>
      </c>
      <c r="D35" s="29">
        <v>743.1</v>
      </c>
      <c r="E35" s="32">
        <v>44524.475694444445</v>
      </c>
      <c r="F35" s="29">
        <v>897</v>
      </c>
      <c r="G35" s="35">
        <v>0.20710000000000001</v>
      </c>
      <c r="H35" s="29">
        <v>41371.97</v>
      </c>
      <c r="I35" s="35">
        <v>0.2069</v>
      </c>
      <c r="J35" s="29">
        <v>269.1105</v>
      </c>
      <c r="K35" s="29">
        <v>199976.02</v>
      </c>
      <c r="L35" s="29">
        <v>502511.59</v>
      </c>
      <c r="M35" s="29">
        <v>8</v>
      </c>
      <c r="N35" s="29">
        <v>5171.5</v>
      </c>
      <c r="O35" s="35">
        <v>-2.4799999999999999E-2</v>
      </c>
      <c r="P35" s="35">
        <v>0.3175</v>
      </c>
      <c r="Q35" s="29" t="s">
        <v>43</v>
      </c>
      <c r="AA35" s="21"/>
      <c r="AB35" s="22"/>
      <c r="AC35" s="48" t="s">
        <v>112</v>
      </c>
      <c r="AD35" s="50">
        <v>11</v>
      </c>
      <c r="AE35" s="50">
        <v>11</v>
      </c>
      <c r="AF35" s="51">
        <v>0</v>
      </c>
      <c r="AG35" s="22"/>
      <c r="AH35" s="23"/>
    </row>
    <row r="36" spans="1:34">
      <c r="A36" s="29" t="s">
        <v>145</v>
      </c>
      <c r="B36" s="29" t="s">
        <v>42</v>
      </c>
      <c r="C36" s="32">
        <v>44407.697916666664</v>
      </c>
      <c r="D36" s="29">
        <v>6977.7</v>
      </c>
      <c r="E36" s="32">
        <v>44524.475694444445</v>
      </c>
      <c r="F36" s="29">
        <v>7751.8</v>
      </c>
      <c r="G36" s="35">
        <v>0.1109</v>
      </c>
      <c r="H36" s="29">
        <v>22142.86</v>
      </c>
      <c r="I36" s="35">
        <v>0.11070000000000001</v>
      </c>
      <c r="J36" s="29">
        <v>28.659189999999999</v>
      </c>
      <c r="K36" s="29">
        <v>199975.2</v>
      </c>
      <c r="L36" s="29">
        <v>524654.44999999995</v>
      </c>
      <c r="M36" s="29">
        <v>8</v>
      </c>
      <c r="N36" s="29">
        <v>2767.86</v>
      </c>
      <c r="O36" s="35">
        <v>-5.5399999999999998E-2</v>
      </c>
      <c r="P36" s="35">
        <v>0.19919999999999999</v>
      </c>
      <c r="Q36" s="29" t="s">
        <v>43</v>
      </c>
      <c r="AA36" s="21"/>
      <c r="AB36" s="22"/>
      <c r="AC36" s="48" t="s">
        <v>113</v>
      </c>
      <c r="AD36" s="49">
        <v>138721.92000000001</v>
      </c>
      <c r="AE36" s="49">
        <v>138721.92000000001</v>
      </c>
      <c r="AF36" s="49">
        <v>0</v>
      </c>
      <c r="AG36" s="22"/>
      <c r="AH36" s="23"/>
    </row>
    <row r="37" spans="1:34">
      <c r="A37" s="29" t="s">
        <v>146</v>
      </c>
      <c r="B37" s="29" t="s">
        <v>42</v>
      </c>
      <c r="C37" s="32">
        <v>44407.697916666664</v>
      </c>
      <c r="D37" s="29">
        <v>17702.650000000001</v>
      </c>
      <c r="E37" s="32">
        <v>44524.475694444445</v>
      </c>
      <c r="F37" s="29">
        <v>19207.45</v>
      </c>
      <c r="G37" s="35">
        <v>8.5000000000000006E-2</v>
      </c>
      <c r="H37" s="29">
        <v>16956.97</v>
      </c>
      <c r="I37" s="35">
        <v>8.48E-2</v>
      </c>
      <c r="J37" s="29">
        <v>11.2963</v>
      </c>
      <c r="K37" s="29">
        <v>199974.39</v>
      </c>
      <c r="L37" s="29">
        <v>541611.43000000005</v>
      </c>
      <c r="M37" s="29">
        <v>8</v>
      </c>
      <c r="N37" s="29">
        <v>2119.62</v>
      </c>
      <c r="O37" s="35">
        <v>-1.9300000000000001E-2</v>
      </c>
      <c r="P37" s="35">
        <v>0.16420000000000001</v>
      </c>
      <c r="Q37" s="29" t="s">
        <v>43</v>
      </c>
      <c r="AA37" s="21"/>
      <c r="AB37" s="22"/>
      <c r="AC37" s="48" t="s">
        <v>114</v>
      </c>
      <c r="AD37" s="49">
        <v>8</v>
      </c>
      <c r="AE37" s="49">
        <v>8</v>
      </c>
      <c r="AF37" s="49">
        <v>0</v>
      </c>
      <c r="AG37" s="22"/>
      <c r="AH37" s="23"/>
    </row>
    <row r="38" spans="1:34">
      <c r="A38" s="29" t="s">
        <v>147</v>
      </c>
      <c r="B38" s="29" t="s">
        <v>42</v>
      </c>
      <c r="C38" s="32">
        <v>44407.697916666664</v>
      </c>
      <c r="D38" s="29">
        <v>118.2</v>
      </c>
      <c r="E38" s="32">
        <v>44524.475694444445</v>
      </c>
      <c r="F38" s="29">
        <v>135.9</v>
      </c>
      <c r="G38" s="35">
        <v>0.1497</v>
      </c>
      <c r="H38" s="29">
        <v>29902.3</v>
      </c>
      <c r="I38" s="35">
        <v>0.14949999999999999</v>
      </c>
      <c r="J38" s="29">
        <v>1691.8240000000001</v>
      </c>
      <c r="K38" s="29">
        <v>199973.61</v>
      </c>
      <c r="L38" s="29">
        <v>571513.72</v>
      </c>
      <c r="M38" s="29">
        <v>8</v>
      </c>
      <c r="N38" s="29">
        <v>3737.79</v>
      </c>
      <c r="O38" s="35">
        <v>-5.2900000000000003E-2</v>
      </c>
      <c r="P38" s="35">
        <v>0.2868</v>
      </c>
      <c r="Q38" s="29" t="s">
        <v>43</v>
      </c>
      <c r="AA38" s="21"/>
      <c r="AB38" s="22"/>
      <c r="AC38" s="15"/>
      <c r="AD38" s="15"/>
      <c r="AE38" s="15"/>
      <c r="AF38" s="15"/>
      <c r="AG38" s="22"/>
      <c r="AH38" s="23"/>
    </row>
    <row r="39" spans="1:34">
      <c r="A39" s="29" t="s">
        <v>67</v>
      </c>
      <c r="B39" s="29" t="s">
        <v>42</v>
      </c>
      <c r="C39" s="32">
        <v>44407.697916666664</v>
      </c>
      <c r="D39" s="29">
        <v>115.3</v>
      </c>
      <c r="E39" s="32">
        <v>44524.475694444445</v>
      </c>
      <c r="F39" s="29">
        <v>153.9</v>
      </c>
      <c r="G39" s="35">
        <v>0.33479999999999999</v>
      </c>
      <c r="H39" s="29">
        <v>66899.97</v>
      </c>
      <c r="I39" s="35">
        <v>0.33450000000000002</v>
      </c>
      <c r="J39" s="29">
        <v>1734.3689999999999</v>
      </c>
      <c r="K39" s="29">
        <v>199972.8</v>
      </c>
      <c r="L39" s="29">
        <v>638413.68999999994</v>
      </c>
      <c r="M39" s="29">
        <v>8</v>
      </c>
      <c r="N39" s="29">
        <v>8362.5</v>
      </c>
      <c r="O39" s="35">
        <v>-5.8999999999999997E-2</v>
      </c>
      <c r="P39" s="35">
        <v>0.49830000000000002</v>
      </c>
      <c r="Q39" s="29" t="s">
        <v>43</v>
      </c>
      <c r="AA39" s="21"/>
      <c r="AB39" s="22"/>
      <c r="AC39" s="55"/>
      <c r="AD39" s="55"/>
      <c r="AE39" s="55"/>
      <c r="AF39" s="55"/>
      <c r="AG39" s="22"/>
      <c r="AH39" s="23"/>
    </row>
    <row r="40" spans="1:34">
      <c r="A40" s="29" t="s">
        <v>68</v>
      </c>
      <c r="B40" s="29" t="s">
        <v>42</v>
      </c>
      <c r="C40" s="32">
        <v>44407.697916666664</v>
      </c>
      <c r="D40" s="29">
        <v>171.15</v>
      </c>
      <c r="E40" s="32">
        <v>44524.475694444445</v>
      </c>
      <c r="F40" s="29">
        <v>204.3</v>
      </c>
      <c r="G40" s="35">
        <v>0.19370000000000001</v>
      </c>
      <c r="H40" s="29">
        <v>38688.660000000003</v>
      </c>
      <c r="I40" s="35">
        <v>0.19350000000000001</v>
      </c>
      <c r="J40" s="29">
        <v>1168.402</v>
      </c>
      <c r="K40" s="29">
        <v>199972.02</v>
      </c>
      <c r="L40" s="29">
        <v>677102.35</v>
      </c>
      <c r="M40" s="29">
        <v>8</v>
      </c>
      <c r="N40" s="29">
        <v>4836.08</v>
      </c>
      <c r="O40" s="35">
        <v>-2.3400000000000001E-2</v>
      </c>
      <c r="P40" s="35">
        <v>0.22670000000000001</v>
      </c>
      <c r="Q40" s="29" t="s">
        <v>43</v>
      </c>
      <c r="AA40" s="21"/>
      <c r="AB40" s="22"/>
      <c r="AC40" s="48" t="s">
        <v>115</v>
      </c>
      <c r="AD40" s="49" t="s">
        <v>171</v>
      </c>
      <c r="AE40" s="49" t="s">
        <v>171</v>
      </c>
      <c r="AF40" s="49" t="s">
        <v>103</v>
      </c>
      <c r="AG40" s="22"/>
      <c r="AH40" s="23"/>
    </row>
    <row r="41" spans="1:34">
      <c r="A41" s="29" t="s">
        <v>69</v>
      </c>
      <c r="B41" s="29" t="s">
        <v>42</v>
      </c>
      <c r="C41" s="32">
        <v>44407.697916666664</v>
      </c>
      <c r="D41" s="29">
        <v>2035.3</v>
      </c>
      <c r="E41" s="32">
        <v>44524.475694444445</v>
      </c>
      <c r="F41" s="29">
        <v>2387</v>
      </c>
      <c r="G41" s="35">
        <v>0.17280000000000001</v>
      </c>
      <c r="H41" s="29">
        <v>34511.589999999997</v>
      </c>
      <c r="I41" s="35">
        <v>0.1726</v>
      </c>
      <c r="J41" s="29">
        <v>98.251459999999994</v>
      </c>
      <c r="K41" s="29">
        <v>199971.20000000001</v>
      </c>
      <c r="L41" s="29">
        <v>711613.94</v>
      </c>
      <c r="M41" s="29">
        <v>8</v>
      </c>
      <c r="N41" s="29">
        <v>4313.95</v>
      </c>
      <c r="O41" s="35">
        <v>-9.4000000000000004E-3</v>
      </c>
      <c r="P41" s="35">
        <v>0.3518</v>
      </c>
      <c r="Q41" s="29" t="s">
        <v>43</v>
      </c>
      <c r="AA41" s="21"/>
      <c r="AB41" s="22"/>
      <c r="AC41" s="48" t="s">
        <v>117</v>
      </c>
      <c r="AD41" s="49">
        <v>-109888.11</v>
      </c>
      <c r="AE41" s="49">
        <v>-109888.11</v>
      </c>
      <c r="AF41" s="49">
        <v>0</v>
      </c>
      <c r="AG41" s="22"/>
      <c r="AH41" s="23"/>
    </row>
    <row r="42" spans="1:34">
      <c r="A42" s="29" t="s">
        <v>70</v>
      </c>
      <c r="B42" s="29" t="s">
        <v>42</v>
      </c>
      <c r="C42" s="32">
        <v>44407.697916666664</v>
      </c>
      <c r="D42" s="29">
        <v>1098.5999999999999</v>
      </c>
      <c r="E42" s="32">
        <v>44524.475694444445</v>
      </c>
      <c r="F42" s="29">
        <v>1170.5999999999999</v>
      </c>
      <c r="G42" s="35">
        <v>6.5500000000000003E-2</v>
      </c>
      <c r="H42" s="29">
        <v>13064.35</v>
      </c>
      <c r="I42" s="35">
        <v>6.5299999999999997E-2</v>
      </c>
      <c r="J42" s="29">
        <v>182.02289999999999</v>
      </c>
      <c r="K42" s="29">
        <v>199970.41</v>
      </c>
      <c r="L42" s="29">
        <v>724678.29</v>
      </c>
      <c r="M42" s="29">
        <v>8</v>
      </c>
      <c r="N42" s="29">
        <v>1633.04</v>
      </c>
      <c r="O42" s="35">
        <v>-9.3299999999999994E-2</v>
      </c>
      <c r="P42" s="35">
        <v>0.15959999999999999</v>
      </c>
      <c r="Q42" s="29" t="s">
        <v>43</v>
      </c>
      <c r="AA42" s="21"/>
      <c r="AB42" s="22"/>
      <c r="AC42" s="48" t="s">
        <v>118</v>
      </c>
      <c r="AD42" s="49">
        <v>-10988.81</v>
      </c>
      <c r="AE42" s="49">
        <v>-10988.81</v>
      </c>
      <c r="AF42" s="49" t="s">
        <v>21</v>
      </c>
      <c r="AG42" s="22"/>
      <c r="AH42" s="23"/>
    </row>
    <row r="43" spans="1:34">
      <c r="A43" s="29" t="s">
        <v>71</v>
      </c>
      <c r="B43" s="29" t="s">
        <v>42</v>
      </c>
      <c r="C43" s="32">
        <v>44407.697916666664</v>
      </c>
      <c r="D43" s="29">
        <v>431.8</v>
      </c>
      <c r="E43" s="32">
        <v>44524.475694444445</v>
      </c>
      <c r="F43" s="29">
        <v>497.4</v>
      </c>
      <c r="G43" s="35">
        <v>0.15190000000000001</v>
      </c>
      <c r="H43" s="29">
        <v>30336.79</v>
      </c>
      <c r="I43" s="35">
        <v>0.1517</v>
      </c>
      <c r="J43" s="29">
        <v>463.10700000000003</v>
      </c>
      <c r="K43" s="29">
        <v>199969.61</v>
      </c>
      <c r="L43" s="29">
        <v>755015.08</v>
      </c>
      <c r="M43" s="29">
        <v>8</v>
      </c>
      <c r="N43" s="29">
        <v>3792.1</v>
      </c>
      <c r="O43" s="35">
        <v>-7.0800000000000002E-2</v>
      </c>
      <c r="P43" s="35">
        <v>0.25590000000000002</v>
      </c>
      <c r="Q43" s="29" t="s">
        <v>43</v>
      </c>
      <c r="AA43" s="21"/>
      <c r="AB43" s="22"/>
      <c r="AC43" s="48" t="s">
        <v>119</v>
      </c>
      <c r="AD43" s="54">
        <v>-5.4899999999999997E-2</v>
      </c>
      <c r="AE43" s="54">
        <v>-5.4899999999999997E-2</v>
      </c>
      <c r="AF43" s="49" t="s">
        <v>21</v>
      </c>
      <c r="AG43" s="22"/>
      <c r="AH43" s="23"/>
    </row>
    <row r="44" spans="1:34">
      <c r="A44" s="29" t="s">
        <v>72</v>
      </c>
      <c r="B44" s="29" t="s">
        <v>42</v>
      </c>
      <c r="C44" s="32">
        <v>44407.697916666664</v>
      </c>
      <c r="D44" s="29">
        <v>28265.75</v>
      </c>
      <c r="E44" s="32">
        <v>44524.475694444445</v>
      </c>
      <c r="F44" s="29">
        <v>26776.05</v>
      </c>
      <c r="G44" s="35">
        <v>-5.2699999999999997E-2</v>
      </c>
      <c r="H44" s="29">
        <v>-10577.97</v>
      </c>
      <c r="I44" s="35">
        <v>-5.2900000000000003E-2</v>
      </c>
      <c r="J44" s="29">
        <v>7.0745969999999998</v>
      </c>
      <c r="K44" s="29">
        <v>199968.8</v>
      </c>
      <c r="L44" s="29">
        <v>744437.11</v>
      </c>
      <c r="M44" s="29">
        <v>8</v>
      </c>
      <c r="N44" s="29">
        <v>-1322.25</v>
      </c>
      <c r="O44" s="35">
        <v>-8.9899999999999994E-2</v>
      </c>
      <c r="P44" s="35">
        <v>0.1134</v>
      </c>
      <c r="Q44" s="29" t="s">
        <v>43</v>
      </c>
      <c r="AA44" s="21"/>
      <c r="AB44" s="22"/>
      <c r="AC44" s="48" t="s">
        <v>106</v>
      </c>
      <c r="AD44" s="49">
        <v>8</v>
      </c>
      <c r="AE44" s="49">
        <v>8</v>
      </c>
      <c r="AF44" s="49" t="s">
        <v>21</v>
      </c>
      <c r="AG44" s="22"/>
      <c r="AH44" s="23"/>
    </row>
    <row r="45" spans="1:34">
      <c r="A45" s="29" t="s">
        <v>169</v>
      </c>
      <c r="B45" s="29" t="s">
        <v>42</v>
      </c>
      <c r="C45" s="32">
        <v>44407.697916666664</v>
      </c>
      <c r="D45" s="29">
        <v>773.95</v>
      </c>
      <c r="E45" s="32">
        <v>44524.475694444445</v>
      </c>
      <c r="F45" s="29">
        <v>785</v>
      </c>
      <c r="G45" s="35">
        <v>1.43E-2</v>
      </c>
      <c r="H45" s="29">
        <v>2814.75</v>
      </c>
      <c r="I45" s="35">
        <v>1.41E-2</v>
      </c>
      <c r="J45" s="29">
        <v>258.37329999999997</v>
      </c>
      <c r="K45" s="29">
        <v>199968.02</v>
      </c>
      <c r="L45" s="29">
        <v>747251.86</v>
      </c>
      <c r="M45" s="29">
        <v>8</v>
      </c>
      <c r="N45" s="29">
        <v>351.84</v>
      </c>
      <c r="O45" s="35">
        <v>-0.14080000000000001</v>
      </c>
      <c r="P45" s="35">
        <v>9.9599999999999994E-2</v>
      </c>
      <c r="Q45" s="29" t="s">
        <v>43</v>
      </c>
      <c r="AA45" s="21"/>
      <c r="AB45" s="22"/>
      <c r="AC45" s="48" t="s">
        <v>112</v>
      </c>
      <c r="AD45" s="49">
        <v>2</v>
      </c>
      <c r="AE45" s="49">
        <v>2</v>
      </c>
      <c r="AF45" s="49">
        <v>0</v>
      </c>
      <c r="AG45" s="22"/>
      <c r="AH45" s="23"/>
    </row>
    <row r="46" spans="1:34">
      <c r="A46" s="29" t="s">
        <v>150</v>
      </c>
      <c r="B46" s="29" t="s">
        <v>42</v>
      </c>
      <c r="C46" s="32">
        <v>44407.697916666664</v>
      </c>
      <c r="D46" s="29">
        <v>756.25</v>
      </c>
      <c r="E46" s="32">
        <v>44524.475694444445</v>
      </c>
      <c r="F46" s="29">
        <v>814.45</v>
      </c>
      <c r="G46" s="35">
        <v>7.6999999999999999E-2</v>
      </c>
      <c r="H46" s="29">
        <v>15347.68</v>
      </c>
      <c r="I46" s="35">
        <v>7.6799999999999993E-2</v>
      </c>
      <c r="J46" s="29">
        <v>264.4194</v>
      </c>
      <c r="K46" s="29">
        <v>199967.2</v>
      </c>
      <c r="L46" s="29">
        <v>762599.54</v>
      </c>
      <c r="M46" s="29">
        <v>8</v>
      </c>
      <c r="N46" s="29">
        <v>1918.46</v>
      </c>
      <c r="O46" s="35">
        <v>-2.2499999999999999E-2</v>
      </c>
      <c r="P46" s="35">
        <v>0.17549999999999999</v>
      </c>
      <c r="Q46" s="29" t="s">
        <v>43</v>
      </c>
      <c r="AA46" s="21"/>
      <c r="AB46" s="22"/>
      <c r="AC46" s="48" t="s">
        <v>120</v>
      </c>
      <c r="AD46" s="49">
        <v>-20384.490000000002</v>
      </c>
      <c r="AE46" s="49">
        <v>-20384.490000000002</v>
      </c>
      <c r="AF46" s="49">
        <v>0</v>
      </c>
      <c r="AG46" s="22"/>
      <c r="AH46" s="23"/>
    </row>
    <row r="47" spans="1:34">
      <c r="A47" s="29" t="s">
        <v>149</v>
      </c>
      <c r="B47" s="29" t="s">
        <v>42</v>
      </c>
      <c r="C47" s="32">
        <v>44407.697916666664</v>
      </c>
      <c r="D47" s="29">
        <v>293.95</v>
      </c>
      <c r="E47" s="32">
        <v>44524.475694444445</v>
      </c>
      <c r="F47" s="29">
        <v>497.95</v>
      </c>
      <c r="G47" s="35">
        <v>0.69399999999999995</v>
      </c>
      <c r="H47" s="29">
        <v>138721.92000000001</v>
      </c>
      <c r="I47" s="35">
        <v>0.69369999999999998</v>
      </c>
      <c r="J47" s="29">
        <v>680.27350000000001</v>
      </c>
      <c r="K47" s="29">
        <v>199966.41</v>
      </c>
      <c r="L47" s="29">
        <v>901321.46</v>
      </c>
      <c r="M47" s="29">
        <v>8</v>
      </c>
      <c r="N47" s="29">
        <v>17340.240000000002</v>
      </c>
      <c r="O47" s="35">
        <v>-8.6699999999999999E-2</v>
      </c>
      <c r="P47" s="35">
        <v>0.82579999999999998</v>
      </c>
      <c r="Q47" s="29" t="s">
        <v>43</v>
      </c>
      <c r="AA47" s="21"/>
      <c r="AB47" s="22"/>
      <c r="AC47" s="48" t="s">
        <v>121</v>
      </c>
      <c r="AD47" s="49">
        <v>8</v>
      </c>
      <c r="AE47" s="49">
        <v>8</v>
      </c>
      <c r="AF47" s="49">
        <v>0</v>
      </c>
      <c r="AG47" s="22"/>
      <c r="AH47" s="23"/>
    </row>
    <row r="48" spans="1:34">
      <c r="A48" s="29" t="s">
        <v>73</v>
      </c>
      <c r="B48" s="29" t="s">
        <v>42</v>
      </c>
      <c r="C48" s="32">
        <v>44407.697916666664</v>
      </c>
      <c r="D48" s="29">
        <v>3167.45</v>
      </c>
      <c r="E48" s="32">
        <v>44524.475694444445</v>
      </c>
      <c r="F48" s="29">
        <v>3476.55</v>
      </c>
      <c r="G48" s="35">
        <v>9.7600000000000006E-2</v>
      </c>
      <c r="H48" s="29">
        <v>19471.98</v>
      </c>
      <c r="I48" s="35">
        <v>9.74E-2</v>
      </c>
      <c r="J48" s="29">
        <v>63.131419999999999</v>
      </c>
      <c r="K48" s="29">
        <v>199965.59</v>
      </c>
      <c r="L48" s="29">
        <v>920793.44</v>
      </c>
      <c r="M48" s="29">
        <v>8</v>
      </c>
      <c r="N48" s="29">
        <v>2434</v>
      </c>
      <c r="O48" s="35">
        <v>-1.11E-2</v>
      </c>
      <c r="P48" s="35">
        <v>0.25969999999999999</v>
      </c>
      <c r="Q48" s="29" t="s">
        <v>43</v>
      </c>
      <c r="AA48" s="21"/>
      <c r="AB48" s="22"/>
      <c r="AC48" s="15"/>
      <c r="AD48" s="15"/>
      <c r="AE48" s="15"/>
      <c r="AF48" s="15"/>
      <c r="AG48" s="22"/>
      <c r="AH48" s="23"/>
    </row>
    <row r="49" spans="1:34">
      <c r="A49" s="29" t="s">
        <v>74</v>
      </c>
      <c r="B49" s="29" t="s">
        <v>42</v>
      </c>
      <c r="C49" s="32">
        <v>44407.697916666664</v>
      </c>
      <c r="D49" s="29">
        <v>1209.55</v>
      </c>
      <c r="E49" s="32">
        <v>44524.475694444445</v>
      </c>
      <c r="F49" s="29">
        <v>1541</v>
      </c>
      <c r="G49" s="35">
        <v>0.27400000000000002</v>
      </c>
      <c r="H49" s="29">
        <v>54750.39</v>
      </c>
      <c r="I49" s="35">
        <v>0.27379999999999999</v>
      </c>
      <c r="J49" s="29">
        <v>165.32159999999999</v>
      </c>
      <c r="K49" s="29">
        <v>199964.79999999999</v>
      </c>
      <c r="L49" s="29">
        <v>975543.82</v>
      </c>
      <c r="M49" s="29">
        <v>8</v>
      </c>
      <c r="N49" s="29">
        <v>6843.8</v>
      </c>
      <c r="O49" s="35">
        <v>-0.1484</v>
      </c>
      <c r="P49" s="35">
        <v>0.34760000000000002</v>
      </c>
      <c r="Q49" s="29" t="s">
        <v>43</v>
      </c>
      <c r="AA49" s="21"/>
      <c r="AB49" s="22"/>
      <c r="AC49" s="55"/>
      <c r="AD49" s="55"/>
      <c r="AE49" s="55"/>
      <c r="AF49" s="55"/>
      <c r="AG49" s="22"/>
      <c r="AH49" s="23"/>
    </row>
    <row r="50" spans="1:34">
      <c r="A50" s="29" t="s">
        <v>75</v>
      </c>
      <c r="B50" s="29" t="s">
        <v>42</v>
      </c>
      <c r="C50" s="32">
        <v>44407.697916666664</v>
      </c>
      <c r="D50" s="29">
        <v>1714.55</v>
      </c>
      <c r="E50" s="32">
        <v>44524.475694444445</v>
      </c>
      <c r="F50" s="29">
        <v>2376.9</v>
      </c>
      <c r="G50" s="35">
        <v>0.38629999999999998</v>
      </c>
      <c r="H50" s="29">
        <v>77200.63</v>
      </c>
      <c r="I50" s="35">
        <v>0.3861</v>
      </c>
      <c r="J50" s="29">
        <v>116.6277</v>
      </c>
      <c r="K50" s="29">
        <v>199964</v>
      </c>
      <c r="L50" s="29">
        <v>1052744.45</v>
      </c>
      <c r="M50" s="29">
        <v>8</v>
      </c>
      <c r="N50" s="29">
        <v>9650.08</v>
      </c>
      <c r="O50" s="35">
        <v>-3.04E-2</v>
      </c>
      <c r="P50" s="35">
        <v>0.56189999999999996</v>
      </c>
      <c r="Q50" s="29" t="s">
        <v>43</v>
      </c>
      <c r="AA50" s="21"/>
      <c r="AB50" s="22"/>
      <c r="AC50" s="48" t="s">
        <v>122</v>
      </c>
      <c r="AD50" s="49">
        <v>-35724.239999999998</v>
      </c>
      <c r="AE50" s="49">
        <v>-35724.239999999998</v>
      </c>
      <c r="AF50" s="49">
        <v>0</v>
      </c>
      <c r="AG50" s="22"/>
      <c r="AH50" s="23"/>
    </row>
    <row r="51" spans="1:34">
      <c r="A51" s="29" t="s">
        <v>76</v>
      </c>
      <c r="B51" s="29" t="s">
        <v>42</v>
      </c>
      <c r="C51" s="32">
        <v>44407.697916666664</v>
      </c>
      <c r="D51" s="29">
        <v>7619.2</v>
      </c>
      <c r="E51" s="32">
        <v>44524.475694444445</v>
      </c>
      <c r="F51" s="29">
        <v>7705</v>
      </c>
      <c r="G51" s="35">
        <v>1.1299999999999999E-2</v>
      </c>
      <c r="H51" s="29">
        <v>2211.5700000000002</v>
      </c>
      <c r="I51" s="35">
        <v>1.11E-2</v>
      </c>
      <c r="J51" s="29">
        <v>26.24464</v>
      </c>
      <c r="K51" s="29">
        <v>199963.2</v>
      </c>
      <c r="L51" s="29">
        <v>1054956.02</v>
      </c>
      <c r="M51" s="29">
        <v>8</v>
      </c>
      <c r="N51" s="29">
        <v>276.45</v>
      </c>
      <c r="O51" s="35">
        <v>-0.1226</v>
      </c>
      <c r="P51" s="35">
        <v>8.5300000000000001E-2</v>
      </c>
      <c r="Q51" s="29" t="s">
        <v>43</v>
      </c>
      <c r="AA51" s="21"/>
      <c r="AB51" s="22"/>
      <c r="AC51" s="48" t="s">
        <v>123</v>
      </c>
      <c r="AD51" s="49">
        <v>-14.3</v>
      </c>
      <c r="AE51" s="49">
        <v>-14.3</v>
      </c>
      <c r="AF51" s="49">
        <v>0</v>
      </c>
      <c r="AG51" s="22"/>
      <c r="AH51" s="23"/>
    </row>
    <row r="52" spans="1:34">
      <c r="A52" s="29" t="s">
        <v>77</v>
      </c>
      <c r="B52" s="29" t="s">
        <v>42</v>
      </c>
      <c r="C52" s="32">
        <v>44407.697916666664</v>
      </c>
      <c r="D52" s="29">
        <v>808.55</v>
      </c>
      <c r="E52" s="32">
        <v>44524.475694444445</v>
      </c>
      <c r="F52" s="29">
        <v>735.05</v>
      </c>
      <c r="G52" s="35">
        <v>-9.0899999999999995E-2</v>
      </c>
      <c r="H52" s="29">
        <v>-18215.45</v>
      </c>
      <c r="I52" s="35">
        <v>-9.11E-2</v>
      </c>
      <c r="J52" s="29">
        <v>247.3099</v>
      </c>
      <c r="K52" s="29">
        <v>199962.41</v>
      </c>
      <c r="L52" s="29">
        <v>1036740.57</v>
      </c>
      <c r="M52" s="29">
        <v>8</v>
      </c>
      <c r="N52" s="29">
        <v>-2276.9299999999998</v>
      </c>
      <c r="O52" s="35">
        <v>-0.15129999999999999</v>
      </c>
      <c r="P52" s="35">
        <v>5.4199999999999998E-2</v>
      </c>
      <c r="Q52" s="29" t="s">
        <v>43</v>
      </c>
      <c r="AA52" s="21"/>
      <c r="AB52" s="22"/>
      <c r="AC52" s="48" t="s">
        <v>124</v>
      </c>
      <c r="AD52" s="49">
        <v>-24159.88</v>
      </c>
      <c r="AE52" s="49">
        <v>-24159.88</v>
      </c>
      <c r="AF52" s="49">
        <v>0</v>
      </c>
      <c r="AG52" s="22"/>
      <c r="AH52" s="23"/>
    </row>
    <row r="53" spans="1:34">
      <c r="A53" s="30" t="s">
        <v>78</v>
      </c>
      <c r="B53" s="30" t="s">
        <v>42</v>
      </c>
      <c r="C53" s="33">
        <v>44407.697916666664</v>
      </c>
      <c r="D53" s="30">
        <v>587.15</v>
      </c>
      <c r="E53" s="33">
        <v>44524.475694444445</v>
      </c>
      <c r="F53" s="30">
        <v>641.35</v>
      </c>
      <c r="G53" s="36">
        <v>9.2299999999999993E-2</v>
      </c>
      <c r="H53" s="30">
        <v>18416.68</v>
      </c>
      <c r="I53" s="36">
        <v>9.2100000000000001E-2</v>
      </c>
      <c r="J53" s="30">
        <v>340.56299999999999</v>
      </c>
      <c r="K53" s="30">
        <v>199961.61</v>
      </c>
      <c r="L53" s="30">
        <v>1055157.25</v>
      </c>
      <c r="M53" s="30">
        <v>8</v>
      </c>
      <c r="N53" s="30">
        <v>2302.08</v>
      </c>
      <c r="O53" s="36">
        <v>-0.1099</v>
      </c>
      <c r="P53" s="36">
        <v>0.2601</v>
      </c>
      <c r="Q53" s="30" t="s">
        <v>43</v>
      </c>
      <c r="AA53" s="21"/>
      <c r="AB53" s="22"/>
      <c r="AC53" s="48" t="s">
        <v>125</v>
      </c>
      <c r="AD53" s="52">
        <v>-2.2000000000000001E-3</v>
      </c>
      <c r="AE53" s="52">
        <v>-2.2000000000000001E-3</v>
      </c>
      <c r="AF53" s="52">
        <v>0</v>
      </c>
      <c r="AG53" s="22"/>
      <c r="AH53" s="23"/>
    </row>
    <row r="54" spans="1:34">
      <c r="AA54" s="21"/>
      <c r="AB54" s="22"/>
      <c r="AC54" s="48" t="s">
        <v>126</v>
      </c>
      <c r="AD54" s="50">
        <v>43.67</v>
      </c>
      <c r="AE54" s="50">
        <v>43.67</v>
      </c>
      <c r="AF54" s="49" t="s">
        <v>21</v>
      </c>
      <c r="AG54" s="22"/>
      <c r="AH54" s="23"/>
    </row>
    <row r="55" spans="1:34">
      <c r="AA55" s="21"/>
      <c r="AB55" s="22"/>
      <c r="AC55" s="48" t="s">
        <v>127</v>
      </c>
      <c r="AD55" s="50">
        <v>168.07</v>
      </c>
      <c r="AE55" s="50">
        <v>168.07</v>
      </c>
      <c r="AF55" s="49" t="s">
        <v>21</v>
      </c>
      <c r="AG55" s="22"/>
      <c r="AH55" s="23"/>
    </row>
    <row r="56" spans="1:34">
      <c r="AA56" s="21"/>
      <c r="AB56" s="22"/>
      <c r="AC56" s="48" t="s">
        <v>128</v>
      </c>
      <c r="AD56" s="50">
        <v>171.28</v>
      </c>
      <c r="AE56" s="50">
        <v>171.28</v>
      </c>
      <c r="AF56" s="49" t="s">
        <v>21</v>
      </c>
      <c r="AG56" s="22"/>
      <c r="AH56" s="23"/>
    </row>
    <row r="57" spans="1:34">
      <c r="AA57" s="21"/>
      <c r="AB57" s="22"/>
      <c r="AC57" s="48" t="s">
        <v>129</v>
      </c>
      <c r="AD57" s="50">
        <v>10.6</v>
      </c>
      <c r="AE57" s="50">
        <v>10.6</v>
      </c>
      <c r="AF57" s="49" t="s">
        <v>21</v>
      </c>
      <c r="AG57" s="22"/>
      <c r="AH57" s="23"/>
    </row>
    <row r="58" spans="1:34">
      <c r="AA58" s="21"/>
      <c r="AB58" s="22"/>
      <c r="AC58" s="48" t="s">
        <v>130</v>
      </c>
      <c r="AD58" s="50">
        <v>2.72</v>
      </c>
      <c r="AE58" s="50">
        <v>2.72</v>
      </c>
      <c r="AF58" s="49" t="s">
        <v>21</v>
      </c>
      <c r="AG58" s="22"/>
      <c r="AH58" s="23"/>
    </row>
    <row r="59" spans="1:34">
      <c r="AA59" s="21"/>
      <c r="AB59" s="22"/>
      <c r="AC59" s="48" t="s">
        <v>131</v>
      </c>
      <c r="AD59" s="49">
        <v>281710.69</v>
      </c>
      <c r="AE59" s="49">
        <v>281710.69</v>
      </c>
      <c r="AF59" s="49">
        <v>0</v>
      </c>
      <c r="AG59" s="22"/>
      <c r="AH59" s="23"/>
    </row>
    <row r="60" spans="1:34">
      <c r="AA60" s="21"/>
      <c r="AB60" s="22"/>
      <c r="AC60" s="48" t="s">
        <v>132</v>
      </c>
      <c r="AD60" s="49">
        <v>10.95</v>
      </c>
      <c r="AE60" s="49">
        <v>10.95</v>
      </c>
      <c r="AF60" s="49" t="s">
        <v>21</v>
      </c>
      <c r="AG60" s="22"/>
      <c r="AH60" s="23"/>
    </row>
    <row r="61" spans="1:34">
      <c r="AA61" s="21"/>
      <c r="AB61" s="22"/>
      <c r="AC61" s="48" t="s">
        <v>133</v>
      </c>
      <c r="AD61" s="49">
        <v>0.09</v>
      </c>
      <c r="AE61" s="49">
        <v>0.09</v>
      </c>
      <c r="AF61" s="49">
        <v>0</v>
      </c>
      <c r="AG61" s="22"/>
      <c r="AH61" s="23"/>
    </row>
    <row r="62" spans="1:34">
      <c r="AA62" s="21"/>
      <c r="AB62" s="22"/>
      <c r="AC62" s="48" t="s">
        <v>134</v>
      </c>
      <c r="AD62" s="49">
        <v>367.3</v>
      </c>
      <c r="AE62" s="49">
        <v>367.3</v>
      </c>
      <c r="AF62" s="49" t="s">
        <v>21</v>
      </c>
      <c r="AG62" s="22"/>
      <c r="AH62" s="23"/>
    </row>
    <row r="63" spans="1:34">
      <c r="AA63" s="21"/>
      <c r="AB63" s="22"/>
      <c r="AC63" s="48" t="s">
        <v>135</v>
      </c>
      <c r="AD63" s="49">
        <v>1.04</v>
      </c>
      <c r="AE63" s="49">
        <v>1.04</v>
      </c>
      <c r="AF63" s="49">
        <v>0</v>
      </c>
      <c r="AG63" s="22"/>
      <c r="AH63" s="23"/>
    </row>
    <row r="64" spans="1:34">
      <c r="AA64" s="21"/>
      <c r="AB64" s="22"/>
      <c r="AC64" s="48" t="s">
        <v>136</v>
      </c>
      <c r="AD64" s="49">
        <v>0.38</v>
      </c>
      <c r="AE64" s="49">
        <v>0.38</v>
      </c>
      <c r="AF64" s="49" t="s">
        <v>21</v>
      </c>
      <c r="AG64" s="22"/>
      <c r="AH64" s="23"/>
    </row>
    <row r="65" spans="27:34">
      <c r="AA65" s="24"/>
      <c r="AB65" s="25"/>
      <c r="AC65" s="25"/>
      <c r="AD65" s="25"/>
      <c r="AE65" s="25"/>
      <c r="AF65" s="25"/>
      <c r="AG65" s="25"/>
      <c r="AH65" s="26"/>
    </row>
  </sheetData>
  <mergeCells count="5">
    <mergeCell ref="AC11:AG11"/>
    <mergeCell ref="AC22:AF23"/>
    <mergeCell ref="AC28:AF29"/>
    <mergeCell ref="AC38:AF39"/>
    <mergeCell ref="AC48:AF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835"/>
  <sheetViews>
    <sheetView showGridLines="0" workbookViewId="0"/>
  </sheetViews>
  <sheetFormatPr defaultRowHeight="14.4"/>
  <cols>
    <col min="2" max="2" width="20.5546875" bestFit="1" customWidth="1"/>
    <col min="3" max="3" width="15.44140625" bestFit="1" customWidth="1"/>
    <col min="4" max="4" width="13.109375" bestFit="1" customWidth="1"/>
    <col min="5" max="5" width="10.109375" bestFit="1" customWidth="1"/>
    <col min="7" max="7" width="15.44140625" bestFit="1" customWidth="1"/>
    <col min="8" max="8" width="9" customWidth="1"/>
    <col min="15" max="15" width="10.21875" bestFit="1" customWidth="1"/>
    <col min="16" max="16" width="15.44140625" bestFit="1" customWidth="1"/>
    <col min="17" max="17" width="9" bestFit="1" customWidth="1"/>
    <col min="18" max="18" width="10.109375" bestFit="1" customWidth="1"/>
    <col min="20" max="20" width="15.44140625" bestFit="1" customWidth="1"/>
    <col min="21" max="21" width="9" bestFit="1" customWidth="1"/>
  </cols>
  <sheetData>
    <row r="2" spans="2:16" ht="16.2">
      <c r="C2" s="17" t="s">
        <v>175</v>
      </c>
      <c r="D2" s="17"/>
      <c r="E2" s="17"/>
      <c r="G2" s="17" t="s">
        <v>176</v>
      </c>
      <c r="H2" s="17"/>
      <c r="I2" s="17"/>
    </row>
    <row r="3" spans="2:16" ht="16.2">
      <c r="B3" s="17" t="s">
        <v>3</v>
      </c>
      <c r="C3" s="69" t="s">
        <v>172</v>
      </c>
      <c r="D3" s="69" t="s">
        <v>173</v>
      </c>
      <c r="E3" s="69" t="s">
        <v>174</v>
      </c>
      <c r="G3" s="69" t="s">
        <v>172</v>
      </c>
      <c r="H3" s="69" t="s">
        <v>173</v>
      </c>
      <c r="I3" s="69" t="s">
        <v>174</v>
      </c>
    </row>
    <row r="4" spans="2:16">
      <c r="B4" s="28" t="s">
        <v>0</v>
      </c>
      <c r="C4" s="70">
        <v>0.17519999999999999</v>
      </c>
      <c r="D4" s="70">
        <v>0.371</v>
      </c>
      <c r="E4" s="70">
        <v>0.2959</v>
      </c>
      <c r="F4" s="71"/>
      <c r="G4" s="70">
        <v>0.2432</v>
      </c>
      <c r="H4" s="70">
        <v>0.43130000000000002</v>
      </c>
      <c r="I4" s="70">
        <v>0.3674</v>
      </c>
    </row>
    <row r="5" spans="2:16">
      <c r="B5" s="29" t="s">
        <v>1</v>
      </c>
      <c r="C5" s="72">
        <v>0.68</v>
      </c>
      <c r="D5" s="72">
        <v>6.07</v>
      </c>
      <c r="E5" s="72">
        <v>4.87</v>
      </c>
      <c r="F5" s="71"/>
      <c r="G5" s="72">
        <v>0.99</v>
      </c>
      <c r="H5" s="72">
        <v>903.9</v>
      </c>
      <c r="I5" s="72">
        <v>168.07</v>
      </c>
    </row>
    <row r="6" spans="2:16">
      <c r="B6" s="29" t="s">
        <v>2</v>
      </c>
      <c r="C6" s="73">
        <f>(C9*C11)+(C10*C12)</f>
        <v>0.82893496</v>
      </c>
      <c r="D6" s="73">
        <f>(D9*D11)+(D10*D12)</f>
        <v>0.34041492000000001</v>
      </c>
      <c r="E6" s="74">
        <f t="shared" ref="D6:I6" si="0">(E9*E11)+(E10*E12)</f>
        <v>0.11381240000000001</v>
      </c>
      <c r="F6" s="71"/>
      <c r="G6" s="75">
        <f>(G9*G11)+(G10*G12)</f>
        <v>0.83922008000000003</v>
      </c>
      <c r="H6" s="74">
        <f t="shared" si="0"/>
        <v>0.34794307999999996</v>
      </c>
      <c r="I6" s="74">
        <f t="shared" si="0"/>
        <v>0.10770237000000001</v>
      </c>
    </row>
    <row r="7" spans="2:16">
      <c r="B7" s="29" t="s">
        <v>179</v>
      </c>
      <c r="C7" s="72">
        <v>739</v>
      </c>
      <c r="D7" s="72">
        <v>224</v>
      </c>
      <c r="E7" s="72">
        <v>101</v>
      </c>
      <c r="F7" s="71"/>
      <c r="G7" s="72">
        <v>37.78</v>
      </c>
      <c r="H7" s="72">
        <v>15</v>
      </c>
      <c r="I7" s="72">
        <v>8</v>
      </c>
    </row>
    <row r="8" spans="2:16">
      <c r="B8" s="29" t="s">
        <v>4</v>
      </c>
      <c r="C8" s="72">
        <v>0.64</v>
      </c>
      <c r="D8" s="72">
        <v>0.9</v>
      </c>
      <c r="E8" s="72">
        <v>0.95</v>
      </c>
      <c r="F8" s="71"/>
      <c r="G8" s="72">
        <v>0.55000000000000004</v>
      </c>
      <c r="H8" s="72">
        <v>1.1000000000000001</v>
      </c>
      <c r="I8" s="72">
        <v>1.04</v>
      </c>
    </row>
    <row r="9" spans="2:16">
      <c r="B9" s="29" t="s">
        <v>177</v>
      </c>
      <c r="C9" s="76">
        <v>0.91669999999999996</v>
      </c>
      <c r="D9" s="76">
        <v>0.91669999999999996</v>
      </c>
      <c r="E9" s="76">
        <v>0.77080000000000004</v>
      </c>
      <c r="F9" s="71"/>
      <c r="G9" s="76">
        <v>0.87760000000000005</v>
      </c>
      <c r="H9" s="76">
        <v>0.93879999999999997</v>
      </c>
      <c r="I9" s="76">
        <v>0.79590000000000005</v>
      </c>
    </row>
    <row r="10" spans="2:16">
      <c r="B10" s="29" t="s">
        <v>178</v>
      </c>
      <c r="C10" s="76">
        <v>8.3299999999999999E-2</v>
      </c>
      <c r="D10" s="76">
        <v>8.3299999999999999E-2</v>
      </c>
      <c r="E10" s="76">
        <v>0.22919999999999999</v>
      </c>
      <c r="F10" s="71"/>
      <c r="G10" s="76">
        <v>0.12239999999999999</v>
      </c>
      <c r="H10" s="76">
        <v>6.1199999999999997E-2</v>
      </c>
      <c r="I10" s="76">
        <v>0.2041</v>
      </c>
    </row>
    <row r="11" spans="2:16">
      <c r="B11" s="29" t="s">
        <v>5</v>
      </c>
      <c r="C11" s="76">
        <v>0.9163</v>
      </c>
      <c r="D11" s="76">
        <v>0.37769999999999998</v>
      </c>
      <c r="E11" s="76">
        <v>0.17180000000000001</v>
      </c>
      <c r="F11" s="71"/>
      <c r="G11" s="76">
        <v>0.97609999999999997</v>
      </c>
      <c r="H11" s="76">
        <v>0.37909999999999999</v>
      </c>
      <c r="I11" s="76">
        <v>0.14940000000000001</v>
      </c>
    </row>
    <row r="12" spans="2:16">
      <c r="B12" s="29" t="s">
        <v>6</v>
      </c>
      <c r="C12" s="76">
        <v>-0.13250000000000001</v>
      </c>
      <c r="D12" s="76">
        <v>-6.9900000000000004E-2</v>
      </c>
      <c r="E12" s="76">
        <v>-8.1199999999999994E-2</v>
      </c>
      <c r="F12" s="71"/>
      <c r="G12" s="76">
        <v>-0.14219999999999999</v>
      </c>
      <c r="H12" s="76">
        <v>-0.13</v>
      </c>
      <c r="I12" s="76">
        <v>-5.4899999999999997E-2</v>
      </c>
    </row>
    <row r="13" spans="2:16">
      <c r="B13" s="30" t="s">
        <v>23</v>
      </c>
      <c r="C13" s="77">
        <v>-0.25650000000000001</v>
      </c>
      <c r="D13" s="77">
        <v>-6.1100000000000002E-2</v>
      </c>
      <c r="E13" s="77">
        <v>-6.08E-2</v>
      </c>
      <c r="F13" s="71"/>
      <c r="G13" s="77">
        <v>-0.24610000000000001</v>
      </c>
      <c r="H13" s="77">
        <v>-5.0000000000000001E-4</v>
      </c>
      <c r="I13" s="77">
        <v>-2.2000000000000001E-3</v>
      </c>
    </row>
    <row r="15" spans="2:16"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2:16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39"/>
    </row>
    <row r="17" spans="2:32">
      <c r="B17" s="78" t="s">
        <v>184</v>
      </c>
      <c r="C17" s="41"/>
      <c r="D17" s="41"/>
      <c r="E17" s="42"/>
      <c r="F17" s="42"/>
      <c r="G17" s="42"/>
      <c r="H17" s="42"/>
      <c r="I17" s="42"/>
      <c r="J17" s="42"/>
      <c r="K17" s="42"/>
      <c r="L17" s="42"/>
      <c r="M17" s="41"/>
      <c r="N17" s="42"/>
      <c r="O17" s="43"/>
      <c r="P17" s="39"/>
      <c r="S17" s="1" t="s">
        <v>185</v>
      </c>
    </row>
    <row r="18" spans="2:32">
      <c r="B18" s="2" t="s">
        <v>7</v>
      </c>
      <c r="C18" s="2" t="s">
        <v>8</v>
      </c>
      <c r="D18" s="2" t="s">
        <v>9</v>
      </c>
      <c r="E18" s="2" t="s">
        <v>10</v>
      </c>
      <c r="F18" s="2" t="s">
        <v>11</v>
      </c>
      <c r="G18" s="2" t="s">
        <v>12</v>
      </c>
      <c r="H18" s="2" t="s">
        <v>13</v>
      </c>
      <c r="I18" s="2" t="s">
        <v>14</v>
      </c>
      <c r="J18" s="2" t="s">
        <v>15</v>
      </c>
      <c r="K18" s="2" t="s">
        <v>16</v>
      </c>
      <c r="L18" s="2" t="s">
        <v>17</v>
      </c>
      <c r="M18" s="2" t="s">
        <v>18</v>
      </c>
      <c r="N18" s="2" t="s">
        <v>19</v>
      </c>
      <c r="O18" s="2" t="s">
        <v>20</v>
      </c>
      <c r="P18" s="39"/>
      <c r="S18" s="2" t="s">
        <v>7</v>
      </c>
      <c r="T18" s="2" t="s">
        <v>8</v>
      </c>
      <c r="U18" s="2" t="s">
        <v>9</v>
      </c>
      <c r="V18" s="2" t="s">
        <v>10</v>
      </c>
      <c r="W18" s="2" t="s">
        <v>11</v>
      </c>
      <c r="X18" s="2" t="s">
        <v>12</v>
      </c>
      <c r="Y18" s="2" t="s">
        <v>13</v>
      </c>
      <c r="Z18" s="2" t="s">
        <v>14</v>
      </c>
      <c r="AA18" s="2" t="s">
        <v>15</v>
      </c>
      <c r="AB18" s="2" t="s">
        <v>16</v>
      </c>
      <c r="AC18" s="2" t="s">
        <v>17</v>
      </c>
      <c r="AD18" s="2" t="s">
        <v>18</v>
      </c>
      <c r="AE18" s="2" t="s">
        <v>19</v>
      </c>
      <c r="AF18" s="2" t="s">
        <v>20</v>
      </c>
    </row>
    <row r="19" spans="2:32">
      <c r="B19" s="2">
        <v>2019</v>
      </c>
      <c r="C19" s="3">
        <v>-1.4999999999999999E-2</v>
      </c>
      <c r="D19" s="4">
        <v>1.2E-2</v>
      </c>
      <c r="E19" s="4">
        <v>4.3999999999999997E-2</v>
      </c>
      <c r="F19" s="4">
        <v>2.1999999999999999E-2</v>
      </c>
      <c r="G19" s="4">
        <v>1.4999999999999999E-2</v>
      </c>
      <c r="H19" s="3">
        <v>-2E-3</v>
      </c>
      <c r="I19" s="3">
        <v>-0.05</v>
      </c>
      <c r="J19" s="3">
        <v>-3.0000000000000001E-3</v>
      </c>
      <c r="K19" s="4">
        <v>4.3999999999999997E-2</v>
      </c>
      <c r="L19" s="4">
        <v>3.9E-2</v>
      </c>
      <c r="M19" s="3">
        <v>-3.0000000000000001E-3</v>
      </c>
      <c r="N19" s="4">
        <v>6.0000000000000001E-3</v>
      </c>
      <c r="O19" s="9">
        <v>0.111</v>
      </c>
      <c r="P19" s="39"/>
      <c r="S19" s="2">
        <v>2019</v>
      </c>
      <c r="T19" s="16" t="s">
        <v>21</v>
      </c>
      <c r="U19" s="4">
        <v>1.2999999999999999E-2</v>
      </c>
      <c r="V19" s="4">
        <v>4.4999999999999998E-2</v>
      </c>
      <c r="W19" s="4">
        <v>2.1999999999999999E-2</v>
      </c>
      <c r="X19" s="4">
        <v>1.6E-2</v>
      </c>
      <c r="Y19" s="3">
        <v>-2E-3</v>
      </c>
      <c r="Z19" s="3">
        <v>-6.3E-2</v>
      </c>
      <c r="AA19" s="3">
        <v>-6.0000000000000001E-3</v>
      </c>
      <c r="AB19" s="4">
        <v>5.7000000000000002E-2</v>
      </c>
      <c r="AC19" s="4">
        <v>4.1000000000000002E-2</v>
      </c>
      <c r="AD19" s="3">
        <v>-4.0000000000000001E-3</v>
      </c>
      <c r="AE19" s="4">
        <v>1.0999999999999999E-2</v>
      </c>
      <c r="AF19" s="9">
        <v>0.13</v>
      </c>
    </row>
    <row r="20" spans="2:32">
      <c r="B20" s="2">
        <v>2020</v>
      </c>
      <c r="C20" s="3">
        <v>-6.0000000000000001E-3</v>
      </c>
      <c r="D20" s="3">
        <v>-3.7999999999999999E-2</v>
      </c>
      <c r="E20" s="3">
        <v>-0.15</v>
      </c>
      <c r="F20" s="4">
        <v>9.6000000000000002E-2</v>
      </c>
      <c r="G20" s="4">
        <v>1E-3</v>
      </c>
      <c r="H20" s="4">
        <v>4.1000000000000002E-2</v>
      </c>
      <c r="I20" s="4">
        <v>6.0999999999999999E-2</v>
      </c>
      <c r="J20" s="4">
        <v>1.4E-2</v>
      </c>
      <c r="K20" s="4">
        <v>2E-3</v>
      </c>
      <c r="L20" s="4">
        <v>1.0999999999999999E-2</v>
      </c>
      <c r="M20" s="4">
        <v>7.9000000000000001E-2</v>
      </c>
      <c r="N20" s="4">
        <v>6.3E-2</v>
      </c>
      <c r="O20" s="10">
        <v>0.161</v>
      </c>
      <c r="P20" s="39"/>
      <c r="S20" s="2">
        <v>2020</v>
      </c>
      <c r="T20" s="3">
        <v>-7.0000000000000001E-3</v>
      </c>
      <c r="U20" s="3">
        <v>-5.6000000000000001E-2</v>
      </c>
      <c r="V20" s="3">
        <v>-0.19600000000000001</v>
      </c>
      <c r="W20" s="4">
        <v>0.128</v>
      </c>
      <c r="X20" s="4">
        <v>5.0000000000000001E-3</v>
      </c>
      <c r="Y20" s="4">
        <v>5.0999999999999997E-2</v>
      </c>
      <c r="Z20" s="4">
        <v>7.2999999999999995E-2</v>
      </c>
      <c r="AA20" s="4">
        <v>0.03</v>
      </c>
      <c r="AB20" s="3">
        <v>-7.0000000000000001E-3</v>
      </c>
      <c r="AC20" s="4">
        <v>2.3E-2</v>
      </c>
      <c r="AD20" s="4">
        <v>0.11799999999999999</v>
      </c>
      <c r="AE20" s="4">
        <v>7.5999999999999998E-2</v>
      </c>
      <c r="AF20" s="10">
        <v>0.21299999999999999</v>
      </c>
    </row>
    <row r="21" spans="2:32">
      <c r="B21" s="6">
        <v>2021</v>
      </c>
      <c r="C21" s="8">
        <v>-1.0999999999999999E-2</v>
      </c>
      <c r="D21" s="7">
        <v>4.7E-2</v>
      </c>
      <c r="E21" s="7">
        <v>0.02</v>
      </c>
      <c r="F21" s="7">
        <v>1.0999999999999999E-2</v>
      </c>
      <c r="G21" s="7">
        <v>5.3999999999999999E-2</v>
      </c>
      <c r="H21" s="7">
        <v>8.9999999999999993E-3</v>
      </c>
      <c r="I21" s="7">
        <v>1.2999999999999999E-2</v>
      </c>
      <c r="J21" s="7">
        <v>6.9000000000000006E-2</v>
      </c>
      <c r="K21" s="7">
        <v>1.9E-2</v>
      </c>
      <c r="L21" s="8">
        <v>-0.01</v>
      </c>
      <c r="M21" s="8">
        <v>-2E-3</v>
      </c>
      <c r="N21" s="11" t="s">
        <v>21</v>
      </c>
      <c r="O21" s="9">
        <v>0.23899999999999999</v>
      </c>
      <c r="P21" s="39"/>
      <c r="S21" s="6">
        <v>2021</v>
      </c>
      <c r="T21" s="8">
        <v>-7.0000000000000001E-3</v>
      </c>
      <c r="U21" s="7">
        <v>6.6000000000000003E-2</v>
      </c>
      <c r="V21" s="7">
        <v>2.7E-2</v>
      </c>
      <c r="W21" s="7">
        <v>2.5999999999999999E-2</v>
      </c>
      <c r="X21" s="7">
        <v>6.4000000000000001E-2</v>
      </c>
      <c r="Y21" s="7">
        <v>1.4999999999999999E-2</v>
      </c>
      <c r="Z21" s="7">
        <v>8.9999999999999993E-3</v>
      </c>
      <c r="AA21" s="7">
        <v>6.7000000000000004E-2</v>
      </c>
      <c r="AB21" s="7">
        <v>2.7E-2</v>
      </c>
      <c r="AC21" s="7">
        <v>7.0000000000000001E-3</v>
      </c>
      <c r="AD21" s="7">
        <v>5.0000000000000001E-3</v>
      </c>
      <c r="AE21" s="11" t="s">
        <v>21</v>
      </c>
      <c r="AF21" s="9">
        <v>0.34699999999999998</v>
      </c>
    </row>
    <row r="22" spans="2:32">
      <c r="B22" s="2" t="s">
        <v>22</v>
      </c>
      <c r="C22" s="5">
        <v>-0.01</v>
      </c>
      <c r="D22" s="10">
        <v>7.0000000000000001E-3</v>
      </c>
      <c r="E22" s="5">
        <v>-2.9000000000000001E-2</v>
      </c>
      <c r="F22" s="10">
        <v>4.2999999999999997E-2</v>
      </c>
      <c r="G22" s="10">
        <v>2.3E-2</v>
      </c>
      <c r="H22" s="10">
        <v>1.6E-2</v>
      </c>
      <c r="I22" s="10">
        <v>8.0000000000000002E-3</v>
      </c>
      <c r="J22" s="10">
        <v>2.7E-2</v>
      </c>
      <c r="K22" s="10">
        <v>2.1999999999999999E-2</v>
      </c>
      <c r="L22" s="10">
        <v>1.2999999999999999E-2</v>
      </c>
      <c r="M22" s="10">
        <v>2.5000000000000001E-2</v>
      </c>
      <c r="N22" s="10">
        <v>3.4000000000000002E-2</v>
      </c>
      <c r="O22" s="12"/>
      <c r="P22" s="39"/>
      <c r="S22" s="2" t="s">
        <v>22</v>
      </c>
      <c r="T22" s="5">
        <v>-7.0000000000000001E-3</v>
      </c>
      <c r="U22" s="10">
        <v>8.0000000000000002E-3</v>
      </c>
      <c r="V22" s="5">
        <v>-4.1000000000000002E-2</v>
      </c>
      <c r="W22" s="10">
        <v>5.8999999999999997E-2</v>
      </c>
      <c r="X22" s="10">
        <v>2.8000000000000001E-2</v>
      </c>
      <c r="Y22" s="10">
        <v>2.1000000000000001E-2</v>
      </c>
      <c r="Z22" s="10">
        <v>6.0000000000000001E-3</v>
      </c>
      <c r="AA22" s="10">
        <v>0.03</v>
      </c>
      <c r="AB22" s="10">
        <v>2.5000000000000001E-2</v>
      </c>
      <c r="AC22" s="10">
        <v>2.4E-2</v>
      </c>
      <c r="AD22" s="10">
        <v>3.9E-2</v>
      </c>
      <c r="AE22" s="10">
        <v>4.2999999999999997E-2</v>
      </c>
      <c r="AF22" s="12"/>
    </row>
    <row r="23" spans="2:32">
      <c r="B23" s="40"/>
      <c r="C23" s="43"/>
      <c r="D23" s="44"/>
      <c r="E23" s="44"/>
      <c r="F23" s="44"/>
      <c r="G23" s="44"/>
      <c r="H23" s="44"/>
      <c r="I23" s="44"/>
      <c r="J23" s="44"/>
      <c r="K23" s="43"/>
      <c r="L23" s="44"/>
      <c r="M23" s="44"/>
      <c r="N23" s="44"/>
      <c r="O23" s="45"/>
      <c r="P23" s="39"/>
    </row>
    <row r="24" spans="2:32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2:32">
      <c r="B25" s="38" t="s">
        <v>186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S25" s="1" t="s">
        <v>187</v>
      </c>
    </row>
    <row r="26" spans="2:32">
      <c r="B26" s="2" t="s">
        <v>7</v>
      </c>
      <c r="C26" s="2" t="s">
        <v>8</v>
      </c>
      <c r="D26" s="2" t="s">
        <v>9</v>
      </c>
      <c r="E26" s="2" t="s">
        <v>10</v>
      </c>
      <c r="F26" s="2" t="s">
        <v>11</v>
      </c>
      <c r="G26" s="2" t="s">
        <v>12</v>
      </c>
      <c r="H26" s="2" t="s">
        <v>13</v>
      </c>
      <c r="I26" s="2" t="s">
        <v>14</v>
      </c>
      <c r="J26" s="2" t="s">
        <v>15</v>
      </c>
      <c r="K26" s="2" t="s">
        <v>16</v>
      </c>
      <c r="L26" s="2" t="s">
        <v>17</v>
      </c>
      <c r="M26" s="2" t="s">
        <v>18</v>
      </c>
      <c r="N26" s="2" t="s">
        <v>19</v>
      </c>
      <c r="O26" s="2" t="s">
        <v>20</v>
      </c>
      <c r="P26" s="39"/>
      <c r="S26" s="2" t="s">
        <v>7</v>
      </c>
      <c r="T26" s="2" t="s">
        <v>8</v>
      </c>
      <c r="U26" s="2" t="s">
        <v>9</v>
      </c>
      <c r="V26" s="2" t="s">
        <v>10</v>
      </c>
      <c r="W26" s="2" t="s">
        <v>11</v>
      </c>
      <c r="X26" s="2" t="s">
        <v>12</v>
      </c>
      <c r="Y26" s="2" t="s">
        <v>13</v>
      </c>
      <c r="Z26" s="2" t="s">
        <v>14</v>
      </c>
      <c r="AA26" s="2" t="s">
        <v>15</v>
      </c>
      <c r="AB26" s="2" t="s">
        <v>16</v>
      </c>
      <c r="AC26" s="2" t="s">
        <v>17</v>
      </c>
      <c r="AD26" s="2" t="s">
        <v>18</v>
      </c>
      <c r="AE26" s="2" t="s">
        <v>19</v>
      </c>
      <c r="AF26" s="2" t="s">
        <v>20</v>
      </c>
    </row>
    <row r="27" spans="2:32">
      <c r="B27" s="6">
        <v>2021</v>
      </c>
      <c r="C27" s="8">
        <v>-8.0000000000000002E-3</v>
      </c>
      <c r="D27" s="7">
        <v>7.6999999999999999E-2</v>
      </c>
      <c r="E27" s="7">
        <v>1.7000000000000001E-2</v>
      </c>
      <c r="F27" s="7">
        <v>1.7999999999999999E-2</v>
      </c>
      <c r="G27" s="7">
        <v>7.0000000000000007E-2</v>
      </c>
      <c r="H27" s="7">
        <v>8.9999999999999993E-3</v>
      </c>
      <c r="I27" s="7">
        <v>6.0000000000000001E-3</v>
      </c>
      <c r="J27" s="7">
        <v>5.7000000000000002E-2</v>
      </c>
      <c r="K27" s="7">
        <v>3.5999999999999997E-2</v>
      </c>
      <c r="L27" s="7">
        <v>5.0000000000000001E-3</v>
      </c>
      <c r="M27" s="7">
        <v>3.0000000000000001E-3</v>
      </c>
      <c r="N27" s="11" t="s">
        <v>21</v>
      </c>
      <c r="O27" s="9">
        <v>0.32700000000000001</v>
      </c>
      <c r="P27" s="39"/>
      <c r="S27" s="6">
        <v>2021</v>
      </c>
      <c r="T27" s="11" t="s">
        <v>21</v>
      </c>
      <c r="U27" s="7">
        <v>7.5999999999999998E-2</v>
      </c>
      <c r="V27" s="7">
        <v>1.7000000000000001E-2</v>
      </c>
      <c r="W27" s="7">
        <v>2.1000000000000001E-2</v>
      </c>
      <c r="X27" s="7">
        <v>6.8000000000000005E-2</v>
      </c>
      <c r="Y27" s="7">
        <v>1.2E-2</v>
      </c>
      <c r="Z27" s="7">
        <v>8.0000000000000002E-3</v>
      </c>
      <c r="AA27" s="7">
        <v>6.2E-2</v>
      </c>
      <c r="AB27" s="7">
        <v>3.5000000000000003E-2</v>
      </c>
      <c r="AC27" s="7">
        <v>1E-3</v>
      </c>
      <c r="AD27" s="7">
        <v>2E-3</v>
      </c>
      <c r="AE27" s="11" t="s">
        <v>21</v>
      </c>
      <c r="AF27" s="9">
        <v>0.34200000000000003</v>
      </c>
    </row>
    <row r="28" spans="2:32">
      <c r="B28" s="2" t="s">
        <v>22</v>
      </c>
      <c r="C28" s="5">
        <v>-8.0000000000000002E-3</v>
      </c>
      <c r="D28" s="10">
        <v>7.6999999999999999E-2</v>
      </c>
      <c r="E28" s="10">
        <v>1.7000000000000001E-2</v>
      </c>
      <c r="F28" s="10">
        <v>1.7999999999999999E-2</v>
      </c>
      <c r="G28" s="10">
        <v>7.0000000000000007E-2</v>
      </c>
      <c r="H28" s="10">
        <v>8.9999999999999993E-3</v>
      </c>
      <c r="I28" s="10">
        <v>6.0000000000000001E-3</v>
      </c>
      <c r="J28" s="10">
        <v>5.7000000000000002E-2</v>
      </c>
      <c r="K28" s="10">
        <v>3.5999999999999997E-2</v>
      </c>
      <c r="L28" s="10">
        <v>5.0000000000000001E-3</v>
      </c>
      <c r="M28" s="10">
        <v>3.0000000000000001E-3</v>
      </c>
      <c r="N28" s="10">
        <v>0</v>
      </c>
      <c r="O28" s="12"/>
      <c r="P28" s="39"/>
      <c r="S28" s="2" t="s">
        <v>22</v>
      </c>
      <c r="T28" s="10">
        <v>0</v>
      </c>
      <c r="U28" s="10">
        <v>7.5999999999999998E-2</v>
      </c>
      <c r="V28" s="10">
        <v>1.7000000000000001E-2</v>
      </c>
      <c r="W28" s="10">
        <v>2.1000000000000001E-2</v>
      </c>
      <c r="X28" s="10">
        <v>6.8000000000000005E-2</v>
      </c>
      <c r="Y28" s="10">
        <v>1.2E-2</v>
      </c>
      <c r="Z28" s="10">
        <v>8.0000000000000002E-3</v>
      </c>
      <c r="AA28" s="10">
        <v>6.2E-2</v>
      </c>
      <c r="AB28" s="10">
        <v>3.5000000000000003E-2</v>
      </c>
      <c r="AC28" s="10">
        <v>1E-3</v>
      </c>
      <c r="AD28" s="10">
        <v>2E-3</v>
      </c>
      <c r="AE28" s="10">
        <v>0</v>
      </c>
      <c r="AF28" s="12"/>
    </row>
    <row r="29" spans="2:32"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44"/>
      <c r="P29" s="39"/>
    </row>
    <row r="30" spans="2:32">
      <c r="B30" s="40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39"/>
    </row>
    <row r="31" spans="2:32">
      <c r="B31" s="79" t="s">
        <v>188</v>
      </c>
      <c r="C31" s="43"/>
      <c r="D31" s="44"/>
      <c r="E31" s="44"/>
      <c r="F31" s="44"/>
      <c r="G31" s="44"/>
      <c r="H31" s="44"/>
      <c r="I31" s="44"/>
      <c r="J31" s="44"/>
      <c r="K31" s="43"/>
      <c r="L31" s="44"/>
      <c r="M31" s="44"/>
      <c r="N31" s="44"/>
      <c r="O31" s="45"/>
      <c r="P31" s="39"/>
      <c r="S31" s="1" t="s">
        <v>189</v>
      </c>
    </row>
    <row r="32" spans="2:32">
      <c r="B32" s="2" t="s">
        <v>7</v>
      </c>
      <c r="C32" s="2" t="s">
        <v>8</v>
      </c>
      <c r="D32" s="2" t="s">
        <v>9</v>
      </c>
      <c r="E32" s="2" t="s">
        <v>10</v>
      </c>
      <c r="F32" s="2" t="s">
        <v>11</v>
      </c>
      <c r="G32" s="2" t="s">
        <v>12</v>
      </c>
      <c r="H32" s="2" t="s">
        <v>13</v>
      </c>
      <c r="I32" s="2" t="s">
        <v>14</v>
      </c>
      <c r="J32" s="2" t="s">
        <v>15</v>
      </c>
      <c r="K32" s="2" t="s">
        <v>16</v>
      </c>
      <c r="L32" s="2" t="s">
        <v>17</v>
      </c>
      <c r="M32" s="2" t="s">
        <v>18</v>
      </c>
      <c r="N32" s="2" t="s">
        <v>19</v>
      </c>
      <c r="O32" s="2" t="s">
        <v>20</v>
      </c>
      <c r="P32" s="39"/>
      <c r="S32" s="2" t="s">
        <v>7</v>
      </c>
      <c r="T32" s="2" t="s">
        <v>8</v>
      </c>
      <c r="U32" s="2" t="s">
        <v>9</v>
      </c>
      <c r="V32" s="2" t="s">
        <v>10</v>
      </c>
      <c r="W32" s="2" t="s">
        <v>11</v>
      </c>
      <c r="X32" s="2" t="s">
        <v>12</v>
      </c>
      <c r="Y32" s="2" t="s">
        <v>13</v>
      </c>
      <c r="Z32" s="2" t="s">
        <v>14</v>
      </c>
      <c r="AA32" s="2" t="s">
        <v>15</v>
      </c>
      <c r="AB32" s="2" t="s">
        <v>16</v>
      </c>
      <c r="AC32" s="2" t="s">
        <v>17</v>
      </c>
      <c r="AD32" s="2" t="s">
        <v>18</v>
      </c>
      <c r="AE32" s="2" t="s">
        <v>19</v>
      </c>
      <c r="AF32" s="2" t="s">
        <v>20</v>
      </c>
    </row>
    <row r="33" spans="2:32">
      <c r="B33" s="6">
        <v>2021</v>
      </c>
      <c r="C33" s="11" t="s">
        <v>21</v>
      </c>
      <c r="D33" s="11" t="s">
        <v>21</v>
      </c>
      <c r="E33" s="11" t="s">
        <v>21</v>
      </c>
      <c r="F33" s="11" t="s">
        <v>21</v>
      </c>
      <c r="G33" s="11" t="s">
        <v>21</v>
      </c>
      <c r="H33" s="11" t="s">
        <v>21</v>
      </c>
      <c r="I33" s="7">
        <v>4.0000000000000001E-3</v>
      </c>
      <c r="J33" s="7">
        <v>6.6000000000000003E-2</v>
      </c>
      <c r="K33" s="7">
        <v>3.5999999999999997E-2</v>
      </c>
      <c r="L33" s="8">
        <v>-2E-3</v>
      </c>
      <c r="M33" s="7">
        <v>3.0000000000000001E-3</v>
      </c>
      <c r="N33" s="11" t="s">
        <v>21</v>
      </c>
      <c r="O33" s="9">
        <v>0.109</v>
      </c>
      <c r="P33" s="39"/>
      <c r="S33" s="6">
        <v>2021</v>
      </c>
      <c r="T33" s="11" t="s">
        <v>21</v>
      </c>
      <c r="U33" s="11" t="s">
        <v>21</v>
      </c>
      <c r="V33" s="11" t="s">
        <v>21</v>
      </c>
      <c r="W33" s="11" t="s">
        <v>21</v>
      </c>
      <c r="X33" s="11" t="s">
        <v>21</v>
      </c>
      <c r="Y33" s="11" t="s">
        <v>21</v>
      </c>
      <c r="Z33" s="11" t="s">
        <v>21</v>
      </c>
      <c r="AA33" s="7">
        <v>6.5000000000000002E-2</v>
      </c>
      <c r="AB33" s="7">
        <v>3.6999999999999998E-2</v>
      </c>
      <c r="AC33" s="8">
        <v>-2E-3</v>
      </c>
      <c r="AD33" s="7">
        <v>3.0000000000000001E-3</v>
      </c>
      <c r="AE33" s="11" t="s">
        <v>21</v>
      </c>
      <c r="AF33" s="9">
        <v>0.106</v>
      </c>
    </row>
    <row r="34" spans="2:32">
      <c r="B34" s="2" t="s">
        <v>22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4.0000000000000001E-3</v>
      </c>
      <c r="J34" s="10">
        <v>6.6000000000000003E-2</v>
      </c>
      <c r="K34" s="10">
        <v>3.5999999999999997E-2</v>
      </c>
      <c r="L34" s="5">
        <v>-2E-3</v>
      </c>
      <c r="M34" s="10">
        <v>3.0000000000000001E-3</v>
      </c>
      <c r="N34" s="10">
        <v>0</v>
      </c>
      <c r="O34" s="12"/>
      <c r="P34" s="39"/>
      <c r="S34" s="2" t="s">
        <v>22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6.5000000000000002E-2</v>
      </c>
      <c r="AB34" s="10">
        <v>3.6999999999999998E-2</v>
      </c>
      <c r="AC34" s="5">
        <v>-2E-3</v>
      </c>
      <c r="AD34" s="10">
        <v>3.0000000000000001E-3</v>
      </c>
      <c r="AE34" s="10">
        <v>0</v>
      </c>
      <c r="AF34" s="12"/>
    </row>
    <row r="35" spans="2:32">
      <c r="B35" s="40"/>
      <c r="C35" s="42"/>
      <c r="D35" s="42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4"/>
      <c r="P35" s="39"/>
    </row>
    <row r="36" spans="2:32">
      <c r="B36" s="40"/>
      <c r="C36" s="43"/>
      <c r="D36" s="44"/>
      <c r="E36" s="44"/>
      <c r="F36" s="44"/>
      <c r="G36" s="44"/>
      <c r="H36" s="44"/>
      <c r="I36" s="44"/>
      <c r="J36" s="44"/>
      <c r="K36" s="43"/>
      <c r="L36" s="44"/>
      <c r="M36" s="44"/>
      <c r="N36" s="44"/>
      <c r="O36" s="45"/>
      <c r="P36" s="39"/>
    </row>
    <row r="37" spans="2:32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2:32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2:32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2:32" ht="16.2">
      <c r="B40" s="80" t="s">
        <v>190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17"/>
      <c r="R40" s="17"/>
      <c r="S40" s="17"/>
      <c r="T40" s="17"/>
      <c r="U40" s="17"/>
    </row>
    <row r="41" spans="2:32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2:32">
      <c r="B42" s="38" t="s">
        <v>191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8" t="s">
        <v>195</v>
      </c>
      <c r="P42" s="39"/>
    </row>
    <row r="43" spans="2:32">
      <c r="B43" s="91" t="s">
        <v>180</v>
      </c>
      <c r="C43" s="91" t="s">
        <v>181</v>
      </c>
      <c r="D43" s="91" t="s">
        <v>182</v>
      </c>
      <c r="E43" s="91" t="s">
        <v>193</v>
      </c>
      <c r="F43" s="39"/>
      <c r="G43" s="81" t="s">
        <v>192</v>
      </c>
      <c r="H43" s="82">
        <f>XIRR(H45:H46,G45:G46)</f>
        <v>0.17526775002479558</v>
      </c>
      <c r="I43" s="39"/>
      <c r="J43" s="39"/>
      <c r="K43" s="39"/>
      <c r="L43" s="39"/>
      <c r="M43" s="39"/>
      <c r="N43" s="39"/>
      <c r="O43" s="91" t="s">
        <v>180</v>
      </c>
      <c r="P43" s="91" t="s">
        <v>181</v>
      </c>
      <c r="Q43" s="27" t="s">
        <v>182</v>
      </c>
      <c r="R43" s="27" t="s">
        <v>193</v>
      </c>
      <c r="T43" s="90" t="s">
        <v>192</v>
      </c>
      <c r="U43" s="58">
        <f>XIRR(U45:U46,T45:T46)</f>
        <v>0.24322536587715149</v>
      </c>
    </row>
    <row r="44" spans="2:32">
      <c r="B44" s="85" t="s">
        <v>183</v>
      </c>
      <c r="C44" s="87">
        <v>43466.378472222219</v>
      </c>
      <c r="D44" s="85">
        <v>9998560</v>
      </c>
      <c r="E44" s="85">
        <f>D44/(MAX($D$44:D44))-1</f>
        <v>0</v>
      </c>
      <c r="F44" s="39"/>
      <c r="G44" s="91" t="s">
        <v>181</v>
      </c>
      <c r="H44" s="91" t="s">
        <v>182</v>
      </c>
      <c r="I44" s="39"/>
      <c r="J44" s="39"/>
      <c r="K44" s="39"/>
      <c r="L44" s="39"/>
      <c r="M44" s="39"/>
      <c r="N44" s="39"/>
      <c r="O44" s="85" t="s">
        <v>183</v>
      </c>
      <c r="P44" s="92">
        <v>43466</v>
      </c>
      <c r="Q44" s="28">
        <v>9998560</v>
      </c>
      <c r="R44" s="28">
        <f>Q44/(MAX($Q$44:Q44))-1</f>
        <v>0</v>
      </c>
      <c r="T44" s="91" t="s">
        <v>181</v>
      </c>
      <c r="U44" s="27" t="s">
        <v>182</v>
      </c>
    </row>
    <row r="45" spans="2:32">
      <c r="B45" s="86" t="s">
        <v>183</v>
      </c>
      <c r="C45" s="88">
        <v>43467.378472222219</v>
      </c>
      <c r="D45" s="86">
        <v>9914374</v>
      </c>
      <c r="E45" s="86">
        <f>D45/(MAX($D$44:D45))-1</f>
        <v>-8.4198124529932805E-3</v>
      </c>
      <c r="F45" s="39"/>
      <c r="G45" s="83">
        <v>43466.378472222219</v>
      </c>
      <c r="H45" s="82">
        <f>-9998560</f>
        <v>-9998560</v>
      </c>
      <c r="I45" s="39"/>
      <c r="J45" s="39"/>
      <c r="K45" s="39"/>
      <c r="L45" s="39"/>
      <c r="M45" s="39"/>
      <c r="N45" s="39"/>
      <c r="O45" s="86" t="s">
        <v>183</v>
      </c>
      <c r="P45" s="93">
        <v>43497</v>
      </c>
      <c r="Q45" s="29">
        <v>10124460</v>
      </c>
      <c r="R45" s="29">
        <f>Q45/(MAX($Q$44:Q45))-1</f>
        <v>0</v>
      </c>
      <c r="T45" s="95">
        <v>43496</v>
      </c>
      <c r="U45" s="58">
        <f>-9998560</f>
        <v>-9998560</v>
      </c>
    </row>
    <row r="46" spans="2:32">
      <c r="B46" s="29" t="s">
        <v>183</v>
      </c>
      <c r="C46" s="32">
        <v>43468.378472222219</v>
      </c>
      <c r="D46" s="29">
        <v>9837598</v>
      </c>
      <c r="E46" s="86">
        <f>D46/(MAX($D$44:D46))-1</f>
        <v>-1.6098518186618893E-2</v>
      </c>
      <c r="G46" s="84">
        <v>44524.378472222219</v>
      </c>
      <c r="H46" s="58">
        <v>15967545</v>
      </c>
      <c r="O46" s="29" t="s">
        <v>183</v>
      </c>
      <c r="P46" s="94">
        <v>43525</v>
      </c>
      <c r="Q46" s="29">
        <v>10580361</v>
      </c>
      <c r="R46" s="29">
        <f>Q46/(MAX($Q$44:Q46))-1</f>
        <v>0</v>
      </c>
      <c r="T46" s="84">
        <v>44524.475694444445</v>
      </c>
      <c r="U46" s="58">
        <v>18459984</v>
      </c>
    </row>
    <row r="47" spans="2:32">
      <c r="B47" s="29" t="s">
        <v>183</v>
      </c>
      <c r="C47" s="32">
        <v>43469.378472222219</v>
      </c>
      <c r="D47" s="29">
        <v>9872770</v>
      </c>
      <c r="E47" s="86">
        <f>D47/(MAX($D$44:D47))-1</f>
        <v>-1.2580811636875744E-2</v>
      </c>
      <c r="O47" s="29" t="s">
        <v>183</v>
      </c>
      <c r="P47" s="94">
        <v>43556</v>
      </c>
      <c r="Q47" s="29">
        <v>10814583</v>
      </c>
      <c r="R47" s="29">
        <f>Q47/(MAX($Q$44:Q47))-1</f>
        <v>0</v>
      </c>
    </row>
    <row r="48" spans="2:32">
      <c r="B48" s="29" t="s">
        <v>183</v>
      </c>
      <c r="C48" s="32">
        <v>43472.378472222219</v>
      </c>
      <c r="D48" s="29">
        <v>9889836</v>
      </c>
      <c r="E48" s="86">
        <f>D48/(MAX($D$44:D48))-1</f>
        <v>-1.0873965851082579E-2</v>
      </c>
      <c r="O48" s="29" t="s">
        <v>183</v>
      </c>
      <c r="P48" s="94">
        <v>43586</v>
      </c>
      <c r="Q48" s="29">
        <v>10984676</v>
      </c>
      <c r="R48" s="29">
        <f>Q48/(MAX($Q$44:Q48))-1</f>
        <v>0</v>
      </c>
      <c r="T48" s="90" t="s">
        <v>194</v>
      </c>
      <c r="U48" s="58">
        <f>MIN(R44:R78)</f>
        <v>-0.24608739909799171</v>
      </c>
    </row>
    <row r="49" spans="2:18">
      <c r="B49" s="29" t="s">
        <v>183</v>
      </c>
      <c r="C49" s="32">
        <v>43473.378472222219</v>
      </c>
      <c r="D49" s="29">
        <v>9902093</v>
      </c>
      <c r="E49" s="86">
        <f>D49/(MAX($D$44:D49))-1</f>
        <v>-9.6480893248628297E-3</v>
      </c>
      <c r="G49" s="90" t="s">
        <v>194</v>
      </c>
      <c r="H49" s="58">
        <f>MIN(E44:E761)</f>
        <v>-0.25654523271238727</v>
      </c>
      <c r="O49" s="29" t="s">
        <v>183</v>
      </c>
      <c r="P49" s="32">
        <v>43644.652777777781</v>
      </c>
      <c r="Q49" s="29">
        <v>10957230</v>
      </c>
      <c r="R49" s="29">
        <f>Q49/(MAX($Q$44:Q49))-1</f>
        <v>-2.4985716465374397E-3</v>
      </c>
    </row>
    <row r="50" spans="2:18">
      <c r="B50" s="29" t="s">
        <v>183</v>
      </c>
      <c r="C50" s="32">
        <v>43474.378472222219</v>
      </c>
      <c r="D50" s="29">
        <v>9914092</v>
      </c>
      <c r="E50" s="86">
        <f>D50/(MAX($D$44:D50))-1</f>
        <v>-8.4480165143780983E-3</v>
      </c>
      <c r="O50" s="29" t="s">
        <v>183</v>
      </c>
      <c r="P50" s="94">
        <v>43647</v>
      </c>
      <c r="Q50" s="29">
        <v>10265515</v>
      </c>
      <c r="R50" s="29">
        <f>Q50/(MAX($Q$44:Q50))-1</f>
        <v>-6.5469477661425746E-2</v>
      </c>
    </row>
    <row r="51" spans="2:18">
      <c r="B51" s="29" t="s">
        <v>183</v>
      </c>
      <c r="C51" s="32">
        <v>43475.378472222219</v>
      </c>
      <c r="D51" s="29">
        <v>9911755</v>
      </c>
      <c r="E51" s="86">
        <f>D51/(MAX($D$44:D51))-1</f>
        <v>-8.6817501720247714E-3</v>
      </c>
      <c r="O51" s="29" t="s">
        <v>183</v>
      </c>
      <c r="P51" s="94">
        <v>43678</v>
      </c>
      <c r="Q51" s="29">
        <v>10202670</v>
      </c>
      <c r="R51" s="29">
        <f>Q51/(MAX($Q$44:Q51))-1</f>
        <v>-7.1190629564313102E-2</v>
      </c>
    </row>
    <row r="52" spans="2:18">
      <c r="B52" s="29" t="s">
        <v>183</v>
      </c>
      <c r="C52" s="32">
        <v>43476.378472222219</v>
      </c>
      <c r="D52" s="29">
        <v>9895881</v>
      </c>
      <c r="E52" s="86">
        <f>D52/(MAX($D$44:D52))-1</f>
        <v>-1.0269378790545791E-2</v>
      </c>
      <c r="O52" s="29" t="s">
        <v>183</v>
      </c>
      <c r="P52" s="94">
        <v>43709</v>
      </c>
      <c r="Q52" s="29">
        <v>10783893</v>
      </c>
      <c r="R52" s="29">
        <f>Q52/(MAX($Q$44:Q52))-1</f>
        <v>-1.82784635614196E-2</v>
      </c>
    </row>
    <row r="53" spans="2:18">
      <c r="B53" s="29" t="s">
        <v>183</v>
      </c>
      <c r="C53" s="32">
        <v>43479.378472222219</v>
      </c>
      <c r="D53" s="29">
        <v>9836959</v>
      </c>
      <c r="E53" s="86">
        <f>D53/(MAX($D$44:D53))-1</f>
        <v>-1.6162427389544098E-2</v>
      </c>
      <c r="O53" s="29" t="s">
        <v>183</v>
      </c>
      <c r="P53" s="94">
        <v>43739</v>
      </c>
      <c r="Q53" s="29">
        <v>11231024</v>
      </c>
      <c r="R53" s="29">
        <f>Q53/(MAX($Q$44:Q53))-1</f>
        <v>0</v>
      </c>
    </row>
    <row r="54" spans="2:18">
      <c r="B54" s="29" t="s">
        <v>183</v>
      </c>
      <c r="C54" s="32">
        <v>43480.378472222219</v>
      </c>
      <c r="D54" s="29">
        <v>9929094</v>
      </c>
      <c r="E54" s="86">
        <f>D54/(MAX($D$44:D54))-1</f>
        <v>-6.947600454465408E-3</v>
      </c>
      <c r="O54" s="29" t="s">
        <v>183</v>
      </c>
      <c r="P54" s="94">
        <v>43770</v>
      </c>
      <c r="Q54" s="29">
        <v>11181740</v>
      </c>
      <c r="R54" s="29">
        <f>Q54/(MAX($Q$44:Q54))-1</f>
        <v>-4.3882018238051712E-3</v>
      </c>
    </row>
    <row r="55" spans="2:18">
      <c r="B55" s="29" t="s">
        <v>183</v>
      </c>
      <c r="C55" s="32">
        <v>43481.378472222219</v>
      </c>
      <c r="D55" s="29">
        <v>9930149</v>
      </c>
      <c r="E55" s="86">
        <f>D55/(MAX($D$44:D55))-1</f>
        <v>-6.8420852602775195E-3</v>
      </c>
      <c r="O55" s="29" t="s">
        <v>183</v>
      </c>
      <c r="P55" s="94">
        <v>43800</v>
      </c>
      <c r="Q55" s="29">
        <v>11299453</v>
      </c>
      <c r="R55" s="29">
        <f>Q55/(MAX($Q$44:Q55))-1</f>
        <v>0</v>
      </c>
    </row>
    <row r="56" spans="2:18">
      <c r="B56" s="29" t="s">
        <v>183</v>
      </c>
      <c r="C56" s="32">
        <v>43482.378472222219</v>
      </c>
      <c r="D56" s="29">
        <v>9940365</v>
      </c>
      <c r="E56" s="86">
        <f>D56/(MAX($D$44:D56))-1</f>
        <v>-5.8203381286905387E-3</v>
      </c>
      <c r="O56" s="29" t="s">
        <v>183</v>
      </c>
      <c r="P56" s="94">
        <v>43831</v>
      </c>
      <c r="Q56" s="29">
        <v>11220078</v>
      </c>
      <c r="R56" s="29">
        <f>Q56/(MAX($Q$44:Q56))-1</f>
        <v>-7.0246763272523438E-3</v>
      </c>
    </row>
    <row r="57" spans="2:18">
      <c r="B57" s="29" t="s">
        <v>183</v>
      </c>
      <c r="C57" s="32">
        <v>43483.378472222219</v>
      </c>
      <c r="D57" s="29">
        <v>9924760</v>
      </c>
      <c r="E57" s="86">
        <f>D57/(MAX($D$44:D57))-1</f>
        <v>-7.3810628730537342E-3</v>
      </c>
      <c r="O57" s="29" t="s">
        <v>183</v>
      </c>
      <c r="P57" s="94">
        <v>43862</v>
      </c>
      <c r="Q57" s="29">
        <v>10591629</v>
      </c>
      <c r="R57" s="29">
        <f>Q57/(MAX($Q$44:Q57))-1</f>
        <v>-6.264232436738304E-2</v>
      </c>
    </row>
    <row r="58" spans="2:18">
      <c r="B58" s="29" t="s">
        <v>183</v>
      </c>
      <c r="C58" s="32">
        <v>43486.378472222219</v>
      </c>
      <c r="D58" s="29">
        <v>9915469</v>
      </c>
      <c r="E58" s="86">
        <f>D58/(MAX($D$44:D58))-1</f>
        <v>-8.3102966827223179E-3</v>
      </c>
      <c r="O58" s="29" t="s">
        <v>183</v>
      </c>
      <c r="P58" s="94">
        <v>43891</v>
      </c>
      <c r="Q58" s="29">
        <v>8518800</v>
      </c>
      <c r="R58" s="29">
        <f>Q58/(MAX($Q$44:Q58))-1</f>
        <v>-0.24608739909799171</v>
      </c>
    </row>
    <row r="59" spans="2:18">
      <c r="B59" s="29" t="s">
        <v>183</v>
      </c>
      <c r="C59" s="32">
        <v>43487.378472222219</v>
      </c>
      <c r="D59" s="29">
        <v>9907964</v>
      </c>
      <c r="E59" s="86">
        <f>D59/(MAX($D$44:D59))-1</f>
        <v>-9.0609047702868706E-3</v>
      </c>
      <c r="O59" s="29" t="s">
        <v>183</v>
      </c>
      <c r="P59" s="94">
        <v>43922</v>
      </c>
      <c r="Q59" s="29">
        <v>9611839</v>
      </c>
      <c r="R59" s="29">
        <f>Q59/(MAX($Q$44:Q59))-1</f>
        <v>-0.14935360145309684</v>
      </c>
    </row>
    <row r="60" spans="2:18">
      <c r="B60" s="29" t="s">
        <v>183</v>
      </c>
      <c r="C60" s="32">
        <v>43488.378472222219</v>
      </c>
      <c r="D60" s="29">
        <v>9886360</v>
      </c>
      <c r="E60" s="86">
        <f>D60/(MAX($D$44:D60))-1</f>
        <v>-1.1221615912691441E-2</v>
      </c>
      <c r="O60" s="29" t="s">
        <v>183</v>
      </c>
      <c r="P60" s="94">
        <v>43952</v>
      </c>
      <c r="Q60" s="29">
        <v>9655862</v>
      </c>
      <c r="R60" s="29">
        <f>Q60/(MAX($Q$44:Q60))-1</f>
        <v>-0.14545757214973154</v>
      </c>
    </row>
    <row r="61" spans="2:18">
      <c r="B61" s="29" t="s">
        <v>183</v>
      </c>
      <c r="C61" s="32">
        <v>43489.378472222219</v>
      </c>
      <c r="D61" s="29">
        <v>9871596</v>
      </c>
      <c r="E61" s="86">
        <f>D61/(MAX($D$44:D61))-1</f>
        <v>-1.2698228544910428E-2</v>
      </c>
      <c r="O61" s="29" t="s">
        <v>183</v>
      </c>
      <c r="P61" s="94">
        <v>43983</v>
      </c>
      <c r="Q61" s="29">
        <v>10150578</v>
      </c>
      <c r="R61" s="29">
        <f>Q61/(MAX($Q$44:Q61))-1</f>
        <v>-0.10167527578547386</v>
      </c>
    </row>
    <row r="62" spans="2:18">
      <c r="B62" s="29" t="s">
        <v>183</v>
      </c>
      <c r="C62" s="32">
        <v>43490.378472222219</v>
      </c>
      <c r="D62" s="29">
        <v>9835330</v>
      </c>
      <c r="E62" s="86">
        <f>D62/(MAX($D$44:D62))-1</f>
        <v>-1.6325350850522446E-2</v>
      </c>
      <c r="O62" s="29" t="s">
        <v>183</v>
      </c>
      <c r="P62" s="94">
        <v>44013</v>
      </c>
      <c r="Q62" s="29">
        <v>10895113</v>
      </c>
      <c r="R62" s="29">
        <f>Q62/(MAX($Q$44:Q62))-1</f>
        <v>-3.5784033085495381E-2</v>
      </c>
    </row>
    <row r="63" spans="2:18">
      <c r="B63" s="29" t="s">
        <v>183</v>
      </c>
      <c r="C63" s="32">
        <v>43493.378472222219</v>
      </c>
      <c r="D63" s="29">
        <v>9724757</v>
      </c>
      <c r="E63" s="86">
        <f>D63/(MAX($D$44:D63))-1</f>
        <v>-2.7384243331039615E-2</v>
      </c>
      <c r="O63" s="29" t="s">
        <v>183</v>
      </c>
      <c r="P63" s="94">
        <v>44044</v>
      </c>
      <c r="Q63" s="29">
        <v>11218649</v>
      </c>
      <c r="R63" s="29">
        <f>Q63/(MAX($Q$44:Q63))-1</f>
        <v>-7.1511426261076094E-3</v>
      </c>
    </row>
    <row r="64" spans="2:18">
      <c r="B64" s="29" t="s">
        <v>183</v>
      </c>
      <c r="C64" s="32">
        <v>43494.378472222219</v>
      </c>
      <c r="D64" s="29">
        <v>9754755</v>
      </c>
      <c r="E64" s="86">
        <f>D64/(MAX($D$44:D64))-1</f>
        <v>-2.4384011297626906E-2</v>
      </c>
      <c r="O64" s="29" t="s">
        <v>183</v>
      </c>
      <c r="P64" s="94">
        <v>44075</v>
      </c>
      <c r="Q64" s="29">
        <v>11136671</v>
      </c>
      <c r="R64" s="29">
        <f>Q64/(MAX($Q$44:Q64))-1</f>
        <v>-1.4406184086964258E-2</v>
      </c>
    </row>
    <row r="65" spans="2:18">
      <c r="B65" s="29" t="s">
        <v>183</v>
      </c>
      <c r="C65" s="32">
        <v>43495.378472222219</v>
      </c>
      <c r="D65" s="29">
        <v>9773054</v>
      </c>
      <c r="E65" s="86">
        <f>D65/(MAX($D$44:D65))-1</f>
        <v>-2.2553847754076539E-2</v>
      </c>
      <c r="O65" s="29" t="s">
        <v>183</v>
      </c>
      <c r="P65" s="94">
        <v>44105</v>
      </c>
      <c r="Q65" s="29">
        <v>11394367</v>
      </c>
      <c r="R65" s="29">
        <f>Q65/(MAX($Q$44:Q65))-1</f>
        <v>0</v>
      </c>
    </row>
    <row r="66" spans="2:18">
      <c r="B66" s="29" t="s">
        <v>183</v>
      </c>
      <c r="C66" s="32">
        <v>43496.378472222219</v>
      </c>
      <c r="D66" s="29">
        <v>9850846</v>
      </c>
      <c r="E66" s="86">
        <f>D66/(MAX($D$44:D66))-1</f>
        <v>-1.4773527387943908E-2</v>
      </c>
      <c r="O66" s="29" t="s">
        <v>183</v>
      </c>
      <c r="P66" s="94">
        <v>44136</v>
      </c>
      <c r="Q66" s="29">
        <v>12735244</v>
      </c>
      <c r="R66" s="29">
        <f>Q66/(MAX($Q$44:Q66))-1</f>
        <v>0</v>
      </c>
    </row>
    <row r="67" spans="2:18">
      <c r="B67" s="29" t="s">
        <v>183</v>
      </c>
      <c r="C67" s="32">
        <v>43497.378472222219</v>
      </c>
      <c r="D67" s="29">
        <v>9913510</v>
      </c>
      <c r="E67" s="86">
        <f>D67/(MAX($D$44:D67))-1</f>
        <v>-8.5062248963850839E-3</v>
      </c>
      <c r="O67" s="29" t="s">
        <v>183</v>
      </c>
      <c r="P67" s="94">
        <v>44166</v>
      </c>
      <c r="Q67" s="29">
        <v>13703015</v>
      </c>
      <c r="R67" s="29">
        <f>Q67/(MAX($Q$44:Q67))-1</f>
        <v>0</v>
      </c>
    </row>
    <row r="68" spans="2:18">
      <c r="B68" s="29" t="s">
        <v>183</v>
      </c>
      <c r="C68" s="32">
        <v>43500.378472222219</v>
      </c>
      <c r="D68" s="29">
        <v>9915531</v>
      </c>
      <c r="E68" s="86">
        <f>D68/(MAX($D$44:D68))-1</f>
        <v>-8.3040957897937417E-3</v>
      </c>
      <c r="O68" s="29" t="s">
        <v>183</v>
      </c>
      <c r="P68" s="94">
        <v>44197</v>
      </c>
      <c r="Q68" s="29">
        <v>13602219</v>
      </c>
      <c r="R68" s="29">
        <f>Q68/(MAX($Q$44:Q68))-1</f>
        <v>-7.3557534600962038E-3</v>
      </c>
    </row>
    <row r="69" spans="2:18">
      <c r="B69" s="29" t="s">
        <v>183</v>
      </c>
      <c r="C69" s="32">
        <v>43501.378472222219</v>
      </c>
      <c r="D69" s="29">
        <v>9938260</v>
      </c>
      <c r="E69" s="86">
        <f>D69/(MAX($D$44:D69))-1</f>
        <v>-6.0308684450560701E-3</v>
      </c>
      <c r="O69" s="29" t="s">
        <v>183</v>
      </c>
      <c r="P69" s="94">
        <v>44228</v>
      </c>
      <c r="Q69" s="29">
        <v>14500571</v>
      </c>
      <c r="R69" s="29">
        <f>Q69/(MAX($Q$44:Q69))-1</f>
        <v>0</v>
      </c>
    </row>
    <row r="70" spans="2:18">
      <c r="B70" s="29" t="s">
        <v>183</v>
      </c>
      <c r="C70" s="32">
        <v>43502.378472222219</v>
      </c>
      <c r="D70" s="29">
        <v>10041527</v>
      </c>
      <c r="E70" s="86">
        <f>D70/(MAX($D$44:D70))-1</f>
        <v>0</v>
      </c>
      <c r="O70" s="29" t="s">
        <v>183</v>
      </c>
      <c r="P70" s="94">
        <v>44256</v>
      </c>
      <c r="Q70" s="29">
        <v>14890753</v>
      </c>
      <c r="R70" s="29">
        <f>Q70/(MAX($Q$44:Q70))-1</f>
        <v>0</v>
      </c>
    </row>
    <row r="71" spans="2:18">
      <c r="B71" s="29" t="s">
        <v>183</v>
      </c>
      <c r="C71" s="32">
        <v>43503.378472222219</v>
      </c>
      <c r="D71" s="29">
        <v>10074889</v>
      </c>
      <c r="E71" s="86">
        <f>D71/(MAX($D$44:D71))-1</f>
        <v>0</v>
      </c>
      <c r="O71" s="29" t="s">
        <v>183</v>
      </c>
      <c r="P71" s="94">
        <v>44287</v>
      </c>
      <c r="Q71" s="29">
        <v>15281908</v>
      </c>
      <c r="R71" s="29">
        <f>Q71/(MAX($Q$44:Q71))-1</f>
        <v>0</v>
      </c>
    </row>
    <row r="72" spans="2:18">
      <c r="B72" s="29" t="s">
        <v>183</v>
      </c>
      <c r="C72" s="32">
        <v>43504.378472222219</v>
      </c>
      <c r="D72" s="29">
        <v>10004401</v>
      </c>
      <c r="E72" s="86">
        <f>D72/(MAX($D$44:D72))-1</f>
        <v>-6.9964046254008538E-3</v>
      </c>
      <c r="O72" s="29" t="s">
        <v>183</v>
      </c>
      <c r="P72" s="94">
        <v>44317</v>
      </c>
      <c r="Q72" s="29">
        <v>16257404</v>
      </c>
      <c r="R72" s="29">
        <f>Q72/(MAX($Q$44:Q72))-1</f>
        <v>0</v>
      </c>
    </row>
    <row r="73" spans="2:18">
      <c r="B73" s="29" t="s">
        <v>183</v>
      </c>
      <c r="C73" s="32">
        <v>43507.378472222219</v>
      </c>
      <c r="D73" s="29">
        <v>9937326</v>
      </c>
      <c r="E73" s="86">
        <f>D73/(MAX($D$44:D73))-1</f>
        <v>-1.365404621331312E-2</v>
      </c>
      <c r="O73" s="29" t="s">
        <v>183</v>
      </c>
      <c r="P73" s="32">
        <v>44377.697916666664</v>
      </c>
      <c r="Q73" s="29">
        <v>16506536</v>
      </c>
      <c r="R73" s="29">
        <f>Q73/(MAX($Q$44:Q73))-1</f>
        <v>0</v>
      </c>
    </row>
    <row r="74" spans="2:18">
      <c r="B74" s="29" t="s">
        <v>183</v>
      </c>
      <c r="C74" s="32">
        <v>43508.378472222219</v>
      </c>
      <c r="D74" s="29">
        <v>9909775</v>
      </c>
      <c r="E74" s="86">
        <f>D74/(MAX($D$44:D74))-1</f>
        <v>-1.6388666912360073E-2</v>
      </c>
      <c r="O74" s="29" t="s">
        <v>183</v>
      </c>
      <c r="P74" s="94">
        <v>44378</v>
      </c>
      <c r="Q74" s="29">
        <v>16648043</v>
      </c>
      <c r="R74" s="29">
        <f>Q74/(MAX($Q$44:Q74))-1</f>
        <v>0</v>
      </c>
    </row>
    <row r="75" spans="2:18">
      <c r="B75" s="29" t="s">
        <v>183</v>
      </c>
      <c r="C75" s="32">
        <v>43509.378472222219</v>
      </c>
      <c r="D75" s="29">
        <v>9869673</v>
      </c>
      <c r="E75" s="86">
        <f>D75/(MAX($D$44:D75))-1</f>
        <v>-2.0369058160342957E-2</v>
      </c>
      <c r="O75" s="29" t="s">
        <v>183</v>
      </c>
      <c r="P75" s="94">
        <v>44409</v>
      </c>
      <c r="Q75" s="29">
        <v>17770996</v>
      </c>
      <c r="R75" s="29">
        <f>Q75/(MAX($Q$44:Q75))-1</f>
        <v>0</v>
      </c>
    </row>
    <row r="76" spans="2:18">
      <c r="B76" s="29" t="s">
        <v>183</v>
      </c>
      <c r="C76" s="32">
        <v>43510.378472222219</v>
      </c>
      <c r="D76" s="29">
        <v>9820134</v>
      </c>
      <c r="E76" s="86">
        <f>D76/(MAX($D$44:D76))-1</f>
        <v>-2.528613466609908E-2</v>
      </c>
      <c r="O76" s="29" t="s">
        <v>183</v>
      </c>
      <c r="P76" s="94">
        <v>44440</v>
      </c>
      <c r="Q76" s="29">
        <v>18241952</v>
      </c>
      <c r="R76" s="29">
        <f>Q76/(MAX($Q$44:Q76))-1</f>
        <v>0</v>
      </c>
    </row>
    <row r="77" spans="2:18">
      <c r="B77" s="29" t="s">
        <v>183</v>
      </c>
      <c r="C77" s="32">
        <v>43511.378472222219</v>
      </c>
      <c r="D77" s="29">
        <v>9797208</v>
      </c>
      <c r="E77" s="86">
        <f>D77/(MAX($D$44:D77))-1</f>
        <v>-2.7561693235528484E-2</v>
      </c>
      <c r="O77" s="29" t="s">
        <v>183</v>
      </c>
      <c r="P77" s="94">
        <v>44470</v>
      </c>
      <c r="Q77" s="29">
        <v>18372204</v>
      </c>
      <c r="R77" s="29">
        <f>Q77/(MAX($Q$44:Q77))-1</f>
        <v>0</v>
      </c>
    </row>
    <row r="78" spans="2:18">
      <c r="B78" s="29" t="s">
        <v>183</v>
      </c>
      <c r="C78" s="32">
        <v>43514.378472222219</v>
      </c>
      <c r="D78" s="29">
        <v>9746909</v>
      </c>
      <c r="E78" s="86">
        <f>D78/(MAX($D$44:D78))-1</f>
        <v>-3.255420481555682E-2</v>
      </c>
      <c r="O78" s="30" t="s">
        <v>183</v>
      </c>
      <c r="P78" s="33">
        <v>44524.475694444445</v>
      </c>
      <c r="Q78" s="30">
        <v>18459984</v>
      </c>
      <c r="R78" s="30">
        <f>Q78/(MAX($Q$44:Q78))-1</f>
        <v>0</v>
      </c>
    </row>
    <row r="79" spans="2:18">
      <c r="B79" s="29" t="s">
        <v>183</v>
      </c>
      <c r="C79" s="32">
        <v>43515.378472222219</v>
      </c>
      <c r="D79" s="29">
        <v>9731857</v>
      </c>
      <c r="E79" s="86">
        <f>D79/(MAX($D$44:D79))-1</f>
        <v>-3.4048216312854707E-2</v>
      </c>
    </row>
    <row r="80" spans="2:18">
      <c r="B80" s="29" t="s">
        <v>183</v>
      </c>
      <c r="C80" s="32">
        <v>43516.378472222219</v>
      </c>
      <c r="D80" s="29">
        <v>9816719</v>
      </c>
      <c r="E80" s="86">
        <f>D80/(MAX($D$44:D80))-1</f>
        <v>-2.5625096216940979E-2</v>
      </c>
    </row>
    <row r="81" spans="2:5">
      <c r="B81" s="29" t="s">
        <v>183</v>
      </c>
      <c r="C81" s="32">
        <v>43517.378472222219</v>
      </c>
      <c r="D81" s="29">
        <v>9876678</v>
      </c>
      <c r="E81" s="86">
        <f>D81/(MAX($D$44:D81))-1</f>
        <v>-1.9673765140241217E-2</v>
      </c>
    </row>
    <row r="82" spans="2:5">
      <c r="B82" s="29" t="s">
        <v>183</v>
      </c>
      <c r="C82" s="32">
        <v>43518.378472222219</v>
      </c>
      <c r="D82" s="29">
        <v>9919502</v>
      </c>
      <c r="E82" s="86">
        <f>D82/(MAX($D$44:D82))-1</f>
        <v>-1.5423197218351503E-2</v>
      </c>
    </row>
    <row r="83" spans="2:5">
      <c r="B83" s="29" t="s">
        <v>183</v>
      </c>
      <c r="C83" s="32">
        <v>43521.378472222219</v>
      </c>
      <c r="D83" s="29">
        <v>9960968</v>
      </c>
      <c r="E83" s="86">
        <f>D83/(MAX($D$44:D83))-1</f>
        <v>-1.1307419863385126E-2</v>
      </c>
    </row>
    <row r="84" spans="2:5">
      <c r="B84" s="29" t="s">
        <v>183</v>
      </c>
      <c r="C84" s="32">
        <v>43522.378472222219</v>
      </c>
      <c r="D84" s="29">
        <v>9972062</v>
      </c>
      <c r="E84" s="86">
        <f>D84/(MAX($D$44:D84))-1</f>
        <v>-1.0206266292363098E-2</v>
      </c>
    </row>
    <row r="85" spans="2:5">
      <c r="B85" s="29" t="s">
        <v>183</v>
      </c>
      <c r="C85" s="32">
        <v>43523.378472222219</v>
      </c>
      <c r="D85" s="29">
        <v>9966944</v>
      </c>
      <c r="E85" s="86">
        <f>D85/(MAX($D$44:D85))-1</f>
        <v>-1.071426196358094E-2</v>
      </c>
    </row>
    <row r="86" spans="2:5">
      <c r="B86" s="29" t="s">
        <v>183</v>
      </c>
      <c r="C86" s="32">
        <v>43524.378472222219</v>
      </c>
      <c r="D86" s="29">
        <v>9970989</v>
      </c>
      <c r="E86" s="86">
        <f>D86/(MAX($D$44:D86))-1</f>
        <v>-1.0312768706434383E-2</v>
      </c>
    </row>
    <row r="87" spans="2:5">
      <c r="B87" s="29" t="s">
        <v>183</v>
      </c>
      <c r="C87" s="32">
        <v>43525.378472222219</v>
      </c>
      <c r="D87" s="29">
        <v>10015051</v>
      </c>
      <c r="E87" s="86">
        <f>D87/(MAX($D$44:D87))-1</f>
        <v>-5.9393210188221079E-3</v>
      </c>
    </row>
    <row r="88" spans="2:5">
      <c r="B88" s="29" t="s">
        <v>183</v>
      </c>
      <c r="C88" s="32">
        <v>43529.378472222219</v>
      </c>
      <c r="D88" s="29">
        <v>10114331</v>
      </c>
      <c r="E88" s="86">
        <f>D88/(MAX($D$44:D88))-1</f>
        <v>0</v>
      </c>
    </row>
    <row r="89" spans="2:5">
      <c r="B89" s="29" t="s">
        <v>183</v>
      </c>
      <c r="C89" s="32">
        <v>43530.378472222219</v>
      </c>
      <c r="D89" s="29">
        <v>10170616</v>
      </c>
      <c r="E89" s="86">
        <f>D89/(MAX($D$44:D89))-1</f>
        <v>0</v>
      </c>
    </row>
    <row r="90" spans="2:5">
      <c r="B90" s="29" t="s">
        <v>183</v>
      </c>
      <c r="C90" s="32">
        <v>43531.378472222219</v>
      </c>
      <c r="D90" s="29">
        <v>10122205</v>
      </c>
      <c r="E90" s="86">
        <f>D90/(MAX($D$44:D90))-1</f>
        <v>-4.7598886832419529E-3</v>
      </c>
    </row>
    <row r="91" spans="2:5">
      <c r="B91" s="29" t="s">
        <v>183</v>
      </c>
      <c r="C91" s="32">
        <v>43532.378472222219</v>
      </c>
      <c r="D91" s="29">
        <v>10109562</v>
      </c>
      <c r="E91" s="86">
        <f>D91/(MAX($D$44:D91))-1</f>
        <v>-6.0029795638730787E-3</v>
      </c>
    </row>
    <row r="92" spans="2:5">
      <c r="B92" s="29" t="s">
        <v>183</v>
      </c>
      <c r="C92" s="32">
        <v>43535.378472222219</v>
      </c>
      <c r="D92" s="29">
        <v>10258250</v>
      </c>
      <c r="E92" s="86">
        <f>D92/(MAX($D$44:D92))-1</f>
        <v>0</v>
      </c>
    </row>
    <row r="93" spans="2:5">
      <c r="B93" s="29" t="s">
        <v>183</v>
      </c>
      <c r="C93" s="32">
        <v>43536.378472222219</v>
      </c>
      <c r="D93" s="29">
        <v>10303335</v>
      </c>
      <c r="E93" s="86">
        <f>D93/(MAX($D$44:D93))-1</f>
        <v>0</v>
      </c>
    </row>
    <row r="94" spans="2:5">
      <c r="B94" s="29" t="s">
        <v>183</v>
      </c>
      <c r="C94" s="32">
        <v>43537.378472222219</v>
      </c>
      <c r="D94" s="29">
        <v>10282574</v>
      </c>
      <c r="E94" s="86">
        <f>D94/(MAX($D$44:D94))-1</f>
        <v>-2.0149786452638985E-3</v>
      </c>
    </row>
    <row r="95" spans="2:5">
      <c r="B95" s="29" t="s">
        <v>183</v>
      </c>
      <c r="C95" s="32">
        <v>43538.378472222219</v>
      </c>
      <c r="D95" s="29">
        <v>10272158</v>
      </c>
      <c r="E95" s="86">
        <f>D95/(MAX($D$44:D95))-1</f>
        <v>-3.0259134542359734E-3</v>
      </c>
    </row>
    <row r="96" spans="2:5">
      <c r="B96" s="29" t="s">
        <v>183</v>
      </c>
      <c r="C96" s="32">
        <v>43539.378472222219</v>
      </c>
      <c r="D96" s="29">
        <v>10320082</v>
      </c>
      <c r="E96" s="86">
        <f>D96/(MAX($D$44:D96))-1</f>
        <v>0</v>
      </c>
    </row>
    <row r="97" spans="2:5">
      <c r="B97" s="29" t="s">
        <v>183</v>
      </c>
      <c r="C97" s="32">
        <v>43542.378472222219</v>
      </c>
      <c r="D97" s="29">
        <v>10336035</v>
      </c>
      <c r="E97" s="86">
        <f>D97/(MAX($D$44:D97))-1</f>
        <v>0</v>
      </c>
    </row>
    <row r="98" spans="2:5">
      <c r="B98" s="29" t="s">
        <v>183</v>
      </c>
      <c r="C98" s="32">
        <v>43543.378472222219</v>
      </c>
      <c r="D98" s="29">
        <v>10363558</v>
      </c>
      <c r="E98" s="86">
        <f>D98/(MAX($D$44:D98))-1</f>
        <v>0</v>
      </c>
    </row>
    <row r="99" spans="2:5">
      <c r="B99" s="29" t="s">
        <v>183</v>
      </c>
      <c r="C99" s="32">
        <v>43544.378472222219</v>
      </c>
      <c r="D99" s="29">
        <v>10318946</v>
      </c>
      <c r="E99" s="86">
        <f>D99/(MAX($D$44:D99))-1</f>
        <v>-4.3046992162344422E-3</v>
      </c>
    </row>
    <row r="100" spans="2:5">
      <c r="B100" s="29" t="s">
        <v>183</v>
      </c>
      <c r="C100" s="32">
        <v>43546.378472222219</v>
      </c>
      <c r="D100" s="29">
        <v>10289209</v>
      </c>
      <c r="E100" s="86">
        <f>D100/(MAX($D$44:D100))-1</f>
        <v>-7.1740805619073811E-3</v>
      </c>
    </row>
    <row r="101" spans="2:5">
      <c r="B101" s="29" t="s">
        <v>183</v>
      </c>
      <c r="C101" s="32">
        <v>43549.378472222219</v>
      </c>
      <c r="D101" s="29">
        <v>10272708</v>
      </c>
      <c r="E101" s="86">
        <f>D101/(MAX($D$44:D101))-1</f>
        <v>-8.7662943556643391E-3</v>
      </c>
    </row>
    <row r="102" spans="2:5">
      <c r="B102" s="29" t="s">
        <v>183</v>
      </c>
      <c r="C102" s="32">
        <v>43550.378472222219</v>
      </c>
      <c r="D102" s="29">
        <v>10335458</v>
      </c>
      <c r="E102" s="86">
        <f>D102/(MAX($D$44:D102))-1</f>
        <v>-2.7114240109429311E-3</v>
      </c>
    </row>
    <row r="103" spans="2:5">
      <c r="B103" s="29" t="s">
        <v>183</v>
      </c>
      <c r="C103" s="32">
        <v>43551.378472222219</v>
      </c>
      <c r="D103" s="29">
        <v>10302026</v>
      </c>
      <c r="E103" s="86">
        <f>D103/(MAX($D$44:D103))-1</f>
        <v>-5.9373431402612864E-3</v>
      </c>
    </row>
    <row r="104" spans="2:5">
      <c r="B104" s="29" t="s">
        <v>183</v>
      </c>
      <c r="C104" s="32">
        <v>43552.378472222219</v>
      </c>
      <c r="D104" s="29">
        <v>10356051</v>
      </c>
      <c r="E104" s="86">
        <f>D104/(MAX($D$44:D104))-1</f>
        <v>-7.2436512633977657E-4</v>
      </c>
    </row>
    <row r="105" spans="2:5">
      <c r="B105" s="29" t="s">
        <v>183</v>
      </c>
      <c r="C105" s="32">
        <v>43553.378472222219</v>
      </c>
      <c r="D105" s="29">
        <v>10413027</v>
      </c>
      <c r="E105" s="86">
        <f>D105/(MAX($D$44:D105))-1</f>
        <v>0</v>
      </c>
    </row>
    <row r="106" spans="2:5">
      <c r="B106" s="29" t="s">
        <v>183</v>
      </c>
      <c r="C106" s="32">
        <v>43556.378472222219</v>
      </c>
      <c r="D106" s="29">
        <v>10427933</v>
      </c>
      <c r="E106" s="86">
        <f>D106/(MAX($D$44:D106))-1</f>
        <v>0</v>
      </c>
    </row>
    <row r="107" spans="2:5">
      <c r="B107" s="29" t="s">
        <v>183</v>
      </c>
      <c r="C107" s="32">
        <v>43557.378472222219</v>
      </c>
      <c r="D107" s="29">
        <v>10437616</v>
      </c>
      <c r="E107" s="86">
        <f>D107/(MAX($D$44:D107))-1</f>
        <v>0</v>
      </c>
    </row>
    <row r="108" spans="2:5">
      <c r="B108" s="29" t="s">
        <v>183</v>
      </c>
      <c r="C108" s="32">
        <v>43558.378472222219</v>
      </c>
      <c r="D108" s="29">
        <v>10386574</v>
      </c>
      <c r="E108" s="86">
        <f>D108/(MAX($D$44:D108))-1</f>
        <v>-4.8901971484676121E-3</v>
      </c>
    </row>
    <row r="109" spans="2:5">
      <c r="B109" s="29" t="s">
        <v>183</v>
      </c>
      <c r="C109" s="32">
        <v>43559.378472222219</v>
      </c>
      <c r="D109" s="29">
        <v>10383447</v>
      </c>
      <c r="E109" s="86">
        <f>D109/(MAX($D$44:D109))-1</f>
        <v>-5.1897866332695219E-3</v>
      </c>
    </row>
    <row r="110" spans="2:5">
      <c r="B110" s="29" t="s">
        <v>183</v>
      </c>
      <c r="C110" s="32">
        <v>43560.378472222219</v>
      </c>
      <c r="D110" s="29">
        <v>10440075</v>
      </c>
      <c r="E110" s="86">
        <f>D110/(MAX($D$44:D110))-1</f>
        <v>0</v>
      </c>
    </row>
    <row r="111" spans="2:5">
      <c r="B111" s="29" t="s">
        <v>183</v>
      </c>
      <c r="C111" s="32">
        <v>43563.378472222219</v>
      </c>
      <c r="D111" s="29">
        <v>10390583</v>
      </c>
      <c r="E111" s="86">
        <f>D111/(MAX($D$44:D111))-1</f>
        <v>-4.7405789709364932E-3</v>
      </c>
    </row>
    <row r="112" spans="2:5">
      <c r="B112" s="29" t="s">
        <v>183</v>
      </c>
      <c r="C112" s="32">
        <v>43564.378472222219</v>
      </c>
      <c r="D112" s="29">
        <v>10438585</v>
      </c>
      <c r="E112" s="86">
        <f>D112/(MAX($D$44:D112))-1</f>
        <v>-1.4271928123121835E-4</v>
      </c>
    </row>
    <row r="113" spans="2:5">
      <c r="B113" s="29" t="s">
        <v>183</v>
      </c>
      <c r="C113" s="32">
        <v>43565.378472222219</v>
      </c>
      <c r="D113" s="29">
        <v>10412053</v>
      </c>
      <c r="E113" s="86">
        <f>D113/(MAX($D$44:D113))-1</f>
        <v>-2.6840803346719344E-3</v>
      </c>
    </row>
    <row r="114" spans="2:5">
      <c r="B114" s="29" t="s">
        <v>183</v>
      </c>
      <c r="C114" s="32">
        <v>43566.378472222219</v>
      </c>
      <c r="D114" s="29">
        <v>10440022</v>
      </c>
      <c r="E114" s="86">
        <f>D114/(MAX($D$44:D114))-1</f>
        <v>-5.076591882757775E-6</v>
      </c>
    </row>
    <row r="115" spans="2:5">
      <c r="B115" s="29" t="s">
        <v>183</v>
      </c>
      <c r="C115" s="32">
        <v>43567.378472222219</v>
      </c>
      <c r="D115" s="29">
        <v>10465698</v>
      </c>
      <c r="E115" s="86">
        <f>D115/(MAX($D$44:D115))-1</f>
        <v>0</v>
      </c>
    </row>
    <row r="116" spans="2:5">
      <c r="B116" s="29" t="s">
        <v>183</v>
      </c>
      <c r="C116" s="32">
        <v>43570.378472222219</v>
      </c>
      <c r="D116" s="29">
        <v>10516315</v>
      </c>
      <c r="E116" s="86">
        <f>D116/(MAX($D$44:D116))-1</f>
        <v>0</v>
      </c>
    </row>
    <row r="117" spans="2:5">
      <c r="B117" s="29" t="s">
        <v>183</v>
      </c>
      <c r="C117" s="32">
        <v>43571.378472222219</v>
      </c>
      <c r="D117" s="29">
        <v>10567986</v>
      </c>
      <c r="E117" s="86">
        <f>D117/(MAX($D$44:D117))-1</f>
        <v>0</v>
      </c>
    </row>
    <row r="118" spans="2:5">
      <c r="B118" s="29" t="s">
        <v>183</v>
      </c>
      <c r="C118" s="32">
        <v>43573.378472222219</v>
      </c>
      <c r="D118" s="29">
        <v>10556105</v>
      </c>
      <c r="E118" s="86">
        <f>D118/(MAX($D$44:D118))-1</f>
        <v>-1.1242444870763757E-3</v>
      </c>
    </row>
    <row r="119" spans="2:5">
      <c r="B119" s="29" t="s">
        <v>183</v>
      </c>
      <c r="C119" s="32">
        <v>43577.378472222219</v>
      </c>
      <c r="D119" s="29">
        <v>10474453</v>
      </c>
      <c r="E119" s="86">
        <f>D119/(MAX($D$44:D119))-1</f>
        <v>-8.8505984016253869E-3</v>
      </c>
    </row>
    <row r="120" spans="2:5">
      <c r="B120" s="29" t="s">
        <v>183</v>
      </c>
      <c r="C120" s="32">
        <v>43578.378472222219</v>
      </c>
      <c r="D120" s="29">
        <v>10452933</v>
      </c>
      <c r="E120" s="86">
        <f>D120/(MAX($D$44:D120))-1</f>
        <v>-1.0886937208281711E-2</v>
      </c>
    </row>
    <row r="121" spans="2:5">
      <c r="B121" s="29" t="s">
        <v>183</v>
      </c>
      <c r="C121" s="32">
        <v>43579.378472222219</v>
      </c>
      <c r="D121" s="29">
        <v>10558391</v>
      </c>
      <c r="E121" s="86">
        <f>D121/(MAX($D$44:D121))-1</f>
        <v>-9.0793080157369754E-4</v>
      </c>
    </row>
    <row r="122" spans="2:5">
      <c r="B122" s="29" t="s">
        <v>183</v>
      </c>
      <c r="C122" s="32">
        <v>43580.378472222219</v>
      </c>
      <c r="D122" s="29">
        <v>10569587</v>
      </c>
      <c r="E122" s="86">
        <f>D122/(MAX($D$44:D122))-1</f>
        <v>0</v>
      </c>
    </row>
    <row r="123" spans="2:5">
      <c r="B123" s="29" t="s">
        <v>183</v>
      </c>
      <c r="C123" s="32">
        <v>43581.378472222219</v>
      </c>
      <c r="D123" s="29">
        <v>10619768</v>
      </c>
      <c r="E123" s="86">
        <f>D123/(MAX($D$44:D123))-1</f>
        <v>0</v>
      </c>
    </row>
    <row r="124" spans="2:5">
      <c r="B124" s="29" t="s">
        <v>183</v>
      </c>
      <c r="C124" s="32">
        <v>43585.378472222219</v>
      </c>
      <c r="D124" s="29">
        <v>10645843</v>
      </c>
      <c r="E124" s="86">
        <f>D124/(MAX($D$44:D124))-1</f>
        <v>0</v>
      </c>
    </row>
    <row r="125" spans="2:5">
      <c r="B125" s="29" t="s">
        <v>183</v>
      </c>
      <c r="C125" s="32">
        <v>43587.378472222219</v>
      </c>
      <c r="D125" s="29">
        <v>10630569</v>
      </c>
      <c r="E125" s="86">
        <f>D125/(MAX($D$44:D125))-1</f>
        <v>-1.4347384232512583E-3</v>
      </c>
    </row>
    <row r="126" spans="2:5">
      <c r="B126" s="29" t="s">
        <v>183</v>
      </c>
      <c r="C126" s="32">
        <v>43588.378472222219</v>
      </c>
      <c r="D126" s="29">
        <v>10611578</v>
      </c>
      <c r="E126" s="86">
        <f>D126/(MAX($D$44:D126))-1</f>
        <v>-3.2186272143972516E-3</v>
      </c>
    </row>
    <row r="127" spans="2:5">
      <c r="B127" s="29" t="s">
        <v>183</v>
      </c>
      <c r="C127" s="32">
        <v>43591.378472222219</v>
      </c>
      <c r="D127" s="29">
        <v>10550025</v>
      </c>
      <c r="E127" s="86">
        <f>D127/(MAX($D$44:D127))-1</f>
        <v>-9.0005084613777875E-3</v>
      </c>
    </row>
    <row r="128" spans="2:5">
      <c r="B128" s="29" t="s">
        <v>183</v>
      </c>
      <c r="C128" s="32">
        <v>43592.378472222219</v>
      </c>
      <c r="D128" s="29">
        <v>10500388</v>
      </c>
      <c r="E128" s="86">
        <f>D128/(MAX($D$44:D128))-1</f>
        <v>-1.3663079570119474E-2</v>
      </c>
    </row>
    <row r="129" spans="2:5">
      <c r="B129" s="29" t="s">
        <v>183</v>
      </c>
      <c r="C129" s="32">
        <v>43593.378472222219</v>
      </c>
      <c r="D129" s="29">
        <v>10435214</v>
      </c>
      <c r="E129" s="86">
        <f>D129/(MAX($D$44:D129))-1</f>
        <v>-1.9785093580658719E-2</v>
      </c>
    </row>
    <row r="130" spans="2:5">
      <c r="B130" s="29" t="s">
        <v>183</v>
      </c>
      <c r="C130" s="32">
        <v>43594.378472222219</v>
      </c>
      <c r="D130" s="29">
        <v>10399078</v>
      </c>
      <c r="E130" s="86">
        <f>D130/(MAX($D$44:D130))-1</f>
        <v>-2.317947014623456E-2</v>
      </c>
    </row>
    <row r="131" spans="2:5">
      <c r="B131" s="29" t="s">
        <v>183</v>
      </c>
      <c r="C131" s="32">
        <v>43595.378472222219</v>
      </c>
      <c r="D131" s="29">
        <v>10372691</v>
      </c>
      <c r="E131" s="86">
        <f>D131/(MAX($D$44:D131))-1</f>
        <v>-2.5658090204786932E-2</v>
      </c>
    </row>
    <row r="132" spans="2:5">
      <c r="B132" s="29" t="s">
        <v>183</v>
      </c>
      <c r="C132" s="32">
        <v>43598.378472222219</v>
      </c>
      <c r="D132" s="29">
        <v>10288844</v>
      </c>
      <c r="E132" s="86">
        <f>D132/(MAX($D$44:D132))-1</f>
        <v>-3.3534122192108273E-2</v>
      </c>
    </row>
    <row r="133" spans="2:5">
      <c r="B133" s="29" t="s">
        <v>183</v>
      </c>
      <c r="C133" s="32">
        <v>43599.378472222219</v>
      </c>
      <c r="D133" s="29">
        <v>10304329</v>
      </c>
      <c r="E133" s="86">
        <f>D133/(MAX($D$44:D133))-1</f>
        <v>-3.2079563825992974E-2</v>
      </c>
    </row>
    <row r="134" spans="2:5">
      <c r="B134" s="29" t="s">
        <v>183</v>
      </c>
      <c r="C134" s="32">
        <v>43600.378472222219</v>
      </c>
      <c r="D134" s="29">
        <v>10283309</v>
      </c>
      <c r="E134" s="86">
        <f>D134/(MAX($D$44:D134))-1</f>
        <v>-3.405404344212104E-2</v>
      </c>
    </row>
    <row r="135" spans="2:5">
      <c r="B135" s="29" t="s">
        <v>183</v>
      </c>
      <c r="C135" s="32">
        <v>43601.378472222219</v>
      </c>
      <c r="D135" s="29">
        <v>10367284</v>
      </c>
      <c r="E135" s="86">
        <f>D135/(MAX($D$44:D135))-1</f>
        <v>-2.6165987982351369E-2</v>
      </c>
    </row>
    <row r="136" spans="2:5">
      <c r="B136" s="29" t="s">
        <v>183</v>
      </c>
      <c r="C136" s="32">
        <v>43602.378472222219</v>
      </c>
      <c r="D136" s="29">
        <v>10439076</v>
      </c>
      <c r="E136" s="86">
        <f>D136/(MAX($D$44:D136))-1</f>
        <v>-1.9422322872881037E-2</v>
      </c>
    </row>
    <row r="137" spans="2:5">
      <c r="B137" s="29" t="s">
        <v>183</v>
      </c>
      <c r="C137" s="32">
        <v>43605.378472222219</v>
      </c>
      <c r="D137" s="29">
        <v>10693417</v>
      </c>
      <c r="E137" s="86">
        <f>D137/(MAX($D$44:D137))-1</f>
        <v>0</v>
      </c>
    </row>
    <row r="138" spans="2:5">
      <c r="B138" s="29" t="s">
        <v>183</v>
      </c>
      <c r="C138" s="32">
        <v>43606.378472222219</v>
      </c>
      <c r="D138" s="29">
        <v>10628970</v>
      </c>
      <c r="E138" s="86">
        <f>D138/(MAX($D$44:D138))-1</f>
        <v>-6.0267919973568951E-3</v>
      </c>
    </row>
    <row r="139" spans="2:5">
      <c r="B139" s="29" t="s">
        <v>183</v>
      </c>
      <c r="C139" s="32">
        <v>43607.378472222219</v>
      </c>
      <c r="D139" s="29">
        <v>10647000</v>
      </c>
      <c r="E139" s="86">
        <f>D139/(MAX($D$44:D139))-1</f>
        <v>-4.3407079327403286E-3</v>
      </c>
    </row>
    <row r="140" spans="2:5">
      <c r="B140" s="29" t="s">
        <v>183</v>
      </c>
      <c r="C140" s="32">
        <v>43608.378472222219</v>
      </c>
      <c r="D140" s="29">
        <v>10653222</v>
      </c>
      <c r="E140" s="86">
        <f>D140/(MAX($D$44:D140))-1</f>
        <v>-3.758854629909214E-3</v>
      </c>
    </row>
    <row r="141" spans="2:5">
      <c r="B141" s="29" t="s">
        <v>183</v>
      </c>
      <c r="C141" s="32">
        <v>43609.378472222219</v>
      </c>
      <c r="D141" s="29">
        <v>10761873</v>
      </c>
      <c r="E141" s="86">
        <f>D141/(MAX($D$44:D141))-1</f>
        <v>0</v>
      </c>
    </row>
    <row r="142" spans="2:5">
      <c r="B142" s="29" t="s">
        <v>183</v>
      </c>
      <c r="C142" s="32">
        <v>43612.378472222219</v>
      </c>
      <c r="D142" s="29">
        <v>10801301</v>
      </c>
      <c r="E142" s="86">
        <f>D142/(MAX($D$44:D142))-1</f>
        <v>0</v>
      </c>
    </row>
    <row r="143" spans="2:5">
      <c r="B143" s="29" t="s">
        <v>183</v>
      </c>
      <c r="C143" s="32">
        <v>43613.378472222219</v>
      </c>
      <c r="D143" s="29">
        <v>10793406</v>
      </c>
      <c r="E143" s="86">
        <f>D143/(MAX($D$44:D143))-1</f>
        <v>-7.3093046846861576E-4</v>
      </c>
    </row>
    <row r="144" spans="2:5">
      <c r="B144" s="29" t="s">
        <v>183</v>
      </c>
      <c r="C144" s="32">
        <v>43614.378472222219</v>
      </c>
      <c r="D144" s="29">
        <v>10732335</v>
      </c>
      <c r="E144" s="86">
        <f>D144/(MAX($D$44:D144))-1</f>
        <v>-6.3849715881447722E-3</v>
      </c>
    </row>
    <row r="145" spans="2:5">
      <c r="B145" s="29" t="s">
        <v>183</v>
      </c>
      <c r="C145" s="32">
        <v>43615.378472222219</v>
      </c>
      <c r="D145" s="29">
        <v>10778780</v>
      </c>
      <c r="E145" s="86">
        <f>D145/(MAX($D$44:D145))-1</f>
        <v>-2.0850266092945491E-3</v>
      </c>
    </row>
    <row r="146" spans="2:5">
      <c r="B146" s="29" t="s">
        <v>183</v>
      </c>
      <c r="C146" s="32">
        <v>43616.378472222219</v>
      </c>
      <c r="D146" s="29">
        <v>10806139</v>
      </c>
      <c r="E146" s="86">
        <f>D146/(MAX($D$44:D146))-1</f>
        <v>0</v>
      </c>
    </row>
    <row r="147" spans="2:5">
      <c r="B147" s="29" t="s">
        <v>183</v>
      </c>
      <c r="C147" s="32">
        <v>43619.378472222219</v>
      </c>
      <c r="D147" s="29">
        <v>10933051</v>
      </c>
      <c r="E147" s="86">
        <f>D147/(MAX($D$44:D147))-1</f>
        <v>0</v>
      </c>
    </row>
    <row r="148" spans="2:5">
      <c r="B148" s="29" t="s">
        <v>183</v>
      </c>
      <c r="C148" s="32">
        <v>43620.378472222219</v>
      </c>
      <c r="D148" s="29">
        <v>10860596</v>
      </c>
      <c r="E148" s="86">
        <f>D148/(MAX($D$44:D148))-1</f>
        <v>-6.6271528414163505E-3</v>
      </c>
    </row>
    <row r="149" spans="2:5">
      <c r="B149" s="29" t="s">
        <v>183</v>
      </c>
      <c r="C149" s="32">
        <v>43622.378472222219</v>
      </c>
      <c r="D149" s="29">
        <v>10793500</v>
      </c>
      <c r="E149" s="86">
        <f>D149/(MAX($D$44:D149))-1</f>
        <v>-1.2764140586191353E-2</v>
      </c>
    </row>
    <row r="150" spans="2:5">
      <c r="B150" s="29" t="s">
        <v>183</v>
      </c>
      <c r="C150" s="32">
        <v>43623.378472222219</v>
      </c>
      <c r="D150" s="29">
        <v>10802385</v>
      </c>
      <c r="E150" s="86">
        <f>D150/(MAX($D$44:D150))-1</f>
        <v>-1.1951467161362417E-2</v>
      </c>
    </row>
    <row r="151" spans="2:5">
      <c r="B151" s="29" t="s">
        <v>183</v>
      </c>
      <c r="C151" s="32">
        <v>43626.378472222219</v>
      </c>
      <c r="D151" s="29">
        <v>10833382</v>
      </c>
      <c r="E151" s="86">
        <f>D151/(MAX($D$44:D151))-1</f>
        <v>-9.1163024850062779E-3</v>
      </c>
    </row>
    <row r="152" spans="2:5">
      <c r="B152" s="29" t="s">
        <v>183</v>
      </c>
      <c r="C152" s="32">
        <v>43627.378472222219</v>
      </c>
      <c r="D152" s="29">
        <v>10859393</v>
      </c>
      <c r="E152" s="86">
        <f>D152/(MAX($D$44:D152))-1</f>
        <v>-6.7371861706306824E-3</v>
      </c>
    </row>
    <row r="153" spans="2:5">
      <c r="B153" s="29" t="s">
        <v>183</v>
      </c>
      <c r="C153" s="32">
        <v>43628.378472222219</v>
      </c>
      <c r="D153" s="29">
        <v>10820359</v>
      </c>
      <c r="E153" s="86">
        <f>D153/(MAX($D$44:D153))-1</f>
        <v>-1.030746129328397E-2</v>
      </c>
    </row>
    <row r="154" spans="2:5">
      <c r="B154" s="29" t="s">
        <v>183</v>
      </c>
      <c r="C154" s="32">
        <v>43629.378472222219</v>
      </c>
      <c r="D154" s="29">
        <v>10840914</v>
      </c>
      <c r="E154" s="86">
        <f>D154/(MAX($D$44:D154))-1</f>
        <v>-8.4273822558771361E-3</v>
      </c>
    </row>
    <row r="155" spans="2:5">
      <c r="B155" s="29" t="s">
        <v>183</v>
      </c>
      <c r="C155" s="32">
        <v>43630.378472222219</v>
      </c>
      <c r="D155" s="29">
        <v>10775294</v>
      </c>
      <c r="E155" s="86">
        <f>D155/(MAX($D$44:D155))-1</f>
        <v>-1.442936651443405E-2</v>
      </c>
    </row>
    <row r="156" spans="2:5">
      <c r="B156" s="29" t="s">
        <v>183</v>
      </c>
      <c r="C156" s="32">
        <v>43633.378472222219</v>
      </c>
      <c r="D156" s="29">
        <v>10675441</v>
      </c>
      <c r="E156" s="86">
        <f>D156/(MAX($D$44:D156))-1</f>
        <v>-2.3562498702329293E-2</v>
      </c>
    </row>
    <row r="157" spans="2:5">
      <c r="B157" s="29" t="s">
        <v>183</v>
      </c>
      <c r="C157" s="32">
        <v>43634.378472222219</v>
      </c>
      <c r="D157" s="29">
        <v>10715187</v>
      </c>
      <c r="E157" s="86">
        <f>D157/(MAX($D$44:D157))-1</f>
        <v>-1.9927099946757787E-2</v>
      </c>
    </row>
    <row r="158" spans="2:5">
      <c r="B158" s="29" t="s">
        <v>183</v>
      </c>
      <c r="C158" s="32">
        <v>43635.378472222219</v>
      </c>
      <c r="D158" s="29">
        <v>10664528</v>
      </c>
      <c r="E158" s="86">
        <f>D158/(MAX($D$44:D158))-1</f>
        <v>-2.4560664722043324E-2</v>
      </c>
    </row>
    <row r="159" spans="2:5">
      <c r="B159" s="29" t="s">
        <v>183</v>
      </c>
      <c r="C159" s="32">
        <v>43636.378472222219</v>
      </c>
      <c r="D159" s="29">
        <v>10736380</v>
      </c>
      <c r="E159" s="86">
        <f>D159/(MAX($D$44:D159))-1</f>
        <v>-1.7988665743898902E-2</v>
      </c>
    </row>
    <row r="160" spans="2:5">
      <c r="B160" s="29" t="s">
        <v>183</v>
      </c>
      <c r="C160" s="32">
        <v>43637.378472222219</v>
      </c>
      <c r="D160" s="29">
        <v>10689892</v>
      </c>
      <c r="E160" s="86">
        <f>D160/(MAX($D$44:D160))-1</f>
        <v>-2.2240726765108798E-2</v>
      </c>
    </row>
    <row r="161" spans="2:5">
      <c r="B161" s="29" t="s">
        <v>183</v>
      </c>
      <c r="C161" s="32">
        <v>43640.378472222219</v>
      </c>
      <c r="D161" s="29">
        <v>10676677</v>
      </c>
      <c r="E161" s="86">
        <f>D161/(MAX($D$44:D161))-1</f>
        <v>-2.3449447002488188E-2</v>
      </c>
    </row>
    <row r="162" spans="2:5">
      <c r="B162" s="29" t="s">
        <v>183</v>
      </c>
      <c r="C162" s="32">
        <v>43641.378472222219</v>
      </c>
      <c r="D162" s="29">
        <v>10726948</v>
      </c>
      <c r="E162" s="86">
        <f>D162/(MAX($D$44:D162))-1</f>
        <v>-1.885137094851197E-2</v>
      </c>
    </row>
    <row r="163" spans="2:5">
      <c r="B163" s="29" t="s">
        <v>183</v>
      </c>
      <c r="C163" s="32">
        <v>43642.378472222219</v>
      </c>
      <c r="D163" s="29">
        <v>10788143</v>
      </c>
      <c r="E163" s="86">
        <f>D163/(MAX($D$44:D163))-1</f>
        <v>-1.3254122751279573E-2</v>
      </c>
    </row>
    <row r="164" spans="2:5">
      <c r="B164" s="29" t="s">
        <v>183</v>
      </c>
      <c r="C164" s="32">
        <v>43643.378472222219</v>
      </c>
      <c r="D164" s="29">
        <v>10799820</v>
      </c>
      <c r="E164" s="86">
        <f>D164/(MAX($D$44:D164))-1</f>
        <v>-1.2186076878265784E-2</v>
      </c>
    </row>
    <row r="165" spans="2:5">
      <c r="B165" s="29" t="s">
        <v>183</v>
      </c>
      <c r="C165" s="32">
        <v>43644.378472222219</v>
      </c>
      <c r="D165" s="29">
        <v>10780676</v>
      </c>
      <c r="E165" s="86">
        <f>D165/(MAX($D$44:D165))-1</f>
        <v>-1.3937097704931567E-2</v>
      </c>
    </row>
    <row r="166" spans="2:5">
      <c r="B166" s="29" t="s">
        <v>183</v>
      </c>
      <c r="C166" s="32">
        <v>43647.378472222219</v>
      </c>
      <c r="D166" s="29">
        <v>10795818</v>
      </c>
      <c r="E166" s="86">
        <f>D166/(MAX($D$44:D166))-1</f>
        <v>-1.2552122916100861E-2</v>
      </c>
    </row>
    <row r="167" spans="2:5">
      <c r="B167" s="29" t="s">
        <v>183</v>
      </c>
      <c r="C167" s="32">
        <v>43648.378472222219</v>
      </c>
      <c r="D167" s="29">
        <v>10844114</v>
      </c>
      <c r="E167" s="86">
        <f>D167/(MAX($D$44:D167))-1</f>
        <v>-8.1346917708515765E-3</v>
      </c>
    </row>
    <row r="168" spans="2:5">
      <c r="B168" s="29" t="s">
        <v>183</v>
      </c>
      <c r="C168" s="32">
        <v>43649.378472222219</v>
      </c>
      <c r="D168" s="29">
        <v>10846913</v>
      </c>
      <c r="E168" s="86">
        <f>D168/(MAX($D$44:D168))-1</f>
        <v>-7.8786790622306091E-3</v>
      </c>
    </row>
    <row r="169" spans="2:5">
      <c r="B169" s="29" t="s">
        <v>183</v>
      </c>
      <c r="C169" s="32">
        <v>43650.378472222219</v>
      </c>
      <c r="D169" s="29">
        <v>10889477</v>
      </c>
      <c r="E169" s="86">
        <f>D169/(MAX($D$44:D169))-1</f>
        <v>-3.9855297482834784E-3</v>
      </c>
    </row>
    <row r="170" spans="2:5">
      <c r="B170" s="29" t="s">
        <v>183</v>
      </c>
      <c r="C170" s="32">
        <v>43651.378472222219</v>
      </c>
      <c r="D170" s="29">
        <v>10757596</v>
      </c>
      <c r="E170" s="86">
        <f>D170/(MAX($D$44:D170))-1</f>
        <v>-1.6048127828178993E-2</v>
      </c>
    </row>
    <row r="171" spans="2:5">
      <c r="B171" s="29" t="s">
        <v>183</v>
      </c>
      <c r="C171" s="32">
        <v>43654.378472222219</v>
      </c>
      <c r="D171" s="29">
        <v>10556229</v>
      </c>
      <c r="E171" s="86">
        <f>D171/(MAX($D$44:D171))-1</f>
        <v>-3.4466316858853041E-2</v>
      </c>
    </row>
    <row r="172" spans="2:5">
      <c r="B172" s="29" t="s">
        <v>183</v>
      </c>
      <c r="C172" s="32">
        <v>43655.378472222219</v>
      </c>
      <c r="D172" s="29">
        <v>10570379</v>
      </c>
      <c r="E172" s="86">
        <f>D172/(MAX($D$44:D172))-1</f>
        <v>-3.3172076120380312E-2</v>
      </c>
    </row>
    <row r="173" spans="2:5">
      <c r="B173" s="29" t="s">
        <v>183</v>
      </c>
      <c r="C173" s="32">
        <v>43656.378472222219</v>
      </c>
      <c r="D173" s="29">
        <v>10508269</v>
      </c>
      <c r="E173" s="86">
        <f>D173/(MAX($D$44:D173))-1</f>
        <v>-3.885301550317477E-2</v>
      </c>
    </row>
    <row r="174" spans="2:5">
      <c r="B174" s="29" t="s">
        <v>183</v>
      </c>
      <c r="C174" s="32">
        <v>43657.378472222219</v>
      </c>
      <c r="D174" s="29">
        <v>10563028</v>
      </c>
      <c r="E174" s="86">
        <f>D174/(MAX($D$44:D174))-1</f>
        <v>-3.3844441043950124E-2</v>
      </c>
    </row>
    <row r="175" spans="2:5">
      <c r="B175" s="29" t="s">
        <v>183</v>
      </c>
      <c r="C175" s="32">
        <v>43658.378472222219</v>
      </c>
      <c r="D175" s="29">
        <v>10558303</v>
      </c>
      <c r="E175" s="86">
        <f>D175/(MAX($D$44:D175))-1</f>
        <v>-3.4276616838245788E-2</v>
      </c>
    </row>
    <row r="176" spans="2:5">
      <c r="B176" s="29" t="s">
        <v>183</v>
      </c>
      <c r="C176" s="32">
        <v>43661.378472222219</v>
      </c>
      <c r="D176" s="29">
        <v>10562479</v>
      </c>
      <c r="E176" s="86">
        <f>D176/(MAX($D$44:D176))-1</f>
        <v>-3.3894655755287384E-2</v>
      </c>
    </row>
    <row r="177" spans="2:5">
      <c r="B177" s="29" t="s">
        <v>183</v>
      </c>
      <c r="C177" s="32">
        <v>43662.378472222219</v>
      </c>
      <c r="D177" s="29">
        <v>10613957</v>
      </c>
      <c r="E177" s="86">
        <f>D177/(MAX($D$44:D177))-1</f>
        <v>-2.9186180508990578E-2</v>
      </c>
    </row>
    <row r="178" spans="2:5">
      <c r="B178" s="29" t="s">
        <v>183</v>
      </c>
      <c r="C178" s="32">
        <v>43663.378472222219</v>
      </c>
      <c r="D178" s="29">
        <v>10624391</v>
      </c>
      <c r="E178" s="86">
        <f>D178/(MAX($D$44:D178))-1</f>
        <v>-2.8231826596253895E-2</v>
      </c>
    </row>
    <row r="179" spans="2:5">
      <c r="B179" s="29" t="s">
        <v>183</v>
      </c>
      <c r="C179" s="32">
        <v>43664.378472222219</v>
      </c>
      <c r="D179" s="29">
        <v>10548349</v>
      </c>
      <c r="E179" s="86">
        <f>D179/(MAX($D$44:D179))-1</f>
        <v>-3.5187067178228615E-2</v>
      </c>
    </row>
    <row r="180" spans="2:5">
      <c r="B180" s="29" t="s">
        <v>183</v>
      </c>
      <c r="C180" s="32">
        <v>43665.378472222219</v>
      </c>
      <c r="D180" s="29">
        <v>10432790</v>
      </c>
      <c r="E180" s="86">
        <f>D180/(MAX($D$44:D180))-1</f>
        <v>-4.5756760852940337E-2</v>
      </c>
    </row>
    <row r="181" spans="2:5">
      <c r="B181" s="29" t="s">
        <v>183</v>
      </c>
      <c r="C181" s="32">
        <v>43668.378472222219</v>
      </c>
      <c r="D181" s="29">
        <v>10418139</v>
      </c>
      <c r="E181" s="86">
        <f>D181/(MAX($D$44:D181))-1</f>
        <v>-4.7096825945474818E-2</v>
      </c>
    </row>
    <row r="182" spans="2:5">
      <c r="B182" s="29" t="s">
        <v>183</v>
      </c>
      <c r="C182" s="32">
        <v>43669.378472222219</v>
      </c>
      <c r="D182" s="29">
        <v>10419733</v>
      </c>
      <c r="E182" s="86">
        <f>D182/(MAX($D$44:D182))-1</f>
        <v>-4.6951029497621533E-2</v>
      </c>
    </row>
    <row r="183" spans="2:5">
      <c r="B183" s="29" t="s">
        <v>183</v>
      </c>
      <c r="C183" s="32">
        <v>43670.378472222219</v>
      </c>
      <c r="D183" s="29">
        <v>10338615</v>
      </c>
      <c r="E183" s="86">
        <f>D183/(MAX($D$44:D183))-1</f>
        <v>-5.4370550361468206E-2</v>
      </c>
    </row>
    <row r="184" spans="2:5">
      <c r="B184" s="29" t="s">
        <v>183</v>
      </c>
      <c r="C184" s="32">
        <v>43671.378472222219</v>
      </c>
      <c r="D184" s="29">
        <v>10340553</v>
      </c>
      <c r="E184" s="86">
        <f>D184/(MAX($D$44:D184))-1</f>
        <v>-5.4193289686474522E-2</v>
      </c>
    </row>
    <row r="185" spans="2:5">
      <c r="B185" s="29" t="s">
        <v>183</v>
      </c>
      <c r="C185" s="32">
        <v>43672.378472222219</v>
      </c>
      <c r="D185" s="29">
        <v>10389205</v>
      </c>
      <c r="E185" s="86">
        <f>D185/(MAX($D$44:D185))-1</f>
        <v>-4.9743296724766073E-2</v>
      </c>
    </row>
    <row r="186" spans="2:5">
      <c r="B186" s="29" t="s">
        <v>183</v>
      </c>
      <c r="C186" s="32">
        <v>43675.378472222219</v>
      </c>
      <c r="D186" s="29">
        <v>10282941</v>
      </c>
      <c r="E186" s="86">
        <f>D186/(MAX($D$44:D186))-1</f>
        <v>-5.9462816006254804E-2</v>
      </c>
    </row>
    <row r="187" spans="2:5">
      <c r="B187" s="29" t="s">
        <v>183</v>
      </c>
      <c r="C187" s="32">
        <v>43676.378472222219</v>
      </c>
      <c r="D187" s="29">
        <v>10205843</v>
      </c>
      <c r="E187" s="86">
        <f>D187/(MAX($D$44:D187))-1</f>
        <v>-6.6514644448288029E-2</v>
      </c>
    </row>
    <row r="188" spans="2:5">
      <c r="B188" s="29" t="s">
        <v>183</v>
      </c>
      <c r="C188" s="32">
        <v>43677.378472222219</v>
      </c>
      <c r="D188" s="29">
        <v>10241095</v>
      </c>
      <c r="E188" s="86">
        <f>D188/(MAX($D$44:D188))-1</f>
        <v>-6.3290292892624445E-2</v>
      </c>
    </row>
    <row r="189" spans="2:5">
      <c r="B189" s="29" t="s">
        <v>183</v>
      </c>
      <c r="C189" s="32">
        <v>43678.378472222219</v>
      </c>
      <c r="D189" s="29">
        <v>10155561</v>
      </c>
      <c r="E189" s="86">
        <f>D189/(MAX($D$44:D189))-1</f>
        <v>-7.1113726625806506E-2</v>
      </c>
    </row>
    <row r="190" spans="2:5">
      <c r="B190" s="29" t="s">
        <v>183</v>
      </c>
      <c r="C190" s="32">
        <v>43679.378472222219</v>
      </c>
      <c r="D190" s="29">
        <v>10175279</v>
      </c>
      <c r="E190" s="86">
        <f>D190/(MAX($D$44:D190))-1</f>
        <v>-6.931020444338909E-2</v>
      </c>
    </row>
    <row r="191" spans="2:5">
      <c r="B191" s="29" t="s">
        <v>183</v>
      </c>
      <c r="C191" s="32">
        <v>43682.378472222219</v>
      </c>
      <c r="D191" s="29">
        <v>10094562</v>
      </c>
      <c r="E191" s="86">
        <f>D191/(MAX($D$44:D191))-1</f>
        <v>-7.669304753083106E-2</v>
      </c>
    </row>
    <row r="192" spans="2:5">
      <c r="B192" s="29" t="s">
        <v>183</v>
      </c>
      <c r="C192" s="32">
        <v>43683.378472222219</v>
      </c>
      <c r="D192" s="29">
        <v>10184168</v>
      </c>
      <c r="E192" s="86">
        <f>D192/(MAX($D$44:D192))-1</f>
        <v>-6.8497165155453898E-2</v>
      </c>
    </row>
    <row r="193" spans="2:5">
      <c r="B193" s="29" t="s">
        <v>183</v>
      </c>
      <c r="C193" s="32">
        <v>43684.378472222219</v>
      </c>
      <c r="D193" s="29">
        <v>10143137</v>
      </c>
      <c r="E193" s="86">
        <f>D193/(MAX($D$44:D193))-1</f>
        <v>-7.2250097433918525E-2</v>
      </c>
    </row>
    <row r="194" spans="2:5">
      <c r="B194" s="29" t="s">
        <v>183</v>
      </c>
      <c r="C194" s="32">
        <v>43685.378472222219</v>
      </c>
      <c r="D194" s="29">
        <v>10248864</v>
      </c>
      <c r="E194" s="86">
        <f>D194/(MAX($D$44:D194))-1</f>
        <v>-6.2579695274448066E-2</v>
      </c>
    </row>
    <row r="195" spans="2:5">
      <c r="B195" s="29" t="s">
        <v>183</v>
      </c>
      <c r="C195" s="32">
        <v>43686.378472222219</v>
      </c>
      <c r="D195" s="29">
        <v>10278561</v>
      </c>
      <c r="E195" s="86">
        <f>D195/(MAX($D$44:D195))-1</f>
        <v>-5.9863436107633672E-2</v>
      </c>
    </row>
    <row r="196" spans="2:5">
      <c r="B196" s="29" t="s">
        <v>183</v>
      </c>
      <c r="C196" s="32">
        <v>43690.378472222219</v>
      </c>
      <c r="D196" s="29">
        <v>10092299</v>
      </c>
      <c r="E196" s="86">
        <f>D196/(MAX($D$44:D196))-1</f>
        <v>-7.6900034583210153E-2</v>
      </c>
    </row>
    <row r="197" spans="2:5">
      <c r="B197" s="29" t="s">
        <v>183</v>
      </c>
      <c r="C197" s="32">
        <v>43691.378472222219</v>
      </c>
      <c r="D197" s="29">
        <v>10179644</v>
      </c>
      <c r="E197" s="86">
        <f>D197/(MAX($D$44:D197))-1</f>
        <v>-6.8910956328658846E-2</v>
      </c>
    </row>
    <row r="198" spans="2:5">
      <c r="B198" s="29" t="s">
        <v>183</v>
      </c>
      <c r="C198" s="32">
        <v>43693.378472222219</v>
      </c>
      <c r="D198" s="29">
        <v>10214034</v>
      </c>
      <c r="E198" s="86">
        <f>D198/(MAX($D$44:D198))-1</f>
        <v>-6.5765448272398941E-2</v>
      </c>
    </row>
    <row r="199" spans="2:5">
      <c r="B199" s="29" t="s">
        <v>183</v>
      </c>
      <c r="C199" s="32">
        <v>43696.378472222219</v>
      </c>
      <c r="D199" s="29">
        <v>10192074</v>
      </c>
      <c r="E199" s="86">
        <f>D199/(MAX($D$44:D199))-1</f>
        <v>-6.7774036725887443E-2</v>
      </c>
    </row>
    <row r="200" spans="2:5">
      <c r="B200" s="29" t="s">
        <v>183</v>
      </c>
      <c r="C200" s="32">
        <v>43697.378472222219</v>
      </c>
      <c r="D200" s="29">
        <v>10157892</v>
      </c>
      <c r="E200" s="86">
        <f>D200/(MAX($D$44:D200))-1</f>
        <v>-7.0900519900620629E-2</v>
      </c>
    </row>
    <row r="201" spans="2:5">
      <c r="B201" s="29" t="s">
        <v>183</v>
      </c>
      <c r="C201" s="32">
        <v>43698.378472222219</v>
      </c>
      <c r="D201" s="29">
        <v>10075135</v>
      </c>
      <c r="E201" s="86">
        <f>D201/(MAX($D$44:D201))-1</f>
        <v>-7.8469953172266349E-2</v>
      </c>
    </row>
    <row r="202" spans="2:5">
      <c r="B202" s="29" t="s">
        <v>183</v>
      </c>
      <c r="C202" s="32">
        <v>43699.378472222219</v>
      </c>
      <c r="D202" s="29">
        <v>9974463</v>
      </c>
      <c r="E202" s="86">
        <f>D202/(MAX($D$44:D202))-1</f>
        <v>-8.7677995831172861E-2</v>
      </c>
    </row>
    <row r="203" spans="2:5">
      <c r="B203" s="29" t="s">
        <v>183</v>
      </c>
      <c r="C203" s="32">
        <v>43700.378472222219</v>
      </c>
      <c r="D203" s="29">
        <v>10052084</v>
      </c>
      <c r="E203" s="86">
        <f>D203/(MAX($D$44:D203))-1</f>
        <v>-8.0578330787993258E-2</v>
      </c>
    </row>
    <row r="204" spans="2:5">
      <c r="B204" s="29" t="s">
        <v>183</v>
      </c>
      <c r="C204" s="32">
        <v>43703.378472222219</v>
      </c>
      <c r="D204" s="29">
        <v>10184484</v>
      </c>
      <c r="E204" s="86">
        <f>D204/(MAX($D$44:D204))-1</f>
        <v>-6.846826197005762E-2</v>
      </c>
    </row>
    <row r="205" spans="2:5">
      <c r="B205" s="29" t="s">
        <v>183</v>
      </c>
      <c r="C205" s="32">
        <v>43704.378472222219</v>
      </c>
      <c r="D205" s="29">
        <v>10237707</v>
      </c>
      <c r="E205" s="86">
        <f>D205/(MAX($D$44:D205))-1</f>
        <v>-6.3600178943645336E-2</v>
      </c>
    </row>
    <row r="206" spans="2:5">
      <c r="B206" s="29" t="s">
        <v>183</v>
      </c>
      <c r="C206" s="32">
        <v>43705.378472222219</v>
      </c>
      <c r="D206" s="29">
        <v>10197905</v>
      </c>
      <c r="E206" s="86">
        <f>D206/(MAX($D$44:D206))-1</f>
        <v>-6.7240699782704749E-2</v>
      </c>
    </row>
    <row r="207" spans="2:5">
      <c r="B207" s="29" t="s">
        <v>183</v>
      </c>
      <c r="C207" s="32">
        <v>43706.378472222219</v>
      </c>
      <c r="D207" s="29">
        <v>10166191</v>
      </c>
      <c r="E207" s="86">
        <f>D207/(MAX($D$44:D207))-1</f>
        <v>-7.0141445420861981E-2</v>
      </c>
    </row>
    <row r="208" spans="2:5">
      <c r="B208" s="29" t="s">
        <v>183</v>
      </c>
      <c r="C208" s="32">
        <v>43707.378472222219</v>
      </c>
      <c r="D208" s="29">
        <v>10207093</v>
      </c>
      <c r="E208" s="86">
        <f>D208/(MAX($D$44:D208))-1</f>
        <v>-6.640031222757492E-2</v>
      </c>
    </row>
    <row r="209" spans="2:5">
      <c r="B209" s="29" t="s">
        <v>183</v>
      </c>
      <c r="C209" s="32">
        <v>43711.378472222219</v>
      </c>
      <c r="D209" s="29">
        <v>10061146</v>
      </c>
      <c r="E209" s="86">
        <f>D209/(MAX($D$44:D209))-1</f>
        <v>-7.9749467920711248E-2</v>
      </c>
    </row>
    <row r="210" spans="2:5">
      <c r="B210" s="29" t="s">
        <v>183</v>
      </c>
      <c r="C210" s="32">
        <v>43712.378472222219</v>
      </c>
      <c r="D210" s="29">
        <v>10095215</v>
      </c>
      <c r="E210" s="86">
        <f>D210/(MAX($D$44:D210))-1</f>
        <v>-7.6633320378730496E-2</v>
      </c>
    </row>
    <row r="211" spans="2:5">
      <c r="B211" s="29" t="s">
        <v>183</v>
      </c>
      <c r="C211" s="32">
        <v>43713.378472222219</v>
      </c>
      <c r="D211" s="29">
        <v>10132089</v>
      </c>
      <c r="E211" s="86">
        <f>D211/(MAX($D$44:D211))-1</f>
        <v>-7.3260611333469505E-2</v>
      </c>
    </row>
    <row r="212" spans="2:5">
      <c r="B212" s="29" t="s">
        <v>183</v>
      </c>
      <c r="C212" s="32">
        <v>43714.378472222219</v>
      </c>
      <c r="D212" s="29">
        <v>10203754</v>
      </c>
      <c r="E212" s="86">
        <f>D212/(MAX($D$44:D212))-1</f>
        <v>-6.6705716455543795E-2</v>
      </c>
    </row>
    <row r="213" spans="2:5">
      <c r="B213" s="29" t="s">
        <v>183</v>
      </c>
      <c r="C213" s="32">
        <v>43717.378472222219</v>
      </c>
      <c r="D213" s="29">
        <v>10234280</v>
      </c>
      <c r="E213" s="86">
        <f>D213/(MAX($D$44:D213))-1</f>
        <v>-6.3913632159952383E-2</v>
      </c>
    </row>
    <row r="214" spans="2:5">
      <c r="B214" s="29" t="s">
        <v>183</v>
      </c>
      <c r="C214" s="32">
        <v>43719.378472222219</v>
      </c>
      <c r="D214" s="29">
        <v>10248195</v>
      </c>
      <c r="E214" s="86">
        <f>D214/(MAX($D$44:D214))-1</f>
        <v>-6.2640885878973762E-2</v>
      </c>
    </row>
    <row r="215" spans="2:5">
      <c r="B215" s="29" t="s">
        <v>183</v>
      </c>
      <c r="C215" s="32">
        <v>43720.378472222219</v>
      </c>
      <c r="D215" s="29">
        <v>10218658</v>
      </c>
      <c r="E215" s="86">
        <f>D215/(MAX($D$44:D215))-1</f>
        <v>-6.5342510521536945E-2</v>
      </c>
    </row>
    <row r="216" spans="2:5">
      <c r="B216" s="29" t="s">
        <v>183</v>
      </c>
      <c r="C216" s="32">
        <v>43721.378472222219</v>
      </c>
      <c r="D216" s="29">
        <v>10294830</v>
      </c>
      <c r="E216" s="86">
        <f>D216/(MAX($D$44:D216))-1</f>
        <v>-5.837537938860804E-2</v>
      </c>
    </row>
    <row r="217" spans="2:5">
      <c r="B217" s="29" t="s">
        <v>183</v>
      </c>
      <c r="C217" s="32">
        <v>43724.378472222219</v>
      </c>
      <c r="D217" s="29">
        <v>10264095</v>
      </c>
      <c r="E217" s="86">
        <f>D217/(MAX($D$44:D217))-1</f>
        <v>-6.118658003150268E-2</v>
      </c>
    </row>
    <row r="218" spans="2:5">
      <c r="B218" s="29" t="s">
        <v>183</v>
      </c>
      <c r="C218" s="32">
        <v>43725.378472222219</v>
      </c>
      <c r="D218" s="29">
        <v>10145186</v>
      </c>
      <c r="E218" s="86">
        <f>D218/(MAX($D$44:D218))-1</f>
        <v>-7.2062684057725535E-2</v>
      </c>
    </row>
    <row r="219" spans="2:5">
      <c r="B219" s="29" t="s">
        <v>183</v>
      </c>
      <c r="C219" s="32">
        <v>43726.378472222219</v>
      </c>
      <c r="D219" s="29">
        <v>10166771</v>
      </c>
      <c r="E219" s="86">
        <f>D219/(MAX($D$44:D219))-1</f>
        <v>-7.0088395270451076E-2</v>
      </c>
    </row>
    <row r="220" spans="2:5">
      <c r="B220" s="29" t="s">
        <v>183</v>
      </c>
      <c r="C220" s="32">
        <v>43727.378472222219</v>
      </c>
      <c r="D220" s="29">
        <v>10087942</v>
      </c>
      <c r="E220" s="86">
        <f>D220/(MAX($D$44:D220))-1</f>
        <v>-7.7298550971727886E-2</v>
      </c>
    </row>
    <row r="221" spans="2:5">
      <c r="B221" s="29" t="s">
        <v>183</v>
      </c>
      <c r="C221" s="32">
        <v>43728.378472222219</v>
      </c>
      <c r="D221" s="29">
        <v>10494713</v>
      </c>
      <c r="E221" s="86">
        <f>D221/(MAX($D$44:D221))-1</f>
        <v>-4.009292557036459E-2</v>
      </c>
    </row>
    <row r="222" spans="2:5">
      <c r="B222" s="29" t="s">
        <v>183</v>
      </c>
      <c r="C222" s="32">
        <v>43731.378472222219</v>
      </c>
      <c r="D222" s="29">
        <v>10674726</v>
      </c>
      <c r="E222" s="86">
        <f>D222/(MAX($D$44:D222))-1</f>
        <v>-2.3627896732577258E-2</v>
      </c>
    </row>
    <row r="223" spans="2:5">
      <c r="B223" s="29" t="s">
        <v>183</v>
      </c>
      <c r="C223" s="32">
        <v>43732.378472222219</v>
      </c>
      <c r="D223" s="29">
        <v>10645957</v>
      </c>
      <c r="E223" s="86">
        <f>D223/(MAX($D$44:D223))-1</f>
        <v>-2.6259275658734205E-2</v>
      </c>
    </row>
    <row r="224" spans="2:5">
      <c r="B224" s="29" t="s">
        <v>183</v>
      </c>
      <c r="C224" s="32">
        <v>43733.378472222219</v>
      </c>
      <c r="D224" s="29">
        <v>10575155</v>
      </c>
      <c r="E224" s="86">
        <f>D224/(MAX($D$44:D224))-1</f>
        <v>-3.2735235571479504E-2</v>
      </c>
    </row>
    <row r="225" spans="2:5">
      <c r="B225" s="29" t="s">
        <v>183</v>
      </c>
      <c r="C225" s="32">
        <v>43734.378472222219</v>
      </c>
      <c r="D225" s="29">
        <v>10689924</v>
      </c>
      <c r="E225" s="86">
        <f>D225/(MAX($D$44:D225))-1</f>
        <v>-2.2237799860258534E-2</v>
      </c>
    </row>
    <row r="226" spans="2:5">
      <c r="B226" s="29" t="s">
        <v>183</v>
      </c>
      <c r="C226" s="32">
        <v>43735.378472222219</v>
      </c>
      <c r="D226" s="29">
        <v>10658308</v>
      </c>
      <c r="E226" s="86">
        <f>D226/(MAX($D$44:D226))-1</f>
        <v>-2.5129581852311844E-2</v>
      </c>
    </row>
    <row r="227" spans="2:5">
      <c r="B227" s="29" t="s">
        <v>183</v>
      </c>
      <c r="C227" s="32">
        <v>43738.378472222219</v>
      </c>
      <c r="D227" s="29">
        <v>10659140</v>
      </c>
      <c r="E227" s="86">
        <f>D227/(MAX($D$44:D227))-1</f>
        <v>-2.505348232620519E-2</v>
      </c>
    </row>
    <row r="228" spans="2:5">
      <c r="B228" s="29" t="s">
        <v>183</v>
      </c>
      <c r="C228" s="32">
        <v>43739.378472222219</v>
      </c>
      <c r="D228" s="29">
        <v>10564000</v>
      </c>
      <c r="E228" s="86">
        <f>D228/(MAX($D$44:D228))-1</f>
        <v>-3.3755536309123646E-2</v>
      </c>
    </row>
    <row r="229" spans="2:5">
      <c r="B229" s="29" t="s">
        <v>183</v>
      </c>
      <c r="C229" s="32">
        <v>43741.378472222219</v>
      </c>
      <c r="D229" s="29">
        <v>10556213</v>
      </c>
      <c r="E229" s="86">
        <f>D229/(MAX($D$44:D229))-1</f>
        <v>-3.4467780311278173E-2</v>
      </c>
    </row>
    <row r="230" spans="2:5">
      <c r="B230" s="29" t="s">
        <v>183</v>
      </c>
      <c r="C230" s="32">
        <v>43742.378472222219</v>
      </c>
      <c r="D230" s="29">
        <v>10456621</v>
      </c>
      <c r="E230" s="86">
        <f>D230/(MAX($D$44:D230))-1</f>
        <v>-4.3577039931488426E-2</v>
      </c>
    </row>
    <row r="231" spans="2:5">
      <c r="B231" s="29" t="s">
        <v>183</v>
      </c>
      <c r="C231" s="32">
        <v>43745.378472222219</v>
      </c>
      <c r="D231" s="29">
        <v>10428611</v>
      </c>
      <c r="E231" s="86">
        <f>D231/(MAX($D$44:D231))-1</f>
        <v>-4.6138996333228488E-2</v>
      </c>
    </row>
    <row r="232" spans="2:5">
      <c r="B232" s="29" t="s">
        <v>183</v>
      </c>
      <c r="C232" s="32">
        <v>43747.378472222219</v>
      </c>
      <c r="D232" s="29">
        <v>10534538</v>
      </c>
      <c r="E232" s="86">
        <f>D232/(MAX($D$44:D232))-1</f>
        <v>-3.6450301018443931E-2</v>
      </c>
    </row>
    <row r="233" spans="2:5">
      <c r="B233" s="29" t="s">
        <v>183</v>
      </c>
      <c r="C233" s="32">
        <v>43748.378472222219</v>
      </c>
      <c r="D233" s="29">
        <v>10517388</v>
      </c>
      <c r="E233" s="86">
        <f>D233/(MAX($D$44:D233))-1</f>
        <v>-3.8018939086628234E-2</v>
      </c>
    </row>
    <row r="234" spans="2:5">
      <c r="B234" s="29" t="s">
        <v>183</v>
      </c>
      <c r="C234" s="32">
        <v>43749.378472222219</v>
      </c>
      <c r="D234" s="29">
        <v>10580142</v>
      </c>
      <c r="E234" s="86">
        <f>D234/(MAX($D$44:D234))-1</f>
        <v>-3.2279095743722452E-2</v>
      </c>
    </row>
    <row r="235" spans="2:5">
      <c r="B235" s="29" t="s">
        <v>183</v>
      </c>
      <c r="C235" s="32">
        <v>43752.378472222219</v>
      </c>
      <c r="D235" s="29">
        <v>10611623</v>
      </c>
      <c r="E235" s="86">
        <f>D235/(MAX($D$44:D235))-1</f>
        <v>-2.9399661631506202E-2</v>
      </c>
    </row>
    <row r="236" spans="2:5">
      <c r="B236" s="29" t="s">
        <v>183</v>
      </c>
      <c r="C236" s="32">
        <v>43753.378472222219</v>
      </c>
      <c r="D236" s="29">
        <v>10681327</v>
      </c>
      <c r="E236" s="86">
        <f>D236/(MAX($D$44:D236))-1</f>
        <v>-2.3024131141435311E-2</v>
      </c>
    </row>
    <row r="237" spans="2:5">
      <c r="B237" s="29" t="s">
        <v>183</v>
      </c>
      <c r="C237" s="32">
        <v>43754.378472222219</v>
      </c>
      <c r="D237" s="29">
        <v>10753253</v>
      </c>
      <c r="E237" s="86">
        <f>D237/(MAX($D$44:D237))-1</f>
        <v>-1.6445363695824722E-2</v>
      </c>
    </row>
    <row r="238" spans="2:5">
      <c r="B238" s="29" t="s">
        <v>183</v>
      </c>
      <c r="C238" s="32">
        <v>43755.378472222219</v>
      </c>
      <c r="D238" s="29">
        <v>10830102</v>
      </c>
      <c r="E238" s="86">
        <f>D238/(MAX($D$44:D238))-1</f>
        <v>-9.4163102321574987E-3</v>
      </c>
    </row>
    <row r="239" spans="2:5">
      <c r="B239" s="29" t="s">
        <v>183</v>
      </c>
      <c r="C239" s="32">
        <v>43756.378472222219</v>
      </c>
      <c r="D239" s="29">
        <v>10888536</v>
      </c>
      <c r="E239" s="86">
        <f>D239/(MAX($D$44:D239))-1</f>
        <v>-4.0715990440363115E-3</v>
      </c>
    </row>
    <row r="240" spans="2:5">
      <c r="B240" s="29" t="s">
        <v>183</v>
      </c>
      <c r="C240" s="32">
        <v>43760.378472222219</v>
      </c>
      <c r="D240" s="29">
        <v>10931316</v>
      </c>
      <c r="E240" s="86">
        <f>D240/(MAX($D$44:D240))-1</f>
        <v>-1.5869312234984001E-4</v>
      </c>
    </row>
    <row r="241" spans="2:5">
      <c r="B241" s="29" t="s">
        <v>183</v>
      </c>
      <c r="C241" s="32">
        <v>43761.378472222219</v>
      </c>
      <c r="D241" s="29">
        <v>10933726</v>
      </c>
      <c r="E241" s="86">
        <f>D241/(MAX($D$44:D241))-1</f>
        <v>0</v>
      </c>
    </row>
    <row r="242" spans="2:5">
      <c r="B242" s="29" t="s">
        <v>183</v>
      </c>
      <c r="C242" s="32">
        <v>43762.378472222219</v>
      </c>
      <c r="D242" s="29">
        <v>10930285</v>
      </c>
      <c r="E242" s="86">
        <f>D242/(MAX($D$44:D242))-1</f>
        <v>-3.1471430690688251E-4</v>
      </c>
    </row>
    <row r="243" spans="2:5">
      <c r="B243" s="29" t="s">
        <v>183</v>
      </c>
      <c r="C243" s="32">
        <v>43763.378472222219</v>
      </c>
      <c r="D243" s="29">
        <v>10939445</v>
      </c>
      <c r="E243" s="86">
        <f>D243/(MAX($D$44:D243))-1</f>
        <v>0</v>
      </c>
    </row>
    <row r="244" spans="2:5">
      <c r="B244" s="29" t="s">
        <v>183</v>
      </c>
      <c r="C244" s="32">
        <v>43765.753472222219</v>
      </c>
      <c r="D244" s="29">
        <v>10947327</v>
      </c>
      <c r="E244" s="86">
        <f>D244/(MAX($D$44:D244))-1</f>
        <v>0</v>
      </c>
    </row>
    <row r="245" spans="2:5">
      <c r="B245" s="29" t="s">
        <v>183</v>
      </c>
      <c r="C245" s="32">
        <v>43767.378472222219</v>
      </c>
      <c r="D245" s="29">
        <v>11030645</v>
      </c>
      <c r="E245" s="86">
        <f>D245/(MAX($D$44:D245))-1</f>
        <v>0</v>
      </c>
    </row>
    <row r="246" spans="2:5">
      <c r="B246" s="29" t="s">
        <v>183</v>
      </c>
      <c r="C246" s="32">
        <v>43768.378472222219</v>
      </c>
      <c r="D246" s="29">
        <v>11043856</v>
      </c>
      <c r="E246" s="86">
        <f>D246/(MAX($D$44:D246))-1</f>
        <v>0</v>
      </c>
    </row>
    <row r="247" spans="2:5">
      <c r="B247" s="29" t="s">
        <v>183</v>
      </c>
      <c r="C247" s="32">
        <v>43769.378472222219</v>
      </c>
      <c r="D247" s="29">
        <v>11073806</v>
      </c>
      <c r="E247" s="86">
        <f>D247/(MAX($D$44:D247))-1</f>
        <v>0</v>
      </c>
    </row>
    <row r="248" spans="2:5">
      <c r="B248" s="29" t="s">
        <v>183</v>
      </c>
      <c r="C248" s="32">
        <v>43770.378472222219</v>
      </c>
      <c r="D248" s="29">
        <v>11053364</v>
      </c>
      <c r="E248" s="86">
        <f>D248/(MAX($D$44:D248))-1</f>
        <v>-1.8459777966129964E-3</v>
      </c>
    </row>
    <row r="249" spans="2:5">
      <c r="B249" s="29" t="s">
        <v>183</v>
      </c>
      <c r="C249" s="32">
        <v>43773.378472222219</v>
      </c>
      <c r="D249" s="29">
        <v>11078790</v>
      </c>
      <c r="E249" s="86">
        <f>D249/(MAX($D$44:D249))-1</f>
        <v>0</v>
      </c>
    </row>
    <row r="250" spans="2:5">
      <c r="B250" s="29" t="s">
        <v>183</v>
      </c>
      <c r="C250" s="32">
        <v>43774.378472222219</v>
      </c>
      <c r="D250" s="29">
        <v>11061904</v>
      </c>
      <c r="E250" s="86">
        <f>D250/(MAX($D$44:D250))-1</f>
        <v>-1.5241736687851004E-3</v>
      </c>
    </row>
    <row r="251" spans="2:5">
      <c r="B251" s="29" t="s">
        <v>183</v>
      </c>
      <c r="C251" s="32">
        <v>43775.378472222219</v>
      </c>
      <c r="D251" s="29">
        <v>11049409</v>
      </c>
      <c r="E251" s="86">
        <f>D251/(MAX($D$44:D251))-1</f>
        <v>-2.6520044156446154E-3</v>
      </c>
    </row>
    <row r="252" spans="2:5">
      <c r="B252" s="29" t="s">
        <v>183</v>
      </c>
      <c r="C252" s="32">
        <v>43776.378472222219</v>
      </c>
      <c r="D252" s="29">
        <v>11050412</v>
      </c>
      <c r="E252" s="86">
        <f>D252/(MAX($D$44:D252))-1</f>
        <v>-2.5614710631757243E-3</v>
      </c>
    </row>
    <row r="253" spans="2:5">
      <c r="B253" s="29" t="s">
        <v>183</v>
      </c>
      <c r="C253" s="32">
        <v>43777.378472222219</v>
      </c>
      <c r="D253" s="29">
        <v>10962840</v>
      </c>
      <c r="E253" s="86">
        <f>D253/(MAX($D$44:D253))-1</f>
        <v>-1.0465944385623316E-2</v>
      </c>
    </row>
    <row r="254" spans="2:5">
      <c r="B254" s="29" t="s">
        <v>183</v>
      </c>
      <c r="C254" s="32">
        <v>43780.378472222219</v>
      </c>
      <c r="D254" s="29">
        <v>10955128</v>
      </c>
      <c r="E254" s="86">
        <f>D254/(MAX($D$44:D254))-1</f>
        <v>-1.1162049285165621E-2</v>
      </c>
    </row>
    <row r="255" spans="2:5">
      <c r="B255" s="29" t="s">
        <v>183</v>
      </c>
      <c r="C255" s="32">
        <v>43782.378472222219</v>
      </c>
      <c r="D255" s="29">
        <v>10910005</v>
      </c>
      <c r="E255" s="86">
        <f>D255/(MAX($D$44:D255))-1</f>
        <v>-1.5234966995493204E-2</v>
      </c>
    </row>
    <row r="256" spans="2:5">
      <c r="B256" s="29" t="s">
        <v>183</v>
      </c>
      <c r="C256" s="32">
        <v>43783.378472222219</v>
      </c>
      <c r="D256" s="29">
        <v>10913405</v>
      </c>
      <c r="E256" s="86">
        <f>D256/(MAX($D$44:D256))-1</f>
        <v>-1.4928074275259329E-2</v>
      </c>
    </row>
    <row r="257" spans="2:5">
      <c r="B257" s="29" t="s">
        <v>183</v>
      </c>
      <c r="C257" s="32">
        <v>43784.378472222219</v>
      </c>
      <c r="D257" s="29">
        <v>10926739</v>
      </c>
      <c r="E257" s="86">
        <f>D257/(MAX($D$44:D257))-1</f>
        <v>-1.372451323655377E-2</v>
      </c>
    </row>
    <row r="258" spans="2:5">
      <c r="B258" s="29" t="s">
        <v>183</v>
      </c>
      <c r="C258" s="32">
        <v>43787.378472222219</v>
      </c>
      <c r="D258" s="29">
        <v>10942896</v>
      </c>
      <c r="E258" s="86">
        <f>D258/(MAX($D$44:D258))-1</f>
        <v>-1.2266140977489459E-2</v>
      </c>
    </row>
    <row r="259" spans="2:5">
      <c r="B259" s="29" t="s">
        <v>183</v>
      </c>
      <c r="C259" s="32">
        <v>43788.378472222219</v>
      </c>
      <c r="D259" s="29">
        <v>10961572</v>
      </c>
      <c r="E259" s="86">
        <f>D259/(MAX($D$44:D259))-1</f>
        <v>-1.0580397317757617E-2</v>
      </c>
    </row>
    <row r="260" spans="2:5">
      <c r="B260" s="29" t="s">
        <v>183</v>
      </c>
      <c r="C260" s="32">
        <v>43789.378472222219</v>
      </c>
      <c r="D260" s="29">
        <v>11000712</v>
      </c>
      <c r="E260" s="86">
        <f>D260/(MAX($D$44:D260))-1</f>
        <v>-7.0475205324769252E-3</v>
      </c>
    </row>
    <row r="261" spans="2:5">
      <c r="B261" s="29" t="s">
        <v>183</v>
      </c>
      <c r="C261" s="32">
        <v>43790.378472222219</v>
      </c>
      <c r="D261" s="29">
        <v>10963361</v>
      </c>
      <c r="E261" s="86">
        <f>D261/(MAX($D$44:D261))-1</f>
        <v>-1.0418917589375742E-2</v>
      </c>
    </row>
    <row r="262" spans="2:5">
      <c r="B262" s="29" t="s">
        <v>183</v>
      </c>
      <c r="C262" s="32">
        <v>43791.378472222219</v>
      </c>
      <c r="D262" s="29">
        <v>10932204</v>
      </c>
      <c r="E262" s="86">
        <f>D262/(MAX($D$44:D262))-1</f>
        <v>-1.3231228320060184E-2</v>
      </c>
    </row>
    <row r="263" spans="2:5">
      <c r="B263" s="29" t="s">
        <v>183</v>
      </c>
      <c r="C263" s="32">
        <v>43794.378472222219</v>
      </c>
      <c r="D263" s="29">
        <v>11055474</v>
      </c>
      <c r="E263" s="86">
        <f>D263/(MAX($D$44:D263))-1</f>
        <v>-2.1045619602862997E-3</v>
      </c>
    </row>
    <row r="264" spans="2:5">
      <c r="B264" s="29" t="s">
        <v>183</v>
      </c>
      <c r="C264" s="32">
        <v>43795.378472222219</v>
      </c>
      <c r="D264" s="29">
        <v>11016132</v>
      </c>
      <c r="E264" s="86">
        <f>D264/(MAX($D$44:D264))-1</f>
        <v>-5.6556717836514503E-3</v>
      </c>
    </row>
    <row r="265" spans="2:5">
      <c r="B265" s="29" t="s">
        <v>183</v>
      </c>
      <c r="C265" s="32">
        <v>43796.378472222219</v>
      </c>
      <c r="D265" s="29">
        <v>11073574</v>
      </c>
      <c r="E265" s="86">
        <f>D265/(MAX($D$44:D265))-1</f>
        <v>-4.7080953786471369E-4</v>
      </c>
    </row>
    <row r="266" spans="2:5">
      <c r="B266" s="29" t="s">
        <v>183</v>
      </c>
      <c r="C266" s="32">
        <v>43797.378472222219</v>
      </c>
      <c r="D266" s="29">
        <v>11108214</v>
      </c>
      <c r="E266" s="86">
        <f>D266/(MAX($D$44:D266))-1</f>
        <v>0</v>
      </c>
    </row>
    <row r="267" spans="2:5">
      <c r="B267" s="29" t="s">
        <v>183</v>
      </c>
      <c r="C267" s="32">
        <v>43798.378472222219</v>
      </c>
      <c r="D267" s="29">
        <v>11038075</v>
      </c>
      <c r="E267" s="86">
        <f>D267/(MAX($D$44:D267))-1</f>
        <v>-6.3141563531274869E-3</v>
      </c>
    </row>
    <row r="268" spans="2:5">
      <c r="B268" s="29" t="s">
        <v>183</v>
      </c>
      <c r="C268" s="32">
        <v>43801.378472222219</v>
      </c>
      <c r="D268" s="29">
        <v>10997698</v>
      </c>
      <c r="E268" s="86">
        <f>D268/(MAX($D$44:D268))-1</f>
        <v>-9.9490341111541092E-3</v>
      </c>
    </row>
    <row r="269" spans="2:5">
      <c r="B269" s="29" t="s">
        <v>183</v>
      </c>
      <c r="C269" s="32">
        <v>43802.378472222219</v>
      </c>
      <c r="D269" s="29">
        <v>10981842</v>
      </c>
      <c r="E269" s="86">
        <f>D269/(MAX($D$44:D269))-1</f>
        <v>-1.1376446294606879E-2</v>
      </c>
    </row>
    <row r="270" spans="2:5">
      <c r="B270" s="29" t="s">
        <v>183</v>
      </c>
      <c r="C270" s="32">
        <v>43803.378472222219</v>
      </c>
      <c r="D270" s="29">
        <v>11026290</v>
      </c>
      <c r="E270" s="86">
        <f>D270/(MAX($D$44:D270))-1</f>
        <v>-7.3750829791360273E-3</v>
      </c>
    </row>
    <row r="271" spans="2:5">
      <c r="B271" s="29" t="s">
        <v>183</v>
      </c>
      <c r="C271" s="32">
        <v>43804.378472222219</v>
      </c>
      <c r="D271" s="29">
        <v>10978723</v>
      </c>
      <c r="E271" s="86">
        <f>D271/(MAX($D$44:D271))-1</f>
        <v>-1.1657229506021438E-2</v>
      </c>
    </row>
    <row r="272" spans="2:5">
      <c r="B272" s="29" t="s">
        <v>183</v>
      </c>
      <c r="C272" s="32">
        <v>43805.378472222219</v>
      </c>
      <c r="D272" s="29">
        <v>10908876</v>
      </c>
      <c r="E272" s="86">
        <f>D272/(MAX($D$44:D272))-1</f>
        <v>-1.794509900511454E-2</v>
      </c>
    </row>
    <row r="273" spans="2:5">
      <c r="B273" s="29" t="s">
        <v>183</v>
      </c>
      <c r="C273" s="32">
        <v>43808.378472222219</v>
      </c>
      <c r="D273" s="29">
        <v>10918732</v>
      </c>
      <c r="E273" s="86">
        <f>D273/(MAX($D$44:D273))-1</f>
        <v>-1.7057827657983582E-2</v>
      </c>
    </row>
    <row r="274" spans="2:5">
      <c r="B274" s="29" t="s">
        <v>183</v>
      </c>
      <c r="C274" s="32">
        <v>43809.378472222219</v>
      </c>
      <c r="D274" s="29">
        <v>10871363</v>
      </c>
      <c r="E274" s="86">
        <f>D274/(MAX($D$44:D274))-1</f>
        <v>-2.1322149537270296E-2</v>
      </c>
    </row>
    <row r="275" spans="2:5">
      <c r="B275" s="29" t="s">
        <v>183</v>
      </c>
      <c r="C275" s="32">
        <v>43810.378472222219</v>
      </c>
      <c r="D275" s="29">
        <v>10901222</v>
      </c>
      <c r="E275" s="86">
        <f>D275/(MAX($D$44:D275))-1</f>
        <v>-1.8634138665315603E-2</v>
      </c>
    </row>
    <row r="276" spans="2:5">
      <c r="B276" s="29" t="s">
        <v>183</v>
      </c>
      <c r="C276" s="32">
        <v>43811.378472222219</v>
      </c>
      <c r="D276" s="29">
        <v>10952978</v>
      </c>
      <c r="E276" s="86">
        <f>D276/(MAX($D$44:D276))-1</f>
        <v>-1.397488381120493E-2</v>
      </c>
    </row>
    <row r="277" spans="2:5">
      <c r="B277" s="29" t="s">
        <v>183</v>
      </c>
      <c r="C277" s="32">
        <v>43812.378472222219</v>
      </c>
      <c r="D277" s="29">
        <v>11011221</v>
      </c>
      <c r="E277" s="86">
        <f>D277/(MAX($D$44:D277))-1</f>
        <v>-8.7316466895578371E-3</v>
      </c>
    </row>
    <row r="278" spans="2:5">
      <c r="B278" s="29" t="s">
        <v>183</v>
      </c>
      <c r="C278" s="32">
        <v>43815.378472222219</v>
      </c>
      <c r="D278" s="29">
        <v>10979971</v>
      </c>
      <c r="E278" s="86">
        <f>D278/(MAX($D$44:D278))-1</f>
        <v>-1.1544880212066455E-2</v>
      </c>
    </row>
    <row r="279" spans="2:5">
      <c r="B279" s="29" t="s">
        <v>183</v>
      </c>
      <c r="C279" s="32">
        <v>43816.378472222219</v>
      </c>
      <c r="D279" s="29">
        <v>11041523</v>
      </c>
      <c r="E279" s="86">
        <f>D279/(MAX($D$44:D279))-1</f>
        <v>-6.0037554191879616E-3</v>
      </c>
    </row>
    <row r="280" spans="2:5">
      <c r="B280" s="29" t="s">
        <v>183</v>
      </c>
      <c r="C280" s="32">
        <v>43817.378472222219</v>
      </c>
      <c r="D280" s="29">
        <v>11050562</v>
      </c>
      <c r="E280" s="86">
        <f>D280/(MAX($D$44:D280))-1</f>
        <v>-5.1900332492693657E-3</v>
      </c>
    </row>
    <row r="281" spans="2:5">
      <c r="B281" s="29" t="s">
        <v>183</v>
      </c>
      <c r="C281" s="32">
        <v>43818.378472222219</v>
      </c>
      <c r="D281" s="29">
        <v>11077640</v>
      </c>
      <c r="E281" s="86">
        <f>D281/(MAX($D$44:D281))-1</f>
        <v>-2.7523776549497336E-3</v>
      </c>
    </row>
    <row r="282" spans="2:5">
      <c r="B282" s="29" t="s">
        <v>183</v>
      </c>
      <c r="C282" s="32">
        <v>43819.378472222219</v>
      </c>
      <c r="D282" s="29">
        <v>11124993</v>
      </c>
      <c r="E282" s="86">
        <f>D282/(MAX($D$44:D282))-1</f>
        <v>0</v>
      </c>
    </row>
    <row r="283" spans="2:5">
      <c r="B283" s="29" t="s">
        <v>183</v>
      </c>
      <c r="C283" s="32">
        <v>43822.378472222219</v>
      </c>
      <c r="D283" s="29">
        <v>11120611</v>
      </c>
      <c r="E283" s="86">
        <f>D283/(MAX($D$44:D283))-1</f>
        <v>-3.9388788828897958E-4</v>
      </c>
    </row>
    <row r="284" spans="2:5">
      <c r="B284" s="29" t="s">
        <v>183</v>
      </c>
      <c r="C284" s="32">
        <v>43823.378472222219</v>
      </c>
      <c r="D284" s="29">
        <v>11103005</v>
      </c>
      <c r="E284" s="86">
        <f>D284/(MAX($D$44:D284))-1</f>
        <v>-1.9764506818116256E-3</v>
      </c>
    </row>
    <row r="285" spans="2:5">
      <c r="B285" s="29" t="s">
        <v>183</v>
      </c>
      <c r="C285" s="32">
        <v>43825.378472222219</v>
      </c>
      <c r="D285" s="29">
        <v>11075059</v>
      </c>
      <c r="E285" s="86">
        <f>D285/(MAX($D$44:D285))-1</f>
        <v>-4.4884522623969136E-3</v>
      </c>
    </row>
    <row r="286" spans="2:5">
      <c r="B286" s="29" t="s">
        <v>183</v>
      </c>
      <c r="C286" s="32">
        <v>43826.378472222219</v>
      </c>
      <c r="D286" s="29">
        <v>11151391</v>
      </c>
      <c r="E286" s="86">
        <f>D286/(MAX($D$44:D286))-1</f>
        <v>0</v>
      </c>
    </row>
    <row r="287" spans="2:5">
      <c r="B287" s="29" t="s">
        <v>183</v>
      </c>
      <c r="C287" s="32">
        <v>43829.378472222219</v>
      </c>
      <c r="D287" s="29">
        <v>11163567</v>
      </c>
      <c r="E287" s="86">
        <f>D287/(MAX($D$44:D287))-1</f>
        <v>0</v>
      </c>
    </row>
    <row r="288" spans="2:5">
      <c r="B288" s="29" t="s">
        <v>183</v>
      </c>
      <c r="C288" s="32">
        <v>43830.378472222219</v>
      </c>
      <c r="D288" s="29">
        <v>11105640</v>
      </c>
      <c r="E288" s="86">
        <f>D288/(MAX($D$44:D288))-1</f>
        <v>-5.1889328921481681E-3</v>
      </c>
    </row>
    <row r="289" spans="2:5">
      <c r="B289" s="29" t="s">
        <v>183</v>
      </c>
      <c r="C289" s="32">
        <v>43831.378472222219</v>
      </c>
      <c r="D289" s="29">
        <v>11105422</v>
      </c>
      <c r="E289" s="86">
        <f>D289/(MAX($D$44:D289))-1</f>
        <v>-5.2084607007778505E-3</v>
      </c>
    </row>
    <row r="290" spans="2:5">
      <c r="B290" s="29" t="s">
        <v>183</v>
      </c>
      <c r="C290" s="32">
        <v>43832.378472222219</v>
      </c>
      <c r="D290" s="29">
        <v>11163155</v>
      </c>
      <c r="E290" s="86">
        <f>D290/(MAX($D$44:D290))-1</f>
        <v>-3.6905766767958426E-5</v>
      </c>
    </row>
    <row r="291" spans="2:5">
      <c r="B291" s="29" t="s">
        <v>183</v>
      </c>
      <c r="C291" s="32">
        <v>43833.378472222219</v>
      </c>
      <c r="D291" s="29">
        <v>11124289</v>
      </c>
      <c r="E291" s="86">
        <f>D291/(MAX($D$44:D291))-1</f>
        <v>-3.5184094832771962E-3</v>
      </c>
    </row>
    <row r="292" spans="2:5">
      <c r="B292" s="29" t="s">
        <v>183</v>
      </c>
      <c r="C292" s="32">
        <v>43836.378472222219</v>
      </c>
      <c r="D292" s="29">
        <v>10997754</v>
      </c>
      <c r="E292" s="86">
        <f>D292/(MAX($D$44:D292))-1</f>
        <v>-1.4853048313321349E-2</v>
      </c>
    </row>
    <row r="293" spans="2:5">
      <c r="B293" s="29" t="s">
        <v>183</v>
      </c>
      <c r="C293" s="32">
        <v>43837.378472222219</v>
      </c>
      <c r="D293" s="29">
        <v>11038416</v>
      </c>
      <c r="E293" s="86">
        <f>D293/(MAX($D$44:D293))-1</f>
        <v>-1.1210664118377234E-2</v>
      </c>
    </row>
    <row r="294" spans="2:5">
      <c r="B294" s="29" t="s">
        <v>183</v>
      </c>
      <c r="C294" s="32">
        <v>43838.378472222219</v>
      </c>
      <c r="D294" s="29">
        <v>11039029</v>
      </c>
      <c r="E294" s="86">
        <f>D294/(MAX($D$44:D294))-1</f>
        <v>-1.1155753353744413E-2</v>
      </c>
    </row>
    <row r="295" spans="2:5">
      <c r="B295" s="29" t="s">
        <v>183</v>
      </c>
      <c r="C295" s="32">
        <v>43839.378472222219</v>
      </c>
      <c r="D295" s="29">
        <v>11138807</v>
      </c>
      <c r="E295" s="86">
        <f>D295/(MAX($D$44:D295))-1</f>
        <v>-2.2179290902271109E-3</v>
      </c>
    </row>
    <row r="296" spans="2:5">
      <c r="B296" s="29" t="s">
        <v>183</v>
      </c>
      <c r="C296" s="32">
        <v>43840.378472222219</v>
      </c>
      <c r="D296" s="29">
        <v>11157079</v>
      </c>
      <c r="E296" s="86">
        <f>D296/(MAX($D$44:D296))-1</f>
        <v>-5.8117624949083346E-4</v>
      </c>
    </row>
    <row r="297" spans="2:5">
      <c r="B297" s="29" t="s">
        <v>183</v>
      </c>
      <c r="C297" s="32">
        <v>43843.378472222219</v>
      </c>
      <c r="D297" s="29">
        <v>11202508</v>
      </c>
      <c r="E297" s="86">
        <f>D297/(MAX($D$44:D297))-1</f>
        <v>0</v>
      </c>
    </row>
    <row r="298" spans="2:5">
      <c r="B298" s="29" t="s">
        <v>183</v>
      </c>
      <c r="C298" s="32">
        <v>43844.378472222219</v>
      </c>
      <c r="D298" s="29">
        <v>11225937</v>
      </c>
      <c r="E298" s="86">
        <f>D298/(MAX($D$44:D298))-1</f>
        <v>0</v>
      </c>
    </row>
    <row r="299" spans="2:5">
      <c r="B299" s="29" t="s">
        <v>183</v>
      </c>
      <c r="C299" s="32">
        <v>43845.378472222219</v>
      </c>
      <c r="D299" s="29">
        <v>11234519</v>
      </c>
      <c r="E299" s="86">
        <f>D299/(MAX($D$44:D299))-1</f>
        <v>0</v>
      </c>
    </row>
    <row r="300" spans="2:5">
      <c r="B300" s="29" t="s">
        <v>183</v>
      </c>
      <c r="C300" s="32">
        <v>43846.378472222219</v>
      </c>
      <c r="D300" s="29">
        <v>11232136</v>
      </c>
      <c r="E300" s="86">
        <f>D300/(MAX($D$44:D300))-1</f>
        <v>-2.1211411009225412E-4</v>
      </c>
    </row>
    <row r="301" spans="2:5">
      <c r="B301" s="29" t="s">
        <v>183</v>
      </c>
      <c r="C301" s="32">
        <v>43847.378472222219</v>
      </c>
      <c r="D301" s="29">
        <v>11250701</v>
      </c>
      <c r="E301" s="86">
        <f>D301/(MAX($D$44:D301))-1</f>
        <v>0</v>
      </c>
    </row>
    <row r="302" spans="2:5">
      <c r="B302" s="29" t="s">
        <v>183</v>
      </c>
      <c r="C302" s="32">
        <v>43850.378472222219</v>
      </c>
      <c r="D302" s="29">
        <v>11187748</v>
      </c>
      <c r="E302" s="86">
        <f>D302/(MAX($D$44:D302))-1</f>
        <v>-5.5954735620473706E-3</v>
      </c>
    </row>
    <row r="303" spans="2:5">
      <c r="B303" s="29" t="s">
        <v>183</v>
      </c>
      <c r="C303" s="32">
        <v>43851.378472222219</v>
      </c>
      <c r="D303" s="29">
        <v>11149413</v>
      </c>
      <c r="E303" s="86">
        <f>D303/(MAX($D$44:D303))-1</f>
        <v>-9.0028168022596722E-3</v>
      </c>
    </row>
    <row r="304" spans="2:5">
      <c r="B304" s="29" t="s">
        <v>183</v>
      </c>
      <c r="C304" s="32">
        <v>43852.378472222219</v>
      </c>
      <c r="D304" s="29">
        <v>11123222</v>
      </c>
      <c r="E304" s="86">
        <f>D304/(MAX($D$44:D304))-1</f>
        <v>-1.1330760634381765E-2</v>
      </c>
    </row>
    <row r="305" spans="2:5">
      <c r="B305" s="29" t="s">
        <v>183</v>
      </c>
      <c r="C305" s="32">
        <v>43853.378472222219</v>
      </c>
      <c r="D305" s="29">
        <v>11168338</v>
      </c>
      <c r="E305" s="86">
        <f>D305/(MAX($D$44:D305))-1</f>
        <v>-7.3206993946421939E-3</v>
      </c>
    </row>
    <row r="306" spans="2:5">
      <c r="B306" s="29" t="s">
        <v>183</v>
      </c>
      <c r="C306" s="32">
        <v>43854.378472222219</v>
      </c>
      <c r="D306" s="29">
        <v>11218529</v>
      </c>
      <c r="E306" s="86">
        <f>D306/(MAX($D$44:D306))-1</f>
        <v>-2.8595551512745621E-3</v>
      </c>
    </row>
    <row r="307" spans="2:5">
      <c r="B307" s="29" t="s">
        <v>183</v>
      </c>
      <c r="C307" s="32">
        <v>43857.378472222219</v>
      </c>
      <c r="D307" s="29">
        <v>11178623</v>
      </c>
      <c r="E307" s="86">
        <f>D307/(MAX($D$44:D307))-1</f>
        <v>-6.4065341350729721E-3</v>
      </c>
    </row>
    <row r="308" spans="2:5">
      <c r="B308" s="29" t="s">
        <v>183</v>
      </c>
      <c r="C308" s="32">
        <v>43858.378472222219</v>
      </c>
      <c r="D308" s="29">
        <v>11149669</v>
      </c>
      <c r="E308" s="86">
        <f>D308/(MAX($D$44:D308))-1</f>
        <v>-8.9800626645397674E-3</v>
      </c>
    </row>
    <row r="309" spans="2:5">
      <c r="B309" s="29" t="s">
        <v>183</v>
      </c>
      <c r="C309" s="32">
        <v>43859.378472222219</v>
      </c>
      <c r="D309" s="29">
        <v>11193670</v>
      </c>
      <c r="E309" s="86">
        <f>D309/(MAX($D$44:D309))-1</f>
        <v>-5.0691063605725617E-3</v>
      </c>
    </row>
    <row r="310" spans="2:5">
      <c r="B310" s="29" t="s">
        <v>183</v>
      </c>
      <c r="C310" s="32">
        <v>43860.378472222219</v>
      </c>
      <c r="D310" s="29">
        <v>11131750</v>
      </c>
      <c r="E310" s="86">
        <f>D310/(MAX($D$44:D310))-1</f>
        <v>-1.0572763421585862E-2</v>
      </c>
    </row>
    <row r="311" spans="2:5">
      <c r="B311" s="29" t="s">
        <v>183</v>
      </c>
      <c r="C311" s="32">
        <v>43861.378472222219</v>
      </c>
      <c r="D311" s="29">
        <v>11042217</v>
      </c>
      <c r="E311" s="86">
        <f>D311/(MAX($D$44:D311))-1</f>
        <v>-1.8530756439087637E-2</v>
      </c>
    </row>
    <row r="312" spans="2:5">
      <c r="B312" s="29" t="s">
        <v>183</v>
      </c>
      <c r="C312" s="32">
        <v>43862.378472222219</v>
      </c>
      <c r="D312" s="29">
        <v>10842667</v>
      </c>
      <c r="E312" s="86">
        <f>D312/(MAX($D$44:D312))-1</f>
        <v>-3.6267429025089171E-2</v>
      </c>
    </row>
    <row r="313" spans="2:5">
      <c r="B313" s="29" t="s">
        <v>183</v>
      </c>
      <c r="C313" s="32">
        <v>43864.378472222219</v>
      </c>
      <c r="D313" s="29">
        <v>10940641</v>
      </c>
      <c r="E313" s="86">
        <f>D313/(MAX($D$44:D313))-1</f>
        <v>-2.7559171646282299E-2</v>
      </c>
    </row>
    <row r="314" spans="2:5">
      <c r="B314" s="29" t="s">
        <v>183</v>
      </c>
      <c r="C314" s="32">
        <v>43865.378472222219</v>
      </c>
      <c r="D314" s="29">
        <v>11114035</v>
      </c>
      <c r="E314" s="86">
        <f>D314/(MAX($D$44:D314))-1</f>
        <v>-1.2147331975136511E-2</v>
      </c>
    </row>
    <row r="315" spans="2:5">
      <c r="B315" s="29" t="s">
        <v>183</v>
      </c>
      <c r="C315" s="32">
        <v>43866.378472222219</v>
      </c>
      <c r="D315" s="29">
        <v>11171025</v>
      </c>
      <c r="E315" s="86">
        <f>D315/(MAX($D$44:D315))-1</f>
        <v>-7.0818698319331519E-3</v>
      </c>
    </row>
    <row r="316" spans="2:5">
      <c r="B316" s="29" t="s">
        <v>183</v>
      </c>
      <c r="C316" s="32">
        <v>43867.378472222219</v>
      </c>
      <c r="D316" s="29">
        <v>11233293</v>
      </c>
      <c r="E316" s="86">
        <f>D316/(MAX($D$44:D316))-1</f>
        <v>-1.547281364956743E-3</v>
      </c>
    </row>
    <row r="317" spans="2:5">
      <c r="B317" s="29" t="s">
        <v>183</v>
      </c>
      <c r="C317" s="32">
        <v>43868.378472222219</v>
      </c>
      <c r="D317" s="29">
        <v>11251549</v>
      </c>
      <c r="E317" s="86">
        <f>D317/(MAX($D$44:D317))-1</f>
        <v>0</v>
      </c>
    </row>
    <row r="318" spans="2:5">
      <c r="B318" s="29" t="s">
        <v>183</v>
      </c>
      <c r="C318" s="32">
        <v>43871.378472222219</v>
      </c>
      <c r="D318" s="29">
        <v>11202743</v>
      </c>
      <c r="E318" s="86">
        <f>D318/(MAX($D$44:D318))-1</f>
        <v>-4.337713856109926E-3</v>
      </c>
    </row>
    <row r="319" spans="2:5">
      <c r="B319" s="29" t="s">
        <v>183</v>
      </c>
      <c r="C319" s="32">
        <v>43872.378472222219</v>
      </c>
      <c r="D319" s="29">
        <v>11245913</v>
      </c>
      <c r="E319" s="86">
        <f>D319/(MAX($D$44:D319))-1</f>
        <v>-5.0090880820052863E-4</v>
      </c>
    </row>
    <row r="320" spans="2:5">
      <c r="B320" s="29" t="s">
        <v>183</v>
      </c>
      <c r="C320" s="32">
        <v>43873.378472222219</v>
      </c>
      <c r="D320" s="29">
        <v>11267470</v>
      </c>
      <c r="E320" s="86">
        <f>D320/(MAX($D$44:D320))-1</f>
        <v>0</v>
      </c>
    </row>
    <row r="321" spans="2:5">
      <c r="B321" s="29" t="s">
        <v>183</v>
      </c>
      <c r="C321" s="32">
        <v>43874.378472222219</v>
      </c>
      <c r="D321" s="29">
        <v>11273014</v>
      </c>
      <c r="E321" s="86">
        <f>D321/(MAX($D$44:D321))-1</f>
        <v>0</v>
      </c>
    </row>
    <row r="322" spans="2:5">
      <c r="B322" s="29" t="s">
        <v>183</v>
      </c>
      <c r="C322" s="32">
        <v>43875.378472222219</v>
      </c>
      <c r="D322" s="29">
        <v>11251210</v>
      </c>
      <c r="E322" s="86">
        <f>D322/(MAX($D$44:D322))-1</f>
        <v>-1.9341766097336066E-3</v>
      </c>
    </row>
    <row r="323" spans="2:5">
      <c r="B323" s="29" t="s">
        <v>183</v>
      </c>
      <c r="C323" s="32">
        <v>43878.378472222219</v>
      </c>
      <c r="D323" s="29">
        <v>11183065</v>
      </c>
      <c r="E323" s="86">
        <f>D323/(MAX($D$44:D323))-1</f>
        <v>-7.9791438208095533E-3</v>
      </c>
    </row>
    <row r="324" spans="2:5">
      <c r="B324" s="29" t="s">
        <v>183</v>
      </c>
      <c r="C324" s="32">
        <v>43879.378472222219</v>
      </c>
      <c r="D324" s="29">
        <v>11157704</v>
      </c>
      <c r="E324" s="86">
        <f>D324/(MAX($D$44:D324))-1</f>
        <v>-1.0228852727407256E-2</v>
      </c>
    </row>
    <row r="325" spans="2:5">
      <c r="B325" s="29" t="s">
        <v>183</v>
      </c>
      <c r="C325" s="32">
        <v>43880.378472222219</v>
      </c>
      <c r="D325" s="29">
        <v>11270663</v>
      </c>
      <c r="E325" s="86">
        <f>D325/(MAX($D$44:D325))-1</f>
        <v>-2.0855114701356925E-4</v>
      </c>
    </row>
    <row r="326" spans="2:5">
      <c r="B326" s="29" t="s">
        <v>183</v>
      </c>
      <c r="C326" s="32">
        <v>43881.378472222219</v>
      </c>
      <c r="D326" s="29">
        <v>11228427</v>
      </c>
      <c r="E326" s="86">
        <f>D326/(MAX($D$44:D326))-1</f>
        <v>-3.9551977847273045E-3</v>
      </c>
    </row>
    <row r="327" spans="2:5">
      <c r="B327" s="29" t="s">
        <v>183</v>
      </c>
      <c r="C327" s="32">
        <v>43885.378472222219</v>
      </c>
      <c r="D327" s="29">
        <v>11048403</v>
      </c>
      <c r="E327" s="86">
        <f>D327/(MAX($D$44:D327))-1</f>
        <v>-1.992466256140546E-2</v>
      </c>
    </row>
    <row r="328" spans="2:5">
      <c r="B328" s="29" t="s">
        <v>183</v>
      </c>
      <c r="C328" s="32">
        <v>43886.378472222219</v>
      </c>
      <c r="D328" s="29">
        <v>11010059</v>
      </c>
      <c r="E328" s="86">
        <f>D328/(MAX($D$44:D328))-1</f>
        <v>-2.3326059916185637E-2</v>
      </c>
    </row>
    <row r="329" spans="2:5">
      <c r="B329" s="29" t="s">
        <v>183</v>
      </c>
      <c r="C329" s="32">
        <v>43887.378472222219</v>
      </c>
      <c r="D329" s="29">
        <v>10949485</v>
      </c>
      <c r="E329" s="86">
        <f>D329/(MAX($D$44:D329))-1</f>
        <v>-2.8699423242089517E-2</v>
      </c>
    </row>
    <row r="330" spans="2:5">
      <c r="B330" s="29" t="s">
        <v>183</v>
      </c>
      <c r="C330" s="32">
        <v>43888.378472222219</v>
      </c>
      <c r="D330" s="29">
        <v>10924670</v>
      </c>
      <c r="E330" s="86">
        <f>D330/(MAX($D$44:D330))-1</f>
        <v>-3.0900697896764751E-2</v>
      </c>
    </row>
    <row r="331" spans="2:5">
      <c r="B331" s="29" t="s">
        <v>183</v>
      </c>
      <c r="C331" s="32">
        <v>43889.378472222219</v>
      </c>
      <c r="D331" s="29">
        <v>10622233</v>
      </c>
      <c r="E331" s="86">
        <f>D331/(MAX($D$44:D331))-1</f>
        <v>-5.7729104212946081E-2</v>
      </c>
    </row>
    <row r="332" spans="2:5">
      <c r="B332" s="29" t="s">
        <v>183</v>
      </c>
      <c r="C332" s="32">
        <v>43892.378472222219</v>
      </c>
      <c r="D332" s="29">
        <v>10567813</v>
      </c>
      <c r="E332" s="86">
        <f>D332/(MAX($D$44:D332))-1</f>
        <v>-6.2556562069380872E-2</v>
      </c>
    </row>
    <row r="333" spans="2:5">
      <c r="B333" s="29" t="s">
        <v>183</v>
      </c>
      <c r="C333" s="32">
        <v>43893.378472222219</v>
      </c>
      <c r="D333" s="29">
        <v>10724808</v>
      </c>
      <c r="E333" s="86">
        <f>D333/(MAX($D$44:D333))-1</f>
        <v>-4.8629940493287727E-2</v>
      </c>
    </row>
    <row r="334" spans="2:5">
      <c r="B334" s="29" t="s">
        <v>183</v>
      </c>
      <c r="C334" s="32">
        <v>43894.378472222219</v>
      </c>
      <c r="D334" s="29">
        <v>10711023</v>
      </c>
      <c r="E334" s="86">
        <f>D334/(MAX($D$44:D334))-1</f>
        <v>-4.9852772293195069E-2</v>
      </c>
    </row>
    <row r="335" spans="2:5">
      <c r="B335" s="29" t="s">
        <v>183</v>
      </c>
      <c r="C335" s="32">
        <v>43895.378472222219</v>
      </c>
      <c r="D335" s="29">
        <v>10735916</v>
      </c>
      <c r="E335" s="86">
        <f>D335/(MAX($D$44:D335))-1</f>
        <v>-4.7644578459673737E-2</v>
      </c>
    </row>
    <row r="336" spans="2:5">
      <c r="B336" s="29" t="s">
        <v>183</v>
      </c>
      <c r="C336" s="32">
        <v>43896.378472222219</v>
      </c>
      <c r="D336" s="29">
        <v>10577178</v>
      </c>
      <c r="E336" s="86">
        <f>D336/(MAX($D$44:D336))-1</f>
        <v>-6.1725817070749645E-2</v>
      </c>
    </row>
    <row r="337" spans="2:5">
      <c r="B337" s="29" t="s">
        <v>183</v>
      </c>
      <c r="C337" s="32">
        <v>43899.378472222219</v>
      </c>
      <c r="D337" s="29">
        <v>10259776</v>
      </c>
      <c r="E337" s="86">
        <f>D337/(MAX($D$44:D337))-1</f>
        <v>-8.9881729943739996E-2</v>
      </c>
    </row>
    <row r="338" spans="2:5">
      <c r="B338" s="29" t="s">
        <v>183</v>
      </c>
      <c r="C338" s="32">
        <v>43901.378472222219</v>
      </c>
      <c r="D338" s="29">
        <v>10233439</v>
      </c>
      <c r="E338" s="86">
        <f>D338/(MAX($D$44:D338))-1</f>
        <v>-9.2218017293334342E-2</v>
      </c>
    </row>
    <row r="339" spans="2:5">
      <c r="B339" s="29" t="s">
        <v>183</v>
      </c>
      <c r="C339" s="32">
        <v>43902.378472222219</v>
      </c>
      <c r="D339" s="29">
        <v>9605460</v>
      </c>
      <c r="E339" s="86">
        <f>D339/(MAX($D$44:D339))-1</f>
        <v>-0.14792441489028574</v>
      </c>
    </row>
    <row r="340" spans="2:5">
      <c r="B340" s="29" t="s">
        <v>183</v>
      </c>
      <c r="C340" s="32">
        <v>43903.378472222219</v>
      </c>
      <c r="D340" s="29">
        <v>10009286</v>
      </c>
      <c r="E340" s="86">
        <f>D340/(MAX($D$44:D340))-1</f>
        <v>-0.11210205185587452</v>
      </c>
    </row>
    <row r="341" spans="2:5">
      <c r="B341" s="29" t="s">
        <v>183</v>
      </c>
      <c r="C341" s="32">
        <v>43906.378472222219</v>
      </c>
      <c r="D341" s="29">
        <v>9555544</v>
      </c>
      <c r="E341" s="86">
        <f>D341/(MAX($D$44:D341))-1</f>
        <v>-0.15235233452207186</v>
      </c>
    </row>
    <row r="342" spans="2:5">
      <c r="B342" s="29" t="s">
        <v>183</v>
      </c>
      <c r="C342" s="32">
        <v>43907.378472222219</v>
      </c>
      <c r="D342" s="29">
        <v>9437503</v>
      </c>
      <c r="E342" s="86">
        <f>D342/(MAX($D$44:D342))-1</f>
        <v>-0.16282344721651187</v>
      </c>
    </row>
    <row r="343" spans="2:5">
      <c r="B343" s="29" t="s">
        <v>183</v>
      </c>
      <c r="C343" s="32">
        <v>43908.378472222219</v>
      </c>
      <c r="D343" s="29">
        <v>9075268</v>
      </c>
      <c r="E343" s="86">
        <f>D343/(MAX($D$44:D343))-1</f>
        <v>-0.19495637989982095</v>
      </c>
    </row>
    <row r="344" spans="2:5">
      <c r="B344" s="29" t="s">
        <v>183</v>
      </c>
      <c r="C344" s="32">
        <v>43909.378472222219</v>
      </c>
      <c r="D344" s="29">
        <v>8840040</v>
      </c>
      <c r="E344" s="86">
        <f>D344/(MAX($D$44:D344))-1</f>
        <v>-0.21582284915107885</v>
      </c>
    </row>
    <row r="345" spans="2:5">
      <c r="B345" s="29" t="s">
        <v>183</v>
      </c>
      <c r="C345" s="32">
        <v>43910.378472222219</v>
      </c>
      <c r="D345" s="29">
        <v>9207291</v>
      </c>
      <c r="E345" s="86">
        <f>D345/(MAX($D$44:D345))-1</f>
        <v>-0.18324496004351631</v>
      </c>
    </row>
    <row r="346" spans="2:5">
      <c r="B346" s="29" t="s">
        <v>183</v>
      </c>
      <c r="C346" s="32">
        <v>43913.378472222219</v>
      </c>
      <c r="D346" s="29">
        <v>8380976</v>
      </c>
      <c r="E346" s="86">
        <f>D346/(MAX($D$44:D346))-1</f>
        <v>-0.25654523271238727</v>
      </c>
    </row>
    <row r="347" spans="2:5">
      <c r="B347" s="29" t="s">
        <v>183</v>
      </c>
      <c r="C347" s="32">
        <v>43914.378472222219</v>
      </c>
      <c r="D347" s="29">
        <v>8523962</v>
      </c>
      <c r="E347" s="86">
        <f>D347/(MAX($D$44:D347))-1</f>
        <v>-0.24386131339852857</v>
      </c>
    </row>
    <row r="348" spans="2:5">
      <c r="B348" s="29" t="s">
        <v>183</v>
      </c>
      <c r="C348" s="32">
        <v>43915.378472222219</v>
      </c>
      <c r="D348" s="29">
        <v>8802561</v>
      </c>
      <c r="E348" s="86">
        <f>D348/(MAX($D$44:D348))-1</f>
        <v>-0.21914751458660475</v>
      </c>
    </row>
    <row r="349" spans="2:5">
      <c r="B349" s="29" t="s">
        <v>183</v>
      </c>
      <c r="C349" s="32">
        <v>43916.378472222219</v>
      </c>
      <c r="D349" s="29">
        <v>8998852</v>
      </c>
      <c r="E349" s="86">
        <f>D349/(MAX($D$44:D349))-1</f>
        <v>-0.20173504619084126</v>
      </c>
    </row>
    <row r="350" spans="2:5">
      <c r="B350" s="29" t="s">
        <v>183</v>
      </c>
      <c r="C350" s="32">
        <v>43917.378472222219</v>
      </c>
      <c r="D350" s="29">
        <v>8922307</v>
      </c>
      <c r="E350" s="86">
        <f>D350/(MAX($D$44:D350))-1</f>
        <v>-0.20852515573918384</v>
      </c>
    </row>
    <row r="351" spans="2:5">
      <c r="B351" s="29" t="s">
        <v>183</v>
      </c>
      <c r="C351" s="32">
        <v>43920.378472222219</v>
      </c>
      <c r="D351" s="29">
        <v>8785259</v>
      </c>
      <c r="E351" s="86">
        <f>D351/(MAX($D$44:D351))-1</f>
        <v>-0.22068233038653196</v>
      </c>
    </row>
    <row r="352" spans="2:5">
      <c r="B352" s="29" t="s">
        <v>183</v>
      </c>
      <c r="C352" s="32">
        <v>43921.378472222219</v>
      </c>
      <c r="D352" s="29">
        <v>9030696</v>
      </c>
      <c r="E352" s="86">
        <f>D352/(MAX($D$44:D352))-1</f>
        <v>-0.19891024707323168</v>
      </c>
    </row>
    <row r="353" spans="2:5">
      <c r="B353" s="29" t="s">
        <v>183</v>
      </c>
      <c r="C353" s="32">
        <v>43922.378472222219</v>
      </c>
      <c r="D353" s="29">
        <v>8821513</v>
      </c>
      <c r="E353" s="86">
        <f>D353/(MAX($D$44:D353))-1</f>
        <v>-0.21746633154185735</v>
      </c>
    </row>
    <row r="354" spans="2:5">
      <c r="B354" s="29" t="s">
        <v>183</v>
      </c>
      <c r="C354" s="32">
        <v>43924.378472222219</v>
      </c>
      <c r="D354" s="29">
        <v>8739099</v>
      </c>
      <c r="E354" s="86">
        <f>D354/(MAX($D$44:D354))-1</f>
        <v>-0.22477706494465455</v>
      </c>
    </row>
    <row r="355" spans="2:5">
      <c r="B355" s="29" t="s">
        <v>183</v>
      </c>
      <c r="C355" s="32">
        <v>43928.378472222219</v>
      </c>
      <c r="D355" s="29">
        <v>9265768</v>
      </c>
      <c r="E355" s="86">
        <f>D355/(MAX($D$44:D355))-1</f>
        <v>-0.17805761617966587</v>
      </c>
    </row>
    <row r="356" spans="2:5">
      <c r="B356" s="29" t="s">
        <v>183</v>
      </c>
      <c r="C356" s="32">
        <v>43929.378472222219</v>
      </c>
      <c r="D356" s="29">
        <v>9263003</v>
      </c>
      <c r="E356" s="86">
        <f>D356/(MAX($D$44:D356))-1</f>
        <v>-0.17830289219901618</v>
      </c>
    </row>
    <row r="357" spans="2:5">
      <c r="B357" s="29" t="s">
        <v>183</v>
      </c>
      <c r="C357" s="32">
        <v>43930.378472222219</v>
      </c>
      <c r="D357" s="29">
        <v>9493207</v>
      </c>
      <c r="E357" s="86">
        <f>D357/(MAX($D$44:D357))-1</f>
        <v>-0.15788208903138057</v>
      </c>
    </row>
    <row r="358" spans="2:5">
      <c r="B358" s="29" t="s">
        <v>183</v>
      </c>
      <c r="C358" s="32">
        <v>43934.378472222219</v>
      </c>
      <c r="D358" s="29">
        <v>9446390</v>
      </c>
      <c r="E358" s="86">
        <f>D358/(MAX($D$44:D358))-1</f>
        <v>-0.16203510436516799</v>
      </c>
    </row>
    <row r="359" spans="2:5">
      <c r="B359" s="29" t="s">
        <v>183</v>
      </c>
      <c r="C359" s="32">
        <v>43936.378472222219</v>
      </c>
      <c r="D359" s="29">
        <v>9481393</v>
      </c>
      <c r="E359" s="86">
        <f>D359/(MAX($D$44:D359))-1</f>
        <v>-0.15893007850429353</v>
      </c>
    </row>
    <row r="360" spans="2:5">
      <c r="B360" s="29" t="s">
        <v>183</v>
      </c>
      <c r="C360" s="32">
        <v>43937.378472222219</v>
      </c>
      <c r="D360" s="29">
        <v>9526302</v>
      </c>
      <c r="E360" s="86">
        <f>D360/(MAX($D$44:D360))-1</f>
        <v>-0.15494631692997096</v>
      </c>
    </row>
    <row r="361" spans="2:5">
      <c r="B361" s="29" t="s">
        <v>183</v>
      </c>
      <c r="C361" s="32">
        <v>43938.378472222219</v>
      </c>
      <c r="D361" s="29">
        <v>9640907</v>
      </c>
      <c r="E361" s="86">
        <f>D361/(MAX($D$44:D361))-1</f>
        <v>-0.14478000293444149</v>
      </c>
    </row>
    <row r="362" spans="2:5">
      <c r="B362" s="29" t="s">
        <v>183</v>
      </c>
      <c r="C362" s="32">
        <v>43941.378472222219</v>
      </c>
      <c r="D362" s="29">
        <v>9599275</v>
      </c>
      <c r="E362" s="86">
        <f>D362/(MAX($D$44:D362))-1</f>
        <v>-0.14847307028980894</v>
      </c>
    </row>
    <row r="363" spans="2:5">
      <c r="B363" s="29" t="s">
        <v>183</v>
      </c>
      <c r="C363" s="32">
        <v>43942.378472222219</v>
      </c>
      <c r="D363" s="29">
        <v>9449652</v>
      </c>
      <c r="E363" s="86">
        <f>D363/(MAX($D$44:D363))-1</f>
        <v>-0.16174574075752945</v>
      </c>
    </row>
    <row r="364" spans="2:5">
      <c r="B364" s="29" t="s">
        <v>183</v>
      </c>
      <c r="C364" s="32">
        <v>43943.378472222219</v>
      </c>
      <c r="D364" s="29">
        <v>9562716</v>
      </c>
      <c r="E364" s="86">
        <f>D364/(MAX($D$44:D364))-1</f>
        <v>-0.15171612489791997</v>
      </c>
    </row>
    <row r="365" spans="2:5">
      <c r="B365" s="29" t="s">
        <v>183</v>
      </c>
      <c r="C365" s="32">
        <v>43944.378472222219</v>
      </c>
      <c r="D365" s="29">
        <v>9580296</v>
      </c>
      <c r="E365" s="86">
        <f>D365/(MAX($D$44:D365))-1</f>
        <v>-0.15015664843492604</v>
      </c>
    </row>
    <row r="366" spans="2:5">
      <c r="B366" s="29" t="s">
        <v>183</v>
      </c>
      <c r="C366" s="32">
        <v>43945.378472222219</v>
      </c>
      <c r="D366" s="29">
        <v>9449624</v>
      </c>
      <c r="E366" s="86">
        <f>D366/(MAX($D$44:D366))-1</f>
        <v>-0.16174822456532034</v>
      </c>
    </row>
    <row r="367" spans="2:5">
      <c r="B367" s="29" t="s">
        <v>183</v>
      </c>
      <c r="C367" s="32">
        <v>43948.378472222219</v>
      </c>
      <c r="D367" s="29">
        <v>9582218</v>
      </c>
      <c r="E367" s="86">
        <f>D367/(MAX($D$44:D367))-1</f>
        <v>-0.14998615277156579</v>
      </c>
    </row>
    <row r="368" spans="2:5">
      <c r="B368" s="29" t="s">
        <v>183</v>
      </c>
      <c r="C368" s="32">
        <v>43949.378472222219</v>
      </c>
      <c r="D368" s="29">
        <v>9605755</v>
      </c>
      <c r="E368" s="86">
        <f>D368/(MAX($D$44:D368))-1</f>
        <v>-0.14789824620106029</v>
      </c>
    </row>
    <row r="369" spans="2:5">
      <c r="B369" s="29" t="s">
        <v>183</v>
      </c>
      <c r="C369" s="32">
        <v>43950.378472222219</v>
      </c>
      <c r="D369" s="29">
        <v>9679904</v>
      </c>
      <c r="E369" s="86">
        <f>D369/(MAX($D$44:D369))-1</f>
        <v>-0.14132067963368089</v>
      </c>
    </row>
    <row r="370" spans="2:5">
      <c r="B370" s="29" t="s">
        <v>183</v>
      </c>
      <c r="C370" s="32">
        <v>43951.378472222219</v>
      </c>
      <c r="D370" s="29">
        <v>9901015</v>
      </c>
      <c r="E370" s="86">
        <f>D370/(MAX($D$44:D370))-1</f>
        <v>-0.12170649304613657</v>
      </c>
    </row>
    <row r="371" spans="2:5">
      <c r="B371" s="29" t="s">
        <v>183</v>
      </c>
      <c r="C371" s="32">
        <v>43955.378472222219</v>
      </c>
      <c r="D371" s="29">
        <v>9555786</v>
      </c>
      <c r="E371" s="86">
        <f>D371/(MAX($D$44:D371))-1</f>
        <v>-0.15233086732616496</v>
      </c>
    </row>
    <row r="372" spans="2:5">
      <c r="B372" s="29" t="s">
        <v>183</v>
      </c>
      <c r="C372" s="32">
        <v>43956.378472222219</v>
      </c>
      <c r="D372" s="29">
        <v>9488703</v>
      </c>
      <c r="E372" s="86">
        <f>D372/(MAX($D$44:D372))-1</f>
        <v>-0.15828162725602934</v>
      </c>
    </row>
    <row r="373" spans="2:5">
      <c r="B373" s="29" t="s">
        <v>183</v>
      </c>
      <c r="C373" s="32">
        <v>43957.378472222219</v>
      </c>
      <c r="D373" s="29">
        <v>9547335</v>
      </c>
      <c r="E373" s="86">
        <f>D373/(MAX($D$44:D373))-1</f>
        <v>-0.15308053374190789</v>
      </c>
    </row>
    <row r="374" spans="2:5">
      <c r="B374" s="29" t="s">
        <v>183</v>
      </c>
      <c r="C374" s="32">
        <v>43958.378472222219</v>
      </c>
      <c r="D374" s="29">
        <v>9480377</v>
      </c>
      <c r="E374" s="86">
        <f>D374/(MAX($D$44:D374))-1</f>
        <v>-0.1590202052441344</v>
      </c>
    </row>
    <row r="375" spans="2:5">
      <c r="B375" s="29" t="s">
        <v>183</v>
      </c>
      <c r="C375" s="32">
        <v>43959.378472222219</v>
      </c>
      <c r="D375" s="29">
        <v>9533344</v>
      </c>
      <c r="E375" s="86">
        <f>D375/(MAX($D$44:D375))-1</f>
        <v>-0.15432163927056242</v>
      </c>
    </row>
    <row r="376" spans="2:5">
      <c r="B376" s="29" t="s">
        <v>183</v>
      </c>
      <c r="C376" s="32">
        <v>43962.378472222219</v>
      </c>
      <c r="D376" s="29">
        <v>9552952</v>
      </c>
      <c r="E376" s="86">
        <f>D376/(MAX($D$44:D376))-1</f>
        <v>-0.15258226415757137</v>
      </c>
    </row>
    <row r="377" spans="2:5">
      <c r="B377" s="29" t="s">
        <v>183</v>
      </c>
      <c r="C377" s="32">
        <v>43963.378472222219</v>
      </c>
      <c r="D377" s="29">
        <v>9567203</v>
      </c>
      <c r="E377" s="86">
        <f>D377/(MAX($D$44:D377))-1</f>
        <v>-0.15131809469943003</v>
      </c>
    </row>
    <row r="378" spans="2:5">
      <c r="B378" s="29" t="s">
        <v>183</v>
      </c>
      <c r="C378" s="32">
        <v>43964.378472222219</v>
      </c>
      <c r="D378" s="29">
        <v>9683162</v>
      </c>
      <c r="E378" s="86">
        <f>D378/(MAX($D$44:D378))-1</f>
        <v>-0.14103167085572677</v>
      </c>
    </row>
    <row r="379" spans="2:5">
      <c r="B379" s="29" t="s">
        <v>183</v>
      </c>
      <c r="C379" s="32">
        <v>43965.378472222219</v>
      </c>
      <c r="D379" s="29">
        <v>9559470</v>
      </c>
      <c r="E379" s="86">
        <f>D379/(MAX($D$44:D379))-1</f>
        <v>-0.15200406918682086</v>
      </c>
    </row>
    <row r="380" spans="2:5">
      <c r="B380" s="29" t="s">
        <v>183</v>
      </c>
      <c r="C380" s="32">
        <v>43966.378472222219</v>
      </c>
      <c r="D380" s="29">
        <v>9549369</v>
      </c>
      <c r="E380" s="86">
        <f>D380/(MAX($D$44:D380))-1</f>
        <v>-0.15290010284738398</v>
      </c>
    </row>
    <row r="381" spans="2:5">
      <c r="B381" s="29" t="s">
        <v>183</v>
      </c>
      <c r="C381" s="32">
        <v>43969.378472222219</v>
      </c>
      <c r="D381" s="29">
        <v>9314222</v>
      </c>
      <c r="E381" s="86">
        <f>D381/(MAX($D$44:D381))-1</f>
        <v>-0.17375938679753256</v>
      </c>
    </row>
    <row r="382" spans="2:5">
      <c r="B382" s="29" t="s">
        <v>183</v>
      </c>
      <c r="C382" s="32">
        <v>43970.378472222219</v>
      </c>
      <c r="D382" s="29">
        <v>9390286</v>
      </c>
      <c r="E382" s="86">
        <f>D382/(MAX($D$44:D382))-1</f>
        <v>-0.16701194551874055</v>
      </c>
    </row>
    <row r="383" spans="2:5">
      <c r="B383" s="29" t="s">
        <v>183</v>
      </c>
      <c r="C383" s="32">
        <v>43971.378472222219</v>
      </c>
      <c r="D383" s="29">
        <v>9533657</v>
      </c>
      <c r="E383" s="86">
        <f>D383/(MAX($D$44:D383))-1</f>
        <v>-0.15429387384775717</v>
      </c>
    </row>
    <row r="384" spans="2:5">
      <c r="B384" s="29" t="s">
        <v>183</v>
      </c>
      <c r="C384" s="32">
        <v>43972.378472222219</v>
      </c>
      <c r="D384" s="29">
        <v>9568292</v>
      </c>
      <c r="E384" s="86">
        <f>D384/(MAX($D$44:D384))-1</f>
        <v>-0.15122149231784865</v>
      </c>
    </row>
    <row r="385" spans="2:5">
      <c r="B385" s="29" t="s">
        <v>183</v>
      </c>
      <c r="C385" s="32">
        <v>43973.378472222219</v>
      </c>
      <c r="D385" s="29">
        <v>9547376</v>
      </c>
      <c r="E385" s="86">
        <f>D385/(MAX($D$44:D385))-1</f>
        <v>-0.15307689673764269</v>
      </c>
    </row>
    <row r="386" spans="2:5">
      <c r="B386" s="29" t="s">
        <v>183</v>
      </c>
      <c r="C386" s="32">
        <v>43977.378472222219</v>
      </c>
      <c r="D386" s="29">
        <v>9550701</v>
      </c>
      <c r="E386" s="86">
        <f>D386/(MAX($D$44:D386))-1</f>
        <v>-0.15278194456247463</v>
      </c>
    </row>
    <row r="387" spans="2:5">
      <c r="B387" s="29" t="s">
        <v>183</v>
      </c>
      <c r="C387" s="32">
        <v>43978.378472222219</v>
      </c>
      <c r="D387" s="29">
        <v>9683756</v>
      </c>
      <c r="E387" s="86">
        <f>D387/(MAX($D$44:D387))-1</f>
        <v>-0.14097897864759146</v>
      </c>
    </row>
    <row r="388" spans="2:5">
      <c r="B388" s="29" t="s">
        <v>183</v>
      </c>
      <c r="C388" s="32">
        <v>43979.378472222219</v>
      </c>
      <c r="D388" s="29">
        <v>9779662</v>
      </c>
      <c r="E388" s="86">
        <f>D388/(MAX($D$44:D388))-1</f>
        <v>-0.13247140471927032</v>
      </c>
    </row>
    <row r="389" spans="2:5">
      <c r="B389" s="29" t="s">
        <v>183</v>
      </c>
      <c r="C389" s="32">
        <v>43980.378472222219</v>
      </c>
      <c r="D389" s="29">
        <v>9910616</v>
      </c>
      <c r="E389" s="86">
        <f>D389/(MAX($D$44:D389))-1</f>
        <v>-0.120854813096125</v>
      </c>
    </row>
    <row r="390" spans="2:5">
      <c r="B390" s="29" t="s">
        <v>183</v>
      </c>
      <c r="C390" s="32">
        <v>43983.378472222219</v>
      </c>
      <c r="D390" s="29">
        <v>10050636</v>
      </c>
      <c r="E390" s="86">
        <f>D390/(MAX($D$44:D390))-1</f>
        <v>-0.1084339999932582</v>
      </c>
    </row>
    <row r="391" spans="2:5">
      <c r="B391" s="29" t="s">
        <v>183</v>
      </c>
      <c r="C391" s="32">
        <v>43984.378472222219</v>
      </c>
      <c r="D391" s="29">
        <v>10106359</v>
      </c>
      <c r="E391" s="86">
        <f>D391/(MAX($D$44:D391))-1</f>
        <v>-0.10349095636712591</v>
      </c>
    </row>
    <row r="392" spans="2:5">
      <c r="B392" s="29" t="s">
        <v>183</v>
      </c>
      <c r="C392" s="32">
        <v>43985.378472222219</v>
      </c>
      <c r="D392" s="29">
        <v>10157586</v>
      </c>
      <c r="E392" s="86">
        <f>D392/(MAX($D$44:D392))-1</f>
        <v>-9.8946741306273567E-2</v>
      </c>
    </row>
    <row r="393" spans="2:5">
      <c r="B393" s="29" t="s">
        <v>183</v>
      </c>
      <c r="C393" s="32">
        <v>43986.378472222219</v>
      </c>
      <c r="D393" s="29">
        <v>10174798</v>
      </c>
      <c r="E393" s="86">
        <f>D393/(MAX($D$44:D393))-1</f>
        <v>-9.74199091742457E-2</v>
      </c>
    </row>
    <row r="394" spans="2:5">
      <c r="B394" s="29" t="s">
        <v>183</v>
      </c>
      <c r="C394" s="32">
        <v>43987.378472222219</v>
      </c>
      <c r="D394" s="29">
        <v>10269053</v>
      </c>
      <c r="E394" s="86">
        <f>D394/(MAX($D$44:D394))-1</f>
        <v>-8.9058791198165843E-2</v>
      </c>
    </row>
    <row r="395" spans="2:5">
      <c r="B395" s="29" t="s">
        <v>183</v>
      </c>
      <c r="C395" s="32">
        <v>43990.378472222219</v>
      </c>
      <c r="D395" s="29">
        <v>10295793</v>
      </c>
      <c r="E395" s="86">
        <f>D395/(MAX($D$44:D395))-1</f>
        <v>-8.6686754757866913E-2</v>
      </c>
    </row>
    <row r="396" spans="2:5">
      <c r="B396" s="29" t="s">
        <v>183</v>
      </c>
      <c r="C396" s="32">
        <v>43991.378472222219</v>
      </c>
      <c r="D396" s="29">
        <v>10216160</v>
      </c>
      <c r="E396" s="86">
        <f>D396/(MAX($D$44:D396))-1</f>
        <v>-9.3750792822576146E-2</v>
      </c>
    </row>
    <row r="397" spans="2:5">
      <c r="B397" s="29" t="s">
        <v>183</v>
      </c>
      <c r="C397" s="32">
        <v>43992.378472222219</v>
      </c>
      <c r="D397" s="29">
        <v>10207712</v>
      </c>
      <c r="E397" s="86">
        <f>D397/(MAX($D$44:D397))-1</f>
        <v>-9.4500193116055731E-2</v>
      </c>
    </row>
    <row r="398" spans="2:5">
      <c r="B398" s="29" t="s">
        <v>183</v>
      </c>
      <c r="C398" s="32">
        <v>43993.378472222219</v>
      </c>
      <c r="D398" s="29">
        <v>10080349</v>
      </c>
      <c r="E398" s="86">
        <f>D398/(MAX($D$44:D398))-1</f>
        <v>-0.10579823639001962</v>
      </c>
    </row>
    <row r="399" spans="2:5">
      <c r="B399" s="29" t="s">
        <v>183</v>
      </c>
      <c r="C399" s="32">
        <v>43994.378472222219</v>
      </c>
      <c r="D399" s="29">
        <v>10139093</v>
      </c>
      <c r="E399" s="86">
        <f>D399/(MAX($D$44:D399))-1</f>
        <v>-0.10058720764473461</v>
      </c>
    </row>
    <row r="400" spans="2:5">
      <c r="B400" s="29" t="s">
        <v>183</v>
      </c>
      <c r="C400" s="32">
        <v>43997.378472222219</v>
      </c>
      <c r="D400" s="29">
        <v>10038266</v>
      </c>
      <c r="E400" s="86">
        <f>D400/(MAX($D$44:D400))-1</f>
        <v>-0.10953131079230449</v>
      </c>
    </row>
    <row r="401" spans="2:5">
      <c r="B401" s="29" t="s">
        <v>183</v>
      </c>
      <c r="C401" s="32">
        <v>43998.378472222219</v>
      </c>
      <c r="D401" s="29">
        <v>10067949</v>
      </c>
      <c r="E401" s="86">
        <f>D401/(MAX($D$44:D401))-1</f>
        <v>-0.10689820841169895</v>
      </c>
    </row>
    <row r="402" spans="2:5">
      <c r="B402" s="29" t="s">
        <v>183</v>
      </c>
      <c r="C402" s="32">
        <v>43999.378472222219</v>
      </c>
      <c r="D402" s="29">
        <v>10065990</v>
      </c>
      <c r="E402" s="86">
        <f>D402/(MAX($D$44:D402))-1</f>
        <v>-0.10707198624964009</v>
      </c>
    </row>
    <row r="403" spans="2:5">
      <c r="B403" s="29" t="s">
        <v>183</v>
      </c>
      <c r="C403" s="32">
        <v>44000.378472222219</v>
      </c>
      <c r="D403" s="29">
        <v>10170673</v>
      </c>
      <c r="E403" s="86">
        <f>D403/(MAX($D$44:D403))-1</f>
        <v>-9.7785827286296256E-2</v>
      </c>
    </row>
    <row r="404" spans="2:5">
      <c r="B404" s="29" t="s">
        <v>183</v>
      </c>
      <c r="C404" s="32">
        <v>44001.378472222219</v>
      </c>
      <c r="D404" s="29">
        <v>10269384</v>
      </c>
      <c r="E404" s="86">
        <f>D404/(MAX($D$44:D404))-1</f>
        <v>-8.9029429041780683E-2</v>
      </c>
    </row>
    <row r="405" spans="2:5">
      <c r="B405" s="29" t="s">
        <v>183</v>
      </c>
      <c r="C405" s="32">
        <v>44004.378472222219</v>
      </c>
      <c r="D405" s="29">
        <v>10365390</v>
      </c>
      <c r="E405" s="86">
        <f>D405/(MAX($D$44:D405))-1</f>
        <v>-8.0512984371349128E-2</v>
      </c>
    </row>
    <row r="406" spans="2:5">
      <c r="B406" s="29" t="s">
        <v>183</v>
      </c>
      <c r="C406" s="32">
        <v>44005.378472222219</v>
      </c>
      <c r="D406" s="29">
        <v>10503675</v>
      </c>
      <c r="E406" s="86">
        <f>D406/(MAX($D$44:D406))-1</f>
        <v>-6.8246078644096375E-2</v>
      </c>
    </row>
    <row r="407" spans="2:5">
      <c r="B407" s="29" t="s">
        <v>183</v>
      </c>
      <c r="C407" s="32">
        <v>44006.378472222219</v>
      </c>
      <c r="D407" s="29">
        <v>10357203</v>
      </c>
      <c r="E407" s="86">
        <f>D407/(MAX($D$44:D407))-1</f>
        <v>-8.1239232027920827E-2</v>
      </c>
    </row>
    <row r="408" spans="2:5">
      <c r="B408" s="29" t="s">
        <v>183</v>
      </c>
      <c r="C408" s="32">
        <v>44007.378472222219</v>
      </c>
      <c r="D408" s="29">
        <v>10320998</v>
      </c>
      <c r="E408" s="86">
        <f>D408/(MAX($D$44:D408))-1</f>
        <v>-8.4450884208961297E-2</v>
      </c>
    </row>
    <row r="409" spans="2:5">
      <c r="B409" s="29" t="s">
        <v>183</v>
      </c>
      <c r="C409" s="32">
        <v>44008.378472222219</v>
      </c>
      <c r="D409" s="29">
        <v>10387185</v>
      </c>
      <c r="E409" s="86">
        <f>D409/(MAX($D$44:D409))-1</f>
        <v>-7.8579606128405421E-2</v>
      </c>
    </row>
    <row r="410" spans="2:5">
      <c r="B410" s="29" t="s">
        <v>183</v>
      </c>
      <c r="C410" s="32">
        <v>44011.378472222219</v>
      </c>
      <c r="D410" s="29">
        <v>10316141</v>
      </c>
      <c r="E410" s="86">
        <f>D410/(MAX($D$44:D410))-1</f>
        <v>-8.4881736153259446E-2</v>
      </c>
    </row>
    <row r="411" spans="2:5">
      <c r="B411" s="29" t="s">
        <v>183</v>
      </c>
      <c r="C411" s="32">
        <v>44012.378472222219</v>
      </c>
      <c r="D411" s="29">
        <v>10314023</v>
      </c>
      <c r="E411" s="86">
        <f>D411/(MAX($D$44:D411))-1</f>
        <v>-8.5069618471156017E-2</v>
      </c>
    </row>
    <row r="412" spans="2:5">
      <c r="B412" s="29" t="s">
        <v>183</v>
      </c>
      <c r="C412" s="32">
        <v>44013.378472222219</v>
      </c>
      <c r="D412" s="29">
        <v>10359357</v>
      </c>
      <c r="E412" s="86">
        <f>D412/(MAX($D$44:D412))-1</f>
        <v>-8.1048156242864544E-2</v>
      </c>
    </row>
    <row r="413" spans="2:5">
      <c r="B413" s="29" t="s">
        <v>183</v>
      </c>
      <c r="C413" s="32">
        <v>44014.378472222219</v>
      </c>
      <c r="D413" s="29">
        <v>10424076</v>
      </c>
      <c r="E413" s="86">
        <f>D413/(MAX($D$44:D413))-1</f>
        <v>-7.5307100656488157E-2</v>
      </c>
    </row>
    <row r="414" spans="2:5">
      <c r="B414" s="29" t="s">
        <v>183</v>
      </c>
      <c r="C414" s="32">
        <v>44015.378472222219</v>
      </c>
      <c r="D414" s="29">
        <v>10505265</v>
      </c>
      <c r="E414" s="86">
        <f>D414/(MAX($D$44:D414))-1</f>
        <v>-6.8105033844542362E-2</v>
      </c>
    </row>
    <row r="415" spans="2:5">
      <c r="B415" s="29" t="s">
        <v>183</v>
      </c>
      <c r="C415" s="32">
        <v>44018.378472222219</v>
      </c>
      <c r="D415" s="29">
        <v>10589938</v>
      </c>
      <c r="E415" s="86">
        <f>D415/(MAX($D$44:D415))-1</f>
        <v>-6.0593910377473192E-2</v>
      </c>
    </row>
    <row r="416" spans="2:5">
      <c r="B416" s="29" t="s">
        <v>183</v>
      </c>
      <c r="C416" s="32">
        <v>44019.378472222219</v>
      </c>
      <c r="D416" s="29">
        <v>10598087</v>
      </c>
      <c r="E416" s="86">
        <f>D416/(MAX($D$44:D416))-1</f>
        <v>-5.9871033602903356E-2</v>
      </c>
    </row>
    <row r="417" spans="2:5">
      <c r="B417" s="29" t="s">
        <v>183</v>
      </c>
      <c r="C417" s="32">
        <v>44020.378472222219</v>
      </c>
      <c r="D417" s="29">
        <v>10513298</v>
      </c>
      <c r="E417" s="86">
        <f>D417/(MAX($D$44:D417))-1</f>
        <v>-6.7392447130820599E-2</v>
      </c>
    </row>
    <row r="418" spans="2:5">
      <c r="B418" s="29" t="s">
        <v>183</v>
      </c>
      <c r="C418" s="32">
        <v>44021.378472222219</v>
      </c>
      <c r="D418" s="29">
        <v>10577068</v>
      </c>
      <c r="E418" s="86">
        <f>D418/(MAX($D$44:D418))-1</f>
        <v>-6.1735574887071043E-2</v>
      </c>
    </row>
    <row r="419" spans="2:5">
      <c r="B419" s="29" t="s">
        <v>183</v>
      </c>
      <c r="C419" s="32">
        <v>44022.378472222219</v>
      </c>
      <c r="D419" s="29">
        <v>10556551</v>
      </c>
      <c r="E419" s="86">
        <f>D419/(MAX($D$44:D419))-1</f>
        <v>-6.3555585045844909E-2</v>
      </c>
    </row>
    <row r="420" spans="2:5">
      <c r="B420" s="29" t="s">
        <v>183</v>
      </c>
      <c r="C420" s="32">
        <v>44025.378472222219</v>
      </c>
      <c r="D420" s="29">
        <v>10605005</v>
      </c>
      <c r="E420" s="86">
        <f>D420/(MAX($D$44:D420))-1</f>
        <v>-5.9257355663711597E-2</v>
      </c>
    </row>
    <row r="421" spans="2:5">
      <c r="B421" s="29" t="s">
        <v>183</v>
      </c>
      <c r="C421" s="32">
        <v>44026.378472222219</v>
      </c>
      <c r="D421" s="29">
        <v>10498211</v>
      </c>
      <c r="E421" s="86">
        <f>D421/(MAX($D$44:D421))-1</f>
        <v>-6.8730775993004145E-2</v>
      </c>
    </row>
    <row r="422" spans="2:5">
      <c r="B422" s="29" t="s">
        <v>183</v>
      </c>
      <c r="C422" s="32">
        <v>44027.378472222219</v>
      </c>
      <c r="D422" s="29">
        <v>10517207</v>
      </c>
      <c r="E422" s="86">
        <f>D422/(MAX($D$44:D422))-1</f>
        <v>-6.7045689821728205E-2</v>
      </c>
    </row>
    <row r="423" spans="2:5">
      <c r="B423" s="29" t="s">
        <v>183</v>
      </c>
      <c r="C423" s="32">
        <v>44028.378472222219</v>
      </c>
      <c r="D423" s="29">
        <v>10572459</v>
      </c>
      <c r="E423" s="86">
        <f>D423/(MAX($D$44:D423))-1</f>
        <v>-6.2144427390935508E-2</v>
      </c>
    </row>
    <row r="424" spans="2:5">
      <c r="B424" s="29" t="s">
        <v>183</v>
      </c>
      <c r="C424" s="32">
        <v>44029.378472222219</v>
      </c>
      <c r="D424" s="29">
        <v>10701647</v>
      </c>
      <c r="E424" s="86">
        <f>D424/(MAX($D$44:D424))-1</f>
        <v>-5.0684493073458459E-2</v>
      </c>
    </row>
    <row r="425" spans="2:5">
      <c r="B425" s="29" t="s">
        <v>183</v>
      </c>
      <c r="C425" s="32">
        <v>44032.378472222219</v>
      </c>
      <c r="D425" s="29">
        <v>10802011</v>
      </c>
      <c r="E425" s="86">
        <f>D425/(MAX($D$44:D425))-1</f>
        <v>-4.1781461461859237E-2</v>
      </c>
    </row>
    <row r="426" spans="2:5">
      <c r="B426" s="29" t="s">
        <v>183</v>
      </c>
      <c r="C426" s="32">
        <v>44033.378472222219</v>
      </c>
      <c r="D426" s="29">
        <v>10857624</v>
      </c>
      <c r="E426" s="86">
        <f>D426/(MAX($D$44:D426))-1</f>
        <v>-3.6848175652048343E-2</v>
      </c>
    </row>
    <row r="427" spans="2:5">
      <c r="B427" s="29" t="s">
        <v>183</v>
      </c>
      <c r="C427" s="32">
        <v>44034.378472222219</v>
      </c>
      <c r="D427" s="29">
        <v>10811452</v>
      </c>
      <c r="E427" s="86">
        <f>D427/(MAX($D$44:D427))-1</f>
        <v>-4.0943974699224173E-2</v>
      </c>
    </row>
    <row r="428" spans="2:5">
      <c r="B428" s="29" t="s">
        <v>183</v>
      </c>
      <c r="C428" s="32">
        <v>44035.378472222219</v>
      </c>
      <c r="D428" s="29">
        <v>10896875</v>
      </c>
      <c r="E428" s="86">
        <f>D428/(MAX($D$44:D428))-1</f>
        <v>-3.3366320666327609E-2</v>
      </c>
    </row>
    <row r="429" spans="2:5">
      <c r="B429" s="29" t="s">
        <v>183</v>
      </c>
      <c r="C429" s="32">
        <v>44036.378472222219</v>
      </c>
      <c r="D429" s="29">
        <v>10842009</v>
      </c>
      <c r="E429" s="86">
        <f>D429/(MAX($D$44:D429))-1</f>
        <v>-3.8233342032574447E-2</v>
      </c>
    </row>
    <row r="430" spans="2:5">
      <c r="B430" s="29" t="s">
        <v>183</v>
      </c>
      <c r="C430" s="32">
        <v>44039.378472222219</v>
      </c>
      <c r="D430" s="29">
        <v>10830894</v>
      </c>
      <c r="E430" s="86">
        <f>D430/(MAX($D$44:D430))-1</f>
        <v>-3.9219325018136186E-2</v>
      </c>
    </row>
    <row r="431" spans="2:5">
      <c r="B431" s="29" t="s">
        <v>183</v>
      </c>
      <c r="C431" s="32">
        <v>44040.378472222219</v>
      </c>
      <c r="D431" s="29">
        <v>10959469</v>
      </c>
      <c r="E431" s="86">
        <f>D431/(MAX($D$44:D431))-1</f>
        <v>-2.781376834979532E-2</v>
      </c>
    </row>
    <row r="432" spans="2:5">
      <c r="B432" s="29" t="s">
        <v>183</v>
      </c>
      <c r="C432" s="32">
        <v>44041.378472222219</v>
      </c>
      <c r="D432" s="29">
        <v>10959604</v>
      </c>
      <c r="E432" s="86">
        <f>D432/(MAX($D$44:D432))-1</f>
        <v>-2.7801792847946483E-2</v>
      </c>
    </row>
    <row r="433" spans="2:5">
      <c r="B433" s="29" t="s">
        <v>183</v>
      </c>
      <c r="C433" s="32">
        <v>44042.378472222219</v>
      </c>
      <c r="D433" s="29">
        <v>10916756</v>
      </c>
      <c r="E433" s="86">
        <f>D433/(MAX($D$44:D433))-1</f>
        <v>-3.1602728427375326E-2</v>
      </c>
    </row>
    <row r="434" spans="2:5">
      <c r="B434" s="29" t="s">
        <v>183</v>
      </c>
      <c r="C434" s="32">
        <v>44043.378472222219</v>
      </c>
      <c r="D434" s="29">
        <v>10941844</v>
      </c>
      <c r="E434" s="86">
        <f>D434/(MAX($D$44:D434))-1</f>
        <v>-2.9377236646738858E-2</v>
      </c>
    </row>
    <row r="435" spans="2:5">
      <c r="B435" s="29" t="s">
        <v>183</v>
      </c>
      <c r="C435" s="32">
        <v>44046.378472222219</v>
      </c>
      <c r="D435" s="29">
        <v>10843236</v>
      </c>
      <c r="E435" s="86">
        <f>D435/(MAX($D$44:D435))-1</f>
        <v>-3.8124498026880782E-2</v>
      </c>
    </row>
    <row r="436" spans="2:5">
      <c r="B436" s="29" t="s">
        <v>183</v>
      </c>
      <c r="C436" s="32">
        <v>44047.378472222219</v>
      </c>
      <c r="D436" s="29">
        <v>10912914</v>
      </c>
      <c r="E436" s="86">
        <f>D436/(MAX($D$44:D436))-1</f>
        <v>-3.1943542339253672E-2</v>
      </c>
    </row>
    <row r="437" spans="2:5">
      <c r="B437" s="29" t="s">
        <v>183</v>
      </c>
      <c r="C437" s="32">
        <v>44048.378472222219</v>
      </c>
      <c r="D437" s="29">
        <v>10946302</v>
      </c>
      <c r="E437" s="86">
        <f>D437/(MAX($D$44:D437))-1</f>
        <v>-2.898177896346088E-2</v>
      </c>
    </row>
    <row r="438" spans="2:5">
      <c r="B438" s="29" t="s">
        <v>183</v>
      </c>
      <c r="C438" s="32">
        <v>44049.378472222219</v>
      </c>
      <c r="D438" s="29">
        <v>11002196</v>
      </c>
      <c r="E438" s="86">
        <f>D438/(MAX($D$44:D438))-1</f>
        <v>-2.4023566368319926E-2</v>
      </c>
    </row>
    <row r="439" spans="2:5">
      <c r="B439" s="29" t="s">
        <v>183</v>
      </c>
      <c r="C439" s="32">
        <v>44050.378472222219</v>
      </c>
      <c r="D439" s="29">
        <v>11040836</v>
      </c>
      <c r="E439" s="86">
        <f>D439/(MAX($D$44:D439))-1</f>
        <v>-2.0595911616893225E-2</v>
      </c>
    </row>
    <row r="440" spans="2:5">
      <c r="B440" s="29" t="s">
        <v>183</v>
      </c>
      <c r="C440" s="32">
        <v>44053.378472222219</v>
      </c>
      <c r="D440" s="29">
        <v>11133419</v>
      </c>
      <c r="E440" s="86">
        <f>D440/(MAX($D$44:D440))-1</f>
        <v>-1.2383112448897893E-2</v>
      </c>
    </row>
    <row r="441" spans="2:5">
      <c r="B441" s="29" t="s">
        <v>183</v>
      </c>
      <c r="C441" s="32">
        <v>44054.378472222219</v>
      </c>
      <c r="D441" s="29">
        <v>11111714</v>
      </c>
      <c r="E441" s="86">
        <f>D441/(MAX($D$44:D441))-1</f>
        <v>-1.4308507023942263E-2</v>
      </c>
    </row>
    <row r="442" spans="2:5">
      <c r="B442" s="29" t="s">
        <v>183</v>
      </c>
      <c r="C442" s="32">
        <v>44055.378472222219</v>
      </c>
      <c r="D442" s="29">
        <v>11110518</v>
      </c>
      <c r="E442" s="86">
        <f>D442/(MAX($D$44:D442))-1</f>
        <v>-1.4414601099581703E-2</v>
      </c>
    </row>
    <row r="443" spans="2:5">
      <c r="B443" s="29" t="s">
        <v>183</v>
      </c>
      <c r="C443" s="32">
        <v>44056.378472222219</v>
      </c>
      <c r="D443" s="29">
        <v>11125673</v>
      </c>
      <c r="E443" s="86">
        <f>D443/(MAX($D$44:D443))-1</f>
        <v>-1.3070240132763034E-2</v>
      </c>
    </row>
    <row r="444" spans="2:5">
      <c r="B444" s="29" t="s">
        <v>183</v>
      </c>
      <c r="C444" s="32">
        <v>44057.378472222219</v>
      </c>
      <c r="D444" s="29">
        <v>11042668</v>
      </c>
      <c r="E444" s="86">
        <f>D444/(MAX($D$44:D444))-1</f>
        <v>-2.0433399621432202E-2</v>
      </c>
    </row>
    <row r="445" spans="2:5">
      <c r="B445" s="29" t="s">
        <v>183</v>
      </c>
      <c r="C445" s="32">
        <v>44060.378472222219</v>
      </c>
      <c r="D445" s="29">
        <v>11134449</v>
      </c>
      <c r="E445" s="86">
        <f>D445/(MAX($D$44:D445))-1</f>
        <v>-1.2291743805161626E-2</v>
      </c>
    </row>
    <row r="446" spans="2:5">
      <c r="B446" s="29" t="s">
        <v>183</v>
      </c>
      <c r="C446" s="32">
        <v>44061.378472222219</v>
      </c>
      <c r="D446" s="29">
        <v>11212941</v>
      </c>
      <c r="E446" s="86">
        <f>D446/(MAX($D$44:D446))-1</f>
        <v>-5.3289209079311339E-3</v>
      </c>
    </row>
    <row r="447" spans="2:5">
      <c r="B447" s="29" t="s">
        <v>183</v>
      </c>
      <c r="C447" s="32">
        <v>44062.378472222219</v>
      </c>
      <c r="D447" s="29">
        <v>11218953</v>
      </c>
      <c r="E447" s="86">
        <f>D447/(MAX($D$44:D447))-1</f>
        <v>-4.7956118922588553E-3</v>
      </c>
    </row>
    <row r="448" spans="2:5">
      <c r="B448" s="29" t="s">
        <v>183</v>
      </c>
      <c r="C448" s="32">
        <v>44063.378472222219</v>
      </c>
      <c r="D448" s="29">
        <v>11188209</v>
      </c>
      <c r="E448" s="86">
        <f>D448/(MAX($D$44:D448))-1</f>
        <v>-7.5228328466548922E-3</v>
      </c>
    </row>
    <row r="449" spans="2:5">
      <c r="B449" s="29" t="s">
        <v>183</v>
      </c>
      <c r="C449" s="32">
        <v>44064.378472222219</v>
      </c>
      <c r="D449" s="29">
        <v>11244364</v>
      </c>
      <c r="E449" s="86">
        <f>D449/(MAX($D$44:D449))-1</f>
        <v>-2.5414676146059412E-3</v>
      </c>
    </row>
    <row r="450" spans="2:5">
      <c r="B450" s="29" t="s">
        <v>183</v>
      </c>
      <c r="C450" s="32">
        <v>44067.378472222219</v>
      </c>
      <c r="D450" s="29">
        <v>11255958</v>
      </c>
      <c r="E450" s="86">
        <f>D450/(MAX($D$44:D450))-1</f>
        <v>-1.5129937743357802E-3</v>
      </c>
    </row>
    <row r="451" spans="2:5">
      <c r="B451" s="29" t="s">
        <v>183</v>
      </c>
      <c r="C451" s="32">
        <v>44068.378472222219</v>
      </c>
      <c r="D451" s="29">
        <v>11265242</v>
      </c>
      <c r="E451" s="86">
        <f>D451/(MAX($D$44:D451))-1</f>
        <v>-6.8943407681387736E-4</v>
      </c>
    </row>
    <row r="452" spans="2:5">
      <c r="B452" s="29" t="s">
        <v>183</v>
      </c>
      <c r="C452" s="32">
        <v>44069.378472222219</v>
      </c>
      <c r="D452" s="29">
        <v>11280647</v>
      </c>
      <c r="E452" s="86">
        <f>D452/(MAX($D$44:D452))-1</f>
        <v>0</v>
      </c>
    </row>
    <row r="453" spans="2:5">
      <c r="B453" s="29" t="s">
        <v>183</v>
      </c>
      <c r="C453" s="32">
        <v>44070.378472222219</v>
      </c>
      <c r="D453" s="29">
        <v>11291559</v>
      </c>
      <c r="E453" s="86">
        <f>D453/(MAX($D$44:D453))-1</f>
        <v>0</v>
      </c>
    </row>
    <row r="454" spans="2:5">
      <c r="B454" s="29" t="s">
        <v>183</v>
      </c>
      <c r="C454" s="32">
        <v>44071.378472222219</v>
      </c>
      <c r="D454" s="29">
        <v>11325676</v>
      </c>
      <c r="E454" s="86">
        <f>D454/(MAX($D$44:D454))-1</f>
        <v>0</v>
      </c>
    </row>
    <row r="455" spans="2:5">
      <c r="B455" s="29" t="s">
        <v>183</v>
      </c>
      <c r="C455" s="32">
        <v>44074.378472222219</v>
      </c>
      <c r="D455" s="29">
        <v>11100025</v>
      </c>
      <c r="E455" s="86">
        <f>D455/(MAX($D$44:D455))-1</f>
        <v>-1.9923843839431798E-2</v>
      </c>
    </row>
    <row r="456" spans="2:5">
      <c r="B456" s="29" t="s">
        <v>183</v>
      </c>
      <c r="C456" s="32">
        <v>44075.378472222219</v>
      </c>
      <c r="D456" s="29">
        <v>11196616</v>
      </c>
      <c r="E456" s="86">
        <f>D456/(MAX($D$44:D456))-1</f>
        <v>-1.139534629102934E-2</v>
      </c>
    </row>
    <row r="457" spans="2:5">
      <c r="B457" s="29" t="s">
        <v>183</v>
      </c>
      <c r="C457" s="32">
        <v>44076.378472222219</v>
      </c>
      <c r="D457" s="29">
        <v>11246653</v>
      </c>
      <c r="E457" s="86">
        <f>D457/(MAX($D$44:D457))-1</f>
        <v>-6.9773318608090662E-3</v>
      </c>
    </row>
    <row r="458" spans="2:5">
      <c r="B458" s="29" t="s">
        <v>183</v>
      </c>
      <c r="C458" s="32">
        <v>44077.378472222219</v>
      </c>
      <c r="D458" s="29">
        <v>11276092</v>
      </c>
      <c r="E458" s="86">
        <f>D458/(MAX($D$44:D458))-1</f>
        <v>-4.3780168177157686E-3</v>
      </c>
    </row>
    <row r="459" spans="2:5">
      <c r="B459" s="29" t="s">
        <v>183</v>
      </c>
      <c r="C459" s="32">
        <v>44078.378472222219</v>
      </c>
      <c r="D459" s="29">
        <v>11124906</v>
      </c>
      <c r="E459" s="86">
        <f>D459/(MAX($D$44:D459))-1</f>
        <v>-1.7726977179993497E-2</v>
      </c>
    </row>
    <row r="460" spans="2:5">
      <c r="B460" s="29" t="s">
        <v>183</v>
      </c>
      <c r="C460" s="32">
        <v>44081.378472222219</v>
      </c>
      <c r="D460" s="29">
        <v>11129354</v>
      </c>
      <c r="E460" s="86">
        <f>D460/(MAX($D$44:D460))-1</f>
        <v>-1.7334241240876014E-2</v>
      </c>
    </row>
    <row r="461" spans="2:5">
      <c r="B461" s="29" t="s">
        <v>183</v>
      </c>
      <c r="C461" s="32">
        <v>44082.378472222219</v>
      </c>
      <c r="D461" s="29">
        <v>11071809</v>
      </c>
      <c r="E461" s="86">
        <f>D461/(MAX($D$44:D461))-1</f>
        <v>-2.2415174158257778E-2</v>
      </c>
    </row>
    <row r="462" spans="2:5">
      <c r="B462" s="29" t="s">
        <v>183</v>
      </c>
      <c r="C462" s="32">
        <v>44083.378472222219</v>
      </c>
      <c r="D462" s="29">
        <v>11068703</v>
      </c>
      <c r="E462" s="86">
        <f>D462/(MAX($D$44:D462))-1</f>
        <v>-2.2689418274017381E-2</v>
      </c>
    </row>
    <row r="463" spans="2:5">
      <c r="B463" s="29" t="s">
        <v>183</v>
      </c>
      <c r="C463" s="32">
        <v>44084.378472222219</v>
      </c>
      <c r="D463" s="29">
        <v>11157786</v>
      </c>
      <c r="E463" s="86">
        <f>D463/(MAX($D$44:D463))-1</f>
        <v>-1.4823839212776302E-2</v>
      </c>
    </row>
    <row r="464" spans="2:5">
      <c r="B464" s="29" t="s">
        <v>183</v>
      </c>
      <c r="C464" s="32">
        <v>44085.378472222219</v>
      </c>
      <c r="D464" s="29">
        <v>11189659</v>
      </c>
      <c r="E464" s="86">
        <f>D464/(MAX($D$44:D464))-1</f>
        <v>-1.2009614260552692E-2</v>
      </c>
    </row>
    <row r="465" spans="2:5">
      <c r="B465" s="29" t="s">
        <v>183</v>
      </c>
      <c r="C465" s="32">
        <v>44088.378472222219</v>
      </c>
      <c r="D465" s="29">
        <v>11217290</v>
      </c>
      <c r="E465" s="86">
        <f>D465/(MAX($D$44:D465))-1</f>
        <v>-9.5699364876763449E-3</v>
      </c>
    </row>
    <row r="466" spans="2:5">
      <c r="B466" s="29" t="s">
        <v>183</v>
      </c>
      <c r="C466" s="32">
        <v>44089.378472222219</v>
      </c>
      <c r="D466" s="29">
        <v>11268179</v>
      </c>
      <c r="E466" s="86">
        <f>D466/(MAX($D$44:D466))-1</f>
        <v>-5.0766947597653544E-3</v>
      </c>
    </row>
    <row r="467" spans="2:5">
      <c r="B467" s="29" t="s">
        <v>183</v>
      </c>
      <c r="C467" s="32">
        <v>44090.378472222219</v>
      </c>
      <c r="D467" s="29">
        <v>11335976</v>
      </c>
      <c r="E467" s="86">
        <f>D467/(MAX($D$44:D467))-1</f>
        <v>0</v>
      </c>
    </row>
    <row r="468" spans="2:5">
      <c r="B468" s="29" t="s">
        <v>183</v>
      </c>
      <c r="C468" s="32">
        <v>44091.378472222219</v>
      </c>
      <c r="D468" s="29">
        <v>11292034</v>
      </c>
      <c r="E468" s="86">
        <f>D468/(MAX($D$44:D468))-1</f>
        <v>-3.8763314248371206E-3</v>
      </c>
    </row>
    <row r="469" spans="2:5">
      <c r="B469" s="29" t="s">
        <v>183</v>
      </c>
      <c r="C469" s="32">
        <v>44092.378472222219</v>
      </c>
      <c r="D469" s="29">
        <v>11390774</v>
      </c>
      <c r="E469" s="86">
        <f>D469/(MAX($D$44:D469))-1</f>
        <v>0</v>
      </c>
    </row>
    <row r="470" spans="2:5">
      <c r="B470" s="29" t="s">
        <v>183</v>
      </c>
      <c r="C470" s="32">
        <v>44095.378472222219</v>
      </c>
      <c r="D470" s="29">
        <v>11145574</v>
      </c>
      <c r="E470" s="86">
        <f>D470/(MAX($D$44:D470))-1</f>
        <v>-2.1526193040086627E-2</v>
      </c>
    </row>
    <row r="471" spans="2:5">
      <c r="B471" s="29" t="s">
        <v>183</v>
      </c>
      <c r="C471" s="32">
        <v>44096.378472222219</v>
      </c>
      <c r="D471" s="29">
        <v>11119737</v>
      </c>
      <c r="E471" s="86">
        <f>D471/(MAX($D$44:D471))-1</f>
        <v>-2.3794432230856311E-2</v>
      </c>
    </row>
    <row r="472" spans="2:5">
      <c r="B472" s="29" t="s">
        <v>183</v>
      </c>
      <c r="C472" s="32">
        <v>44097.378472222219</v>
      </c>
      <c r="D472" s="29">
        <v>11058630</v>
      </c>
      <c r="E472" s="86">
        <f>D472/(MAX($D$44:D472))-1</f>
        <v>-2.9159036953941841E-2</v>
      </c>
    </row>
    <row r="473" spans="2:5">
      <c r="B473" s="29" t="s">
        <v>183</v>
      </c>
      <c r="C473" s="32">
        <v>44098.378472222219</v>
      </c>
      <c r="D473" s="29">
        <v>10808413</v>
      </c>
      <c r="E473" s="86">
        <f>D473/(MAX($D$44:D473))-1</f>
        <v>-5.1125674164020807E-2</v>
      </c>
    </row>
    <row r="474" spans="2:5">
      <c r="B474" s="29" t="s">
        <v>183</v>
      </c>
      <c r="C474" s="32">
        <v>44099.378472222219</v>
      </c>
      <c r="D474" s="29">
        <v>10994849</v>
      </c>
      <c r="E474" s="86">
        <f>D474/(MAX($D$44:D474))-1</f>
        <v>-3.4758393064422188E-2</v>
      </c>
    </row>
    <row r="475" spans="2:5">
      <c r="B475" s="29" t="s">
        <v>183</v>
      </c>
      <c r="C475" s="32">
        <v>44102.378472222219</v>
      </c>
      <c r="D475" s="29">
        <v>11140865</v>
      </c>
      <c r="E475" s="86">
        <f>D475/(MAX($D$44:D475))-1</f>
        <v>-2.1939597783258602E-2</v>
      </c>
    </row>
    <row r="476" spans="2:5">
      <c r="B476" s="29" t="s">
        <v>183</v>
      </c>
      <c r="C476" s="32">
        <v>44103.378472222219</v>
      </c>
      <c r="D476" s="29">
        <v>11105902</v>
      </c>
      <c r="E476" s="86">
        <f>D476/(MAX($D$44:D476))-1</f>
        <v>-2.5009011679100968E-2</v>
      </c>
    </row>
    <row r="477" spans="2:5">
      <c r="B477" s="29" t="s">
        <v>183</v>
      </c>
      <c r="C477" s="32">
        <v>44104.378472222219</v>
      </c>
      <c r="D477" s="29">
        <v>11119730</v>
      </c>
      <c r="E477" s="86">
        <f>D477/(MAX($D$44:D477))-1</f>
        <v>-2.3795046763284033E-2</v>
      </c>
    </row>
    <row r="478" spans="2:5">
      <c r="B478" s="29" t="s">
        <v>183</v>
      </c>
      <c r="C478" s="32">
        <v>44105.378472222219</v>
      </c>
      <c r="D478" s="29">
        <v>11227683</v>
      </c>
      <c r="E478" s="86">
        <f>D478/(MAX($D$44:D478))-1</f>
        <v>-1.4317815453102622E-2</v>
      </c>
    </row>
    <row r="479" spans="2:5">
      <c r="B479" s="29" t="s">
        <v>183</v>
      </c>
      <c r="C479" s="32">
        <v>44109.378472222219</v>
      </c>
      <c r="D479" s="29">
        <v>11273960</v>
      </c>
      <c r="E479" s="86">
        <f>D479/(MAX($D$44:D479))-1</f>
        <v>-1.0255141573346949E-2</v>
      </c>
    </row>
    <row r="480" spans="2:5">
      <c r="B480" s="29" t="s">
        <v>183</v>
      </c>
      <c r="C480" s="32">
        <v>44110.378472222219</v>
      </c>
      <c r="D480" s="29">
        <v>11345631</v>
      </c>
      <c r="E480" s="86">
        <f>D480/(MAX($D$44:D480))-1</f>
        <v>-3.9631196264625634E-3</v>
      </c>
    </row>
    <row r="481" spans="2:5">
      <c r="B481" s="29" t="s">
        <v>183</v>
      </c>
      <c r="C481" s="32">
        <v>44111.378472222219</v>
      </c>
      <c r="D481" s="29">
        <v>11375325</v>
      </c>
      <c r="E481" s="86">
        <f>D481/(MAX($D$44:D481))-1</f>
        <v>-1.3562730680110047E-3</v>
      </c>
    </row>
    <row r="482" spans="2:5">
      <c r="B482" s="29" t="s">
        <v>183</v>
      </c>
      <c r="C482" s="32">
        <v>44112.378472222219</v>
      </c>
      <c r="D482" s="29">
        <v>11457051</v>
      </c>
      <c r="E482" s="86">
        <f>D482/(MAX($D$44:D482))-1</f>
        <v>0</v>
      </c>
    </row>
    <row r="483" spans="2:5">
      <c r="B483" s="29" t="s">
        <v>183</v>
      </c>
      <c r="C483" s="32">
        <v>44113.378472222219</v>
      </c>
      <c r="D483" s="29">
        <v>11460216</v>
      </c>
      <c r="E483" s="86">
        <f>D483/(MAX($D$44:D483))-1</f>
        <v>0</v>
      </c>
    </row>
    <row r="484" spans="2:5">
      <c r="B484" s="29" t="s">
        <v>183</v>
      </c>
      <c r="C484" s="32">
        <v>44116.378472222219</v>
      </c>
      <c r="D484" s="29">
        <v>11459423</v>
      </c>
      <c r="E484" s="86">
        <f>D484/(MAX($D$44:D484))-1</f>
        <v>-6.9195903462881958E-5</v>
      </c>
    </row>
    <row r="485" spans="2:5">
      <c r="B485" s="29" t="s">
        <v>183</v>
      </c>
      <c r="C485" s="32">
        <v>44117.378472222219</v>
      </c>
      <c r="D485" s="29">
        <v>11445490</v>
      </c>
      <c r="E485" s="86">
        <f>D485/(MAX($D$44:D485))-1</f>
        <v>-1.2849670547221415E-3</v>
      </c>
    </row>
    <row r="486" spans="2:5">
      <c r="B486" s="29" t="s">
        <v>183</v>
      </c>
      <c r="C486" s="32">
        <v>44118.378472222219</v>
      </c>
      <c r="D486" s="29">
        <v>11451421</v>
      </c>
      <c r="E486" s="86">
        <f>D486/(MAX($D$44:D486))-1</f>
        <v>-7.6743754218944193E-4</v>
      </c>
    </row>
    <row r="487" spans="2:5">
      <c r="B487" s="29" t="s">
        <v>183</v>
      </c>
      <c r="C487" s="32">
        <v>44119.378472222219</v>
      </c>
      <c r="D487" s="29">
        <v>11288935</v>
      </c>
      <c r="E487" s="86">
        <f>D487/(MAX($D$44:D487))-1</f>
        <v>-1.4945704339255017E-2</v>
      </c>
    </row>
    <row r="488" spans="2:5">
      <c r="B488" s="29" t="s">
        <v>183</v>
      </c>
      <c r="C488" s="32">
        <v>44120.378472222219</v>
      </c>
      <c r="D488" s="29">
        <v>11338120</v>
      </c>
      <c r="E488" s="86">
        <f>D488/(MAX($D$44:D488))-1</f>
        <v>-1.0653900415140471E-2</v>
      </c>
    </row>
    <row r="489" spans="2:5">
      <c r="B489" s="29" t="s">
        <v>183</v>
      </c>
      <c r="C489" s="32">
        <v>44123.378472222219</v>
      </c>
      <c r="D489" s="29">
        <v>11361410</v>
      </c>
      <c r="E489" s="86">
        <f>D489/(MAX($D$44:D489))-1</f>
        <v>-8.6216525063751437E-3</v>
      </c>
    </row>
    <row r="490" spans="2:5">
      <c r="B490" s="29" t="s">
        <v>183</v>
      </c>
      <c r="C490" s="32">
        <v>44124.378472222219</v>
      </c>
      <c r="D490" s="29">
        <v>11378246</v>
      </c>
      <c r="E490" s="86">
        <f>D490/(MAX($D$44:D490))-1</f>
        <v>-7.1525702482396758E-3</v>
      </c>
    </row>
    <row r="491" spans="2:5">
      <c r="B491" s="29" t="s">
        <v>183</v>
      </c>
      <c r="C491" s="32">
        <v>44125.378472222219</v>
      </c>
      <c r="D491" s="29">
        <v>11380466</v>
      </c>
      <c r="E491" s="86">
        <f>D491/(MAX($D$44:D491))-1</f>
        <v>-6.9588566218996561E-3</v>
      </c>
    </row>
    <row r="492" spans="2:5">
      <c r="B492" s="29" t="s">
        <v>183</v>
      </c>
      <c r="C492" s="32">
        <v>44126.378472222219</v>
      </c>
      <c r="D492" s="29">
        <v>11369860</v>
      </c>
      <c r="E492" s="86">
        <f>D492/(MAX($D$44:D492))-1</f>
        <v>-7.884319108819593E-3</v>
      </c>
    </row>
    <row r="493" spans="2:5">
      <c r="B493" s="29" t="s">
        <v>183</v>
      </c>
      <c r="C493" s="32">
        <v>44127.378472222219</v>
      </c>
      <c r="D493" s="29">
        <v>11375546</v>
      </c>
      <c r="E493" s="86">
        <f>D493/(MAX($D$44:D493))-1</f>
        <v>-7.3881679018964475E-3</v>
      </c>
    </row>
    <row r="494" spans="2:5">
      <c r="B494" s="29" t="s">
        <v>183</v>
      </c>
      <c r="C494" s="32">
        <v>44130.378472222219</v>
      </c>
      <c r="D494" s="29">
        <v>11253790</v>
      </c>
      <c r="E494" s="86">
        <f>D494/(MAX($D$44:D494))-1</f>
        <v>-1.8012400464354261E-2</v>
      </c>
    </row>
    <row r="495" spans="2:5">
      <c r="B495" s="29" t="s">
        <v>183</v>
      </c>
      <c r="C495" s="32">
        <v>44131.378472222219</v>
      </c>
      <c r="D495" s="29">
        <v>11357945</v>
      </c>
      <c r="E495" s="86">
        <f>D495/(MAX($D$44:D495))-1</f>
        <v>-8.9240028285679784E-3</v>
      </c>
    </row>
    <row r="496" spans="2:5">
      <c r="B496" s="29" t="s">
        <v>183</v>
      </c>
      <c r="C496" s="32">
        <v>44132.378472222219</v>
      </c>
      <c r="D496" s="29">
        <v>11270992</v>
      </c>
      <c r="E496" s="86">
        <f>D496/(MAX($D$44:D496))-1</f>
        <v>-1.6511381635389788E-2</v>
      </c>
    </row>
    <row r="497" spans="2:5">
      <c r="B497" s="29" t="s">
        <v>183</v>
      </c>
      <c r="C497" s="32">
        <v>44133.378472222219</v>
      </c>
      <c r="D497" s="29">
        <v>11244202</v>
      </c>
      <c r="E497" s="86">
        <f>D497/(MAX($D$44:D497))-1</f>
        <v>-1.8849033910006585E-2</v>
      </c>
    </row>
    <row r="498" spans="2:5">
      <c r="B498" s="29" t="s">
        <v>183</v>
      </c>
      <c r="C498" s="32">
        <v>44134.378472222219</v>
      </c>
      <c r="D498" s="29">
        <v>11239478</v>
      </c>
      <c r="E498" s="86">
        <f>D498/(MAX($D$44:D498))-1</f>
        <v>-1.9261242545515755E-2</v>
      </c>
    </row>
    <row r="499" spans="2:5">
      <c r="B499" s="29" t="s">
        <v>183</v>
      </c>
      <c r="C499" s="32">
        <v>44137.378472222219</v>
      </c>
      <c r="D499" s="29">
        <v>11221506</v>
      </c>
      <c r="E499" s="86">
        <f>D499/(MAX($D$44:D499))-1</f>
        <v>-2.0829450334967525E-2</v>
      </c>
    </row>
    <row r="500" spans="2:5">
      <c r="B500" s="29" t="s">
        <v>183</v>
      </c>
      <c r="C500" s="32">
        <v>44138.378472222219</v>
      </c>
      <c r="D500" s="29">
        <v>11308772</v>
      </c>
      <c r="E500" s="86">
        <f>D500/(MAX($D$44:D500))-1</f>
        <v>-1.3214759651999586E-2</v>
      </c>
    </row>
    <row r="501" spans="2:5">
      <c r="B501" s="29" t="s">
        <v>183</v>
      </c>
      <c r="C501" s="32">
        <v>44139.378472222219</v>
      </c>
      <c r="D501" s="29">
        <v>11360373</v>
      </c>
      <c r="E501" s="86">
        <f>D501/(MAX($D$44:D501))-1</f>
        <v>-8.7121394570573996E-3</v>
      </c>
    </row>
    <row r="502" spans="2:5">
      <c r="B502" s="29" t="s">
        <v>183</v>
      </c>
      <c r="C502" s="32">
        <v>44140.378472222219</v>
      </c>
      <c r="D502" s="29">
        <v>11524482</v>
      </c>
      <c r="E502" s="86">
        <f>D502/(MAX($D$44:D502))-1</f>
        <v>0</v>
      </c>
    </row>
    <row r="503" spans="2:5">
      <c r="B503" s="29" t="s">
        <v>183</v>
      </c>
      <c r="C503" s="32">
        <v>44141.378472222219</v>
      </c>
      <c r="D503" s="29">
        <v>11562892</v>
      </c>
      <c r="E503" s="86">
        <f>D503/(MAX($D$44:D503))-1</f>
        <v>0</v>
      </c>
    </row>
    <row r="504" spans="2:5">
      <c r="B504" s="29" t="s">
        <v>183</v>
      </c>
      <c r="C504" s="32">
        <v>44144.378472222219</v>
      </c>
      <c r="D504" s="29">
        <v>11698513</v>
      </c>
      <c r="E504" s="86">
        <f>D504/(MAX($D$44:D504))-1</f>
        <v>0</v>
      </c>
    </row>
    <row r="505" spans="2:5">
      <c r="B505" s="29" t="s">
        <v>183</v>
      </c>
      <c r="C505" s="32">
        <v>44145.378472222219</v>
      </c>
      <c r="D505" s="29">
        <v>11717013</v>
      </c>
      <c r="E505" s="86">
        <f>D505/(MAX($D$44:D505))-1</f>
        <v>0</v>
      </c>
    </row>
    <row r="506" spans="2:5">
      <c r="B506" s="29" t="s">
        <v>183</v>
      </c>
      <c r="C506" s="32">
        <v>44146.378472222219</v>
      </c>
      <c r="D506" s="29">
        <v>11850413</v>
      </c>
      <c r="E506" s="86">
        <f>D506/(MAX($D$44:D506))-1</f>
        <v>0</v>
      </c>
    </row>
    <row r="507" spans="2:5">
      <c r="B507" s="29" t="s">
        <v>183</v>
      </c>
      <c r="C507" s="32">
        <v>44147.378472222219</v>
      </c>
      <c r="D507" s="29">
        <v>11854387</v>
      </c>
      <c r="E507" s="86">
        <f>D507/(MAX($D$44:D507))-1</f>
        <v>0</v>
      </c>
    </row>
    <row r="508" spans="2:5">
      <c r="B508" s="29" t="s">
        <v>183</v>
      </c>
      <c r="C508" s="32">
        <v>44148.378472222219</v>
      </c>
      <c r="D508" s="29">
        <v>11908994</v>
      </c>
      <c r="E508" s="86">
        <f>D508/(MAX($D$44:D508))-1</f>
        <v>0</v>
      </c>
    </row>
    <row r="509" spans="2:5">
      <c r="B509" s="29" t="s">
        <v>183</v>
      </c>
      <c r="C509" s="32">
        <v>44149.753472222219</v>
      </c>
      <c r="D509" s="29">
        <v>11951669</v>
      </c>
      <c r="E509" s="86">
        <f>D509/(MAX($D$44:D509))-1</f>
        <v>0</v>
      </c>
    </row>
    <row r="510" spans="2:5">
      <c r="B510" s="29" t="s">
        <v>183</v>
      </c>
      <c r="C510" s="32">
        <v>44152.378472222219</v>
      </c>
      <c r="D510" s="29">
        <v>11998115</v>
      </c>
      <c r="E510" s="86">
        <f>D510/(MAX($D$44:D510))-1</f>
        <v>0</v>
      </c>
    </row>
    <row r="511" spans="2:5">
      <c r="B511" s="29" t="s">
        <v>183</v>
      </c>
      <c r="C511" s="32">
        <v>44153.378472222219</v>
      </c>
      <c r="D511" s="29">
        <v>12020524</v>
      </c>
      <c r="E511" s="86">
        <f>D511/(MAX($D$44:D511))-1</f>
        <v>0</v>
      </c>
    </row>
    <row r="512" spans="2:5">
      <c r="B512" s="29" t="s">
        <v>183</v>
      </c>
      <c r="C512" s="32">
        <v>44154.378472222219</v>
      </c>
      <c r="D512" s="29">
        <v>11901502</v>
      </c>
      <c r="E512" s="86">
        <f>D512/(MAX($D$44:D512))-1</f>
        <v>-9.9015650232885388E-3</v>
      </c>
    </row>
    <row r="513" spans="2:5">
      <c r="B513" s="29" t="s">
        <v>183</v>
      </c>
      <c r="C513" s="32">
        <v>44155.378472222219</v>
      </c>
      <c r="D513" s="29">
        <v>12005135</v>
      </c>
      <c r="E513" s="86">
        <f>D513/(MAX($D$44:D513))-1</f>
        <v>-1.2802270516659719E-3</v>
      </c>
    </row>
    <row r="514" spans="2:5">
      <c r="B514" s="29" t="s">
        <v>183</v>
      </c>
      <c r="C514" s="32">
        <v>44158.378472222219</v>
      </c>
      <c r="D514" s="29">
        <v>12093506</v>
      </c>
      <c r="E514" s="86">
        <f>D514/(MAX($D$44:D514))-1</f>
        <v>0</v>
      </c>
    </row>
    <row r="515" spans="2:5">
      <c r="B515" s="29" t="s">
        <v>183</v>
      </c>
      <c r="C515" s="32">
        <v>44159.378472222219</v>
      </c>
      <c r="D515" s="29">
        <v>12156460</v>
      </c>
      <c r="E515" s="86">
        <f>D515/(MAX($D$44:D515))-1</f>
        <v>0</v>
      </c>
    </row>
    <row r="516" spans="2:5">
      <c r="B516" s="29" t="s">
        <v>183</v>
      </c>
      <c r="C516" s="32">
        <v>44160.378472222219</v>
      </c>
      <c r="D516" s="29">
        <v>12035055</v>
      </c>
      <c r="E516" s="86">
        <f>D516/(MAX($D$44:D516))-1</f>
        <v>-9.9868711779580455E-3</v>
      </c>
    </row>
    <row r="517" spans="2:5">
      <c r="B517" s="29" t="s">
        <v>183</v>
      </c>
      <c r="C517" s="32">
        <v>44161.378472222219</v>
      </c>
      <c r="D517" s="29">
        <v>12139108</v>
      </c>
      <c r="E517" s="86">
        <f>D517/(MAX($D$44:D517))-1</f>
        <v>-1.4273892235074914E-3</v>
      </c>
    </row>
    <row r="518" spans="2:5">
      <c r="B518" s="29" t="s">
        <v>183</v>
      </c>
      <c r="C518" s="32">
        <v>44162.378472222219</v>
      </c>
      <c r="D518" s="29">
        <v>12130214</v>
      </c>
      <c r="E518" s="86">
        <f>D518/(MAX($D$44:D518))-1</f>
        <v>-2.1590166874237982E-3</v>
      </c>
    </row>
    <row r="519" spans="2:5">
      <c r="B519" s="29" t="s">
        <v>183</v>
      </c>
      <c r="C519" s="32">
        <v>44166.378472222219</v>
      </c>
      <c r="D519" s="29">
        <v>12232940</v>
      </c>
      <c r="E519" s="86">
        <f>D519/(MAX($D$44:D519))-1</f>
        <v>0</v>
      </c>
    </row>
    <row r="520" spans="2:5">
      <c r="B520" s="29" t="s">
        <v>183</v>
      </c>
      <c r="C520" s="32">
        <v>44167.378472222219</v>
      </c>
      <c r="D520" s="29">
        <v>12310528</v>
      </c>
      <c r="E520" s="86">
        <f>D520/(MAX($D$44:D520))-1</f>
        <v>0</v>
      </c>
    </row>
    <row r="521" spans="2:5">
      <c r="B521" s="29" t="s">
        <v>183</v>
      </c>
      <c r="C521" s="32">
        <v>44168.378472222219</v>
      </c>
      <c r="D521" s="29">
        <v>12392321</v>
      </c>
      <c r="E521" s="86">
        <f>D521/(MAX($D$44:D521))-1</f>
        <v>0</v>
      </c>
    </row>
    <row r="522" spans="2:5">
      <c r="B522" s="29" t="s">
        <v>183</v>
      </c>
      <c r="C522" s="32">
        <v>44169.378472222219</v>
      </c>
      <c r="D522" s="29">
        <v>12481135</v>
      </c>
      <c r="E522" s="86">
        <f>D522/(MAX($D$44:D522))-1</f>
        <v>0</v>
      </c>
    </row>
    <row r="523" spans="2:5">
      <c r="B523" s="29" t="s">
        <v>183</v>
      </c>
      <c r="C523" s="32">
        <v>44172.378472222219</v>
      </c>
      <c r="D523" s="29">
        <v>12556826</v>
      </c>
      <c r="E523" s="86">
        <f>D523/(MAX($D$44:D523))-1</f>
        <v>0</v>
      </c>
    </row>
    <row r="524" spans="2:5">
      <c r="B524" s="29" t="s">
        <v>183</v>
      </c>
      <c r="C524" s="32">
        <v>44173.378472222219</v>
      </c>
      <c r="D524" s="29">
        <v>12540061</v>
      </c>
      <c r="E524" s="86">
        <f>D524/(MAX($D$44:D524))-1</f>
        <v>-1.3351303904346468E-3</v>
      </c>
    </row>
    <row r="525" spans="2:5">
      <c r="B525" s="29" t="s">
        <v>183</v>
      </c>
      <c r="C525" s="32">
        <v>44174.378472222219</v>
      </c>
      <c r="D525" s="29">
        <v>12588459</v>
      </c>
      <c r="E525" s="86">
        <f>D525/(MAX($D$44:D525))-1</f>
        <v>0</v>
      </c>
    </row>
    <row r="526" spans="2:5">
      <c r="B526" s="29" t="s">
        <v>183</v>
      </c>
      <c r="C526" s="32">
        <v>44175.378472222219</v>
      </c>
      <c r="D526" s="29">
        <v>12541631</v>
      </c>
      <c r="E526" s="86">
        <f>D526/(MAX($D$44:D526))-1</f>
        <v>-3.7199152016939019E-3</v>
      </c>
    </row>
    <row r="527" spans="2:5">
      <c r="B527" s="29" t="s">
        <v>183</v>
      </c>
      <c r="C527" s="32">
        <v>44176.378472222219</v>
      </c>
      <c r="D527" s="29">
        <v>12538665</v>
      </c>
      <c r="E527" s="86">
        <f>D527/(MAX($D$44:D527))-1</f>
        <v>-3.9555278370450031E-3</v>
      </c>
    </row>
    <row r="528" spans="2:5">
      <c r="B528" s="29" t="s">
        <v>183</v>
      </c>
      <c r="C528" s="32">
        <v>44179.378472222219</v>
      </c>
      <c r="D528" s="29">
        <v>12576716</v>
      </c>
      <c r="E528" s="86">
        <f>D528/(MAX($D$44:D528))-1</f>
        <v>-9.3283856268666643E-4</v>
      </c>
    </row>
    <row r="529" spans="2:5">
      <c r="B529" s="29" t="s">
        <v>183</v>
      </c>
      <c r="C529" s="32">
        <v>44180.378472222219</v>
      </c>
      <c r="D529" s="29">
        <v>12620275</v>
      </c>
      <c r="E529" s="86">
        <f>D529/(MAX($D$44:D529))-1</f>
        <v>0</v>
      </c>
    </row>
    <row r="530" spans="2:5">
      <c r="B530" s="29" t="s">
        <v>183</v>
      </c>
      <c r="C530" s="32">
        <v>44181.378472222219</v>
      </c>
      <c r="D530" s="29">
        <v>12697513</v>
      </c>
      <c r="E530" s="86">
        <f>D530/(MAX($D$44:D530))-1</f>
        <v>0</v>
      </c>
    </row>
    <row r="531" spans="2:5">
      <c r="B531" s="29" t="s">
        <v>183</v>
      </c>
      <c r="C531" s="32">
        <v>44182.378472222219</v>
      </c>
      <c r="D531" s="29">
        <v>12713318</v>
      </c>
      <c r="E531" s="86">
        <f>D531/(MAX($D$44:D531))-1</f>
        <v>0</v>
      </c>
    </row>
    <row r="532" spans="2:5">
      <c r="B532" s="29" t="s">
        <v>183</v>
      </c>
      <c r="C532" s="32">
        <v>44183.378472222219</v>
      </c>
      <c r="D532" s="29">
        <v>12749750</v>
      </c>
      <c r="E532" s="86">
        <f>D532/(MAX($D$44:D532))-1</f>
        <v>0</v>
      </c>
    </row>
    <row r="533" spans="2:5">
      <c r="B533" s="29" t="s">
        <v>183</v>
      </c>
      <c r="C533" s="32">
        <v>44186.378472222219</v>
      </c>
      <c r="D533" s="29">
        <v>12389616</v>
      </c>
      <c r="E533" s="86">
        <f>D533/(MAX($D$44:D533))-1</f>
        <v>-2.824635777172102E-2</v>
      </c>
    </row>
    <row r="534" spans="2:5">
      <c r="B534" s="29" t="s">
        <v>183</v>
      </c>
      <c r="C534" s="32">
        <v>44187.378472222219</v>
      </c>
      <c r="D534" s="29">
        <v>12546413</v>
      </c>
      <c r="E534" s="86">
        <f>D534/(MAX($D$44:D534))-1</f>
        <v>-1.5948312712013912E-2</v>
      </c>
    </row>
    <row r="535" spans="2:5">
      <c r="B535" s="29" t="s">
        <v>183</v>
      </c>
      <c r="C535" s="32">
        <v>44188.378472222219</v>
      </c>
      <c r="D535" s="29">
        <v>12636574</v>
      </c>
      <c r="E535" s="86">
        <f>D535/(MAX($D$44:D535))-1</f>
        <v>-8.876723073001469E-3</v>
      </c>
    </row>
    <row r="536" spans="2:5">
      <c r="B536" s="29" t="s">
        <v>183</v>
      </c>
      <c r="C536" s="32">
        <v>44189.378472222219</v>
      </c>
      <c r="D536" s="29">
        <v>12721584</v>
      </c>
      <c r="E536" s="86">
        <f>D536/(MAX($D$44:D536))-1</f>
        <v>-2.2091413557128181E-3</v>
      </c>
    </row>
    <row r="537" spans="2:5">
      <c r="B537" s="29" t="s">
        <v>183</v>
      </c>
      <c r="C537" s="32">
        <v>44193.378472222219</v>
      </c>
      <c r="D537" s="29">
        <v>12809498</v>
      </c>
      <c r="E537" s="86">
        <f>D537/(MAX($D$44:D537))-1</f>
        <v>0</v>
      </c>
    </row>
    <row r="538" spans="2:5">
      <c r="B538" s="29" t="s">
        <v>183</v>
      </c>
      <c r="C538" s="32">
        <v>44194.378472222219</v>
      </c>
      <c r="D538" s="29">
        <v>12827153</v>
      </c>
      <c r="E538" s="86">
        <f>D538/(MAX($D$44:D538))-1</f>
        <v>0</v>
      </c>
    </row>
    <row r="539" spans="2:5">
      <c r="B539" s="29" t="s">
        <v>183</v>
      </c>
      <c r="C539" s="32">
        <v>44195.378472222219</v>
      </c>
      <c r="D539" s="29">
        <v>12895631</v>
      </c>
      <c r="E539" s="86">
        <f>D539/(MAX($D$44:D539))-1</f>
        <v>0</v>
      </c>
    </row>
    <row r="540" spans="2:5">
      <c r="B540" s="29" t="s">
        <v>183</v>
      </c>
      <c r="C540" s="32">
        <v>44196.378472222219</v>
      </c>
      <c r="D540" s="29">
        <v>12889404</v>
      </c>
      <c r="E540" s="86">
        <f>D540/(MAX($D$44:D540))-1</f>
        <v>-4.8287672003022308E-4</v>
      </c>
    </row>
    <row r="541" spans="2:5">
      <c r="B541" s="29" t="s">
        <v>183</v>
      </c>
      <c r="C541" s="32">
        <v>44197.378472222219</v>
      </c>
      <c r="D541" s="29">
        <v>12921924</v>
      </c>
      <c r="E541" s="86">
        <f>D541/(MAX($D$44:D541))-1</f>
        <v>0</v>
      </c>
    </row>
    <row r="542" spans="2:5">
      <c r="B542" s="29" t="s">
        <v>183</v>
      </c>
      <c r="C542" s="32">
        <v>44200.378472222219</v>
      </c>
      <c r="D542" s="29">
        <v>13034231</v>
      </c>
      <c r="E542" s="86">
        <f>D542/(MAX($D$44:D542))-1</f>
        <v>0</v>
      </c>
    </row>
    <row r="543" spans="2:5">
      <c r="B543" s="29" t="s">
        <v>183</v>
      </c>
      <c r="C543" s="32">
        <v>44201.378472222219</v>
      </c>
      <c r="D543" s="29">
        <v>13066473</v>
      </c>
      <c r="E543" s="86">
        <f>D543/(MAX($D$44:D543))-1</f>
        <v>0</v>
      </c>
    </row>
    <row r="544" spans="2:5">
      <c r="B544" s="29" t="s">
        <v>183</v>
      </c>
      <c r="C544" s="32">
        <v>44202.378472222219</v>
      </c>
      <c r="D544" s="29">
        <v>13086323</v>
      </c>
      <c r="E544" s="86">
        <f>D544/(MAX($D$44:D544))-1</f>
        <v>0</v>
      </c>
    </row>
    <row r="545" spans="2:5">
      <c r="B545" s="29" t="s">
        <v>183</v>
      </c>
      <c r="C545" s="32">
        <v>44203.378472222219</v>
      </c>
      <c r="D545" s="29">
        <v>13105874</v>
      </c>
      <c r="E545" s="86">
        <f>D545/(MAX($D$44:D545))-1</f>
        <v>0</v>
      </c>
    </row>
    <row r="546" spans="2:5">
      <c r="B546" s="29" t="s">
        <v>183</v>
      </c>
      <c r="C546" s="32">
        <v>44204.378472222219</v>
      </c>
      <c r="D546" s="29">
        <v>13295742</v>
      </c>
      <c r="E546" s="86">
        <f>D546/(MAX($D$44:D546))-1</f>
        <v>0</v>
      </c>
    </row>
    <row r="547" spans="2:5">
      <c r="B547" s="29" t="s">
        <v>183</v>
      </c>
      <c r="C547" s="32">
        <v>44207.378472222219</v>
      </c>
      <c r="D547" s="29">
        <v>13377604</v>
      </c>
      <c r="E547" s="86">
        <f>D547/(MAX($D$44:D547))-1</f>
        <v>0</v>
      </c>
    </row>
    <row r="548" spans="2:5">
      <c r="B548" s="29" t="s">
        <v>183</v>
      </c>
      <c r="C548" s="32">
        <v>44208.378472222219</v>
      </c>
      <c r="D548" s="29">
        <v>13397257</v>
      </c>
      <c r="E548" s="86">
        <f>D548/(MAX($D$44:D548))-1</f>
        <v>0</v>
      </c>
    </row>
    <row r="549" spans="2:5">
      <c r="B549" s="29" t="s">
        <v>183</v>
      </c>
      <c r="C549" s="32">
        <v>44209.378472222219</v>
      </c>
      <c r="D549" s="29">
        <v>13390685</v>
      </c>
      <c r="E549" s="86">
        <f>D549/(MAX($D$44:D549))-1</f>
        <v>-4.9054817713800603E-4</v>
      </c>
    </row>
    <row r="550" spans="2:5">
      <c r="B550" s="29" t="s">
        <v>183</v>
      </c>
      <c r="C550" s="32">
        <v>44210.378472222219</v>
      </c>
      <c r="D550" s="29">
        <v>13381672</v>
      </c>
      <c r="E550" s="86">
        <f>D550/(MAX($D$44:D550))-1</f>
        <v>-1.1632978302946739E-3</v>
      </c>
    </row>
    <row r="551" spans="2:5">
      <c r="B551" s="29" t="s">
        <v>183</v>
      </c>
      <c r="C551" s="32">
        <v>44211.378472222219</v>
      </c>
      <c r="D551" s="29">
        <v>13227556</v>
      </c>
      <c r="E551" s="86">
        <f>D551/(MAX($D$44:D551))-1</f>
        <v>-1.2666846653759056E-2</v>
      </c>
    </row>
    <row r="552" spans="2:5">
      <c r="B552" s="29" t="s">
        <v>183</v>
      </c>
      <c r="C552" s="32">
        <v>44214.378472222219</v>
      </c>
      <c r="D552" s="29">
        <v>13080661</v>
      </c>
      <c r="E552" s="86">
        <f>D552/(MAX($D$44:D552))-1</f>
        <v>-2.3631404547960866E-2</v>
      </c>
    </row>
    <row r="553" spans="2:5">
      <c r="B553" s="29" t="s">
        <v>183</v>
      </c>
      <c r="C553" s="32">
        <v>44215.378472222219</v>
      </c>
      <c r="D553" s="29">
        <v>13250879</v>
      </c>
      <c r="E553" s="86">
        <f>D553/(MAX($D$44:D553))-1</f>
        <v>-1.0925967905221157E-2</v>
      </c>
    </row>
    <row r="554" spans="2:5">
      <c r="B554" s="29" t="s">
        <v>183</v>
      </c>
      <c r="C554" s="32">
        <v>44216.378472222219</v>
      </c>
      <c r="D554" s="29">
        <v>13340264</v>
      </c>
      <c r="E554" s="86">
        <f>D554/(MAX($D$44:D554))-1</f>
        <v>-4.2540797717025569E-3</v>
      </c>
    </row>
    <row r="555" spans="2:5">
      <c r="B555" s="29" t="s">
        <v>183</v>
      </c>
      <c r="C555" s="32">
        <v>44217.378472222219</v>
      </c>
      <c r="D555" s="29">
        <v>13292466</v>
      </c>
      <c r="E555" s="86">
        <f>D555/(MAX($D$44:D555))-1</f>
        <v>-7.8218250198529571E-3</v>
      </c>
    </row>
    <row r="556" spans="2:5">
      <c r="B556" s="29" t="s">
        <v>183</v>
      </c>
      <c r="C556" s="32">
        <v>44218.378472222219</v>
      </c>
      <c r="D556" s="29">
        <v>13173066</v>
      </c>
      <c r="E556" s="86">
        <f>D556/(MAX($D$44:D556))-1</f>
        <v>-1.6734097136451132E-2</v>
      </c>
    </row>
    <row r="557" spans="2:5">
      <c r="B557" s="29" t="s">
        <v>183</v>
      </c>
      <c r="C557" s="32">
        <v>44221.378472222219</v>
      </c>
      <c r="D557" s="29">
        <v>13124347</v>
      </c>
      <c r="E557" s="86">
        <f>D557/(MAX($D$44:D557))-1</f>
        <v>-2.0370587800174311E-2</v>
      </c>
    </row>
    <row r="558" spans="2:5">
      <c r="B558" s="29" t="s">
        <v>183</v>
      </c>
      <c r="C558" s="32">
        <v>44223.378472222219</v>
      </c>
      <c r="D558" s="29">
        <v>12993023</v>
      </c>
      <c r="E558" s="86">
        <f>D558/(MAX($D$44:D558))-1</f>
        <v>-3.0172892854111844E-2</v>
      </c>
    </row>
    <row r="559" spans="2:5">
      <c r="B559" s="29" t="s">
        <v>183</v>
      </c>
      <c r="C559" s="32">
        <v>44224.378472222219</v>
      </c>
      <c r="D559" s="29">
        <v>12931626</v>
      </c>
      <c r="E559" s="86">
        <f>D559/(MAX($D$44:D559))-1</f>
        <v>-3.4755696632527089E-2</v>
      </c>
    </row>
    <row r="560" spans="2:5">
      <c r="B560" s="29" t="s">
        <v>183</v>
      </c>
      <c r="C560" s="32">
        <v>44225.378472222219</v>
      </c>
      <c r="D560" s="29">
        <v>12753610</v>
      </c>
      <c r="E560" s="86">
        <f>D560/(MAX($D$44:D560))-1</f>
        <v>-4.8043192722211692E-2</v>
      </c>
    </row>
    <row r="561" spans="2:5">
      <c r="B561" s="29" t="s">
        <v>183</v>
      </c>
      <c r="C561" s="32">
        <v>44228.378472222219</v>
      </c>
      <c r="D561" s="29">
        <v>13101609</v>
      </c>
      <c r="E561" s="86">
        <f>D561/(MAX($D$44:D561))-1</f>
        <v>-2.2067800893869505E-2</v>
      </c>
    </row>
    <row r="562" spans="2:5">
      <c r="B562" s="29" t="s">
        <v>183</v>
      </c>
      <c r="C562" s="32">
        <v>44229.378472222219</v>
      </c>
      <c r="D562" s="29">
        <v>13323957</v>
      </c>
      <c r="E562" s="86">
        <f>D562/(MAX($D$44:D562))-1</f>
        <v>-5.4712692307089528E-3</v>
      </c>
    </row>
    <row r="563" spans="2:5">
      <c r="B563" s="29" t="s">
        <v>183</v>
      </c>
      <c r="C563" s="32">
        <v>44230.378472222219</v>
      </c>
      <c r="D563" s="29">
        <v>13458843</v>
      </c>
      <c r="E563" s="86">
        <f>D563/(MAX($D$44:D563))-1</f>
        <v>0</v>
      </c>
    </row>
    <row r="564" spans="2:5">
      <c r="B564" s="29" t="s">
        <v>183</v>
      </c>
      <c r="C564" s="32">
        <v>44231.378472222219</v>
      </c>
      <c r="D564" s="29">
        <v>13521007</v>
      </c>
      <c r="E564" s="86">
        <f>D564/(MAX($D$44:D564))-1</f>
        <v>0</v>
      </c>
    </row>
    <row r="565" spans="2:5">
      <c r="B565" s="29" t="s">
        <v>183</v>
      </c>
      <c r="C565" s="32">
        <v>44232.378472222219</v>
      </c>
      <c r="D565" s="29">
        <v>13532001</v>
      </c>
      <c r="E565" s="86">
        <f>D565/(MAX($D$44:D565))-1</f>
        <v>0</v>
      </c>
    </row>
    <row r="566" spans="2:5">
      <c r="B566" s="29" t="s">
        <v>183</v>
      </c>
      <c r="C566" s="32">
        <v>44235.378472222219</v>
      </c>
      <c r="D566" s="29">
        <v>13673667</v>
      </c>
      <c r="E566" s="86">
        <f>D566/(MAX($D$44:D566))-1</f>
        <v>0</v>
      </c>
    </row>
    <row r="567" spans="2:5">
      <c r="B567" s="29" t="s">
        <v>183</v>
      </c>
      <c r="C567" s="32">
        <v>44236.378472222219</v>
      </c>
      <c r="D567" s="29">
        <v>13673906</v>
      </c>
      <c r="E567" s="86">
        <f>D567/(MAX($D$44:D567))-1</f>
        <v>0</v>
      </c>
    </row>
    <row r="568" spans="2:5">
      <c r="B568" s="29" t="s">
        <v>183</v>
      </c>
      <c r="C568" s="32">
        <v>44237.378472222219</v>
      </c>
      <c r="D568" s="29">
        <v>13703193</v>
      </c>
      <c r="E568" s="86">
        <f>D568/(MAX($D$44:D568))-1</f>
        <v>0</v>
      </c>
    </row>
    <row r="569" spans="2:5">
      <c r="B569" s="29" t="s">
        <v>183</v>
      </c>
      <c r="C569" s="32">
        <v>44238.378472222219</v>
      </c>
      <c r="D569" s="29">
        <v>13755403</v>
      </c>
      <c r="E569" s="86">
        <f>D569/(MAX($D$44:D569))-1</f>
        <v>0</v>
      </c>
    </row>
    <row r="570" spans="2:5">
      <c r="B570" s="29" t="s">
        <v>183</v>
      </c>
      <c r="C570" s="32">
        <v>44239.378472222219</v>
      </c>
      <c r="D570" s="29">
        <v>13719076</v>
      </c>
      <c r="E570" s="86">
        <f>D570/(MAX($D$44:D570))-1</f>
        <v>-2.6409258965367499E-3</v>
      </c>
    </row>
    <row r="571" spans="2:5">
      <c r="B571" s="29" t="s">
        <v>183</v>
      </c>
      <c r="C571" s="32">
        <v>44242.378472222219</v>
      </c>
      <c r="D571" s="29">
        <v>13756666</v>
      </c>
      <c r="E571" s="86">
        <f>D571/(MAX($D$44:D571))-1</f>
        <v>0</v>
      </c>
    </row>
    <row r="572" spans="2:5">
      <c r="B572" s="29" t="s">
        <v>183</v>
      </c>
      <c r="C572" s="32">
        <v>44243.378472222219</v>
      </c>
      <c r="D572" s="29">
        <v>13770008</v>
      </c>
      <c r="E572" s="86">
        <f>D572/(MAX($D$44:D572))-1</f>
        <v>0</v>
      </c>
    </row>
    <row r="573" spans="2:5">
      <c r="B573" s="29" t="s">
        <v>183</v>
      </c>
      <c r="C573" s="32">
        <v>44244.378472222219</v>
      </c>
      <c r="D573" s="29">
        <v>13718935</v>
      </c>
      <c r="E573" s="86">
        <f>D573/(MAX($D$44:D573))-1</f>
        <v>-3.7090029286838133E-3</v>
      </c>
    </row>
    <row r="574" spans="2:5">
      <c r="B574" s="29" t="s">
        <v>183</v>
      </c>
      <c r="C574" s="32">
        <v>44245.378472222219</v>
      </c>
      <c r="D574" s="29">
        <v>13736204</v>
      </c>
      <c r="E574" s="86">
        <f>D574/(MAX($D$44:D574))-1</f>
        <v>-2.4549005345531061E-3</v>
      </c>
    </row>
    <row r="575" spans="2:5">
      <c r="B575" s="29" t="s">
        <v>183</v>
      </c>
      <c r="C575" s="32">
        <v>44246.378472222219</v>
      </c>
      <c r="D575" s="29">
        <v>13613526</v>
      </c>
      <c r="E575" s="86">
        <f>D575/(MAX($D$44:D575))-1</f>
        <v>-1.1363973063777455E-2</v>
      </c>
    </row>
    <row r="576" spans="2:5">
      <c r="B576" s="29" t="s">
        <v>183</v>
      </c>
      <c r="C576" s="32">
        <v>44249.378472222219</v>
      </c>
      <c r="D576" s="29">
        <v>13424085</v>
      </c>
      <c r="E576" s="86">
        <f>D576/(MAX($D$44:D576))-1</f>
        <v>-2.512148141090409E-2</v>
      </c>
    </row>
    <row r="577" spans="2:5">
      <c r="B577" s="29" t="s">
        <v>183</v>
      </c>
      <c r="C577" s="32">
        <v>44250.378472222219</v>
      </c>
      <c r="D577" s="29">
        <v>13474915</v>
      </c>
      <c r="E577" s="86">
        <f>D577/(MAX($D$44:D577))-1</f>
        <v>-2.1430125530791266E-2</v>
      </c>
    </row>
    <row r="578" spans="2:5">
      <c r="B578" s="29" t="s">
        <v>183</v>
      </c>
      <c r="C578" s="32">
        <v>44251.378472222219</v>
      </c>
      <c r="D578" s="29">
        <v>13612221</v>
      </c>
      <c r="E578" s="86">
        <f>D578/(MAX($D$44:D578))-1</f>
        <v>-1.1458744250548047E-2</v>
      </c>
    </row>
    <row r="579" spans="2:5">
      <c r="B579" s="29" t="s">
        <v>183</v>
      </c>
      <c r="C579" s="32">
        <v>44252.378472222219</v>
      </c>
      <c r="D579" s="29">
        <v>13751424</v>
      </c>
      <c r="E579" s="86">
        <f>D579/(MAX($D$44:D579))-1</f>
        <v>-1.3495997968918649E-3</v>
      </c>
    </row>
    <row r="580" spans="2:5">
      <c r="B580" s="29" t="s">
        <v>183</v>
      </c>
      <c r="C580" s="32">
        <v>44253.378472222219</v>
      </c>
      <c r="D580" s="29">
        <v>13354376</v>
      </c>
      <c r="E580" s="86">
        <f>D580/(MAX($D$44:D580))-1</f>
        <v>-3.018386045963084E-2</v>
      </c>
    </row>
    <row r="581" spans="2:5">
      <c r="B581" s="29" t="s">
        <v>183</v>
      </c>
      <c r="C581" s="32">
        <v>44256.378472222219</v>
      </c>
      <c r="D581" s="29">
        <v>13553935</v>
      </c>
      <c r="E581" s="86">
        <f>D581/(MAX($D$44:D581))-1</f>
        <v>-1.5691566773236465E-2</v>
      </c>
    </row>
    <row r="582" spans="2:5">
      <c r="B582" s="29" t="s">
        <v>183</v>
      </c>
      <c r="C582" s="32">
        <v>44257.378472222219</v>
      </c>
      <c r="D582" s="29">
        <v>13696136</v>
      </c>
      <c r="E582" s="86">
        <f>D582/(MAX($D$44:D582))-1</f>
        <v>-5.3647027656047452E-3</v>
      </c>
    </row>
    <row r="583" spans="2:5">
      <c r="B583" s="29" t="s">
        <v>183</v>
      </c>
      <c r="C583" s="32">
        <v>44258.378472222219</v>
      </c>
      <c r="D583" s="29">
        <v>13875693</v>
      </c>
      <c r="E583" s="86">
        <f>D583/(MAX($D$44:D583))-1</f>
        <v>0</v>
      </c>
    </row>
    <row r="584" spans="2:5">
      <c r="B584" s="29" t="s">
        <v>183</v>
      </c>
      <c r="C584" s="32">
        <v>44259.378472222219</v>
      </c>
      <c r="D584" s="29">
        <v>13848754</v>
      </c>
      <c r="E584" s="86">
        <f>D584/(MAX($D$44:D584))-1</f>
        <v>-1.9414525818638451E-3</v>
      </c>
    </row>
    <row r="585" spans="2:5">
      <c r="B585" s="29" t="s">
        <v>183</v>
      </c>
      <c r="C585" s="32">
        <v>44260.378472222219</v>
      </c>
      <c r="D585" s="29">
        <v>13722005</v>
      </c>
      <c r="E585" s="86">
        <f>D585/(MAX($D$44:D585))-1</f>
        <v>-1.1076059408348105E-2</v>
      </c>
    </row>
    <row r="586" spans="2:5">
      <c r="B586" s="29" t="s">
        <v>183</v>
      </c>
      <c r="C586" s="32">
        <v>44263.378472222219</v>
      </c>
      <c r="D586" s="29">
        <v>13731799</v>
      </c>
      <c r="E586" s="86">
        <f>D586/(MAX($D$44:D586))-1</f>
        <v>-1.0370220788251783E-2</v>
      </c>
    </row>
    <row r="587" spans="2:5">
      <c r="B587" s="29" t="s">
        <v>183</v>
      </c>
      <c r="C587" s="32">
        <v>44264.378472222219</v>
      </c>
      <c r="D587" s="29">
        <v>13785965</v>
      </c>
      <c r="E587" s="86">
        <f>D587/(MAX($D$44:D587))-1</f>
        <v>-6.466559904431457E-3</v>
      </c>
    </row>
    <row r="588" spans="2:5">
      <c r="B588" s="29" t="s">
        <v>183</v>
      </c>
      <c r="C588" s="32">
        <v>44265.378472222219</v>
      </c>
      <c r="D588" s="29">
        <v>13850482</v>
      </c>
      <c r="E588" s="86">
        <f>D588/(MAX($D$44:D588))-1</f>
        <v>-1.8169182613076984E-3</v>
      </c>
    </row>
    <row r="589" spans="2:5">
      <c r="B589" s="29" t="s">
        <v>183</v>
      </c>
      <c r="C589" s="32">
        <v>44267.378472222219</v>
      </c>
      <c r="D589" s="29">
        <v>13748425</v>
      </c>
      <c r="E589" s="86">
        <f>D589/(MAX($D$44:D589))-1</f>
        <v>-9.1720103637346062E-3</v>
      </c>
    </row>
    <row r="590" spans="2:5">
      <c r="B590" s="29" t="s">
        <v>183</v>
      </c>
      <c r="C590" s="32">
        <v>44270.378472222219</v>
      </c>
      <c r="D590" s="29">
        <v>13691266</v>
      </c>
      <c r="E590" s="86">
        <f>D590/(MAX($D$44:D590))-1</f>
        <v>-1.329137218587928E-2</v>
      </c>
    </row>
    <row r="591" spans="2:5">
      <c r="B591" s="29" t="s">
        <v>183</v>
      </c>
      <c r="C591" s="32">
        <v>44271.378472222219</v>
      </c>
      <c r="D591" s="29">
        <v>13706112</v>
      </c>
      <c r="E591" s="86">
        <f>D591/(MAX($D$44:D591))-1</f>
        <v>-1.2221443642490559E-2</v>
      </c>
    </row>
    <row r="592" spans="2:5">
      <c r="B592" s="29" t="s">
        <v>183</v>
      </c>
      <c r="C592" s="32">
        <v>44272.378472222219</v>
      </c>
      <c r="D592" s="29">
        <v>13508745</v>
      </c>
      <c r="E592" s="86">
        <f>D592/(MAX($D$44:D592))-1</f>
        <v>-2.6445381863089645E-2</v>
      </c>
    </row>
    <row r="593" spans="2:5">
      <c r="B593" s="29" t="s">
        <v>183</v>
      </c>
      <c r="C593" s="32">
        <v>44273.378472222219</v>
      </c>
      <c r="D593" s="29">
        <v>13399173</v>
      </c>
      <c r="E593" s="86">
        <f>D593/(MAX($D$44:D593))-1</f>
        <v>-3.4342068536684978E-2</v>
      </c>
    </row>
    <row r="594" spans="2:5">
      <c r="B594" s="29" t="s">
        <v>183</v>
      </c>
      <c r="C594" s="32">
        <v>44274.378472222219</v>
      </c>
      <c r="D594" s="29">
        <v>13529362</v>
      </c>
      <c r="E594" s="86">
        <f>D594/(MAX($D$44:D594))-1</f>
        <v>-2.4959546164649238E-2</v>
      </c>
    </row>
    <row r="595" spans="2:5">
      <c r="B595" s="29" t="s">
        <v>183</v>
      </c>
      <c r="C595" s="32">
        <v>44277.378472222219</v>
      </c>
      <c r="D595" s="29">
        <v>13578541</v>
      </c>
      <c r="E595" s="86">
        <f>D595/(MAX($D$44:D595))-1</f>
        <v>-2.141529075340598E-2</v>
      </c>
    </row>
    <row r="596" spans="2:5">
      <c r="B596" s="29" t="s">
        <v>183</v>
      </c>
      <c r="C596" s="32">
        <v>44278.378472222219</v>
      </c>
      <c r="D596" s="29">
        <v>13644332</v>
      </c>
      <c r="E596" s="86">
        <f>D596/(MAX($D$44:D596))-1</f>
        <v>-1.6673833876261202E-2</v>
      </c>
    </row>
    <row r="597" spans="2:5">
      <c r="B597" s="29" t="s">
        <v>183</v>
      </c>
      <c r="C597" s="32">
        <v>44279.378472222219</v>
      </c>
      <c r="D597" s="29">
        <v>13479031</v>
      </c>
      <c r="E597" s="86">
        <f>D597/(MAX($D$44:D597))-1</f>
        <v>-2.8586824456263149E-2</v>
      </c>
    </row>
    <row r="598" spans="2:5">
      <c r="B598" s="29" t="s">
        <v>183</v>
      </c>
      <c r="C598" s="32">
        <v>44280.378472222219</v>
      </c>
      <c r="D598" s="29">
        <v>13278165</v>
      </c>
      <c r="E598" s="86">
        <f>D598/(MAX($D$44:D598))-1</f>
        <v>-4.3062930262293908E-2</v>
      </c>
    </row>
    <row r="599" spans="2:5">
      <c r="B599" s="29" t="s">
        <v>183</v>
      </c>
      <c r="C599" s="32">
        <v>44281.378472222219</v>
      </c>
      <c r="D599" s="29">
        <v>13427931</v>
      </c>
      <c r="E599" s="86">
        <f>D599/(MAX($D$44:D599))-1</f>
        <v>-3.22695234032635E-2</v>
      </c>
    </row>
    <row r="600" spans="2:5">
      <c r="B600" s="29" t="s">
        <v>183</v>
      </c>
      <c r="C600" s="32">
        <v>44285.378472222219</v>
      </c>
      <c r="D600" s="29">
        <v>13660267</v>
      </c>
      <c r="E600" s="86">
        <f>D600/(MAX($D$44:D600))-1</f>
        <v>-1.552542276627189E-2</v>
      </c>
    </row>
    <row r="601" spans="2:5">
      <c r="B601" s="29" t="s">
        <v>183</v>
      </c>
      <c r="C601" s="32">
        <v>44286.378472222219</v>
      </c>
      <c r="D601" s="29">
        <v>13618537</v>
      </c>
      <c r="E601" s="86">
        <f>D601/(MAX($D$44:D601))-1</f>
        <v>-1.8532840125534578E-2</v>
      </c>
    </row>
    <row r="602" spans="2:5">
      <c r="B602" s="29" t="s">
        <v>183</v>
      </c>
      <c r="C602" s="32">
        <v>44287.378472222219</v>
      </c>
      <c r="D602" s="29">
        <v>13756604</v>
      </c>
      <c r="E602" s="86">
        <f>D602/(MAX($D$44:D602))-1</f>
        <v>-8.5825623267969942E-3</v>
      </c>
    </row>
    <row r="603" spans="2:5">
      <c r="B603" s="29" t="s">
        <v>183</v>
      </c>
      <c r="C603" s="32">
        <v>44291.378472222219</v>
      </c>
      <c r="D603" s="29">
        <v>13645578</v>
      </c>
      <c r="E603" s="86">
        <f>D603/(MAX($D$44:D603))-1</f>
        <v>-1.6584036559471271E-2</v>
      </c>
    </row>
    <row r="604" spans="2:5">
      <c r="B604" s="29" t="s">
        <v>183</v>
      </c>
      <c r="C604" s="32">
        <v>44292.378472222219</v>
      </c>
      <c r="D604" s="29">
        <v>13751329</v>
      </c>
      <c r="E604" s="86">
        <f>D604/(MAX($D$44:D604))-1</f>
        <v>-8.9627235194666977E-3</v>
      </c>
    </row>
    <row r="605" spans="2:5">
      <c r="B605" s="29" t="s">
        <v>183</v>
      </c>
      <c r="C605" s="32">
        <v>44293.378472222219</v>
      </c>
      <c r="D605" s="29">
        <v>13832470</v>
      </c>
      <c r="E605" s="86">
        <f>D605/(MAX($D$44:D605))-1</f>
        <v>-3.1150155887709197E-3</v>
      </c>
    </row>
    <row r="606" spans="2:5">
      <c r="B606" s="29" t="s">
        <v>183</v>
      </c>
      <c r="C606" s="32">
        <v>44294.378472222219</v>
      </c>
      <c r="D606" s="29">
        <v>13904145</v>
      </c>
      <c r="E606" s="86">
        <f>D606/(MAX($D$44:D606))-1</f>
        <v>0</v>
      </c>
    </row>
    <row r="607" spans="2:5">
      <c r="B607" s="29" t="s">
        <v>183</v>
      </c>
      <c r="C607" s="32">
        <v>44295.378472222219</v>
      </c>
      <c r="D607" s="29">
        <v>13898751</v>
      </c>
      <c r="E607" s="86">
        <f>D607/(MAX($D$44:D607))-1</f>
        <v>-3.8794186913326811E-4</v>
      </c>
    </row>
    <row r="608" spans="2:5">
      <c r="B608" s="29" t="s">
        <v>183</v>
      </c>
      <c r="C608" s="32">
        <v>44298.378472222219</v>
      </c>
      <c r="D608" s="29">
        <v>13505149</v>
      </c>
      <c r="E608" s="86">
        <f>D608/(MAX($D$44:D608))-1</f>
        <v>-2.8696190956006284E-2</v>
      </c>
    </row>
    <row r="609" spans="2:5">
      <c r="B609" s="29" t="s">
        <v>183</v>
      </c>
      <c r="C609" s="32">
        <v>44299.378472222219</v>
      </c>
      <c r="D609" s="29">
        <v>13586686</v>
      </c>
      <c r="E609" s="86">
        <f>D609/(MAX($D$44:D609))-1</f>
        <v>-2.2831968452572959E-2</v>
      </c>
    </row>
    <row r="610" spans="2:5">
      <c r="B610" s="29" t="s">
        <v>183</v>
      </c>
      <c r="C610" s="32">
        <v>44301.378472222219</v>
      </c>
      <c r="D610" s="29">
        <v>13651630</v>
      </c>
      <c r="E610" s="86">
        <f>D610/(MAX($D$44:D610))-1</f>
        <v>-1.8161131087168658E-2</v>
      </c>
    </row>
    <row r="611" spans="2:5">
      <c r="B611" s="29" t="s">
        <v>183</v>
      </c>
      <c r="C611" s="32">
        <v>44302.378472222219</v>
      </c>
      <c r="D611" s="29">
        <v>13775375</v>
      </c>
      <c r="E611" s="86">
        <f>D611/(MAX($D$44:D611))-1</f>
        <v>-9.2612670538173569E-3</v>
      </c>
    </row>
    <row r="612" spans="2:5">
      <c r="B612" s="29" t="s">
        <v>183</v>
      </c>
      <c r="C612" s="32">
        <v>44305.378472222219</v>
      </c>
      <c r="D612" s="29">
        <v>13562719</v>
      </c>
      <c r="E612" s="86">
        <f>D612/(MAX($D$44:D612))-1</f>
        <v>-2.4555699037948742E-2</v>
      </c>
    </row>
    <row r="613" spans="2:5">
      <c r="B613" s="29" t="s">
        <v>183</v>
      </c>
      <c r="C613" s="32">
        <v>44306.378472222219</v>
      </c>
      <c r="D613" s="29">
        <v>13530272</v>
      </c>
      <c r="E613" s="86">
        <f>D613/(MAX($D$44:D613))-1</f>
        <v>-2.688931969567343E-2</v>
      </c>
    </row>
    <row r="614" spans="2:5">
      <c r="B614" s="29" t="s">
        <v>183</v>
      </c>
      <c r="C614" s="32">
        <v>44308.378472222219</v>
      </c>
      <c r="D614" s="29">
        <v>13564097</v>
      </c>
      <c r="E614" s="86">
        <f>D614/(MAX($D$44:D614))-1</f>
        <v>-2.4456591901192093E-2</v>
      </c>
    </row>
    <row r="615" spans="2:5">
      <c r="B615" s="29" t="s">
        <v>183</v>
      </c>
      <c r="C615" s="32">
        <v>44309.378472222219</v>
      </c>
      <c r="D615" s="29">
        <v>13501955</v>
      </c>
      <c r="E615" s="86">
        <f>D615/(MAX($D$44:D615))-1</f>
        <v>-2.8925906627124465E-2</v>
      </c>
    </row>
    <row r="616" spans="2:5">
      <c r="B616" s="29" t="s">
        <v>183</v>
      </c>
      <c r="C616" s="32">
        <v>44312.378472222219</v>
      </c>
      <c r="D616" s="29">
        <v>13587129</v>
      </c>
      <c r="E616" s="86">
        <f>D616/(MAX($D$44:D616))-1</f>
        <v>-2.2800107449972629E-2</v>
      </c>
    </row>
    <row r="617" spans="2:5">
      <c r="B617" s="29" t="s">
        <v>183</v>
      </c>
      <c r="C617" s="32">
        <v>44313.378472222219</v>
      </c>
      <c r="D617" s="29">
        <v>13698842</v>
      </c>
      <c r="E617" s="86">
        <f>D617/(MAX($D$44:D617))-1</f>
        <v>-1.4765596877765574E-2</v>
      </c>
    </row>
    <row r="618" spans="2:5">
      <c r="B618" s="29" t="s">
        <v>183</v>
      </c>
      <c r="C618" s="32">
        <v>44314.378472222219</v>
      </c>
      <c r="D618" s="29">
        <v>13822948</v>
      </c>
      <c r="E618" s="86">
        <f>D618/(MAX($D$44:D618))-1</f>
        <v>-5.8397693637400883E-3</v>
      </c>
    </row>
    <row r="619" spans="2:5">
      <c r="B619" s="29" t="s">
        <v>183</v>
      </c>
      <c r="C619" s="32">
        <v>44315.378472222219</v>
      </c>
      <c r="D619" s="29">
        <v>13855086</v>
      </c>
      <c r="E619" s="86">
        <f>D619/(MAX($D$44:D619))-1</f>
        <v>-3.5283722947365703E-3</v>
      </c>
    </row>
    <row r="620" spans="2:5">
      <c r="B620" s="29" t="s">
        <v>183</v>
      </c>
      <c r="C620" s="32">
        <v>44316.378472222219</v>
      </c>
      <c r="D620" s="29">
        <v>13772821</v>
      </c>
      <c r="E620" s="86">
        <f>D620/(MAX($D$44:D620))-1</f>
        <v>-9.4449532855130913E-3</v>
      </c>
    </row>
    <row r="621" spans="2:5">
      <c r="B621" s="29" t="s">
        <v>183</v>
      </c>
      <c r="C621" s="32">
        <v>44319.378472222219</v>
      </c>
      <c r="D621" s="29">
        <v>13825112</v>
      </c>
      <c r="E621" s="86">
        <f>D621/(MAX($D$44:D621))-1</f>
        <v>-5.6841323216925144E-3</v>
      </c>
    </row>
    <row r="622" spans="2:5">
      <c r="B622" s="29" t="s">
        <v>183</v>
      </c>
      <c r="C622" s="32">
        <v>44320.378472222219</v>
      </c>
      <c r="D622" s="29">
        <v>13757085</v>
      </c>
      <c r="E622" s="86">
        <f>D622/(MAX($D$44:D622))-1</f>
        <v>-1.0576702127315318E-2</v>
      </c>
    </row>
    <row r="623" spans="2:5">
      <c r="B623" s="29" t="s">
        <v>183</v>
      </c>
      <c r="C623" s="32">
        <v>44321.378472222219</v>
      </c>
      <c r="D623" s="29">
        <v>13822706</v>
      </c>
      <c r="E623" s="86">
        <f>D623/(MAX($D$44:D623))-1</f>
        <v>-5.8571742455217901E-3</v>
      </c>
    </row>
    <row r="624" spans="2:5">
      <c r="B624" s="29" t="s">
        <v>183</v>
      </c>
      <c r="C624" s="32">
        <v>44322.378472222219</v>
      </c>
      <c r="D624" s="29">
        <v>13905175</v>
      </c>
      <c r="E624" s="86">
        <f>D624/(MAX($D$44:D624))-1</f>
        <v>0</v>
      </c>
    </row>
    <row r="625" spans="2:5">
      <c r="B625" s="29" t="s">
        <v>183</v>
      </c>
      <c r="C625" s="32">
        <v>44323.378472222219</v>
      </c>
      <c r="D625" s="29">
        <v>13979581</v>
      </c>
      <c r="E625" s="86">
        <f>D625/(MAX($D$44:D625))-1</f>
        <v>0</v>
      </c>
    </row>
    <row r="626" spans="2:5">
      <c r="B626" s="29" t="s">
        <v>183</v>
      </c>
      <c r="C626" s="32">
        <v>44326.378472222219</v>
      </c>
      <c r="D626" s="29">
        <v>14104827</v>
      </c>
      <c r="E626" s="86">
        <f>D626/(MAX($D$44:D626))-1</f>
        <v>0</v>
      </c>
    </row>
    <row r="627" spans="2:5">
      <c r="B627" s="29" t="s">
        <v>183</v>
      </c>
      <c r="C627" s="32">
        <v>44327.378472222219</v>
      </c>
      <c r="D627" s="29">
        <v>14068932</v>
      </c>
      <c r="E627" s="86">
        <f>D627/(MAX($D$44:D627))-1</f>
        <v>-2.5448734677852025E-3</v>
      </c>
    </row>
    <row r="628" spans="2:5">
      <c r="B628" s="29" t="s">
        <v>183</v>
      </c>
      <c r="C628" s="32">
        <v>44328.378472222219</v>
      </c>
      <c r="D628" s="29">
        <v>13955120</v>
      </c>
      <c r="E628" s="86">
        <f>D628/(MAX($D$44:D628))-1</f>
        <v>-1.0613884168873544E-2</v>
      </c>
    </row>
    <row r="629" spans="2:5">
      <c r="B629" s="29" t="s">
        <v>183</v>
      </c>
      <c r="C629" s="32">
        <v>44330.378472222219</v>
      </c>
      <c r="D629" s="29">
        <v>13923469</v>
      </c>
      <c r="E629" s="86">
        <f>D629/(MAX($D$44:D629))-1</f>
        <v>-1.2857867735634021E-2</v>
      </c>
    </row>
    <row r="630" spans="2:5">
      <c r="B630" s="29" t="s">
        <v>183</v>
      </c>
      <c r="C630" s="32">
        <v>44333.378472222219</v>
      </c>
      <c r="D630" s="29">
        <v>14065866</v>
      </c>
      <c r="E630" s="86">
        <f>D630/(MAX($D$44:D630))-1</f>
        <v>-2.7622458609382061E-3</v>
      </c>
    </row>
    <row r="631" spans="2:5">
      <c r="B631" s="29" t="s">
        <v>183</v>
      </c>
      <c r="C631" s="32">
        <v>44334.378472222219</v>
      </c>
      <c r="D631" s="29">
        <v>14208322</v>
      </c>
      <c r="E631" s="86">
        <f>D631/(MAX($D$44:D631))-1</f>
        <v>0</v>
      </c>
    </row>
    <row r="632" spans="2:5">
      <c r="B632" s="29" t="s">
        <v>183</v>
      </c>
      <c r="C632" s="32">
        <v>44335.378472222219</v>
      </c>
      <c r="D632" s="29">
        <v>14205883</v>
      </c>
      <c r="E632" s="86">
        <f>D632/(MAX($D$44:D632))-1</f>
        <v>-1.7165996097212588E-4</v>
      </c>
    </row>
    <row r="633" spans="2:5">
      <c r="B633" s="29" t="s">
        <v>183</v>
      </c>
      <c r="C633" s="32">
        <v>44336.378472222219</v>
      </c>
      <c r="D633" s="29">
        <v>14116297</v>
      </c>
      <c r="E633" s="86">
        <f>D633/(MAX($D$44:D633))-1</f>
        <v>-6.4768380108503054E-3</v>
      </c>
    </row>
    <row r="634" spans="2:5">
      <c r="B634" s="29" t="s">
        <v>183</v>
      </c>
      <c r="C634" s="32">
        <v>44337.378472222219</v>
      </c>
      <c r="D634" s="29">
        <v>14233211</v>
      </c>
      <c r="E634" s="86">
        <f>D634/(MAX($D$44:D634))-1</f>
        <v>0</v>
      </c>
    </row>
    <row r="635" spans="2:5">
      <c r="B635" s="29" t="s">
        <v>183</v>
      </c>
      <c r="C635" s="32">
        <v>44340.378472222219</v>
      </c>
      <c r="D635" s="29">
        <v>14251112</v>
      </c>
      <c r="E635" s="86">
        <f>D635/(MAX($D$44:D635))-1</f>
        <v>0</v>
      </c>
    </row>
    <row r="636" spans="2:5">
      <c r="B636" s="29" t="s">
        <v>183</v>
      </c>
      <c r="C636" s="32">
        <v>44341.378472222219</v>
      </c>
      <c r="D636" s="29">
        <v>14307064</v>
      </c>
      <c r="E636" s="86">
        <f>D636/(MAX($D$44:D636))-1</f>
        <v>0</v>
      </c>
    </row>
    <row r="637" spans="2:5">
      <c r="B637" s="29" t="s">
        <v>183</v>
      </c>
      <c r="C637" s="32">
        <v>44342.378472222219</v>
      </c>
      <c r="D637" s="29">
        <v>14370624</v>
      </c>
      <c r="E637" s="86">
        <f>D637/(MAX($D$44:D637))-1</f>
        <v>0</v>
      </c>
    </row>
    <row r="638" spans="2:5">
      <c r="B638" s="29" t="s">
        <v>183</v>
      </c>
      <c r="C638" s="32">
        <v>44343.378472222219</v>
      </c>
      <c r="D638" s="29">
        <v>14405998</v>
      </c>
      <c r="E638" s="86">
        <f>D638/(MAX($D$44:D638))-1</f>
        <v>0</v>
      </c>
    </row>
    <row r="639" spans="2:5">
      <c r="B639" s="29" t="s">
        <v>183</v>
      </c>
      <c r="C639" s="32">
        <v>44344.378472222219</v>
      </c>
      <c r="D639" s="29">
        <v>14423563</v>
      </c>
      <c r="E639" s="86">
        <f>D639/(MAX($D$44:D639))-1</f>
        <v>0</v>
      </c>
    </row>
    <row r="640" spans="2:5">
      <c r="B640" s="29" t="s">
        <v>183</v>
      </c>
      <c r="C640" s="32">
        <v>44347.378472222219</v>
      </c>
      <c r="D640" s="29">
        <v>14518386</v>
      </c>
      <c r="E640" s="86">
        <f>D640/(MAX($D$44:D640))-1</f>
        <v>0</v>
      </c>
    </row>
    <row r="641" spans="2:5">
      <c r="B641" s="29" t="s">
        <v>183</v>
      </c>
      <c r="C641" s="32">
        <v>44348.378472222219</v>
      </c>
      <c r="D641" s="29">
        <v>14546023</v>
      </c>
      <c r="E641" s="86">
        <f>D641/(MAX($D$44:D641))-1</f>
        <v>0</v>
      </c>
    </row>
    <row r="642" spans="2:5">
      <c r="B642" s="29" t="s">
        <v>183</v>
      </c>
      <c r="C642" s="32">
        <v>44349.378472222219</v>
      </c>
      <c r="D642" s="29">
        <v>14583569</v>
      </c>
      <c r="E642" s="86">
        <f>D642/(MAX($D$44:D642))-1</f>
        <v>0</v>
      </c>
    </row>
    <row r="643" spans="2:5">
      <c r="B643" s="29" t="s">
        <v>183</v>
      </c>
      <c r="C643" s="32">
        <v>44350.378472222219</v>
      </c>
      <c r="D643" s="29">
        <v>14668799</v>
      </c>
      <c r="E643" s="86">
        <f>D643/(MAX($D$44:D643))-1</f>
        <v>0</v>
      </c>
    </row>
    <row r="644" spans="2:5">
      <c r="B644" s="29" t="s">
        <v>183</v>
      </c>
      <c r="C644" s="32">
        <v>44351.378472222219</v>
      </c>
      <c r="D644" s="29">
        <v>14693506</v>
      </c>
      <c r="E644" s="86">
        <f>D644/(MAX($D$44:D644))-1</f>
        <v>0</v>
      </c>
    </row>
    <row r="645" spans="2:5">
      <c r="B645" s="29" t="s">
        <v>183</v>
      </c>
      <c r="C645" s="32">
        <v>44354.378472222219</v>
      </c>
      <c r="D645" s="29">
        <v>14762049</v>
      </c>
      <c r="E645" s="86">
        <f>D645/(MAX($D$44:D645))-1</f>
        <v>0</v>
      </c>
    </row>
    <row r="646" spans="2:5">
      <c r="B646" s="29" t="s">
        <v>183</v>
      </c>
      <c r="C646" s="32">
        <v>44355.378472222219</v>
      </c>
      <c r="D646" s="29">
        <v>14788971</v>
      </c>
      <c r="E646" s="86">
        <f>D646/(MAX($D$44:D646))-1</f>
        <v>0</v>
      </c>
    </row>
    <row r="647" spans="2:5">
      <c r="B647" s="29" t="s">
        <v>183</v>
      </c>
      <c r="C647" s="32">
        <v>44356.378472222219</v>
      </c>
      <c r="D647" s="29">
        <v>14720152</v>
      </c>
      <c r="E647" s="86">
        <f>D647/(MAX($D$44:D647))-1</f>
        <v>-4.6534001588075524E-3</v>
      </c>
    </row>
    <row r="648" spans="2:5">
      <c r="B648" s="29" t="s">
        <v>183</v>
      </c>
      <c r="C648" s="32">
        <v>44357.378472222219</v>
      </c>
      <c r="D648" s="29">
        <v>14815206</v>
      </c>
      <c r="E648" s="86">
        <f>D648/(MAX($D$44:D648))-1</f>
        <v>0</v>
      </c>
    </row>
    <row r="649" spans="2:5">
      <c r="B649" s="29" t="s">
        <v>183</v>
      </c>
      <c r="C649" s="32">
        <v>44358.378472222219</v>
      </c>
      <c r="D649" s="29">
        <v>14831281</v>
      </c>
      <c r="E649" s="86">
        <f>D649/(MAX($D$44:D649))-1</f>
        <v>0</v>
      </c>
    </row>
    <row r="650" spans="2:5">
      <c r="B650" s="29" t="s">
        <v>183</v>
      </c>
      <c r="C650" s="32">
        <v>44361.378472222219</v>
      </c>
      <c r="D650" s="29">
        <v>14813503</v>
      </c>
      <c r="E650" s="86">
        <f>D650/(MAX($D$44:D650))-1</f>
        <v>-1.1986827031326142E-3</v>
      </c>
    </row>
    <row r="651" spans="2:5">
      <c r="B651" s="29" t="s">
        <v>183</v>
      </c>
      <c r="C651" s="32">
        <v>44362.378472222219</v>
      </c>
      <c r="D651" s="29">
        <v>14823916</v>
      </c>
      <c r="E651" s="86">
        <f>D651/(MAX($D$44:D651))-1</f>
        <v>-4.9658556128762132E-4</v>
      </c>
    </row>
    <row r="652" spans="2:5">
      <c r="B652" s="29" t="s">
        <v>183</v>
      </c>
      <c r="C652" s="32">
        <v>44363.378472222219</v>
      </c>
      <c r="D652" s="29">
        <v>14714721</v>
      </c>
      <c r="E652" s="86">
        <f>D652/(MAX($D$44:D652))-1</f>
        <v>-7.8590649047779459E-3</v>
      </c>
    </row>
    <row r="653" spans="2:5">
      <c r="B653" s="29" t="s">
        <v>183</v>
      </c>
      <c r="C653" s="32">
        <v>44364.378472222219</v>
      </c>
      <c r="D653" s="29">
        <v>14630139</v>
      </c>
      <c r="E653" s="86">
        <f>D653/(MAX($D$44:D653))-1</f>
        <v>-1.3562011265244034E-2</v>
      </c>
    </row>
    <row r="654" spans="2:5">
      <c r="B654" s="29" t="s">
        <v>183</v>
      </c>
      <c r="C654" s="32">
        <v>44365.378472222219</v>
      </c>
      <c r="D654" s="29">
        <v>14625758</v>
      </c>
      <c r="E654" s="86">
        <f>D654/(MAX($D$44:D654))-1</f>
        <v>-1.3857400449765578E-2</v>
      </c>
    </row>
    <row r="655" spans="2:5">
      <c r="B655" s="29" t="s">
        <v>183</v>
      </c>
      <c r="C655" s="32">
        <v>44368.378472222219</v>
      </c>
      <c r="D655" s="29">
        <v>14684411</v>
      </c>
      <c r="E655" s="86">
        <f>D655/(MAX($D$44:D655))-1</f>
        <v>-9.9027184502809007E-3</v>
      </c>
    </row>
    <row r="656" spans="2:5">
      <c r="B656" s="29" t="s">
        <v>183</v>
      </c>
      <c r="C656" s="32">
        <v>44369.378472222219</v>
      </c>
      <c r="D656" s="29">
        <v>14734857</v>
      </c>
      <c r="E656" s="86">
        <f>D656/(MAX($D$44:D656))-1</f>
        <v>-6.5013939119621389E-3</v>
      </c>
    </row>
    <row r="657" spans="2:5">
      <c r="B657" s="29" t="s">
        <v>183</v>
      </c>
      <c r="C657" s="32">
        <v>44370.378472222219</v>
      </c>
      <c r="D657" s="29">
        <v>14677303</v>
      </c>
      <c r="E657" s="86">
        <f>D657/(MAX($D$44:D657))-1</f>
        <v>-1.0381975771344365E-2</v>
      </c>
    </row>
    <row r="658" spans="2:5">
      <c r="B658" s="29" t="s">
        <v>183</v>
      </c>
      <c r="C658" s="32">
        <v>44371.378472222219</v>
      </c>
      <c r="D658" s="29">
        <v>14713907</v>
      </c>
      <c r="E658" s="86">
        <f>D658/(MAX($D$44:D658))-1</f>
        <v>-7.9139489029976806E-3</v>
      </c>
    </row>
    <row r="659" spans="2:5">
      <c r="B659" s="29" t="s">
        <v>183</v>
      </c>
      <c r="C659" s="32">
        <v>44372.378472222219</v>
      </c>
      <c r="D659" s="29">
        <v>14749487</v>
      </c>
      <c r="E659" s="86">
        <f>D659/(MAX($D$44:D659))-1</f>
        <v>-5.5149652953105921E-3</v>
      </c>
    </row>
    <row r="660" spans="2:5">
      <c r="B660" s="29" t="s">
        <v>183</v>
      </c>
      <c r="C660" s="32">
        <v>44375.378472222219</v>
      </c>
      <c r="D660" s="29">
        <v>14730755</v>
      </c>
      <c r="E660" s="86">
        <f>D660/(MAX($D$44:D660))-1</f>
        <v>-6.7779715049562927E-3</v>
      </c>
    </row>
    <row r="661" spans="2:5">
      <c r="B661" s="29" t="s">
        <v>183</v>
      </c>
      <c r="C661" s="32">
        <v>44376.378472222219</v>
      </c>
      <c r="D661" s="29">
        <v>14679476</v>
      </c>
      <c r="E661" s="86">
        <f>D661/(MAX($D$44:D661))-1</f>
        <v>-1.0235461117620304E-2</v>
      </c>
    </row>
    <row r="662" spans="2:5">
      <c r="B662" s="29" t="s">
        <v>183</v>
      </c>
      <c r="C662" s="32">
        <v>44377.378472222219</v>
      </c>
      <c r="D662" s="29">
        <v>14641961</v>
      </c>
      <c r="E662" s="86">
        <f>D662/(MAX($D$44:D662))-1</f>
        <v>-1.27649122149327E-2</v>
      </c>
    </row>
    <row r="663" spans="2:5">
      <c r="B663" s="29" t="s">
        <v>183</v>
      </c>
      <c r="C663" s="32">
        <v>44378.378472222219</v>
      </c>
      <c r="D663" s="29">
        <v>14632604</v>
      </c>
      <c r="E663" s="86">
        <f>D663/(MAX($D$44:D663))-1</f>
        <v>-1.3395808494222394E-2</v>
      </c>
    </row>
    <row r="664" spans="2:5">
      <c r="B664" s="29" t="s">
        <v>183</v>
      </c>
      <c r="C664" s="32">
        <v>44379.378472222219</v>
      </c>
      <c r="D664" s="29">
        <v>14659537</v>
      </c>
      <c r="E664" s="86">
        <f>D664/(MAX($D$44:D664))-1</f>
        <v>-1.1579849373766216E-2</v>
      </c>
    </row>
    <row r="665" spans="2:5">
      <c r="B665" s="29" t="s">
        <v>183</v>
      </c>
      <c r="C665" s="32">
        <v>44382.378472222219</v>
      </c>
      <c r="D665" s="29">
        <v>14707249</v>
      </c>
      <c r="E665" s="86">
        <f>D665/(MAX($D$44:D665))-1</f>
        <v>-8.362864947404125E-3</v>
      </c>
    </row>
    <row r="666" spans="2:5">
      <c r="B666" s="29" t="s">
        <v>183</v>
      </c>
      <c r="C666" s="32">
        <v>44383.378472222219</v>
      </c>
      <c r="D666" s="29">
        <v>14712223</v>
      </c>
      <c r="E666" s="86">
        <f>D666/(MAX($D$44:D666))-1</f>
        <v>-8.0274927027543796E-3</v>
      </c>
    </row>
    <row r="667" spans="2:5">
      <c r="B667" s="29" t="s">
        <v>183</v>
      </c>
      <c r="C667" s="32">
        <v>44384.378472222219</v>
      </c>
      <c r="D667" s="29">
        <v>14747183</v>
      </c>
      <c r="E667" s="86">
        <f>D667/(MAX($D$44:D667))-1</f>
        <v>-5.6703126317949604E-3</v>
      </c>
    </row>
    <row r="668" spans="2:5">
      <c r="B668" s="29" t="s">
        <v>183</v>
      </c>
      <c r="C668" s="32">
        <v>44385.378472222219</v>
      </c>
      <c r="D668" s="29">
        <v>14654767</v>
      </c>
      <c r="E668" s="86">
        <f>D668/(MAX($D$44:D668))-1</f>
        <v>-1.1901466906331315E-2</v>
      </c>
    </row>
    <row r="669" spans="2:5">
      <c r="B669" s="29" t="s">
        <v>183</v>
      </c>
      <c r="C669" s="32">
        <v>44386.378472222219</v>
      </c>
      <c r="D669" s="29">
        <v>14678572</v>
      </c>
      <c r="E669" s="86">
        <f>D669/(MAX($D$44:D669))-1</f>
        <v>-1.0296413371171376E-2</v>
      </c>
    </row>
    <row r="670" spans="2:5">
      <c r="B670" s="29" t="s">
        <v>183</v>
      </c>
      <c r="C670" s="32">
        <v>44389.378472222219</v>
      </c>
      <c r="D670" s="29">
        <v>14699740</v>
      </c>
      <c r="E670" s="86">
        <f>D670/(MAX($D$44:D670))-1</f>
        <v>-8.8691597172220193E-3</v>
      </c>
    </row>
    <row r="671" spans="2:5">
      <c r="B671" s="29" t="s">
        <v>183</v>
      </c>
      <c r="C671" s="32">
        <v>44390.378472222219</v>
      </c>
      <c r="D671" s="29">
        <v>14748558</v>
      </c>
      <c r="E671" s="86">
        <f>D671/(MAX($D$44:D671))-1</f>
        <v>-5.5776031753427269E-3</v>
      </c>
    </row>
    <row r="672" spans="2:5">
      <c r="B672" s="29" t="s">
        <v>183</v>
      </c>
      <c r="C672" s="32">
        <v>44391.378472222219</v>
      </c>
      <c r="D672" s="29">
        <v>14786387</v>
      </c>
      <c r="E672" s="86">
        <f>D672/(MAX($D$44:D672))-1</f>
        <v>-3.0269806094295193E-3</v>
      </c>
    </row>
    <row r="673" spans="2:5">
      <c r="B673" s="29" t="s">
        <v>183</v>
      </c>
      <c r="C673" s="32">
        <v>44392.378472222219</v>
      </c>
      <c r="D673" s="29">
        <v>14834596</v>
      </c>
      <c r="E673" s="86">
        <f>D673/(MAX($D$44:D673))-1</f>
        <v>0</v>
      </c>
    </row>
    <row r="674" spans="2:5">
      <c r="B674" s="29" t="s">
        <v>183</v>
      </c>
      <c r="C674" s="32">
        <v>44393.378472222219</v>
      </c>
      <c r="D674" s="29">
        <v>14841432</v>
      </c>
      <c r="E674" s="86">
        <f>D674/(MAX($D$44:D674))-1</f>
        <v>0</v>
      </c>
    </row>
    <row r="675" spans="2:5">
      <c r="B675" s="29" t="s">
        <v>183</v>
      </c>
      <c r="C675" s="32">
        <v>44396.378472222219</v>
      </c>
      <c r="D675" s="29">
        <v>14747813</v>
      </c>
      <c r="E675" s="86">
        <f>D675/(MAX($D$44:D675))-1</f>
        <v>-6.3079492598827613E-3</v>
      </c>
    </row>
    <row r="676" spans="2:5">
      <c r="B676" s="29" t="s">
        <v>183</v>
      </c>
      <c r="C676" s="32">
        <v>44397.378472222219</v>
      </c>
      <c r="D676" s="29">
        <v>14662965</v>
      </c>
      <c r="E676" s="86">
        <f>D676/(MAX($D$44:D676))-1</f>
        <v>-1.2024917811165436E-2</v>
      </c>
    </row>
    <row r="677" spans="2:5">
      <c r="B677" s="29" t="s">
        <v>183</v>
      </c>
      <c r="C677" s="32">
        <v>44399.378472222219</v>
      </c>
      <c r="D677" s="29">
        <v>14808907</v>
      </c>
      <c r="E677" s="86">
        <f>D677/(MAX($D$44:D677))-1</f>
        <v>-2.1915001193955064E-3</v>
      </c>
    </row>
    <row r="678" spans="2:5">
      <c r="B678" s="29" t="s">
        <v>183</v>
      </c>
      <c r="C678" s="32">
        <v>44400.378472222219</v>
      </c>
      <c r="D678" s="29">
        <v>14821870</v>
      </c>
      <c r="E678" s="86">
        <f>D678/(MAX($D$44:D678))-1</f>
        <v>-1.3180668819559038E-3</v>
      </c>
    </row>
    <row r="679" spans="2:5">
      <c r="B679" s="29" t="s">
        <v>183</v>
      </c>
      <c r="C679" s="32">
        <v>44403.378472222219</v>
      </c>
      <c r="D679" s="29">
        <v>14838812</v>
      </c>
      <c r="E679" s="86">
        <f>D679/(MAX($D$44:D679))-1</f>
        <v>-1.7653283052465607E-4</v>
      </c>
    </row>
    <row r="680" spans="2:5">
      <c r="B680" s="29" t="s">
        <v>183</v>
      </c>
      <c r="C680" s="32">
        <v>44404.378472222219</v>
      </c>
      <c r="D680" s="29">
        <v>14751605</v>
      </c>
      <c r="E680" s="86">
        <f>D680/(MAX($D$44:D680))-1</f>
        <v>-6.0524483082226022E-3</v>
      </c>
    </row>
    <row r="681" spans="2:5">
      <c r="B681" s="29" t="s">
        <v>183</v>
      </c>
      <c r="C681" s="32">
        <v>44405.378472222219</v>
      </c>
      <c r="D681" s="29">
        <v>14760018</v>
      </c>
      <c r="E681" s="86">
        <f>D681/(MAX($D$44:D681))-1</f>
        <v>-5.4855892611980206E-3</v>
      </c>
    </row>
    <row r="682" spans="2:5">
      <c r="B682" s="29" t="s">
        <v>183</v>
      </c>
      <c r="C682" s="32">
        <v>44406.378472222219</v>
      </c>
      <c r="D682" s="29">
        <v>14823516</v>
      </c>
      <c r="E682" s="86">
        <f>D682/(MAX($D$44:D682))-1</f>
        <v>-1.2071611418628114E-3</v>
      </c>
    </row>
    <row r="683" spans="2:5">
      <c r="B683" s="29" t="s">
        <v>183</v>
      </c>
      <c r="C683" s="32">
        <v>44407.378472222219</v>
      </c>
      <c r="D683" s="29">
        <v>14830849</v>
      </c>
      <c r="E683" s="86">
        <f>D683/(MAX($D$44:D683))-1</f>
        <v>-7.1307135322251636E-4</v>
      </c>
    </row>
    <row r="684" spans="2:5">
      <c r="B684" s="29" t="s">
        <v>183</v>
      </c>
      <c r="C684" s="32">
        <v>44410.378472222219</v>
      </c>
      <c r="D684" s="29">
        <v>14935422</v>
      </c>
      <c r="E684" s="86">
        <f>D684/(MAX($D$44:D684))-1</f>
        <v>0</v>
      </c>
    </row>
    <row r="685" spans="2:5">
      <c r="B685" s="29" t="s">
        <v>183</v>
      </c>
      <c r="C685" s="32">
        <v>44411.378472222219</v>
      </c>
      <c r="D685" s="29">
        <v>15106055</v>
      </c>
      <c r="E685" s="86">
        <f>D685/(MAX($D$44:D685))-1</f>
        <v>0</v>
      </c>
    </row>
    <row r="686" spans="2:5">
      <c r="B686" s="29" t="s">
        <v>183</v>
      </c>
      <c r="C686" s="32">
        <v>44412.378472222219</v>
      </c>
      <c r="D686" s="29">
        <v>15100466</v>
      </c>
      <c r="E686" s="86">
        <f>D686/(MAX($D$44:D686))-1</f>
        <v>-3.6998408916155689E-4</v>
      </c>
    </row>
    <row r="687" spans="2:5">
      <c r="B687" s="29" t="s">
        <v>183</v>
      </c>
      <c r="C687" s="32">
        <v>44413.378472222219</v>
      </c>
      <c r="D687" s="29">
        <v>15096268</v>
      </c>
      <c r="E687" s="86">
        <f>D687/(MAX($D$44:D687))-1</f>
        <v>-6.4788589741004987E-4</v>
      </c>
    </row>
    <row r="688" spans="2:5">
      <c r="B688" s="29" t="s">
        <v>183</v>
      </c>
      <c r="C688" s="32">
        <v>44414.378472222219</v>
      </c>
      <c r="D688" s="29">
        <v>15074034</v>
      </c>
      <c r="E688" s="86">
        <f>D688/(MAX($D$44:D688))-1</f>
        <v>-2.1197460223731923E-3</v>
      </c>
    </row>
    <row r="689" spans="2:5">
      <c r="B689" s="29" t="s">
        <v>183</v>
      </c>
      <c r="C689" s="32">
        <v>44417.378472222219</v>
      </c>
      <c r="D689" s="29">
        <v>15064035</v>
      </c>
      <c r="E689" s="86">
        <f>D689/(MAX($D$44:D689))-1</f>
        <v>-2.7816660272983462E-3</v>
      </c>
    </row>
    <row r="690" spans="2:5">
      <c r="B690" s="29" t="s">
        <v>183</v>
      </c>
      <c r="C690" s="32">
        <v>44418.378472222219</v>
      </c>
      <c r="D690" s="29">
        <v>15042914</v>
      </c>
      <c r="E690" s="86">
        <f>D690/(MAX($D$44:D690))-1</f>
        <v>-4.1798470878068317E-3</v>
      </c>
    </row>
    <row r="691" spans="2:5">
      <c r="B691" s="29" t="s">
        <v>183</v>
      </c>
      <c r="C691" s="32">
        <v>44419.378472222219</v>
      </c>
      <c r="D691" s="29">
        <v>15054587</v>
      </c>
      <c r="E691" s="86">
        <f>D691/(MAX($D$44:D691))-1</f>
        <v>-3.407110592408169E-3</v>
      </c>
    </row>
    <row r="692" spans="2:5">
      <c r="B692" s="29" t="s">
        <v>183</v>
      </c>
      <c r="C692" s="32">
        <v>44420.378472222219</v>
      </c>
      <c r="D692" s="29">
        <v>15124111</v>
      </c>
      <c r="E692" s="86">
        <f>D692/(MAX($D$44:D692))-1</f>
        <v>0</v>
      </c>
    </row>
    <row r="693" spans="2:5">
      <c r="B693" s="29" t="s">
        <v>183</v>
      </c>
      <c r="C693" s="32">
        <v>44421.378472222219</v>
      </c>
      <c r="D693" s="29">
        <v>15182245</v>
      </c>
      <c r="E693" s="86">
        <f>D693/(MAX($D$44:D693))-1</f>
        <v>0</v>
      </c>
    </row>
    <row r="694" spans="2:5">
      <c r="B694" s="29" t="s">
        <v>183</v>
      </c>
      <c r="C694" s="32">
        <v>44424.378472222219</v>
      </c>
      <c r="D694" s="29">
        <v>15175795</v>
      </c>
      <c r="E694" s="86">
        <f>D694/(MAX($D$44:D694))-1</f>
        <v>-4.2483835559237182E-4</v>
      </c>
    </row>
    <row r="695" spans="2:5">
      <c r="B695" s="29" t="s">
        <v>183</v>
      </c>
      <c r="C695" s="32">
        <v>44425.378472222219</v>
      </c>
      <c r="D695" s="29">
        <v>15241673</v>
      </c>
      <c r="E695" s="86">
        <f>D695/(MAX($D$44:D695))-1</f>
        <v>0</v>
      </c>
    </row>
    <row r="696" spans="2:5">
      <c r="B696" s="29" t="s">
        <v>183</v>
      </c>
      <c r="C696" s="32">
        <v>44426.378472222219</v>
      </c>
      <c r="D696" s="29">
        <v>15251922</v>
      </c>
      <c r="E696" s="86">
        <f>D696/(MAX($D$44:D696))-1</f>
        <v>0</v>
      </c>
    </row>
    <row r="697" spans="2:5">
      <c r="B697" s="29" t="s">
        <v>183</v>
      </c>
      <c r="C697" s="32">
        <v>44428.378472222219</v>
      </c>
      <c r="D697" s="29">
        <v>15142879</v>
      </c>
      <c r="E697" s="86">
        <f>D697/(MAX($D$44:D697))-1</f>
        <v>-7.1494595894209256E-3</v>
      </c>
    </row>
    <row r="698" spans="2:5">
      <c r="B698" s="29" t="s">
        <v>183</v>
      </c>
      <c r="C698" s="32">
        <v>44431.378472222219</v>
      </c>
      <c r="D698" s="29">
        <v>15167639</v>
      </c>
      <c r="E698" s="86">
        <f>D698/(MAX($D$44:D698))-1</f>
        <v>-5.526057633916559E-3</v>
      </c>
    </row>
    <row r="699" spans="2:5">
      <c r="B699" s="29" t="s">
        <v>183</v>
      </c>
      <c r="C699" s="32">
        <v>44432.378472222219</v>
      </c>
      <c r="D699" s="29">
        <v>15330768</v>
      </c>
      <c r="E699" s="86">
        <f>D699/(MAX($D$44:D699))-1</f>
        <v>0</v>
      </c>
    </row>
    <row r="700" spans="2:5">
      <c r="B700" s="29" t="s">
        <v>183</v>
      </c>
      <c r="C700" s="32">
        <v>44433.378472222219</v>
      </c>
      <c r="D700" s="29">
        <v>15328299</v>
      </c>
      <c r="E700" s="86">
        <f>D700/(MAX($D$44:D700))-1</f>
        <v>-1.6104868327537769E-4</v>
      </c>
    </row>
    <row r="701" spans="2:5">
      <c r="B701" s="29" t="s">
        <v>183</v>
      </c>
      <c r="C701" s="32">
        <v>44434.378472222219</v>
      </c>
      <c r="D701" s="29">
        <v>15312965</v>
      </c>
      <c r="E701" s="86">
        <f>D701/(MAX($D$44:D701))-1</f>
        <v>-1.1612595011547544E-3</v>
      </c>
    </row>
    <row r="702" spans="2:5">
      <c r="B702" s="29" t="s">
        <v>183</v>
      </c>
      <c r="C702" s="32">
        <v>44435.378472222219</v>
      </c>
      <c r="D702" s="29">
        <v>15426368</v>
      </c>
      <c r="E702" s="86">
        <f>D702/(MAX($D$44:D702))-1</f>
        <v>0</v>
      </c>
    </row>
    <row r="703" spans="2:5">
      <c r="B703" s="29" t="s">
        <v>183</v>
      </c>
      <c r="C703" s="32">
        <v>44438.378472222219</v>
      </c>
      <c r="D703" s="29">
        <v>15607913</v>
      </c>
      <c r="E703" s="86">
        <f>D703/(MAX($D$44:D703))-1</f>
        <v>0</v>
      </c>
    </row>
    <row r="704" spans="2:5">
      <c r="B704" s="29" t="s">
        <v>183</v>
      </c>
      <c r="C704" s="32">
        <v>44439.378472222219</v>
      </c>
      <c r="D704" s="29">
        <v>15853721</v>
      </c>
      <c r="E704" s="86">
        <f>D704/(MAX($D$44:D704))-1</f>
        <v>0</v>
      </c>
    </row>
    <row r="705" spans="2:5">
      <c r="B705" s="29" t="s">
        <v>183</v>
      </c>
      <c r="C705" s="32">
        <v>44440.378472222219</v>
      </c>
      <c r="D705" s="29">
        <v>15847967</v>
      </c>
      <c r="E705" s="86">
        <f>D705/(MAX($D$44:D705))-1</f>
        <v>-3.6294318538843129E-4</v>
      </c>
    </row>
    <row r="706" spans="2:5">
      <c r="B706" s="29" t="s">
        <v>183</v>
      </c>
      <c r="C706" s="32">
        <v>44441.378472222219</v>
      </c>
      <c r="D706" s="29">
        <v>15980417</v>
      </c>
      <c r="E706" s="86">
        <f>D706/(MAX($D$44:D706))-1</f>
        <v>0</v>
      </c>
    </row>
    <row r="707" spans="2:5">
      <c r="B707" s="29" t="s">
        <v>183</v>
      </c>
      <c r="C707" s="32">
        <v>44442.378472222219</v>
      </c>
      <c r="D707" s="29">
        <v>16045094</v>
      </c>
      <c r="E707" s="86">
        <f>D707/(MAX($D$44:D707))-1</f>
        <v>0</v>
      </c>
    </row>
    <row r="708" spans="2:5">
      <c r="B708" s="29" t="s">
        <v>183</v>
      </c>
      <c r="C708" s="32">
        <v>44445.378472222219</v>
      </c>
      <c r="D708" s="29">
        <v>16106348</v>
      </c>
      <c r="E708" s="86">
        <f>D708/(MAX($D$44:D708))-1</f>
        <v>0</v>
      </c>
    </row>
    <row r="709" spans="2:5">
      <c r="B709" s="29" t="s">
        <v>183</v>
      </c>
      <c r="C709" s="32">
        <v>44446.378472222219</v>
      </c>
      <c r="D709" s="29">
        <v>16074938</v>
      </c>
      <c r="E709" s="86">
        <f>D709/(MAX($D$44:D709))-1</f>
        <v>-1.9501627557034773E-3</v>
      </c>
    </row>
    <row r="710" spans="2:5">
      <c r="B710" s="29" t="s">
        <v>183</v>
      </c>
      <c r="C710" s="32">
        <v>44447.378472222219</v>
      </c>
      <c r="D710" s="29">
        <v>16051641</v>
      </c>
      <c r="E710" s="86">
        <f>D710/(MAX($D$44:D710))-1</f>
        <v>-3.3966110753350653E-3</v>
      </c>
    </row>
    <row r="711" spans="2:5">
      <c r="B711" s="29" t="s">
        <v>183</v>
      </c>
      <c r="C711" s="32">
        <v>44448.378472222219</v>
      </c>
      <c r="D711" s="29">
        <v>16060540</v>
      </c>
      <c r="E711" s="86">
        <f>D711/(MAX($D$44:D711))-1</f>
        <v>-2.8440960048795594E-3</v>
      </c>
    </row>
    <row r="712" spans="2:5">
      <c r="B712" s="29" t="s">
        <v>183</v>
      </c>
      <c r="C712" s="32">
        <v>44452.378472222219</v>
      </c>
      <c r="D712" s="29">
        <v>16097781</v>
      </c>
      <c r="E712" s="86">
        <f>D712/(MAX($D$44:D712))-1</f>
        <v>-5.3190207985076565E-4</v>
      </c>
    </row>
    <row r="713" spans="2:5">
      <c r="B713" s="29" t="s">
        <v>183</v>
      </c>
      <c r="C713" s="32">
        <v>44453.378472222219</v>
      </c>
      <c r="D713" s="29">
        <v>16140835</v>
      </c>
      <c r="E713" s="86">
        <f>D713/(MAX($D$44:D713))-1</f>
        <v>0</v>
      </c>
    </row>
    <row r="714" spans="2:5">
      <c r="B714" s="29" t="s">
        <v>183</v>
      </c>
      <c r="C714" s="32">
        <v>44454.378472222219</v>
      </c>
      <c r="D714" s="29">
        <v>16274199</v>
      </c>
      <c r="E714" s="86">
        <f>D714/(MAX($D$44:D714))-1</f>
        <v>0</v>
      </c>
    </row>
    <row r="715" spans="2:5">
      <c r="B715" s="29" t="s">
        <v>183</v>
      </c>
      <c r="C715" s="32">
        <v>44455.378472222219</v>
      </c>
      <c r="D715" s="29">
        <v>16250390</v>
      </c>
      <c r="E715" s="86">
        <f>D715/(MAX($D$44:D715))-1</f>
        <v>-1.4629905901973883E-3</v>
      </c>
    </row>
    <row r="716" spans="2:5">
      <c r="B716" s="29" t="s">
        <v>183</v>
      </c>
      <c r="C716" s="32">
        <v>44456.378472222219</v>
      </c>
      <c r="D716" s="29">
        <v>16191425</v>
      </c>
      <c r="E716" s="86">
        <f>D716/(MAX($D$44:D716))-1</f>
        <v>-5.0862103873745568E-3</v>
      </c>
    </row>
    <row r="717" spans="2:5">
      <c r="B717" s="29" t="s">
        <v>183</v>
      </c>
      <c r="C717" s="32">
        <v>44459.378472222219</v>
      </c>
      <c r="D717" s="29">
        <v>16027264</v>
      </c>
      <c r="E717" s="86">
        <f>D717/(MAX($D$44:D717))-1</f>
        <v>-1.5173404233289722E-2</v>
      </c>
    </row>
    <row r="718" spans="2:5">
      <c r="B718" s="29" t="s">
        <v>183</v>
      </c>
      <c r="C718" s="32">
        <v>44460.378472222219</v>
      </c>
      <c r="D718" s="29">
        <v>16170780</v>
      </c>
      <c r="E718" s="86">
        <f>D718/(MAX($D$44:D718))-1</f>
        <v>-6.3547828068220014E-3</v>
      </c>
    </row>
    <row r="719" spans="2:5">
      <c r="B719" s="29" t="s">
        <v>183</v>
      </c>
      <c r="C719" s="32">
        <v>44461.378472222219</v>
      </c>
      <c r="D719" s="29">
        <v>16203763</v>
      </c>
      <c r="E719" s="86">
        <f>D719/(MAX($D$44:D719))-1</f>
        <v>-4.3280778365805128E-3</v>
      </c>
    </row>
    <row r="720" spans="2:5">
      <c r="B720" s="29" t="s">
        <v>183</v>
      </c>
      <c r="C720" s="32">
        <v>44462.378472222219</v>
      </c>
      <c r="D720" s="29">
        <v>16373897</v>
      </c>
      <c r="E720" s="86">
        <f>D720/(MAX($D$44:D720))-1</f>
        <v>0</v>
      </c>
    </row>
    <row r="721" spans="2:5">
      <c r="B721" s="29" t="s">
        <v>183</v>
      </c>
      <c r="C721" s="32">
        <v>44463.378472222219</v>
      </c>
      <c r="D721" s="29">
        <v>16364664</v>
      </c>
      <c r="E721" s="86">
        <f>D721/(MAX($D$44:D721))-1</f>
        <v>-5.6388531087014915E-4</v>
      </c>
    </row>
    <row r="722" spans="2:5">
      <c r="B722" s="29" t="s">
        <v>183</v>
      </c>
      <c r="C722" s="32">
        <v>44466.378472222219</v>
      </c>
      <c r="D722" s="29">
        <v>16288629</v>
      </c>
      <c r="E722" s="86">
        <f>D722/(MAX($D$44:D722))-1</f>
        <v>-5.2075568815413975E-3</v>
      </c>
    </row>
    <row r="723" spans="2:5">
      <c r="B723" s="29" t="s">
        <v>183</v>
      </c>
      <c r="C723" s="32">
        <v>44467.378472222219</v>
      </c>
      <c r="D723" s="29">
        <v>16179674</v>
      </c>
      <c r="E723" s="86">
        <f>D723/(MAX($D$44:D723))-1</f>
        <v>-1.1861745557578574E-2</v>
      </c>
    </row>
    <row r="724" spans="2:5">
      <c r="B724" s="29" t="s">
        <v>183</v>
      </c>
      <c r="C724" s="32">
        <v>44468.378472222219</v>
      </c>
      <c r="D724" s="29">
        <v>16222708</v>
      </c>
      <c r="E724" s="86">
        <f>D724/(MAX($D$44:D724))-1</f>
        <v>-9.2335379903757397E-3</v>
      </c>
    </row>
    <row r="725" spans="2:5">
      <c r="B725" s="29" t="s">
        <v>183</v>
      </c>
      <c r="C725" s="32">
        <v>44469.378472222219</v>
      </c>
      <c r="D725" s="29">
        <v>16151691</v>
      </c>
      <c r="E725" s="86">
        <f>D725/(MAX($D$44:D725))-1</f>
        <v>-1.3570746169955794E-2</v>
      </c>
    </row>
    <row r="726" spans="2:5">
      <c r="B726" s="29" t="s">
        <v>183</v>
      </c>
      <c r="C726" s="32">
        <v>44470.378472222219</v>
      </c>
      <c r="D726" s="29">
        <v>16115413</v>
      </c>
      <c r="E726" s="86">
        <f>D726/(MAX($D$44:D726))-1</f>
        <v>-1.5786345791719558E-2</v>
      </c>
    </row>
    <row r="727" spans="2:5">
      <c r="B727" s="29" t="s">
        <v>183</v>
      </c>
      <c r="C727" s="32">
        <v>44473.378472222219</v>
      </c>
      <c r="D727" s="29">
        <v>16262754</v>
      </c>
      <c r="E727" s="86">
        <f>D727/(MAX($D$44:D727))-1</f>
        <v>-6.7878159976211272E-3</v>
      </c>
    </row>
    <row r="728" spans="2:5">
      <c r="B728" s="29" t="s">
        <v>183</v>
      </c>
      <c r="C728" s="32">
        <v>44474.378472222219</v>
      </c>
      <c r="D728" s="29">
        <v>16371055</v>
      </c>
      <c r="E728" s="86">
        <f>D728/(MAX($D$44:D728))-1</f>
        <v>-1.7356894330045058E-4</v>
      </c>
    </row>
    <row r="729" spans="2:5">
      <c r="B729" s="29" t="s">
        <v>183</v>
      </c>
      <c r="C729" s="32">
        <v>44475.378472222219</v>
      </c>
      <c r="D729" s="29">
        <v>16192478</v>
      </c>
      <c r="E729" s="86">
        <f>D729/(MAX($D$44:D729))-1</f>
        <v>-1.107976922048548E-2</v>
      </c>
    </row>
    <row r="730" spans="2:5">
      <c r="B730" s="29" t="s">
        <v>183</v>
      </c>
      <c r="C730" s="32">
        <v>44476.378472222219</v>
      </c>
      <c r="D730" s="29">
        <v>16296450</v>
      </c>
      <c r="E730" s="86">
        <f>D730/(MAX($D$44:D730))-1</f>
        <v>-4.7299063869767899E-3</v>
      </c>
    </row>
    <row r="731" spans="2:5">
      <c r="B731" s="29" t="s">
        <v>183</v>
      </c>
      <c r="C731" s="32">
        <v>44477.378472222219</v>
      </c>
      <c r="D731" s="29">
        <v>16329224</v>
      </c>
      <c r="E731" s="86">
        <f>D731/(MAX($D$44:D731))-1</f>
        <v>-2.7283059127586329E-3</v>
      </c>
    </row>
    <row r="732" spans="2:5">
      <c r="B732" s="29" t="s">
        <v>183</v>
      </c>
      <c r="C732" s="32">
        <v>44480.378472222219</v>
      </c>
      <c r="D732" s="29">
        <v>16372278</v>
      </c>
      <c r="E732" s="86">
        <f>D732/(MAX($D$44:D732))-1</f>
        <v>-9.8876889234156273E-5</v>
      </c>
    </row>
    <row r="733" spans="2:5">
      <c r="B733" s="29" t="s">
        <v>183</v>
      </c>
      <c r="C733" s="32">
        <v>44481.378472222219</v>
      </c>
      <c r="D733" s="29">
        <v>16420109</v>
      </c>
      <c r="E733" s="86">
        <f>D733/(MAX($D$44:D733))-1</f>
        <v>0</v>
      </c>
    </row>
    <row r="734" spans="2:5">
      <c r="B734" s="29" t="s">
        <v>183</v>
      </c>
      <c r="C734" s="32">
        <v>44482.378472222219</v>
      </c>
      <c r="D734" s="29">
        <v>16505293</v>
      </c>
      <c r="E734" s="86">
        <f>D734/(MAX($D$44:D734))-1</f>
        <v>0</v>
      </c>
    </row>
    <row r="735" spans="2:5">
      <c r="B735" s="29" t="s">
        <v>183</v>
      </c>
      <c r="C735" s="32">
        <v>44483.378472222219</v>
      </c>
      <c r="D735" s="29">
        <v>16644924</v>
      </c>
      <c r="E735" s="86">
        <f>D735/(MAX($D$44:D735))-1</f>
        <v>0</v>
      </c>
    </row>
    <row r="736" spans="2:5">
      <c r="B736" s="29" t="s">
        <v>183</v>
      </c>
      <c r="C736" s="32">
        <v>44487.378472222219</v>
      </c>
      <c r="D736" s="29">
        <v>16688951</v>
      </c>
      <c r="E736" s="86">
        <f>D736/(MAX($D$44:D736))-1</f>
        <v>0</v>
      </c>
    </row>
    <row r="737" spans="2:5">
      <c r="B737" s="29" t="s">
        <v>183</v>
      </c>
      <c r="C737" s="32">
        <v>44488.378472222219</v>
      </c>
      <c r="D737" s="29">
        <v>16559442</v>
      </c>
      <c r="E737" s="86">
        <f>D737/(MAX($D$44:D737))-1</f>
        <v>-7.7601641948615852E-3</v>
      </c>
    </row>
    <row r="738" spans="2:5">
      <c r="B738" s="29" t="s">
        <v>183</v>
      </c>
      <c r="C738" s="32">
        <v>44489.378472222219</v>
      </c>
      <c r="D738" s="29">
        <v>16425559</v>
      </c>
      <c r="E738" s="86">
        <f>D738/(MAX($D$44:D738))-1</f>
        <v>-1.5782417960242046E-2</v>
      </c>
    </row>
    <row r="739" spans="2:5">
      <c r="B739" s="29" t="s">
        <v>183</v>
      </c>
      <c r="C739" s="32">
        <v>44490.378472222219</v>
      </c>
      <c r="D739" s="29">
        <v>16338537</v>
      </c>
      <c r="E739" s="86">
        <f>D739/(MAX($D$44:D739))-1</f>
        <v>-2.0996766063966499E-2</v>
      </c>
    </row>
    <row r="740" spans="2:5">
      <c r="B740" s="29" t="s">
        <v>183</v>
      </c>
      <c r="C740" s="32">
        <v>44491.378472222219</v>
      </c>
      <c r="D740" s="29">
        <v>16252943</v>
      </c>
      <c r="E740" s="86">
        <f>D740/(MAX($D$44:D740))-1</f>
        <v>-2.6125548574023605E-2</v>
      </c>
    </row>
    <row r="741" spans="2:5">
      <c r="B741" s="29" t="s">
        <v>183</v>
      </c>
      <c r="C741" s="32">
        <v>44494.378472222219</v>
      </c>
      <c r="D741" s="29">
        <v>16173473</v>
      </c>
      <c r="E741" s="86">
        <f>D741/(MAX($D$44:D741))-1</f>
        <v>-3.0887381717400908E-2</v>
      </c>
    </row>
    <row r="742" spans="2:5">
      <c r="B742" s="29" t="s">
        <v>183</v>
      </c>
      <c r="C742" s="32">
        <v>44495.378472222219</v>
      </c>
      <c r="D742" s="29">
        <v>16313069</v>
      </c>
      <c r="E742" s="86">
        <f>D742/(MAX($D$44:D742))-1</f>
        <v>-2.252280565746767E-2</v>
      </c>
    </row>
    <row r="743" spans="2:5">
      <c r="B743" s="29" t="s">
        <v>183</v>
      </c>
      <c r="C743" s="32">
        <v>44496.378472222219</v>
      </c>
      <c r="D743" s="29">
        <v>16309020</v>
      </c>
      <c r="E743" s="86">
        <f>D743/(MAX($D$44:D743))-1</f>
        <v>-2.2765421265842245E-2</v>
      </c>
    </row>
    <row r="744" spans="2:5">
      <c r="B744" s="29" t="s">
        <v>183</v>
      </c>
      <c r="C744" s="32">
        <v>44497.378472222219</v>
      </c>
      <c r="D744" s="29">
        <v>16051281</v>
      </c>
      <c r="E744" s="86">
        <f>D744/(MAX($D$44:D744))-1</f>
        <v>-3.820911212454281E-2</v>
      </c>
    </row>
    <row r="745" spans="2:5">
      <c r="B745" s="29" t="s">
        <v>183</v>
      </c>
      <c r="C745" s="32">
        <v>44498.378472222219</v>
      </c>
      <c r="D745" s="29">
        <v>15994401</v>
      </c>
      <c r="E745" s="86">
        <f>D745/(MAX($D$44:D745))-1</f>
        <v>-4.1617355099191067E-2</v>
      </c>
    </row>
    <row r="746" spans="2:5">
      <c r="B746" s="29" t="s">
        <v>183</v>
      </c>
      <c r="C746" s="32">
        <v>44501.378472222219</v>
      </c>
      <c r="D746" s="29">
        <v>16203740</v>
      </c>
      <c r="E746" s="86">
        <f>D746/(MAX($D$44:D746))-1</f>
        <v>-2.9073786602884732E-2</v>
      </c>
    </row>
    <row r="747" spans="2:5">
      <c r="B747" s="29" t="s">
        <v>183</v>
      </c>
      <c r="C747" s="32">
        <v>44502.378472222219</v>
      </c>
      <c r="D747" s="29">
        <v>16149865</v>
      </c>
      <c r="E747" s="86">
        <f>D747/(MAX($D$44:D747))-1</f>
        <v>-3.2301970327553886E-2</v>
      </c>
    </row>
    <row r="748" spans="2:5">
      <c r="B748" s="29" t="s">
        <v>183</v>
      </c>
      <c r="C748" s="32">
        <v>44503.378472222219</v>
      </c>
      <c r="D748" s="29">
        <v>16165045</v>
      </c>
      <c r="E748" s="86">
        <f>D748/(MAX($D$44:D748))-1</f>
        <v>-3.1392386495712077E-2</v>
      </c>
    </row>
    <row r="749" spans="2:5">
      <c r="B749" s="29" t="s">
        <v>183</v>
      </c>
      <c r="C749" s="32">
        <v>44504.753472222219</v>
      </c>
      <c r="D749" s="29">
        <v>16226401</v>
      </c>
      <c r="E749" s="86">
        <f>D749/(MAX($D$44:D749))-1</f>
        <v>-2.7715942122425785E-2</v>
      </c>
    </row>
    <row r="750" spans="2:5">
      <c r="B750" s="29" t="s">
        <v>183</v>
      </c>
      <c r="C750" s="32">
        <v>44508.378472222219</v>
      </c>
      <c r="D750" s="29">
        <v>16362225</v>
      </c>
      <c r="E750" s="86">
        <f>D750/(MAX($D$44:D750))-1</f>
        <v>-1.9577383863132014E-2</v>
      </c>
    </row>
    <row r="751" spans="2:5">
      <c r="B751" s="29" t="s">
        <v>183</v>
      </c>
      <c r="C751" s="32">
        <v>44509.378472222219</v>
      </c>
      <c r="D751" s="29">
        <v>16350316</v>
      </c>
      <c r="E751" s="86">
        <f>D751/(MAX($D$44:D751))-1</f>
        <v>-2.0290969755978105E-2</v>
      </c>
    </row>
    <row r="752" spans="2:5">
      <c r="B752" s="29" t="s">
        <v>183</v>
      </c>
      <c r="C752" s="32">
        <v>44510.378472222219</v>
      </c>
      <c r="D752" s="29">
        <v>16332266</v>
      </c>
      <c r="E752" s="86">
        <f>D752/(MAX($D$44:D752))-1</f>
        <v>-2.1372523653523823E-2</v>
      </c>
    </row>
    <row r="753" spans="2:21">
      <c r="B753" s="29" t="s">
        <v>183</v>
      </c>
      <c r="C753" s="32">
        <v>44511.378472222219</v>
      </c>
      <c r="D753" s="29">
        <v>16180745</v>
      </c>
      <c r="E753" s="86">
        <f>D753/(MAX($D$44:D753))-1</f>
        <v>-3.0451644324439586E-2</v>
      </c>
    </row>
    <row r="754" spans="2:21">
      <c r="B754" s="29" t="s">
        <v>183</v>
      </c>
      <c r="C754" s="32">
        <v>44512.378472222219</v>
      </c>
      <c r="D754" s="29">
        <v>16348469</v>
      </c>
      <c r="E754" s="86">
        <f>D754/(MAX($D$44:D754))-1</f>
        <v>-2.0401641780840474E-2</v>
      </c>
    </row>
    <row r="755" spans="2:21">
      <c r="B755" s="29" t="s">
        <v>183</v>
      </c>
      <c r="C755" s="32">
        <v>44515.378472222219</v>
      </c>
      <c r="D755" s="29">
        <v>16341295</v>
      </c>
      <c r="E755" s="86">
        <f>D755/(MAX($D$44:D755))-1</f>
        <v>-2.0831507025216855E-2</v>
      </c>
    </row>
    <row r="756" spans="2:21">
      <c r="B756" s="29" t="s">
        <v>183</v>
      </c>
      <c r="C756" s="32">
        <v>44516.378472222219</v>
      </c>
      <c r="D756" s="29">
        <v>16243523</v>
      </c>
      <c r="E756" s="86">
        <f>D756/(MAX($D$44:D756))-1</f>
        <v>-2.6689993876787055E-2</v>
      </c>
    </row>
    <row r="757" spans="2:21">
      <c r="B757" s="29" t="s">
        <v>183</v>
      </c>
      <c r="C757" s="32">
        <v>44517.378472222219</v>
      </c>
      <c r="D757" s="29">
        <v>16165492</v>
      </c>
      <c r="E757" s="86">
        <f>D757/(MAX($D$44:D757))-1</f>
        <v>-3.1365602307778406E-2</v>
      </c>
    </row>
    <row r="758" spans="2:21">
      <c r="B758" s="29" t="s">
        <v>183</v>
      </c>
      <c r="C758" s="32">
        <v>44518.378472222219</v>
      </c>
      <c r="D758" s="29">
        <v>16023288</v>
      </c>
      <c r="E758" s="86">
        <f>D758/(MAX($D$44:D758))-1</f>
        <v>-3.9886449423933268E-2</v>
      </c>
    </row>
    <row r="759" spans="2:21">
      <c r="B759" s="29" t="s">
        <v>183</v>
      </c>
      <c r="C759" s="32">
        <v>44522.378472222219</v>
      </c>
      <c r="D759" s="29">
        <v>15789833</v>
      </c>
      <c r="E759" s="86">
        <f>D759/(MAX($D$44:D759))-1</f>
        <v>-5.3875045831220936E-2</v>
      </c>
    </row>
    <row r="760" spans="2:21">
      <c r="B760" s="29" t="s">
        <v>183</v>
      </c>
      <c r="C760" s="32">
        <v>44523.378472222219</v>
      </c>
      <c r="D760" s="29">
        <v>15894121</v>
      </c>
      <c r="E760" s="86">
        <f>D760/(MAX($D$44:D760))-1</f>
        <v>-4.762612101863084E-2</v>
      </c>
    </row>
    <row r="761" spans="2:21">
      <c r="B761" s="30" t="s">
        <v>183</v>
      </c>
      <c r="C761" s="33">
        <v>44524.378472222219</v>
      </c>
      <c r="D761" s="30">
        <v>15967545</v>
      </c>
      <c r="E761" s="89">
        <f>D761/(MAX($D$44:D761))-1</f>
        <v>-4.3226563491018721E-2</v>
      </c>
    </row>
    <row r="764" spans="2:21">
      <c r="B764" s="1" t="s">
        <v>196</v>
      </c>
      <c r="O764" s="1" t="s">
        <v>198</v>
      </c>
    </row>
    <row r="765" spans="2:21">
      <c r="B765" s="27" t="s">
        <v>180</v>
      </c>
      <c r="C765" s="27" t="s">
        <v>181</v>
      </c>
      <c r="D765" s="27" t="s">
        <v>182</v>
      </c>
      <c r="E765" s="27" t="s">
        <v>197</v>
      </c>
      <c r="G765" s="90" t="s">
        <v>192</v>
      </c>
      <c r="H765" s="58">
        <f>XIRR(H767:H768,G767:G768)</f>
        <v>0.37130505442619322</v>
      </c>
      <c r="O765" s="27" t="s">
        <v>180</v>
      </c>
      <c r="P765" s="27" t="s">
        <v>181</v>
      </c>
      <c r="Q765" s="27" t="s">
        <v>182</v>
      </c>
      <c r="R765" s="27" t="s">
        <v>193</v>
      </c>
      <c r="T765" s="90" t="s">
        <v>192</v>
      </c>
      <c r="U765" s="58">
        <f>XIRR(U767:U768,T767:T768)</f>
        <v>0.43511566519737244</v>
      </c>
    </row>
    <row r="766" spans="2:21">
      <c r="B766" s="28" t="s">
        <v>183</v>
      </c>
      <c r="C766" s="31">
        <v>44197.378472222219</v>
      </c>
      <c r="D766" s="28">
        <v>9998080</v>
      </c>
      <c r="E766" s="28">
        <f>D766/(MAX($D$766:D766))-1</f>
        <v>0</v>
      </c>
      <c r="G766" s="27" t="s">
        <v>181</v>
      </c>
      <c r="H766" s="27" t="s">
        <v>182</v>
      </c>
      <c r="O766" s="28" t="s">
        <v>183</v>
      </c>
      <c r="P766" s="96">
        <v>44197</v>
      </c>
      <c r="Q766" s="28">
        <v>9998080</v>
      </c>
      <c r="R766" s="28">
        <f>Q766/MAX($Q$766:Q766)-1</f>
        <v>0</v>
      </c>
      <c r="T766" s="97" t="s">
        <v>181</v>
      </c>
      <c r="U766" s="97" t="s">
        <v>182</v>
      </c>
    </row>
    <row r="767" spans="2:21">
      <c r="B767" s="29" t="s">
        <v>183</v>
      </c>
      <c r="C767" s="32">
        <v>44200.378472222219</v>
      </c>
      <c r="D767" s="29">
        <v>10120878</v>
      </c>
      <c r="E767" s="29">
        <f>D767/(MAX($D$766:D767))-1</f>
        <v>0</v>
      </c>
      <c r="G767" s="84">
        <v>44197.378472222219</v>
      </c>
      <c r="H767" s="58">
        <f>-9998080</f>
        <v>-9998080</v>
      </c>
      <c r="O767" s="29" t="s">
        <v>183</v>
      </c>
      <c r="P767" s="94">
        <v>44228</v>
      </c>
      <c r="Q767" s="29">
        <v>10760970</v>
      </c>
      <c r="R767" s="29">
        <f>Q767/MAX($Q$766:Q767)-1</f>
        <v>0</v>
      </c>
      <c r="T767" s="98">
        <v>44227</v>
      </c>
      <c r="U767" s="58">
        <f>-9998080</f>
        <v>-9998080</v>
      </c>
    </row>
    <row r="768" spans="2:21">
      <c r="B768" s="29" t="s">
        <v>183</v>
      </c>
      <c r="C768" s="32">
        <v>44201.378472222219</v>
      </c>
      <c r="D768" s="29">
        <v>10131952</v>
      </c>
      <c r="E768" s="29">
        <f>D768/(MAX($D$766:D768))-1</f>
        <v>0</v>
      </c>
      <c r="G768" s="84">
        <v>44524.378472222219</v>
      </c>
      <c r="H768" s="58">
        <v>13267030</v>
      </c>
      <c r="O768" s="29" t="s">
        <v>183</v>
      </c>
      <c r="P768" s="94">
        <v>44256</v>
      </c>
      <c r="Q768" s="29">
        <v>10947342</v>
      </c>
      <c r="R768" s="29">
        <f>Q768/MAX($Q$766:Q768)-1</f>
        <v>0</v>
      </c>
      <c r="T768" s="84">
        <v>44524.475694444445</v>
      </c>
      <c r="U768" s="58">
        <v>13414524</v>
      </c>
    </row>
    <row r="769" spans="2:21">
      <c r="B769" s="29" t="s">
        <v>183</v>
      </c>
      <c r="C769" s="32">
        <v>44202.378472222219</v>
      </c>
      <c r="D769" s="29">
        <v>10155695</v>
      </c>
      <c r="E769" s="29">
        <f>D769/(MAX($D$766:D769))-1</f>
        <v>0</v>
      </c>
      <c r="O769" s="29" t="s">
        <v>183</v>
      </c>
      <c r="P769" s="94">
        <v>44287</v>
      </c>
      <c r="Q769" s="29">
        <v>11175850</v>
      </c>
      <c r="R769" s="29">
        <f>Q769/MAX($Q$766:Q769)-1</f>
        <v>0</v>
      </c>
    </row>
    <row r="770" spans="2:21">
      <c r="B770" s="29" t="s">
        <v>183</v>
      </c>
      <c r="C770" s="32">
        <v>44203.378472222219</v>
      </c>
      <c r="D770" s="29">
        <v>10198256</v>
      </c>
      <c r="E770" s="29">
        <f>D770/(MAX($D$766:D770))-1</f>
        <v>0</v>
      </c>
      <c r="G770" s="90" t="s">
        <v>194</v>
      </c>
      <c r="H770" s="58">
        <f>MIN(E766:E986)</f>
        <v>-6.1108676262919381E-2</v>
      </c>
      <c r="O770" s="29" t="s">
        <v>183</v>
      </c>
      <c r="P770" s="94">
        <v>44317</v>
      </c>
      <c r="Q770" s="29">
        <v>11938920</v>
      </c>
      <c r="R770" s="29">
        <f>Q770/MAX($Q$766:Q770)-1</f>
        <v>0</v>
      </c>
      <c r="T770" s="90" t="s">
        <v>199</v>
      </c>
      <c r="U770" s="58">
        <f>MIN(R766:R776)</f>
        <v>0</v>
      </c>
    </row>
    <row r="771" spans="2:21">
      <c r="B771" s="29" t="s">
        <v>183</v>
      </c>
      <c r="C771" s="32">
        <v>44204.378472222219</v>
      </c>
      <c r="D771" s="29">
        <v>10369415</v>
      </c>
      <c r="E771" s="29">
        <f>D771/(MAX($D$766:D771))-1</f>
        <v>0</v>
      </c>
      <c r="O771" s="29" t="s">
        <v>183</v>
      </c>
      <c r="P771" s="32">
        <v>44377.697916666664</v>
      </c>
      <c r="Q771" s="29">
        <v>12078768</v>
      </c>
      <c r="R771" s="29">
        <f>Q771/MAX($Q$766:Q771)-1</f>
        <v>0</v>
      </c>
    </row>
    <row r="772" spans="2:21">
      <c r="B772" s="29" t="s">
        <v>183</v>
      </c>
      <c r="C772" s="32">
        <v>44207.378472222219</v>
      </c>
      <c r="D772" s="29">
        <v>10447699</v>
      </c>
      <c r="E772" s="29">
        <f>D772/(MAX($D$766:D772))-1</f>
        <v>0</v>
      </c>
      <c r="O772" s="29" t="s">
        <v>183</v>
      </c>
      <c r="P772" s="94">
        <v>44378</v>
      </c>
      <c r="Q772" s="29">
        <v>12173995</v>
      </c>
      <c r="R772" s="29">
        <f>Q772/MAX($Q$766:Q772)-1</f>
        <v>0</v>
      </c>
    </row>
    <row r="773" spans="2:21">
      <c r="B773" s="29" t="s">
        <v>183</v>
      </c>
      <c r="C773" s="32">
        <v>44208.378472222219</v>
      </c>
      <c r="D773" s="29">
        <v>10492056</v>
      </c>
      <c r="E773" s="29">
        <f>D773/(MAX($D$766:D773))-1</f>
        <v>0</v>
      </c>
      <c r="O773" s="29" t="s">
        <v>183</v>
      </c>
      <c r="P773" s="94">
        <v>44409</v>
      </c>
      <c r="Q773" s="29">
        <v>12926037</v>
      </c>
      <c r="R773" s="29">
        <f>Q773/MAX($Q$766:Q773)-1</f>
        <v>0</v>
      </c>
    </row>
    <row r="774" spans="2:21">
      <c r="B774" s="29" t="s">
        <v>183</v>
      </c>
      <c r="C774" s="32">
        <v>44209.378472222219</v>
      </c>
      <c r="D774" s="29">
        <v>10539146</v>
      </c>
      <c r="E774" s="29">
        <f>D774/(MAX($D$766:D774))-1</f>
        <v>0</v>
      </c>
      <c r="O774" s="29" t="s">
        <v>183</v>
      </c>
      <c r="P774" s="94">
        <v>44440</v>
      </c>
      <c r="Q774" s="29">
        <v>13377341</v>
      </c>
      <c r="R774" s="29">
        <f>Q774/MAX($Q$766:Q774)-1</f>
        <v>0</v>
      </c>
    </row>
    <row r="775" spans="2:21">
      <c r="B775" s="29" t="s">
        <v>183</v>
      </c>
      <c r="C775" s="32">
        <v>44210.378472222219</v>
      </c>
      <c r="D775" s="29">
        <v>10556124</v>
      </c>
      <c r="E775" s="29">
        <f>D775/(MAX($D$766:D775))-1</f>
        <v>0</v>
      </c>
      <c r="O775" s="29" t="s">
        <v>183</v>
      </c>
      <c r="P775" s="94">
        <v>44470</v>
      </c>
      <c r="Q775" s="29">
        <v>13384391</v>
      </c>
      <c r="R775" s="29">
        <f>Q775/MAX($Q$766:Q775)-1</f>
        <v>0</v>
      </c>
    </row>
    <row r="776" spans="2:21">
      <c r="B776" s="29" t="s">
        <v>183</v>
      </c>
      <c r="C776" s="32">
        <v>44211.378472222219</v>
      </c>
      <c r="D776" s="29">
        <v>10444752</v>
      </c>
      <c r="E776" s="29">
        <f>D776/(MAX($D$766:D776))-1</f>
        <v>-1.055046340872845E-2</v>
      </c>
      <c r="O776" s="30" t="s">
        <v>183</v>
      </c>
      <c r="P776" s="33">
        <v>44524.475694444445</v>
      </c>
      <c r="Q776" s="30">
        <v>13414524</v>
      </c>
      <c r="R776" s="30">
        <f>Q776/MAX($Q$766:Q776)-1</f>
        <v>0</v>
      </c>
    </row>
    <row r="777" spans="2:21">
      <c r="B777" s="29" t="s">
        <v>183</v>
      </c>
      <c r="C777" s="32">
        <v>44214.378472222219</v>
      </c>
      <c r="D777" s="29">
        <v>10270571</v>
      </c>
      <c r="E777" s="29">
        <f>D777/(MAX($D$766:D777))-1</f>
        <v>-2.7050932709771103E-2</v>
      </c>
    </row>
    <row r="778" spans="2:21">
      <c r="B778" s="29" t="s">
        <v>183</v>
      </c>
      <c r="C778" s="32">
        <v>44215.378472222219</v>
      </c>
      <c r="D778" s="29">
        <v>10436208</v>
      </c>
      <c r="E778" s="29">
        <f>D778/(MAX($D$766:D778))-1</f>
        <v>-1.1359851400002507E-2</v>
      </c>
    </row>
    <row r="779" spans="2:21">
      <c r="B779" s="29" t="s">
        <v>183</v>
      </c>
      <c r="C779" s="32">
        <v>44216.378472222219</v>
      </c>
      <c r="D779" s="29">
        <v>10529634</v>
      </c>
      <c r="E779" s="29">
        <f>D779/(MAX($D$766:D779))-1</f>
        <v>-2.5094438072156278E-3</v>
      </c>
    </row>
    <row r="780" spans="2:21">
      <c r="B780" s="29" t="s">
        <v>183</v>
      </c>
      <c r="C780" s="32">
        <v>44217.378472222219</v>
      </c>
      <c r="D780" s="29">
        <v>10468132</v>
      </c>
      <c r="E780" s="29">
        <f>D780/(MAX($D$766:D780))-1</f>
        <v>-8.3356353146287754E-3</v>
      </c>
    </row>
    <row r="781" spans="2:21">
      <c r="B781" s="29" t="s">
        <v>183</v>
      </c>
      <c r="C781" s="32">
        <v>44218.378472222219</v>
      </c>
      <c r="D781" s="29">
        <v>10344649</v>
      </c>
      <c r="E781" s="29">
        <f>D781/(MAX($D$766:D781))-1</f>
        <v>-2.0033394833179341E-2</v>
      </c>
    </row>
    <row r="782" spans="2:21">
      <c r="B782" s="29" t="s">
        <v>183</v>
      </c>
      <c r="C782" s="32">
        <v>44221.378472222219</v>
      </c>
      <c r="D782" s="29">
        <v>10290328</v>
      </c>
      <c r="E782" s="29">
        <f>D782/(MAX($D$766:D782))-1</f>
        <v>-2.5179317711690352E-2</v>
      </c>
    </row>
    <row r="783" spans="2:21">
      <c r="B783" s="29" t="s">
        <v>183</v>
      </c>
      <c r="C783" s="32">
        <v>44223.378472222219</v>
      </c>
      <c r="D783" s="29">
        <v>10142023</v>
      </c>
      <c r="E783" s="29">
        <f>D783/(MAX($D$766:D783))-1</f>
        <v>-3.9228508494216219E-2</v>
      </c>
    </row>
    <row r="784" spans="2:21">
      <c r="B784" s="29" t="s">
        <v>183</v>
      </c>
      <c r="C784" s="32">
        <v>44224.378472222219</v>
      </c>
      <c r="D784" s="29">
        <v>10082904</v>
      </c>
      <c r="E784" s="29">
        <f>D784/(MAX($D$766:D784))-1</f>
        <v>-4.4828954263894549E-2</v>
      </c>
    </row>
    <row r="785" spans="2:5">
      <c r="B785" s="29" t="s">
        <v>183</v>
      </c>
      <c r="C785" s="32">
        <v>44225.378472222219</v>
      </c>
      <c r="D785" s="29">
        <v>9920123</v>
      </c>
      <c r="E785" s="29">
        <f>D785/(MAX($D$766:D785))-1</f>
        <v>-6.0249481722647436E-2</v>
      </c>
    </row>
    <row r="786" spans="2:5">
      <c r="B786" s="29" t="s">
        <v>183</v>
      </c>
      <c r="C786" s="32">
        <v>44228.378472222219</v>
      </c>
      <c r="D786" s="29">
        <v>10310651</v>
      </c>
      <c r="E786" s="29">
        <f>D786/(MAX($D$766:D786))-1</f>
        <v>-2.3254084548457343E-2</v>
      </c>
    </row>
    <row r="787" spans="2:5">
      <c r="B787" s="29" t="s">
        <v>183</v>
      </c>
      <c r="C787" s="32">
        <v>44229.378472222219</v>
      </c>
      <c r="D787" s="29">
        <v>10575347</v>
      </c>
      <c r="E787" s="29">
        <f>D787/(MAX($D$766:D787))-1</f>
        <v>0</v>
      </c>
    </row>
    <row r="788" spans="2:5">
      <c r="B788" s="29" t="s">
        <v>183</v>
      </c>
      <c r="C788" s="32">
        <v>44230.378472222219</v>
      </c>
      <c r="D788" s="29">
        <v>10714676</v>
      </c>
      <c r="E788" s="29">
        <f>D788/(MAX($D$766:D788))-1</f>
        <v>0</v>
      </c>
    </row>
    <row r="789" spans="2:5">
      <c r="B789" s="29" t="s">
        <v>183</v>
      </c>
      <c r="C789" s="32">
        <v>44231.378472222219</v>
      </c>
      <c r="D789" s="29">
        <v>10804710</v>
      </c>
      <c r="E789" s="29">
        <f>D789/(MAX($D$766:D789))-1</f>
        <v>0</v>
      </c>
    </row>
    <row r="790" spans="2:5">
      <c r="B790" s="29" t="s">
        <v>183</v>
      </c>
      <c r="C790" s="32">
        <v>44232.378472222219</v>
      </c>
      <c r="D790" s="29">
        <v>10812424</v>
      </c>
      <c r="E790" s="29">
        <f>D790/(MAX($D$766:D790))-1</f>
        <v>0</v>
      </c>
    </row>
    <row r="791" spans="2:5">
      <c r="B791" s="29" t="s">
        <v>183</v>
      </c>
      <c r="C791" s="32">
        <v>44235.378472222219</v>
      </c>
      <c r="D791" s="29">
        <v>10987418</v>
      </c>
      <c r="E791" s="29">
        <f>D791/(MAX($D$766:D791))-1</f>
        <v>0</v>
      </c>
    </row>
    <row r="792" spans="2:5">
      <c r="B792" s="29" t="s">
        <v>183</v>
      </c>
      <c r="C792" s="32">
        <v>44236.378472222219</v>
      </c>
      <c r="D792" s="29">
        <v>10948801</v>
      </c>
      <c r="E792" s="29">
        <f>D792/(MAX($D$766:D792))-1</f>
        <v>-3.5146564916342937E-3</v>
      </c>
    </row>
    <row r="793" spans="2:5">
      <c r="B793" s="29" t="s">
        <v>183</v>
      </c>
      <c r="C793" s="32">
        <v>44237.378472222219</v>
      </c>
      <c r="D793" s="29">
        <v>10961131</v>
      </c>
      <c r="E793" s="29">
        <f>D793/(MAX($D$766:D793))-1</f>
        <v>-2.3924638163397294E-3</v>
      </c>
    </row>
    <row r="794" spans="2:5">
      <c r="B794" s="29" t="s">
        <v>183</v>
      </c>
      <c r="C794" s="32">
        <v>44238.378472222219</v>
      </c>
      <c r="D794" s="29">
        <v>10987473</v>
      </c>
      <c r="E794" s="29">
        <f>D794/(MAX($D$766:D794))-1</f>
        <v>0</v>
      </c>
    </row>
    <row r="795" spans="2:5">
      <c r="B795" s="29" t="s">
        <v>183</v>
      </c>
      <c r="C795" s="32">
        <v>44239.378472222219</v>
      </c>
      <c r="D795" s="29">
        <v>10935608</v>
      </c>
      <c r="E795" s="29">
        <f>D795/(MAX($D$766:D795))-1</f>
        <v>-4.7203756496148053E-3</v>
      </c>
    </row>
    <row r="796" spans="2:5">
      <c r="B796" s="29" t="s">
        <v>183</v>
      </c>
      <c r="C796" s="32">
        <v>44242.378472222219</v>
      </c>
      <c r="D796" s="29">
        <v>10991998</v>
      </c>
      <c r="E796" s="29">
        <f>D796/(MAX($D$766:D796))-1</f>
        <v>0</v>
      </c>
    </row>
    <row r="797" spans="2:5">
      <c r="B797" s="29" t="s">
        <v>183</v>
      </c>
      <c r="C797" s="32">
        <v>44243.378472222219</v>
      </c>
      <c r="D797" s="29">
        <v>11027812</v>
      </c>
      <c r="E797" s="29">
        <f>D797/(MAX($D$766:D797))-1</f>
        <v>0</v>
      </c>
    </row>
    <row r="798" spans="2:5">
      <c r="B798" s="29" t="s">
        <v>183</v>
      </c>
      <c r="C798" s="32">
        <v>44244.378472222219</v>
      </c>
      <c r="D798" s="29">
        <v>10985929</v>
      </c>
      <c r="E798" s="29">
        <f>D798/(MAX($D$766:D798))-1</f>
        <v>-3.7979428738901255E-3</v>
      </c>
    </row>
    <row r="799" spans="2:5">
      <c r="B799" s="29" t="s">
        <v>183</v>
      </c>
      <c r="C799" s="32">
        <v>44245.378472222219</v>
      </c>
      <c r="D799" s="29">
        <v>11005716</v>
      </c>
      <c r="E799" s="29">
        <f>D799/(MAX($D$766:D799))-1</f>
        <v>-2.0036612883861382E-3</v>
      </c>
    </row>
    <row r="800" spans="2:5">
      <c r="B800" s="29" t="s">
        <v>183</v>
      </c>
      <c r="C800" s="32">
        <v>44246.378472222219</v>
      </c>
      <c r="D800" s="29">
        <v>10870023</v>
      </c>
      <c r="E800" s="29">
        <f>D800/(MAX($D$766:D800))-1</f>
        <v>-1.4308278015620846E-2</v>
      </c>
    </row>
    <row r="801" spans="2:5">
      <c r="B801" s="29" t="s">
        <v>183</v>
      </c>
      <c r="C801" s="32">
        <v>44249.378472222219</v>
      </c>
      <c r="D801" s="29">
        <v>10688380</v>
      </c>
      <c r="E801" s="29">
        <f>D801/(MAX($D$766:D801))-1</f>
        <v>-3.07796324420474E-2</v>
      </c>
    </row>
    <row r="802" spans="2:5">
      <c r="B802" s="29" t="s">
        <v>183</v>
      </c>
      <c r="C802" s="32">
        <v>44250.378472222219</v>
      </c>
      <c r="D802" s="29">
        <v>10790564</v>
      </c>
      <c r="E802" s="29">
        <f>D802/(MAX($D$766:D802))-1</f>
        <v>-2.1513605781455114E-2</v>
      </c>
    </row>
    <row r="803" spans="2:5">
      <c r="B803" s="29" t="s">
        <v>183</v>
      </c>
      <c r="C803" s="32">
        <v>44251.378472222219</v>
      </c>
      <c r="D803" s="29">
        <v>10909222</v>
      </c>
      <c r="E803" s="29">
        <f>D803/(MAX($D$766:D803))-1</f>
        <v>-1.0753719776869564E-2</v>
      </c>
    </row>
    <row r="804" spans="2:5">
      <c r="B804" s="29" t="s">
        <v>183</v>
      </c>
      <c r="C804" s="32">
        <v>44252.378472222219</v>
      </c>
      <c r="D804" s="29">
        <v>11073111</v>
      </c>
      <c r="E804" s="29">
        <f>D804/(MAX($D$766:D804))-1</f>
        <v>0</v>
      </c>
    </row>
    <row r="805" spans="2:5">
      <c r="B805" s="29" t="s">
        <v>183</v>
      </c>
      <c r="C805" s="32">
        <v>44253.378472222219</v>
      </c>
      <c r="D805" s="29">
        <v>10679496</v>
      </c>
      <c r="E805" s="29">
        <f>D805/(MAX($D$766:D805))-1</f>
        <v>-3.5546920824689687E-2</v>
      </c>
    </row>
    <row r="806" spans="2:5">
      <c r="B806" s="29" t="s">
        <v>183</v>
      </c>
      <c r="C806" s="32">
        <v>44256.378472222219</v>
      </c>
      <c r="D806" s="29">
        <v>10882230</v>
      </c>
      <c r="E806" s="29">
        <f>D806/(MAX($D$766:D806))-1</f>
        <v>-1.723824497018045E-2</v>
      </c>
    </row>
    <row r="807" spans="2:5">
      <c r="B807" s="29" t="s">
        <v>183</v>
      </c>
      <c r="C807" s="32">
        <v>44257.378472222219</v>
      </c>
      <c r="D807" s="29">
        <v>11037306</v>
      </c>
      <c r="E807" s="29">
        <f>D807/(MAX($D$766:D807))-1</f>
        <v>-3.233508631856008E-3</v>
      </c>
    </row>
    <row r="808" spans="2:5">
      <c r="B808" s="29" t="s">
        <v>183</v>
      </c>
      <c r="C808" s="32">
        <v>44258.378472222219</v>
      </c>
      <c r="D808" s="29">
        <v>11204880</v>
      </c>
      <c r="E808" s="29">
        <f>D808/(MAX($D$766:D808))-1</f>
        <v>0</v>
      </c>
    </row>
    <row r="809" spans="2:5">
      <c r="B809" s="29" t="s">
        <v>183</v>
      </c>
      <c r="C809" s="32">
        <v>44259.378472222219</v>
      </c>
      <c r="D809" s="29">
        <v>11138274</v>
      </c>
      <c r="E809" s="29">
        <f>D809/(MAX($D$766:D809))-1</f>
        <v>-5.9443742369396091E-3</v>
      </c>
    </row>
    <row r="810" spans="2:5">
      <c r="B810" s="29" t="s">
        <v>183</v>
      </c>
      <c r="C810" s="32">
        <v>44260.378472222219</v>
      </c>
      <c r="D810" s="29">
        <v>11008786</v>
      </c>
      <c r="E810" s="29">
        <f>D810/(MAX($D$766:D810))-1</f>
        <v>-1.7500767522722227E-2</v>
      </c>
    </row>
    <row r="811" spans="2:5">
      <c r="B811" s="29" t="s">
        <v>183</v>
      </c>
      <c r="C811" s="32">
        <v>44263.378472222219</v>
      </c>
      <c r="D811" s="29">
        <v>11038527</v>
      </c>
      <c r="E811" s="29">
        <f>D811/(MAX($D$766:D811))-1</f>
        <v>-1.4846477606185848E-2</v>
      </c>
    </row>
    <row r="812" spans="2:5">
      <c r="B812" s="29" t="s">
        <v>183</v>
      </c>
      <c r="C812" s="32">
        <v>44264.378472222219</v>
      </c>
      <c r="D812" s="29">
        <v>11048859</v>
      </c>
      <c r="E812" s="29">
        <f>D812/(MAX($D$766:D812))-1</f>
        <v>-1.3924379377556972E-2</v>
      </c>
    </row>
    <row r="813" spans="2:5">
      <c r="B813" s="29" t="s">
        <v>183</v>
      </c>
      <c r="C813" s="32">
        <v>44265.378472222219</v>
      </c>
      <c r="D813" s="29">
        <v>11115543</v>
      </c>
      <c r="E813" s="29">
        <f>D813/(MAX($D$766:D813))-1</f>
        <v>-7.9730438880202259E-3</v>
      </c>
    </row>
    <row r="814" spans="2:5">
      <c r="B814" s="29" t="s">
        <v>183</v>
      </c>
      <c r="C814" s="32">
        <v>44267.378472222219</v>
      </c>
      <c r="D814" s="29">
        <v>11027811</v>
      </c>
      <c r="E814" s="29">
        <f>D814/(MAX($D$766:D814))-1</f>
        <v>-1.580284661683129E-2</v>
      </c>
    </row>
    <row r="815" spans="2:5">
      <c r="B815" s="29" t="s">
        <v>183</v>
      </c>
      <c r="C815" s="32">
        <v>44270.378472222219</v>
      </c>
      <c r="D815" s="29">
        <v>11001854</v>
      </c>
      <c r="E815" s="29">
        <f>D815/(MAX($D$766:D815))-1</f>
        <v>-1.8119426535580963E-2</v>
      </c>
    </row>
    <row r="816" spans="2:5">
      <c r="B816" s="29" t="s">
        <v>183</v>
      </c>
      <c r="C816" s="32">
        <v>44271.378472222219</v>
      </c>
      <c r="D816" s="29">
        <v>10994128</v>
      </c>
      <c r="E816" s="29">
        <f>D816/(MAX($D$766:D816))-1</f>
        <v>-1.8808947530004838E-2</v>
      </c>
    </row>
    <row r="817" spans="2:5">
      <c r="B817" s="29" t="s">
        <v>183</v>
      </c>
      <c r="C817" s="32">
        <v>44272.378472222219</v>
      </c>
      <c r="D817" s="29">
        <v>10795791</v>
      </c>
      <c r="E817" s="29">
        <f>D817/(MAX($D$766:D817))-1</f>
        <v>-3.6509895688307203E-2</v>
      </c>
    </row>
    <row r="818" spans="2:5">
      <c r="B818" s="29" t="s">
        <v>183</v>
      </c>
      <c r="C818" s="32">
        <v>44273.378472222219</v>
      </c>
      <c r="D818" s="29">
        <v>10721417</v>
      </c>
      <c r="E818" s="29">
        <f>D818/(MAX($D$766:D818))-1</f>
        <v>-4.3147539286453762E-2</v>
      </c>
    </row>
    <row r="819" spans="2:5">
      <c r="B819" s="29" t="s">
        <v>183</v>
      </c>
      <c r="C819" s="32">
        <v>44274.378472222219</v>
      </c>
      <c r="D819" s="29">
        <v>10854657</v>
      </c>
      <c r="E819" s="29">
        <f>D819/(MAX($D$766:D819))-1</f>
        <v>-3.1256291901385791E-2</v>
      </c>
    </row>
    <row r="820" spans="2:5">
      <c r="B820" s="29" t="s">
        <v>183</v>
      </c>
      <c r="C820" s="32">
        <v>44277.378472222219</v>
      </c>
      <c r="D820" s="29">
        <v>10878315</v>
      </c>
      <c r="E820" s="29">
        <f>D820/(MAX($D$766:D820))-1</f>
        <v>-2.9144890440593763E-2</v>
      </c>
    </row>
    <row r="821" spans="2:5">
      <c r="B821" s="29" t="s">
        <v>183</v>
      </c>
      <c r="C821" s="32">
        <v>44278.378472222219</v>
      </c>
      <c r="D821" s="29">
        <v>10914460</v>
      </c>
      <c r="E821" s="29">
        <f>D821/(MAX($D$766:D821))-1</f>
        <v>-2.5919063836471246E-2</v>
      </c>
    </row>
    <row r="822" spans="2:5">
      <c r="B822" s="29" t="s">
        <v>183</v>
      </c>
      <c r="C822" s="32">
        <v>44279.378472222219</v>
      </c>
      <c r="D822" s="29">
        <v>10709655</v>
      </c>
      <c r="E822" s="29">
        <f>D822/(MAX($D$766:D822))-1</f>
        <v>-4.4197260479362566E-2</v>
      </c>
    </row>
    <row r="823" spans="2:5">
      <c r="B823" s="29" t="s">
        <v>183</v>
      </c>
      <c r="C823" s="32">
        <v>44280.378472222219</v>
      </c>
      <c r="D823" s="29">
        <v>10523932</v>
      </c>
      <c r="E823" s="29">
        <f>D823/(MAX($D$766:D823))-1</f>
        <v>-6.0772449147157293E-2</v>
      </c>
    </row>
    <row r="824" spans="2:5">
      <c r="B824" s="29" t="s">
        <v>183</v>
      </c>
      <c r="C824" s="32">
        <v>44281.378472222219</v>
      </c>
      <c r="D824" s="29">
        <v>10668475</v>
      </c>
      <c r="E824" s="29">
        <f>D824/(MAX($D$766:D824))-1</f>
        <v>-4.7872444863309549E-2</v>
      </c>
    </row>
    <row r="825" spans="2:5">
      <c r="B825" s="29" t="s">
        <v>183</v>
      </c>
      <c r="C825" s="32">
        <v>44285.378472222219</v>
      </c>
      <c r="D825" s="29">
        <v>10885066</v>
      </c>
      <c r="E825" s="29">
        <f>D825/(MAX($D$766:D825))-1</f>
        <v>-2.8542385103633383E-2</v>
      </c>
    </row>
    <row r="826" spans="2:5">
      <c r="B826" s="29" t="s">
        <v>183</v>
      </c>
      <c r="C826" s="32">
        <v>44286.378472222219</v>
      </c>
      <c r="D826" s="29">
        <v>10859337</v>
      </c>
      <c r="E826" s="29">
        <f>D826/(MAX($D$766:D826))-1</f>
        <v>-3.0838616745560876E-2</v>
      </c>
    </row>
    <row r="827" spans="2:5">
      <c r="B827" s="29" t="s">
        <v>183</v>
      </c>
      <c r="C827" s="32">
        <v>44287.378472222219</v>
      </c>
      <c r="D827" s="29">
        <v>11038993</v>
      </c>
      <c r="E827" s="29">
        <f>D827/(MAX($D$766:D827))-1</f>
        <v>-1.4804888584259768E-2</v>
      </c>
    </row>
    <row r="828" spans="2:5">
      <c r="B828" s="29" t="s">
        <v>183</v>
      </c>
      <c r="C828" s="32">
        <v>44291.378472222219</v>
      </c>
      <c r="D828" s="29">
        <v>10899509</v>
      </c>
      <c r="E828" s="29">
        <f>D828/(MAX($D$766:D828))-1</f>
        <v>-2.7253393164406892E-2</v>
      </c>
    </row>
    <row r="829" spans="2:5">
      <c r="B829" s="29" t="s">
        <v>183</v>
      </c>
      <c r="C829" s="32">
        <v>44292.378472222219</v>
      </c>
      <c r="D829" s="29">
        <v>10973081</v>
      </c>
      <c r="E829" s="29">
        <f>D829/(MAX($D$766:D829))-1</f>
        <v>-2.0687325522450895E-2</v>
      </c>
    </row>
    <row r="830" spans="2:5">
      <c r="B830" s="29" t="s">
        <v>183</v>
      </c>
      <c r="C830" s="32">
        <v>44293.378472222219</v>
      </c>
      <c r="D830" s="29">
        <v>11070719</v>
      </c>
      <c r="E830" s="29">
        <f>D830/(MAX($D$766:D830))-1</f>
        <v>-1.1973443713810372E-2</v>
      </c>
    </row>
    <row r="831" spans="2:5">
      <c r="B831" s="29" t="s">
        <v>183</v>
      </c>
      <c r="C831" s="32">
        <v>44294.378472222219</v>
      </c>
      <c r="D831" s="29">
        <v>11166081</v>
      </c>
      <c r="E831" s="29">
        <f>D831/(MAX($D$766:D831))-1</f>
        <v>-3.4626876860796019E-3</v>
      </c>
    </row>
    <row r="832" spans="2:5">
      <c r="B832" s="29" t="s">
        <v>183</v>
      </c>
      <c r="C832" s="32">
        <v>44295.378472222219</v>
      </c>
      <c r="D832" s="29">
        <v>11141154</v>
      </c>
      <c r="E832" s="29">
        <f>D832/(MAX($D$766:D832))-1</f>
        <v>-5.6873433718165334E-3</v>
      </c>
    </row>
    <row r="833" spans="2:5">
      <c r="B833" s="29" t="s">
        <v>183</v>
      </c>
      <c r="C833" s="32">
        <v>44298.378472222219</v>
      </c>
      <c r="D833" s="29">
        <v>10704883</v>
      </c>
      <c r="E833" s="29">
        <f>D833/(MAX($D$766:D833))-1</f>
        <v>-4.4623146343378939E-2</v>
      </c>
    </row>
    <row r="834" spans="2:5">
      <c r="B834" s="29" t="s">
        <v>183</v>
      </c>
      <c r="C834" s="32">
        <v>44299.378472222219</v>
      </c>
      <c r="D834" s="29">
        <v>10874717</v>
      </c>
      <c r="E834" s="29">
        <f>D834/(MAX($D$766:D834))-1</f>
        <v>-2.9466000528341252E-2</v>
      </c>
    </row>
    <row r="835" spans="2:5">
      <c r="B835" s="29" t="s">
        <v>183</v>
      </c>
      <c r="C835" s="32">
        <v>44301.378472222219</v>
      </c>
      <c r="D835" s="29">
        <v>10901537</v>
      </c>
      <c r="E835" s="29">
        <f>D835/(MAX($D$766:D835))-1</f>
        <v>-2.7072400596882762E-2</v>
      </c>
    </row>
    <row r="836" spans="2:5">
      <c r="B836" s="29" t="s">
        <v>183</v>
      </c>
      <c r="C836" s="32">
        <v>44302.378472222219</v>
      </c>
      <c r="D836" s="29">
        <v>10995456</v>
      </c>
      <c r="E836" s="29">
        <f>D836/(MAX($D$766:D836))-1</f>
        <v>-1.869042774219809E-2</v>
      </c>
    </row>
    <row r="837" spans="2:5">
      <c r="B837" s="29" t="s">
        <v>183</v>
      </c>
      <c r="C837" s="32">
        <v>44305.378472222219</v>
      </c>
      <c r="D837" s="29">
        <v>10779044</v>
      </c>
      <c r="E837" s="29">
        <f>D837/(MAX($D$766:D837))-1</f>
        <v>-3.80045123196322E-2</v>
      </c>
    </row>
    <row r="838" spans="2:5">
      <c r="B838" s="29" t="s">
        <v>183</v>
      </c>
      <c r="C838" s="32">
        <v>44306.378472222219</v>
      </c>
      <c r="D838" s="29">
        <v>10764713</v>
      </c>
      <c r="E838" s="29">
        <f>D838/(MAX($D$766:D838))-1</f>
        <v>-3.9283508614103901E-2</v>
      </c>
    </row>
    <row r="839" spans="2:5">
      <c r="B839" s="29" t="s">
        <v>183</v>
      </c>
      <c r="C839" s="32">
        <v>44308.378472222219</v>
      </c>
      <c r="D839" s="29">
        <v>10807685</v>
      </c>
      <c r="E839" s="29">
        <f>D839/(MAX($D$766:D839))-1</f>
        <v>-3.5448393914080278E-2</v>
      </c>
    </row>
    <row r="840" spans="2:5">
      <c r="B840" s="29" t="s">
        <v>183</v>
      </c>
      <c r="C840" s="32">
        <v>44309.378472222219</v>
      </c>
      <c r="D840" s="29">
        <v>10764819</v>
      </c>
      <c r="E840" s="29">
        <f>D840/(MAX($D$766:D840))-1</f>
        <v>-3.9274048450318122E-2</v>
      </c>
    </row>
    <row r="841" spans="2:5">
      <c r="B841" s="29" t="s">
        <v>183</v>
      </c>
      <c r="C841" s="32">
        <v>44312.378472222219</v>
      </c>
      <c r="D841" s="29">
        <v>10860210</v>
      </c>
      <c r="E841" s="29">
        <f>D841/(MAX($D$766:D841))-1</f>
        <v>-3.0760704264570449E-2</v>
      </c>
    </row>
    <row r="842" spans="2:5">
      <c r="B842" s="29" t="s">
        <v>183</v>
      </c>
      <c r="C842" s="32">
        <v>44313.378472222219</v>
      </c>
      <c r="D842" s="29">
        <v>10972160</v>
      </c>
      <c r="E842" s="29">
        <f>D842/(MAX($D$766:D842))-1</f>
        <v>-2.0769521851193407E-2</v>
      </c>
    </row>
    <row r="843" spans="2:5">
      <c r="B843" s="29" t="s">
        <v>183</v>
      </c>
      <c r="C843" s="32">
        <v>44314.378472222219</v>
      </c>
      <c r="D843" s="29">
        <v>11085078</v>
      </c>
      <c r="E843" s="29">
        <f>D843/(MAX($D$766:D843))-1</f>
        <v>-1.0691948508150029E-2</v>
      </c>
    </row>
    <row r="844" spans="2:5">
      <c r="B844" s="29" t="s">
        <v>183</v>
      </c>
      <c r="C844" s="32">
        <v>44315.378472222219</v>
      </c>
      <c r="D844" s="29">
        <v>11145540</v>
      </c>
      <c r="E844" s="29">
        <f>D844/(MAX($D$766:D844))-1</f>
        <v>-5.2959067834729145E-3</v>
      </c>
    </row>
    <row r="845" spans="2:5">
      <c r="B845" s="29" t="s">
        <v>183</v>
      </c>
      <c r="C845" s="32">
        <v>44316.378472222219</v>
      </c>
      <c r="D845" s="29">
        <v>11056489</v>
      </c>
      <c r="E845" s="29">
        <f>D845/(MAX($D$766:D845))-1</f>
        <v>-1.3243426078637155E-2</v>
      </c>
    </row>
    <row r="846" spans="2:5">
      <c r="B846" s="29" t="s">
        <v>183</v>
      </c>
      <c r="C846" s="32">
        <v>44319.378472222219</v>
      </c>
      <c r="D846" s="29">
        <v>11099756</v>
      </c>
      <c r="E846" s="29">
        <f>D846/(MAX($D$766:D846))-1</f>
        <v>-9.3819835643040861E-3</v>
      </c>
    </row>
    <row r="847" spans="2:5">
      <c r="B847" s="29" t="s">
        <v>183</v>
      </c>
      <c r="C847" s="32">
        <v>44320.378472222219</v>
      </c>
      <c r="D847" s="29">
        <v>11038015</v>
      </c>
      <c r="E847" s="29">
        <f>D847/(MAX($D$766:D847))-1</f>
        <v>-1.4892171982207714E-2</v>
      </c>
    </row>
    <row r="848" spans="2:5">
      <c r="B848" s="29" t="s">
        <v>183</v>
      </c>
      <c r="C848" s="32">
        <v>44321.378472222219</v>
      </c>
      <c r="D848" s="29">
        <v>11114390</v>
      </c>
      <c r="E848" s="29">
        <f>D848/(MAX($D$766:D848))-1</f>
        <v>-8.0759454808976283E-3</v>
      </c>
    </row>
    <row r="849" spans="2:5">
      <c r="B849" s="29" t="s">
        <v>183</v>
      </c>
      <c r="C849" s="32">
        <v>44322.378472222219</v>
      </c>
      <c r="D849" s="29">
        <v>11210803</v>
      </c>
      <c r="E849" s="29">
        <f>D849/(MAX($D$766:D849))-1</f>
        <v>0</v>
      </c>
    </row>
    <row r="850" spans="2:5">
      <c r="B850" s="29" t="s">
        <v>183</v>
      </c>
      <c r="C850" s="32">
        <v>44323.378472222219</v>
      </c>
      <c r="D850" s="29">
        <v>11323914</v>
      </c>
      <c r="E850" s="29">
        <f>D850/(MAX($D$766:D850))-1</f>
        <v>0</v>
      </c>
    </row>
    <row r="851" spans="2:5">
      <c r="B851" s="29" t="s">
        <v>183</v>
      </c>
      <c r="C851" s="32">
        <v>44326.378472222219</v>
      </c>
      <c r="D851" s="29">
        <v>11481716</v>
      </c>
      <c r="E851" s="29">
        <f>D851/(MAX($D$766:D851))-1</f>
        <v>0</v>
      </c>
    </row>
    <row r="852" spans="2:5">
      <c r="B852" s="29" t="s">
        <v>183</v>
      </c>
      <c r="C852" s="32">
        <v>44327.378472222219</v>
      </c>
      <c r="D852" s="29">
        <v>11475243</v>
      </c>
      <c r="E852" s="29">
        <f>D852/(MAX($D$766:D852))-1</f>
        <v>-5.6376590398155013E-4</v>
      </c>
    </row>
    <row r="853" spans="2:5">
      <c r="B853" s="29" t="s">
        <v>183</v>
      </c>
      <c r="C853" s="32">
        <v>44328.378472222219</v>
      </c>
      <c r="D853" s="29">
        <v>11353704</v>
      </c>
      <c r="E853" s="29">
        <f>D853/(MAX($D$766:D853))-1</f>
        <v>-1.1149204526570755E-2</v>
      </c>
    </row>
    <row r="854" spans="2:5">
      <c r="B854" s="29" t="s">
        <v>183</v>
      </c>
      <c r="C854" s="32">
        <v>44330.378472222219</v>
      </c>
      <c r="D854" s="29">
        <v>11288182</v>
      </c>
      <c r="E854" s="29">
        <f>D854/(MAX($D$766:D854))-1</f>
        <v>-1.6855842802591559E-2</v>
      </c>
    </row>
    <row r="855" spans="2:5">
      <c r="B855" s="29" t="s">
        <v>183</v>
      </c>
      <c r="C855" s="32">
        <v>44333.378472222219</v>
      </c>
      <c r="D855" s="29">
        <v>11441216</v>
      </c>
      <c r="E855" s="29">
        <f>D855/(MAX($D$766:D855))-1</f>
        <v>-3.5273473059252991E-3</v>
      </c>
    </row>
    <row r="856" spans="2:5">
      <c r="B856" s="29" t="s">
        <v>183</v>
      </c>
      <c r="C856" s="32">
        <v>44334.378472222219</v>
      </c>
      <c r="D856" s="29">
        <v>11594462</v>
      </c>
      <c r="E856" s="29">
        <f>D856/(MAX($D$766:D856))-1</f>
        <v>0</v>
      </c>
    </row>
    <row r="857" spans="2:5">
      <c r="B857" s="29" t="s">
        <v>183</v>
      </c>
      <c r="C857" s="32">
        <v>44335.378472222219</v>
      </c>
      <c r="D857" s="29">
        <v>11558791</v>
      </c>
      <c r="E857" s="29">
        <f>D857/(MAX($D$766:D857))-1</f>
        <v>-3.0765549966872419E-3</v>
      </c>
    </row>
    <row r="858" spans="2:5">
      <c r="B858" s="29" t="s">
        <v>183</v>
      </c>
      <c r="C858" s="32">
        <v>44336.378472222219</v>
      </c>
      <c r="D858" s="29">
        <v>11448467</v>
      </c>
      <c r="E858" s="29">
        <f>D858/(MAX($D$766:D858))-1</f>
        <v>-1.259178735503208E-2</v>
      </c>
    </row>
    <row r="859" spans="2:5">
      <c r="B859" s="29" t="s">
        <v>183</v>
      </c>
      <c r="C859" s="32">
        <v>44337.378472222219</v>
      </c>
      <c r="D859" s="29">
        <v>11577288</v>
      </c>
      <c r="E859" s="29">
        <f>D859/(MAX($D$766:D859))-1</f>
        <v>-1.4812243983377549E-3</v>
      </c>
    </row>
    <row r="860" spans="2:5">
      <c r="B860" s="29" t="s">
        <v>183</v>
      </c>
      <c r="C860" s="32">
        <v>44340.378472222219</v>
      </c>
      <c r="D860" s="29">
        <v>11588698</v>
      </c>
      <c r="E860" s="29">
        <f>D860/(MAX($D$766:D860))-1</f>
        <v>-4.9713389030037192E-4</v>
      </c>
    </row>
    <row r="861" spans="2:5">
      <c r="B861" s="29" t="s">
        <v>183</v>
      </c>
      <c r="C861" s="32">
        <v>44341.378472222219</v>
      </c>
      <c r="D861" s="29">
        <v>11649371</v>
      </c>
      <c r="E861" s="29">
        <f>D861/(MAX($D$766:D861))-1</f>
        <v>0</v>
      </c>
    </row>
    <row r="862" spans="2:5">
      <c r="B862" s="29" t="s">
        <v>183</v>
      </c>
      <c r="C862" s="32">
        <v>44342.378472222219</v>
      </c>
      <c r="D862" s="29">
        <v>11683296</v>
      </c>
      <c r="E862" s="29">
        <f>D862/(MAX($D$766:D862))-1</f>
        <v>0</v>
      </c>
    </row>
    <row r="863" spans="2:5">
      <c r="B863" s="29" t="s">
        <v>183</v>
      </c>
      <c r="C863" s="32">
        <v>44343.378472222219</v>
      </c>
      <c r="D863" s="29">
        <v>11729228</v>
      </c>
      <c r="E863" s="29">
        <f>D863/(MAX($D$766:D863))-1</f>
        <v>0</v>
      </c>
    </row>
    <row r="864" spans="2:5">
      <c r="B864" s="29" t="s">
        <v>183</v>
      </c>
      <c r="C864" s="32">
        <v>44344.378472222219</v>
      </c>
      <c r="D864" s="29">
        <v>11751941</v>
      </c>
      <c r="E864" s="29">
        <f>D864/(MAX($D$766:D864))-1</f>
        <v>0</v>
      </c>
    </row>
    <row r="865" spans="2:5">
      <c r="B865" s="29" t="s">
        <v>183</v>
      </c>
      <c r="C865" s="32">
        <v>44347.378472222219</v>
      </c>
      <c r="D865" s="29">
        <v>11831080</v>
      </c>
      <c r="E865" s="29">
        <f>D865/(MAX($D$766:D865))-1</f>
        <v>0</v>
      </c>
    </row>
    <row r="866" spans="2:5">
      <c r="B866" s="29" t="s">
        <v>183</v>
      </c>
      <c r="C866" s="32">
        <v>44348.378472222219</v>
      </c>
      <c r="D866" s="29">
        <v>11829506</v>
      </c>
      <c r="E866" s="29">
        <f>D866/(MAX($D$766:D866))-1</f>
        <v>-1.3303941821030119E-4</v>
      </c>
    </row>
    <row r="867" spans="2:5">
      <c r="B867" s="29" t="s">
        <v>183</v>
      </c>
      <c r="C867" s="32">
        <v>44349.378472222219</v>
      </c>
      <c r="D867" s="29">
        <v>11881299</v>
      </c>
      <c r="E867" s="29">
        <f>D867/(MAX($D$766:D867))-1</f>
        <v>0</v>
      </c>
    </row>
    <row r="868" spans="2:5">
      <c r="B868" s="29" t="s">
        <v>183</v>
      </c>
      <c r="C868" s="32">
        <v>44350.378472222219</v>
      </c>
      <c r="D868" s="29">
        <v>11962686</v>
      </c>
      <c r="E868" s="29">
        <f>D868/(MAX($D$766:D868))-1</f>
        <v>0</v>
      </c>
    </row>
    <row r="869" spans="2:5">
      <c r="B869" s="29" t="s">
        <v>183</v>
      </c>
      <c r="C869" s="32">
        <v>44351.378472222219</v>
      </c>
      <c r="D869" s="29">
        <v>11999715</v>
      </c>
      <c r="E869" s="29">
        <f>D869/(MAX($D$766:D869))-1</f>
        <v>0</v>
      </c>
    </row>
    <row r="870" spans="2:5">
      <c r="B870" s="29" t="s">
        <v>183</v>
      </c>
      <c r="C870" s="32">
        <v>44354.378472222219</v>
      </c>
      <c r="D870" s="29">
        <v>12089371</v>
      </c>
      <c r="E870" s="29">
        <f>D870/(MAX($D$766:D870))-1</f>
        <v>0</v>
      </c>
    </row>
    <row r="871" spans="2:5">
      <c r="B871" s="29" t="s">
        <v>183</v>
      </c>
      <c r="C871" s="32">
        <v>44355.378472222219</v>
      </c>
      <c r="D871" s="29">
        <v>12101961</v>
      </c>
      <c r="E871" s="29">
        <f>D871/(MAX($D$766:D871))-1</f>
        <v>0</v>
      </c>
    </row>
    <row r="872" spans="2:5">
      <c r="B872" s="29" t="s">
        <v>183</v>
      </c>
      <c r="C872" s="32">
        <v>44356.378472222219</v>
      </c>
      <c r="D872" s="29">
        <v>12021709</v>
      </c>
      <c r="E872" s="29">
        <f>D872/(MAX($D$766:D872))-1</f>
        <v>-6.6313219816193092E-3</v>
      </c>
    </row>
    <row r="873" spans="2:5">
      <c r="B873" s="29" t="s">
        <v>183</v>
      </c>
      <c r="C873" s="32">
        <v>44357.378472222219</v>
      </c>
      <c r="D873" s="29">
        <v>12092998</v>
      </c>
      <c r="E873" s="29">
        <f>D873/(MAX($D$766:D873))-1</f>
        <v>-7.4062377163497395E-4</v>
      </c>
    </row>
    <row r="874" spans="2:5">
      <c r="B874" s="29" t="s">
        <v>183</v>
      </c>
      <c r="C874" s="32">
        <v>44358.378472222219</v>
      </c>
      <c r="D874" s="29">
        <v>12137360</v>
      </c>
      <c r="E874" s="29">
        <f>D874/(MAX($D$766:D874))-1</f>
        <v>0</v>
      </c>
    </row>
    <row r="875" spans="2:5">
      <c r="B875" s="29" t="s">
        <v>183</v>
      </c>
      <c r="C875" s="32">
        <v>44361.378472222219</v>
      </c>
      <c r="D875" s="29">
        <v>12130415</v>
      </c>
      <c r="E875" s="29">
        <f>D875/(MAX($D$766:D875))-1</f>
        <v>-5.722002148736971E-4</v>
      </c>
    </row>
    <row r="876" spans="2:5">
      <c r="B876" s="29" t="s">
        <v>183</v>
      </c>
      <c r="C876" s="32">
        <v>44362.378472222219</v>
      </c>
      <c r="D876" s="29">
        <v>12145232</v>
      </c>
      <c r="E876" s="29">
        <f>D876/(MAX($D$766:D876))-1</f>
        <v>0</v>
      </c>
    </row>
    <row r="877" spans="2:5">
      <c r="B877" s="29" t="s">
        <v>183</v>
      </c>
      <c r="C877" s="32">
        <v>44363.378472222219</v>
      </c>
      <c r="D877" s="29">
        <v>12053250</v>
      </c>
      <c r="E877" s="29">
        <f>D877/(MAX($D$766:D877))-1</f>
        <v>-7.5735070355181788E-3</v>
      </c>
    </row>
    <row r="878" spans="2:5">
      <c r="B878" s="29" t="s">
        <v>183</v>
      </c>
      <c r="C878" s="32">
        <v>44364.378472222219</v>
      </c>
      <c r="D878" s="29">
        <v>11958250</v>
      </c>
      <c r="E878" s="29">
        <f>D878/(MAX($D$766:D878))-1</f>
        <v>-1.5395506648205659E-2</v>
      </c>
    </row>
    <row r="879" spans="2:5">
      <c r="B879" s="29" t="s">
        <v>183</v>
      </c>
      <c r="C879" s="32">
        <v>44365.378472222219</v>
      </c>
      <c r="D879" s="29">
        <v>11899478</v>
      </c>
      <c r="E879" s="29">
        <f>D879/(MAX($D$766:D879))-1</f>
        <v>-2.0234607292804241E-2</v>
      </c>
    </row>
    <row r="880" spans="2:5">
      <c r="B880" s="29" t="s">
        <v>183</v>
      </c>
      <c r="C880" s="32">
        <v>44368.378472222219</v>
      </c>
      <c r="D880" s="29">
        <v>11940968</v>
      </c>
      <c r="E880" s="29">
        <f>D880/(MAX($D$766:D880))-1</f>
        <v>-1.6818451883010566E-2</v>
      </c>
    </row>
    <row r="881" spans="2:5">
      <c r="B881" s="29" t="s">
        <v>183</v>
      </c>
      <c r="C881" s="32">
        <v>44369.378472222219</v>
      </c>
      <c r="D881" s="29">
        <v>12000253</v>
      </c>
      <c r="E881" s="29">
        <f>D881/(MAX($D$766:D881))-1</f>
        <v>-1.1937112440503439E-2</v>
      </c>
    </row>
    <row r="882" spans="2:5">
      <c r="B882" s="29" t="s">
        <v>183</v>
      </c>
      <c r="C882" s="32">
        <v>44370.378472222219</v>
      </c>
      <c r="D882" s="29">
        <v>11954570</v>
      </c>
      <c r="E882" s="29">
        <f>D882/(MAX($D$766:D882))-1</f>
        <v>-1.5698506212149743E-2</v>
      </c>
    </row>
    <row r="883" spans="2:5">
      <c r="B883" s="29" t="s">
        <v>183</v>
      </c>
      <c r="C883" s="32">
        <v>44371.378472222219</v>
      </c>
      <c r="D883" s="29">
        <v>11998826</v>
      </c>
      <c r="E883" s="29">
        <f>D883/(MAX($D$766:D883))-1</f>
        <v>-1.2054607108369808E-2</v>
      </c>
    </row>
    <row r="884" spans="2:5">
      <c r="B884" s="29" t="s">
        <v>183</v>
      </c>
      <c r="C884" s="32">
        <v>44372.378472222219</v>
      </c>
      <c r="D884" s="29">
        <v>12049676</v>
      </c>
      <c r="E884" s="29">
        <f>D884/(MAX($D$766:D884))-1</f>
        <v>-7.8677788946311944E-3</v>
      </c>
    </row>
    <row r="885" spans="2:5">
      <c r="B885" s="29" t="s">
        <v>183</v>
      </c>
      <c r="C885" s="32">
        <v>44375.378472222219</v>
      </c>
      <c r="D885" s="29">
        <v>12039953</v>
      </c>
      <c r="E885" s="29">
        <f>D885/(MAX($D$766:D885))-1</f>
        <v>-8.6683399707803144E-3</v>
      </c>
    </row>
    <row r="886" spans="2:5">
      <c r="B886" s="29" t="s">
        <v>183</v>
      </c>
      <c r="C886" s="32">
        <v>44376.378472222219</v>
      </c>
      <c r="D886" s="29">
        <v>11978217</v>
      </c>
      <c r="E886" s="29">
        <f>D886/(MAX($D$766:D886))-1</f>
        <v>-1.375148700329476E-2</v>
      </c>
    </row>
    <row r="887" spans="2:5">
      <c r="B887" s="29" t="s">
        <v>183</v>
      </c>
      <c r="C887" s="32">
        <v>44377.378472222219</v>
      </c>
      <c r="D887" s="29">
        <v>11938211</v>
      </c>
      <c r="E887" s="29">
        <f>D887/(MAX($D$766:D887))-1</f>
        <v>-1.7045454545454586E-2</v>
      </c>
    </row>
    <row r="888" spans="2:5">
      <c r="B888" s="29" t="s">
        <v>183</v>
      </c>
      <c r="C888" s="32">
        <v>44378.378472222219</v>
      </c>
      <c r="D888" s="29">
        <v>11931079</v>
      </c>
      <c r="E888" s="29">
        <f>D888/(MAX($D$766:D888))-1</f>
        <v>-1.7632680874272277E-2</v>
      </c>
    </row>
    <row r="889" spans="2:5">
      <c r="B889" s="29" t="s">
        <v>183</v>
      </c>
      <c r="C889" s="32">
        <v>44379.378472222219</v>
      </c>
      <c r="D889" s="29">
        <v>11942264</v>
      </c>
      <c r="E889" s="29">
        <f>D889/(MAX($D$766:D889))-1</f>
        <v>-1.6711743340925844E-2</v>
      </c>
    </row>
    <row r="890" spans="2:5">
      <c r="B890" s="29" t="s">
        <v>183</v>
      </c>
      <c r="C890" s="32">
        <v>44382.378472222219</v>
      </c>
      <c r="D890" s="29">
        <v>12006740</v>
      </c>
      <c r="E890" s="29">
        <f>D890/(MAX($D$766:D890))-1</f>
        <v>-1.1402993372213843E-2</v>
      </c>
    </row>
    <row r="891" spans="2:5">
      <c r="B891" s="29" t="s">
        <v>183</v>
      </c>
      <c r="C891" s="32">
        <v>44383.378472222219</v>
      </c>
      <c r="D891" s="29">
        <v>11969932</v>
      </c>
      <c r="E891" s="29">
        <f>D891/(MAX($D$766:D891))-1</f>
        <v>-1.4433647706359132E-2</v>
      </c>
    </row>
    <row r="892" spans="2:5">
      <c r="B892" s="29" t="s">
        <v>183</v>
      </c>
      <c r="C892" s="32">
        <v>44384.378472222219</v>
      </c>
      <c r="D892" s="29">
        <v>12011923</v>
      </c>
      <c r="E892" s="29">
        <f>D892/(MAX($D$766:D892))-1</f>
        <v>-1.0976241540713305E-2</v>
      </c>
    </row>
    <row r="893" spans="2:5">
      <c r="B893" s="29" t="s">
        <v>183</v>
      </c>
      <c r="C893" s="32">
        <v>44385.378472222219</v>
      </c>
      <c r="D893" s="29">
        <v>11907311</v>
      </c>
      <c r="E893" s="29">
        <f>D893/(MAX($D$766:D893))-1</f>
        <v>-1.9589662840528654E-2</v>
      </c>
    </row>
    <row r="894" spans="2:5">
      <c r="B894" s="29" t="s">
        <v>183</v>
      </c>
      <c r="C894" s="32">
        <v>44386.378472222219</v>
      </c>
      <c r="D894" s="29">
        <v>11925784</v>
      </c>
      <c r="E894" s="29">
        <f>D894/(MAX($D$766:D894))-1</f>
        <v>-1.8068654431632081E-2</v>
      </c>
    </row>
    <row r="895" spans="2:5">
      <c r="B895" s="29" t="s">
        <v>183</v>
      </c>
      <c r="C895" s="32">
        <v>44389.378472222219</v>
      </c>
      <c r="D895" s="29">
        <v>11953782</v>
      </c>
      <c r="E895" s="29">
        <f>D895/(MAX($D$766:D895))-1</f>
        <v>-1.5763387640516102E-2</v>
      </c>
    </row>
    <row r="896" spans="2:5">
      <c r="B896" s="29" t="s">
        <v>183</v>
      </c>
      <c r="C896" s="32">
        <v>44390.378472222219</v>
      </c>
      <c r="D896" s="29">
        <v>12018759</v>
      </c>
      <c r="E896" s="29">
        <f>D896/(MAX($D$766:D896))-1</f>
        <v>-1.0413386915951839E-2</v>
      </c>
    </row>
    <row r="897" spans="2:5">
      <c r="B897" s="29" t="s">
        <v>183</v>
      </c>
      <c r="C897" s="32">
        <v>44391.378472222219</v>
      </c>
      <c r="D897" s="29">
        <v>12045245</v>
      </c>
      <c r="E897" s="29">
        <f>D897/(MAX($D$766:D897))-1</f>
        <v>-8.2326134239345539E-3</v>
      </c>
    </row>
    <row r="898" spans="2:5">
      <c r="B898" s="29" t="s">
        <v>183</v>
      </c>
      <c r="C898" s="32">
        <v>44392.378472222219</v>
      </c>
      <c r="D898" s="29">
        <v>12079631</v>
      </c>
      <c r="E898" s="29">
        <f>D898/(MAX($D$766:D898))-1</f>
        <v>-5.4013789114938371E-3</v>
      </c>
    </row>
    <row r="899" spans="2:5">
      <c r="B899" s="29" t="s">
        <v>183</v>
      </c>
      <c r="C899" s="32">
        <v>44393.378472222219</v>
      </c>
      <c r="D899" s="29">
        <v>12080518</v>
      </c>
      <c r="E899" s="29">
        <f>D899/(MAX($D$766:D899))-1</f>
        <v>-5.3283461361627316E-3</v>
      </c>
    </row>
    <row r="900" spans="2:5">
      <c r="B900" s="29" t="s">
        <v>183</v>
      </c>
      <c r="C900" s="32">
        <v>44396.378472222219</v>
      </c>
      <c r="D900" s="29">
        <v>11991965</v>
      </c>
      <c r="E900" s="29">
        <f>D900/(MAX($D$766:D900))-1</f>
        <v>-1.2619520154081854E-2</v>
      </c>
    </row>
    <row r="901" spans="2:5">
      <c r="B901" s="29" t="s">
        <v>183</v>
      </c>
      <c r="C901" s="32">
        <v>44397.378472222219</v>
      </c>
      <c r="D901" s="29">
        <v>11888697</v>
      </c>
      <c r="E901" s="29">
        <f>D901/(MAX($D$766:D901))-1</f>
        <v>-2.1122280743587241E-2</v>
      </c>
    </row>
    <row r="902" spans="2:5">
      <c r="B902" s="29" t="s">
        <v>183</v>
      </c>
      <c r="C902" s="32">
        <v>44399.378472222219</v>
      </c>
      <c r="D902" s="29">
        <v>12030901</v>
      </c>
      <c r="E902" s="29">
        <f>D902/(MAX($D$766:D902))-1</f>
        <v>-9.413653028612412E-3</v>
      </c>
    </row>
    <row r="903" spans="2:5">
      <c r="B903" s="29" t="s">
        <v>183</v>
      </c>
      <c r="C903" s="32">
        <v>44400.378472222219</v>
      </c>
      <c r="D903" s="29">
        <v>12032717</v>
      </c>
      <c r="E903" s="29">
        <f>D903/(MAX($D$766:D903))-1</f>
        <v>-9.2641293307530459E-3</v>
      </c>
    </row>
    <row r="904" spans="2:5">
      <c r="B904" s="29" t="s">
        <v>183</v>
      </c>
      <c r="C904" s="32">
        <v>44403.378472222219</v>
      </c>
      <c r="D904" s="29">
        <v>12026118</v>
      </c>
      <c r="E904" s="29">
        <f>D904/(MAX($D$766:D904))-1</f>
        <v>-9.8074701249016849E-3</v>
      </c>
    </row>
    <row r="905" spans="2:5">
      <c r="B905" s="29" t="s">
        <v>183</v>
      </c>
      <c r="C905" s="32">
        <v>44404.378472222219</v>
      </c>
      <c r="D905" s="29">
        <v>11972691</v>
      </c>
      <c r="E905" s="29">
        <f>D905/(MAX($D$766:D905))-1</f>
        <v>-1.4206480370239083E-2</v>
      </c>
    </row>
    <row r="906" spans="2:5">
      <c r="B906" s="29" t="s">
        <v>183</v>
      </c>
      <c r="C906" s="32">
        <v>44405.378472222219</v>
      </c>
      <c r="D906" s="29">
        <v>11958114</v>
      </c>
      <c r="E906" s="29">
        <f>D906/(MAX($D$766:D906))-1</f>
        <v>-1.5406704458177489E-2</v>
      </c>
    </row>
    <row r="907" spans="2:5">
      <c r="B907" s="29" t="s">
        <v>183</v>
      </c>
      <c r="C907" s="32">
        <v>44406.378472222219</v>
      </c>
      <c r="D907" s="29">
        <v>12024323</v>
      </c>
      <c r="E907" s="29">
        <f>D907/(MAX($D$766:D907))-1</f>
        <v>-9.955264749162418E-3</v>
      </c>
    </row>
    <row r="908" spans="2:5">
      <c r="B908" s="29" t="s">
        <v>183</v>
      </c>
      <c r="C908" s="32">
        <v>44407.378472222219</v>
      </c>
      <c r="D908" s="29">
        <v>12015567</v>
      </c>
      <c r="E908" s="29">
        <f>D908/(MAX($D$766:D908))-1</f>
        <v>-1.0676206102938179E-2</v>
      </c>
    </row>
    <row r="909" spans="2:5">
      <c r="B909" s="29" t="s">
        <v>183</v>
      </c>
      <c r="C909" s="32">
        <v>44410.378472222219</v>
      </c>
      <c r="D909" s="29">
        <v>12116724</v>
      </c>
      <c r="E909" s="29">
        <f>D909/(MAX($D$766:D909))-1</f>
        <v>-2.3472585785104805E-3</v>
      </c>
    </row>
    <row r="910" spans="2:5">
      <c r="B910" s="29" t="s">
        <v>183</v>
      </c>
      <c r="C910" s="32">
        <v>44411.378472222219</v>
      </c>
      <c r="D910" s="29">
        <v>12272281</v>
      </c>
      <c r="E910" s="29">
        <f>D910/(MAX($D$766:D910))-1</f>
        <v>0</v>
      </c>
    </row>
    <row r="911" spans="2:5">
      <c r="B911" s="29" t="s">
        <v>183</v>
      </c>
      <c r="C911" s="32">
        <v>44412.378472222219</v>
      </c>
      <c r="D911" s="29">
        <v>12263688</v>
      </c>
      <c r="E911" s="29">
        <f>D911/(MAX($D$766:D911))-1</f>
        <v>-7.0019583156544218E-4</v>
      </c>
    </row>
    <row r="912" spans="2:5">
      <c r="B912" s="29" t="s">
        <v>183</v>
      </c>
      <c r="C912" s="32">
        <v>44413.378472222219</v>
      </c>
      <c r="D912" s="29">
        <v>12261676</v>
      </c>
      <c r="E912" s="29">
        <f>D912/(MAX($D$766:D912))-1</f>
        <v>-8.6414253389410778E-4</v>
      </c>
    </row>
    <row r="913" spans="2:5">
      <c r="B913" s="29" t="s">
        <v>183</v>
      </c>
      <c r="C913" s="32">
        <v>44414.378472222219</v>
      </c>
      <c r="D913" s="29">
        <v>12251779</v>
      </c>
      <c r="E913" s="29">
        <f>D913/(MAX($D$766:D913))-1</f>
        <v>-1.6705940810840536E-3</v>
      </c>
    </row>
    <row r="914" spans="2:5">
      <c r="B914" s="29" t="s">
        <v>183</v>
      </c>
      <c r="C914" s="32">
        <v>44417.378472222219</v>
      </c>
      <c r="D914" s="29">
        <v>12238417</v>
      </c>
      <c r="E914" s="29">
        <f>D914/(MAX($D$766:D914))-1</f>
        <v>-2.7593892284571986E-3</v>
      </c>
    </row>
    <row r="915" spans="2:5">
      <c r="B915" s="29" t="s">
        <v>183</v>
      </c>
      <c r="C915" s="32">
        <v>44418.378472222219</v>
      </c>
      <c r="D915" s="29">
        <v>12184284</v>
      </c>
      <c r="E915" s="29">
        <f>D915/(MAX($D$766:D915))-1</f>
        <v>-7.1703866624305279E-3</v>
      </c>
    </row>
    <row r="916" spans="2:5">
      <c r="B916" s="29" t="s">
        <v>183</v>
      </c>
      <c r="C916" s="32">
        <v>44419.378472222219</v>
      </c>
      <c r="D916" s="29">
        <v>12218675</v>
      </c>
      <c r="E916" s="29">
        <f>D916/(MAX($D$766:D916))-1</f>
        <v>-4.3680551317232252E-3</v>
      </c>
    </row>
    <row r="917" spans="2:5">
      <c r="B917" s="29" t="s">
        <v>183</v>
      </c>
      <c r="C917" s="32">
        <v>44420.378472222219</v>
      </c>
      <c r="D917" s="29">
        <v>12283078</v>
      </c>
      <c r="E917" s="29">
        <f>D917/(MAX($D$766:D917))-1</f>
        <v>0</v>
      </c>
    </row>
    <row r="918" spans="2:5">
      <c r="B918" s="29" t="s">
        <v>183</v>
      </c>
      <c r="C918" s="32">
        <v>44421.378472222219</v>
      </c>
      <c r="D918" s="29">
        <v>12330972</v>
      </c>
      <c r="E918" s="29">
        <f>D918/(MAX($D$766:D918))-1</f>
        <v>0</v>
      </c>
    </row>
    <row r="919" spans="2:5">
      <c r="B919" s="29" t="s">
        <v>183</v>
      </c>
      <c r="C919" s="32">
        <v>44424.378472222219</v>
      </c>
      <c r="D919" s="29">
        <v>12321862</v>
      </c>
      <c r="E919" s="29">
        <f>D919/(MAX($D$766:D919))-1</f>
        <v>-7.3879009700128506E-4</v>
      </c>
    </row>
    <row r="920" spans="2:5">
      <c r="B920" s="29" t="s">
        <v>183</v>
      </c>
      <c r="C920" s="32">
        <v>44425.378472222219</v>
      </c>
      <c r="D920" s="29">
        <v>12336710</v>
      </c>
      <c r="E920" s="29">
        <f>D920/(MAX($D$766:D920))-1</f>
        <v>0</v>
      </c>
    </row>
    <row r="921" spans="2:5">
      <c r="B921" s="29" t="s">
        <v>183</v>
      </c>
      <c r="C921" s="32">
        <v>44426.378472222219</v>
      </c>
      <c r="D921" s="29">
        <v>12324014</v>
      </c>
      <c r="E921" s="29">
        <f>D921/(MAX($D$766:D921))-1</f>
        <v>-1.0291236480390875E-3</v>
      </c>
    </row>
    <row r="922" spans="2:5">
      <c r="B922" s="29" t="s">
        <v>183</v>
      </c>
      <c r="C922" s="32">
        <v>44428.378472222219</v>
      </c>
      <c r="D922" s="29">
        <v>12180157</v>
      </c>
      <c r="E922" s="29">
        <f>D922/(MAX($D$766:D922))-1</f>
        <v>-1.2690012166939213E-2</v>
      </c>
    </row>
    <row r="923" spans="2:5">
      <c r="B923" s="29" t="s">
        <v>183</v>
      </c>
      <c r="C923" s="32">
        <v>44431.378472222219</v>
      </c>
      <c r="D923" s="29">
        <v>12170383</v>
      </c>
      <c r="E923" s="29">
        <f>D923/(MAX($D$766:D923))-1</f>
        <v>-1.3482281742863367E-2</v>
      </c>
    </row>
    <row r="924" spans="2:5">
      <c r="B924" s="29" t="s">
        <v>183</v>
      </c>
      <c r="C924" s="32">
        <v>44432.378472222219</v>
      </c>
      <c r="D924" s="29">
        <v>12307026</v>
      </c>
      <c r="E924" s="29">
        <f>D924/(MAX($D$766:D924))-1</f>
        <v>-2.4061520453995122E-3</v>
      </c>
    </row>
    <row r="925" spans="2:5">
      <c r="B925" s="29" t="s">
        <v>183</v>
      </c>
      <c r="C925" s="32">
        <v>44433.378472222219</v>
      </c>
      <c r="D925" s="29">
        <v>12308583</v>
      </c>
      <c r="E925" s="29">
        <f>D925/(MAX($D$766:D925))-1</f>
        <v>-2.2799433560487525E-3</v>
      </c>
    </row>
    <row r="926" spans="2:5">
      <c r="B926" s="29" t="s">
        <v>183</v>
      </c>
      <c r="C926" s="32">
        <v>44434.378472222219</v>
      </c>
      <c r="D926" s="29">
        <v>12281819</v>
      </c>
      <c r="E926" s="29">
        <f>D926/(MAX($D$766:D926))-1</f>
        <v>-4.4494034471103117E-3</v>
      </c>
    </row>
    <row r="927" spans="2:5">
      <c r="B927" s="29" t="s">
        <v>183</v>
      </c>
      <c r="C927" s="32">
        <v>44435.378472222219</v>
      </c>
      <c r="D927" s="29">
        <v>12373901</v>
      </c>
      <c r="E927" s="29">
        <f>D927/(MAX($D$766:D927))-1</f>
        <v>0</v>
      </c>
    </row>
    <row r="928" spans="2:5">
      <c r="B928" s="29" t="s">
        <v>183</v>
      </c>
      <c r="C928" s="32">
        <v>44438.378472222219</v>
      </c>
      <c r="D928" s="29">
        <v>12535372</v>
      </c>
      <c r="E928" s="29">
        <f>D928/(MAX($D$766:D928))-1</f>
        <v>0</v>
      </c>
    </row>
    <row r="929" spans="2:5">
      <c r="B929" s="29" t="s">
        <v>183</v>
      </c>
      <c r="C929" s="32">
        <v>44439.378472222219</v>
      </c>
      <c r="D929" s="29">
        <v>12705311</v>
      </c>
      <c r="E929" s="29">
        <f>D929/(MAX($D$766:D929))-1</f>
        <v>0</v>
      </c>
    </row>
    <row r="930" spans="2:5">
      <c r="B930" s="29" t="s">
        <v>183</v>
      </c>
      <c r="C930" s="32">
        <v>44440.378472222219</v>
      </c>
      <c r="D930" s="29">
        <v>12692738</v>
      </c>
      <c r="E930" s="29">
        <f>D930/(MAX($D$766:D930))-1</f>
        <v>-9.8958616597422111E-4</v>
      </c>
    </row>
    <row r="931" spans="2:5">
      <c r="B931" s="29" t="s">
        <v>183</v>
      </c>
      <c r="C931" s="32">
        <v>44441.378472222219</v>
      </c>
      <c r="D931" s="29">
        <v>12789977</v>
      </c>
      <c r="E931" s="29">
        <f>D931/(MAX($D$766:D931))-1</f>
        <v>0</v>
      </c>
    </row>
    <row r="932" spans="2:5">
      <c r="B932" s="29" t="s">
        <v>183</v>
      </c>
      <c r="C932" s="32">
        <v>44442.378472222219</v>
      </c>
      <c r="D932" s="29">
        <v>12858043</v>
      </c>
      <c r="E932" s="29">
        <f>D932/(MAX($D$766:D932))-1</f>
        <v>0</v>
      </c>
    </row>
    <row r="933" spans="2:5">
      <c r="B933" s="29" t="s">
        <v>183</v>
      </c>
      <c r="C933" s="32">
        <v>44445.378472222219</v>
      </c>
      <c r="D933" s="29">
        <v>12893361</v>
      </c>
      <c r="E933" s="29">
        <f>D933/(MAX($D$766:D933))-1</f>
        <v>0</v>
      </c>
    </row>
    <row r="934" spans="2:5">
      <c r="B934" s="29" t="s">
        <v>183</v>
      </c>
      <c r="C934" s="32">
        <v>44446.378472222219</v>
      </c>
      <c r="D934" s="29">
        <v>12864146</v>
      </c>
      <c r="E934" s="29">
        <f>D934/(MAX($D$766:D934))-1</f>
        <v>-2.2658948275783297E-3</v>
      </c>
    </row>
    <row r="935" spans="2:5">
      <c r="B935" s="29" t="s">
        <v>183</v>
      </c>
      <c r="C935" s="32">
        <v>44447.378472222219</v>
      </c>
      <c r="D935" s="29">
        <v>12846700</v>
      </c>
      <c r="E935" s="29">
        <f>D935/(MAX($D$766:D935))-1</f>
        <v>-3.6189943025717319E-3</v>
      </c>
    </row>
    <row r="936" spans="2:5">
      <c r="B936" s="29" t="s">
        <v>183</v>
      </c>
      <c r="C936" s="32">
        <v>44448.378472222219</v>
      </c>
      <c r="D936" s="29">
        <v>12872510</v>
      </c>
      <c r="E936" s="29">
        <f>D936/(MAX($D$766:D936))-1</f>
        <v>-1.6171888772834597E-3</v>
      </c>
    </row>
    <row r="937" spans="2:5">
      <c r="B937" s="29" t="s">
        <v>183</v>
      </c>
      <c r="C937" s="32">
        <v>44452.378472222219</v>
      </c>
      <c r="D937" s="29">
        <v>12916389</v>
      </c>
      <c r="E937" s="29">
        <f>D937/(MAX($D$766:D937))-1</f>
        <v>0</v>
      </c>
    </row>
    <row r="938" spans="2:5">
      <c r="B938" s="29" t="s">
        <v>183</v>
      </c>
      <c r="C938" s="32">
        <v>44453.378472222219</v>
      </c>
      <c r="D938" s="29">
        <v>12964938</v>
      </c>
      <c r="E938" s="29">
        <f>D938/(MAX($D$766:D938))-1</f>
        <v>0</v>
      </c>
    </row>
    <row r="939" spans="2:5">
      <c r="B939" s="29" t="s">
        <v>183</v>
      </c>
      <c r="C939" s="32">
        <v>44454.378472222219</v>
      </c>
      <c r="D939" s="29">
        <v>13099369</v>
      </c>
      <c r="E939" s="29">
        <f>D939/(MAX($D$766:D939))-1</f>
        <v>0</v>
      </c>
    </row>
    <row r="940" spans="2:5">
      <c r="B940" s="29" t="s">
        <v>183</v>
      </c>
      <c r="C940" s="32">
        <v>44455.378472222219</v>
      </c>
      <c r="D940" s="29">
        <v>13114430</v>
      </c>
      <c r="E940" s="29">
        <f>D940/(MAX($D$766:D940))-1</f>
        <v>0</v>
      </c>
    </row>
    <row r="941" spans="2:5">
      <c r="B941" s="29" t="s">
        <v>183</v>
      </c>
      <c r="C941" s="32">
        <v>44456.378472222219</v>
      </c>
      <c r="D941" s="29">
        <v>13070260</v>
      </c>
      <c r="E941" s="29">
        <f>D941/(MAX($D$766:D941))-1</f>
        <v>-3.3680457328302271E-3</v>
      </c>
    </row>
    <row r="942" spans="2:5">
      <c r="B942" s="29" t="s">
        <v>183</v>
      </c>
      <c r="C942" s="32">
        <v>44459.378472222219</v>
      </c>
      <c r="D942" s="29">
        <v>12879241</v>
      </c>
      <c r="E942" s="29">
        <f>D942/(MAX($D$766:D942))-1</f>
        <v>-1.7933604434199557E-2</v>
      </c>
    </row>
    <row r="943" spans="2:5">
      <c r="B943" s="29" t="s">
        <v>183</v>
      </c>
      <c r="C943" s="32">
        <v>44460.378472222219</v>
      </c>
      <c r="D943" s="29">
        <v>13019554</v>
      </c>
      <c r="E943" s="29">
        <f>D943/(MAX($D$766:D943))-1</f>
        <v>-7.2344737819333149E-3</v>
      </c>
    </row>
    <row r="944" spans="2:5">
      <c r="B944" s="29" t="s">
        <v>183</v>
      </c>
      <c r="C944" s="32">
        <v>44461.378472222219</v>
      </c>
      <c r="D944" s="29">
        <v>13062750</v>
      </c>
      <c r="E944" s="29">
        <f>D944/(MAX($D$766:D944))-1</f>
        <v>-3.9406973844841042E-3</v>
      </c>
    </row>
    <row r="945" spans="2:5">
      <c r="B945" s="29" t="s">
        <v>183</v>
      </c>
      <c r="C945" s="32">
        <v>44462.378472222219</v>
      </c>
      <c r="D945" s="29">
        <v>13235243</v>
      </c>
      <c r="E945" s="29">
        <f>D945/(MAX($D$766:D945))-1</f>
        <v>0</v>
      </c>
    </row>
    <row r="946" spans="2:5">
      <c r="B946" s="29" t="s">
        <v>183</v>
      </c>
      <c r="C946" s="32">
        <v>44463.378472222219</v>
      </c>
      <c r="D946" s="29">
        <v>13208134</v>
      </c>
      <c r="E946" s="29">
        <f>D946/(MAX($D$766:D946))-1</f>
        <v>-2.0482434663270377E-3</v>
      </c>
    </row>
    <row r="947" spans="2:5">
      <c r="B947" s="29" t="s">
        <v>183</v>
      </c>
      <c r="C947" s="32">
        <v>44466.378472222219</v>
      </c>
      <c r="D947" s="29">
        <v>13206802</v>
      </c>
      <c r="E947" s="29">
        <f>D947/(MAX($D$766:D947))-1</f>
        <v>-2.1488838550225431E-3</v>
      </c>
    </row>
    <row r="948" spans="2:5">
      <c r="B948" s="29" t="s">
        <v>183</v>
      </c>
      <c r="C948" s="32">
        <v>44467.378472222219</v>
      </c>
      <c r="D948" s="29">
        <v>13167953</v>
      </c>
      <c r="E948" s="29">
        <f>D948/(MAX($D$766:D948))-1</f>
        <v>-5.0841529694619636E-3</v>
      </c>
    </row>
    <row r="949" spans="2:5">
      <c r="B949" s="29" t="s">
        <v>183</v>
      </c>
      <c r="C949" s="32">
        <v>44468.378472222219</v>
      </c>
      <c r="D949" s="29">
        <v>13243768</v>
      </c>
      <c r="E949" s="29">
        <f>D949/(MAX($D$766:D949))-1</f>
        <v>0</v>
      </c>
    </row>
    <row r="950" spans="2:5">
      <c r="B950" s="29" t="s">
        <v>183</v>
      </c>
      <c r="C950" s="32">
        <v>44469.378472222219</v>
      </c>
      <c r="D950" s="29">
        <v>13165570</v>
      </c>
      <c r="E950" s="29">
        <f>D950/(MAX($D$766:D950))-1</f>
        <v>-5.9045129754613512E-3</v>
      </c>
    </row>
    <row r="951" spans="2:5">
      <c r="B951" s="29" t="s">
        <v>183</v>
      </c>
      <c r="C951" s="32">
        <v>44470.378472222219</v>
      </c>
      <c r="D951" s="29">
        <v>13146475</v>
      </c>
      <c r="E951" s="29">
        <f>D951/(MAX($D$766:D951))-1</f>
        <v>-7.3463231914059346E-3</v>
      </c>
    </row>
    <row r="952" spans="2:5">
      <c r="B952" s="29" t="s">
        <v>183</v>
      </c>
      <c r="C952" s="32">
        <v>44473.378472222219</v>
      </c>
      <c r="D952" s="29">
        <v>13268714</v>
      </c>
      <c r="E952" s="29">
        <f>D952/(MAX($D$766:D952))-1</f>
        <v>0</v>
      </c>
    </row>
    <row r="953" spans="2:5">
      <c r="B953" s="29" t="s">
        <v>183</v>
      </c>
      <c r="C953" s="32">
        <v>44474.378472222219</v>
      </c>
      <c r="D953" s="29">
        <v>13374780</v>
      </c>
      <c r="E953" s="29">
        <f>D953/(MAX($D$766:D953))-1</f>
        <v>0</v>
      </c>
    </row>
    <row r="954" spans="2:5">
      <c r="B954" s="29" t="s">
        <v>183</v>
      </c>
      <c r="C954" s="32">
        <v>44475.378472222219</v>
      </c>
      <c r="D954" s="29">
        <v>13208558</v>
      </c>
      <c r="E954" s="29">
        <f>D954/(MAX($D$766:D954))-1</f>
        <v>-1.2428017507577716E-2</v>
      </c>
    </row>
    <row r="955" spans="2:5">
      <c r="B955" s="29" t="s">
        <v>183</v>
      </c>
      <c r="C955" s="32">
        <v>44476.378472222219</v>
      </c>
      <c r="D955" s="29">
        <v>13343439</v>
      </c>
      <c r="E955" s="29">
        <f>D955/(MAX($D$766:D955))-1</f>
        <v>-2.3432908802986097E-3</v>
      </c>
    </row>
    <row r="956" spans="2:5">
      <c r="B956" s="29" t="s">
        <v>183</v>
      </c>
      <c r="C956" s="32">
        <v>44477.378472222219</v>
      </c>
      <c r="D956" s="29">
        <v>13367459</v>
      </c>
      <c r="E956" s="29">
        <f>D956/(MAX($D$766:D956))-1</f>
        <v>-5.4737348950784082E-4</v>
      </c>
    </row>
    <row r="957" spans="2:5">
      <c r="B957" s="29" t="s">
        <v>183</v>
      </c>
      <c r="C957" s="32">
        <v>44480.378472222219</v>
      </c>
      <c r="D957" s="29">
        <v>13485803</v>
      </c>
      <c r="E957" s="29">
        <f>D957/(MAX($D$766:D957))-1</f>
        <v>0</v>
      </c>
    </row>
    <row r="958" spans="2:5">
      <c r="B958" s="29" t="s">
        <v>183</v>
      </c>
      <c r="C958" s="32">
        <v>44481.378472222219</v>
      </c>
      <c r="D958" s="29">
        <v>13540679</v>
      </c>
      <c r="E958" s="29">
        <f>D958/(MAX($D$766:D958))-1</f>
        <v>0</v>
      </c>
    </row>
    <row r="959" spans="2:5">
      <c r="B959" s="29" t="s">
        <v>183</v>
      </c>
      <c r="C959" s="32">
        <v>44482.378472222219</v>
      </c>
      <c r="D959" s="29">
        <v>13716917</v>
      </c>
      <c r="E959" s="29">
        <f>D959/(MAX($D$766:D959))-1</f>
        <v>0</v>
      </c>
    </row>
    <row r="960" spans="2:5">
      <c r="B960" s="29" t="s">
        <v>183</v>
      </c>
      <c r="C960" s="32">
        <v>44483.378472222219</v>
      </c>
      <c r="D960" s="29">
        <v>13837979</v>
      </c>
      <c r="E960" s="29">
        <f>D960/(MAX($D$766:D960))-1</f>
        <v>0</v>
      </c>
    </row>
    <row r="961" spans="2:5">
      <c r="B961" s="29" t="s">
        <v>183</v>
      </c>
      <c r="C961" s="32">
        <v>44487.378472222219</v>
      </c>
      <c r="D961" s="29">
        <v>13931966</v>
      </c>
      <c r="E961" s="29">
        <f>D961/(MAX($D$766:D961))-1</f>
        <v>0</v>
      </c>
    </row>
    <row r="962" spans="2:5">
      <c r="B962" s="29" t="s">
        <v>183</v>
      </c>
      <c r="C962" s="32">
        <v>44488.378472222219</v>
      </c>
      <c r="D962" s="29">
        <v>13780736</v>
      </c>
      <c r="E962" s="29">
        <f>D962/(MAX($D$766:D962))-1</f>
        <v>-1.085489298495268E-2</v>
      </c>
    </row>
    <row r="963" spans="2:5">
      <c r="B963" s="29" t="s">
        <v>183</v>
      </c>
      <c r="C963" s="32">
        <v>44489.378472222219</v>
      </c>
      <c r="D963" s="29">
        <v>13648069</v>
      </c>
      <c r="E963" s="29">
        <f>D963/(MAX($D$766:D963))-1</f>
        <v>-2.0377382488587781E-2</v>
      </c>
    </row>
    <row r="964" spans="2:5">
      <c r="B964" s="29" t="s">
        <v>183</v>
      </c>
      <c r="C964" s="32">
        <v>44490.378472222219</v>
      </c>
      <c r="D964" s="29">
        <v>13620133</v>
      </c>
      <c r="E964" s="29">
        <f>D964/(MAX($D$766:D964))-1</f>
        <v>-2.2382555340717869E-2</v>
      </c>
    </row>
    <row r="965" spans="2:5">
      <c r="B965" s="29" t="s">
        <v>183</v>
      </c>
      <c r="C965" s="32">
        <v>44491.378472222219</v>
      </c>
      <c r="D965" s="29">
        <v>13512804</v>
      </c>
      <c r="E965" s="29">
        <f>D965/(MAX($D$766:D965))-1</f>
        <v>-3.0086349622156727E-2</v>
      </c>
    </row>
    <row r="966" spans="2:5">
      <c r="B966" s="29" t="s">
        <v>183</v>
      </c>
      <c r="C966" s="32">
        <v>44494.378472222219</v>
      </c>
      <c r="D966" s="29">
        <v>13439110</v>
      </c>
      <c r="E966" s="29">
        <f>D966/(MAX($D$766:D966))-1</f>
        <v>-3.5375911770097579E-2</v>
      </c>
    </row>
    <row r="967" spans="2:5">
      <c r="B967" s="29" t="s">
        <v>183</v>
      </c>
      <c r="C967" s="32">
        <v>44495.378472222219</v>
      </c>
      <c r="D967" s="29">
        <v>13590267</v>
      </c>
      <c r="E967" s="29">
        <f>D967/(MAX($D$766:D967))-1</f>
        <v>-2.4526258533791978E-2</v>
      </c>
    </row>
    <row r="968" spans="2:5">
      <c r="B968" s="29" t="s">
        <v>183</v>
      </c>
      <c r="C968" s="32">
        <v>44496.378472222219</v>
      </c>
      <c r="D968" s="29">
        <v>13547637</v>
      </c>
      <c r="E968" s="29">
        <f>D968/(MAX($D$766:D968))-1</f>
        <v>-2.7586128188943349E-2</v>
      </c>
    </row>
    <row r="969" spans="2:5">
      <c r="B969" s="29" t="s">
        <v>183</v>
      </c>
      <c r="C969" s="32">
        <v>44497.378472222219</v>
      </c>
      <c r="D969" s="29">
        <v>13301424</v>
      </c>
      <c r="E969" s="29">
        <f>D969/(MAX($D$766:D969))-1</f>
        <v>-4.525865193756573E-2</v>
      </c>
    </row>
    <row r="970" spans="2:5">
      <c r="B970" s="29" t="s">
        <v>183</v>
      </c>
      <c r="C970" s="32">
        <v>44498.378472222219</v>
      </c>
      <c r="D970" s="29">
        <v>13227546</v>
      </c>
      <c r="E970" s="29">
        <f>D970/(MAX($D$766:D970))-1</f>
        <v>-5.0561421123192507E-2</v>
      </c>
    </row>
    <row r="971" spans="2:5">
      <c r="B971" s="29" t="s">
        <v>183</v>
      </c>
      <c r="C971" s="32">
        <v>44501.378472222219</v>
      </c>
      <c r="D971" s="29">
        <v>13432600</v>
      </c>
      <c r="E971" s="29">
        <f>D971/(MAX($D$766:D971))-1</f>
        <v>-3.5843182505613358E-2</v>
      </c>
    </row>
    <row r="972" spans="2:5">
      <c r="B972" s="29" t="s">
        <v>183</v>
      </c>
      <c r="C972" s="32">
        <v>44502.378472222219</v>
      </c>
      <c r="D972" s="29">
        <v>13391109</v>
      </c>
      <c r="E972" s="29">
        <f>D972/(MAX($D$766:D972))-1</f>
        <v>-3.8821297726394088E-2</v>
      </c>
    </row>
    <row r="973" spans="2:5">
      <c r="B973" s="29" t="s">
        <v>183</v>
      </c>
      <c r="C973" s="32">
        <v>44503.378472222219</v>
      </c>
      <c r="D973" s="29">
        <v>13400649</v>
      </c>
      <c r="E973" s="29">
        <f>D973/(MAX($D$766:D973))-1</f>
        <v>-3.8136541533334234E-2</v>
      </c>
    </row>
    <row r="974" spans="2:5">
      <c r="B974" s="29" t="s">
        <v>183</v>
      </c>
      <c r="C974" s="32">
        <v>44504.753472222219</v>
      </c>
      <c r="D974" s="29">
        <v>13472845</v>
      </c>
      <c r="E974" s="29">
        <f>D974/(MAX($D$766:D974))-1</f>
        <v>-3.2954501898726951E-2</v>
      </c>
    </row>
    <row r="975" spans="2:5">
      <c r="B975" s="29" t="s">
        <v>183</v>
      </c>
      <c r="C975" s="32">
        <v>44508.378472222219</v>
      </c>
      <c r="D975" s="29">
        <v>13598780</v>
      </c>
      <c r="E975" s="29">
        <f>D975/(MAX($D$766:D975))-1</f>
        <v>-2.391521770868521E-2</v>
      </c>
    </row>
    <row r="976" spans="2:5">
      <c r="B976" s="29" t="s">
        <v>183</v>
      </c>
      <c r="C976" s="32">
        <v>44509.378472222219</v>
      </c>
      <c r="D976" s="29">
        <v>13595948</v>
      </c>
      <c r="E976" s="29">
        <f>D976/(MAX($D$766:D976))-1</f>
        <v>-2.4118491245241347E-2</v>
      </c>
    </row>
    <row r="977" spans="2:21">
      <c r="B977" s="29" t="s">
        <v>183</v>
      </c>
      <c r="C977" s="32">
        <v>44510.378472222219</v>
      </c>
      <c r="D977" s="29">
        <v>13573731</v>
      </c>
      <c r="E977" s="29">
        <f>D977/(MAX($D$766:D977))-1</f>
        <v>-2.5713169268429148E-2</v>
      </c>
    </row>
    <row r="978" spans="2:21">
      <c r="B978" s="29" t="s">
        <v>183</v>
      </c>
      <c r="C978" s="32">
        <v>44511.378472222219</v>
      </c>
      <c r="D978" s="29">
        <v>13441190</v>
      </c>
      <c r="E978" s="29">
        <f>D978/(MAX($D$766:D978))-1</f>
        <v>-3.5226614822344571E-2</v>
      </c>
    </row>
    <row r="979" spans="2:21">
      <c r="B979" s="29" t="s">
        <v>183</v>
      </c>
      <c r="C979" s="32">
        <v>44512.378472222219</v>
      </c>
      <c r="D979" s="29">
        <v>13581205</v>
      </c>
      <c r="E979" s="29">
        <f>D979/(MAX($D$766:D979))-1</f>
        <v>-2.5176705139820177E-2</v>
      </c>
    </row>
    <row r="980" spans="2:21">
      <c r="B980" s="29" t="s">
        <v>183</v>
      </c>
      <c r="C980" s="32">
        <v>44515.378472222219</v>
      </c>
      <c r="D980" s="29">
        <v>13574911</v>
      </c>
      <c r="E980" s="29">
        <f>D980/(MAX($D$766:D980))-1</f>
        <v>-2.562847196153073E-2</v>
      </c>
    </row>
    <row r="981" spans="2:21">
      <c r="B981" s="29" t="s">
        <v>183</v>
      </c>
      <c r="C981" s="32">
        <v>44516.378472222219</v>
      </c>
      <c r="D981" s="29">
        <v>13527603</v>
      </c>
      <c r="E981" s="29">
        <f>D981/(MAX($D$766:D981))-1</f>
        <v>-2.9024116194369176E-2</v>
      </c>
    </row>
    <row r="982" spans="2:21">
      <c r="B982" s="29" t="s">
        <v>183</v>
      </c>
      <c r="C982" s="32">
        <v>44517.378472222219</v>
      </c>
      <c r="D982" s="29">
        <v>13488781</v>
      </c>
      <c r="E982" s="29">
        <f>D982/(MAX($D$766:D982))-1</f>
        <v>-3.1810657591326286E-2</v>
      </c>
    </row>
    <row r="983" spans="2:21">
      <c r="B983" s="29" t="s">
        <v>183</v>
      </c>
      <c r="C983" s="32">
        <v>44518.378472222219</v>
      </c>
      <c r="D983" s="29">
        <v>13325803</v>
      </c>
      <c r="E983" s="29">
        <f>D983/(MAX($D$766:D983))-1</f>
        <v>-4.3508791221569143E-2</v>
      </c>
    </row>
    <row r="984" spans="2:21">
      <c r="B984" s="29" t="s">
        <v>183</v>
      </c>
      <c r="C984" s="32">
        <v>44522.378472222219</v>
      </c>
      <c r="D984" s="29">
        <v>13080602</v>
      </c>
      <c r="E984" s="29">
        <f>D984/(MAX($D$766:D984))-1</f>
        <v>-6.1108676262919381E-2</v>
      </c>
    </row>
    <row r="985" spans="2:21">
      <c r="B985" s="29" t="s">
        <v>183</v>
      </c>
      <c r="C985" s="32">
        <v>44523.378472222219</v>
      </c>
      <c r="D985" s="29">
        <v>13194024</v>
      </c>
      <c r="E985" s="29">
        <f>D985/(MAX($D$766:D985))-1</f>
        <v>-5.2967542412894253E-2</v>
      </c>
    </row>
    <row r="986" spans="2:21">
      <c r="B986" s="30" t="s">
        <v>183</v>
      </c>
      <c r="C986" s="33">
        <v>44524.378472222219</v>
      </c>
      <c r="D986" s="30">
        <v>13267030</v>
      </c>
      <c r="E986" s="30">
        <f>D986/(MAX($D$766:D986))-1</f>
        <v>-4.7727363101517817E-2</v>
      </c>
    </row>
    <row r="989" spans="2:21">
      <c r="B989" s="1" t="s">
        <v>200</v>
      </c>
      <c r="O989" s="1" t="s">
        <v>201</v>
      </c>
    </row>
    <row r="990" spans="2:21">
      <c r="B990" s="27" t="s">
        <v>180</v>
      </c>
      <c r="C990" s="27" t="s">
        <v>181</v>
      </c>
      <c r="D990" s="27" t="s">
        <v>182</v>
      </c>
      <c r="E990" s="27" t="s">
        <v>193</v>
      </c>
      <c r="F990" s="1"/>
      <c r="G990" s="90" t="s">
        <v>192</v>
      </c>
      <c r="H990" s="58">
        <f>XIRR(H992:H993,G992:G993)</f>
        <v>0.29652180075645451</v>
      </c>
      <c r="O990" s="27" t="s">
        <v>180</v>
      </c>
      <c r="P990" s="27" t="s">
        <v>181</v>
      </c>
      <c r="Q990" s="27" t="s">
        <v>182</v>
      </c>
      <c r="R990" s="27" t="s">
        <v>193</v>
      </c>
      <c r="T990" t="s">
        <v>192</v>
      </c>
      <c r="U990">
        <f>XIRR(U992:U993,T992:T993)</f>
        <v>0.36827444434165957</v>
      </c>
    </row>
    <row r="991" spans="2:21">
      <c r="B991" s="28" t="s">
        <v>183</v>
      </c>
      <c r="C991" s="31">
        <v>44378.378472222219</v>
      </c>
      <c r="D991" s="28">
        <v>9998080</v>
      </c>
      <c r="E991" s="28">
        <f>D991/MAX($D$991:D991)-1</f>
        <v>0</v>
      </c>
      <c r="G991" s="27" t="s">
        <v>181</v>
      </c>
      <c r="H991" s="27" t="s">
        <v>182</v>
      </c>
      <c r="O991" s="28" t="s">
        <v>183</v>
      </c>
      <c r="P991" s="96">
        <v>44378</v>
      </c>
      <c r="Q991" s="28">
        <v>9998040</v>
      </c>
      <c r="R991" s="28">
        <f>Q991/MAX($Q$991:Q991)-1</f>
        <v>0</v>
      </c>
      <c r="T991" t="s">
        <v>181</v>
      </c>
      <c r="U991" t="s">
        <v>182</v>
      </c>
    </row>
    <row r="992" spans="2:21">
      <c r="B992" s="29" t="s">
        <v>183</v>
      </c>
      <c r="C992" s="32">
        <v>44379.378472222219</v>
      </c>
      <c r="D992" s="29">
        <v>10010658</v>
      </c>
      <c r="E992" s="29">
        <f>D992/MAX($D$991:D992)-1</f>
        <v>0</v>
      </c>
      <c r="G992" s="84">
        <v>44378.378472222219</v>
      </c>
      <c r="H992" s="58">
        <f>-9998080</f>
        <v>-9998080</v>
      </c>
      <c r="O992" s="29" t="s">
        <v>183</v>
      </c>
      <c r="P992" s="94">
        <v>44409</v>
      </c>
      <c r="Q992" s="29">
        <v>10652190</v>
      </c>
      <c r="R992" s="29">
        <f>Q992/MAX($Q$991:Q992)-1</f>
        <v>0</v>
      </c>
      <c r="T992" s="37">
        <v>44407</v>
      </c>
      <c r="U992">
        <f>-9998040</f>
        <v>-9998040</v>
      </c>
    </row>
    <row r="993" spans="2:21">
      <c r="B993" s="29" t="s">
        <v>183</v>
      </c>
      <c r="C993" s="32">
        <v>44382.378472222219</v>
      </c>
      <c r="D993" s="29">
        <v>10062389</v>
      </c>
      <c r="E993" s="29">
        <f>D993/MAX($D$991:D993)-1</f>
        <v>0</v>
      </c>
      <c r="G993" s="84">
        <v>44524.378472222219</v>
      </c>
      <c r="H993" s="58">
        <v>11092477</v>
      </c>
      <c r="O993" s="29" t="s">
        <v>183</v>
      </c>
      <c r="P993" s="94">
        <v>44440</v>
      </c>
      <c r="Q993" s="29">
        <v>11051083</v>
      </c>
      <c r="R993" s="29">
        <f>Q993/MAX($Q$991:Q993)-1</f>
        <v>0</v>
      </c>
      <c r="T993" s="37">
        <v>44524</v>
      </c>
      <c r="U993">
        <v>11055157</v>
      </c>
    </row>
    <row r="994" spans="2:21">
      <c r="B994" s="29" t="s">
        <v>183</v>
      </c>
      <c r="C994" s="32">
        <v>44383.378472222219</v>
      </c>
      <c r="D994" s="29">
        <v>10039797</v>
      </c>
      <c r="E994" s="29">
        <f>D994/MAX($D$991:D994)-1</f>
        <v>-2.2451924687070246E-3</v>
      </c>
      <c r="O994" s="29" t="s">
        <v>183</v>
      </c>
      <c r="P994" s="94">
        <v>44470</v>
      </c>
      <c r="Q994" s="29">
        <v>11026923</v>
      </c>
      <c r="R994" s="29">
        <f>Q994/MAX($Q$991:Q994)-1</f>
        <v>-2.1862110708968929E-3</v>
      </c>
    </row>
    <row r="995" spans="2:21">
      <c r="B995" s="29" t="s">
        <v>183</v>
      </c>
      <c r="C995" s="32">
        <v>44384.378472222219</v>
      </c>
      <c r="D995" s="29">
        <v>10070544</v>
      </c>
      <c r="E995" s="29">
        <f>D995/MAX($D$991:D995)-1</f>
        <v>0</v>
      </c>
      <c r="G995" s="90" t="s">
        <v>202</v>
      </c>
      <c r="H995" s="58">
        <f>MIN(E991:E1089)</f>
        <v>-6.0806375469183882E-2</v>
      </c>
      <c r="O995" s="30" t="s">
        <v>183</v>
      </c>
      <c r="P995" s="33">
        <v>44524.475694444445</v>
      </c>
      <c r="Q995" s="30">
        <v>11055157</v>
      </c>
      <c r="R995" s="30">
        <f>Q995/MAX($Q$991:Q995)-1</f>
        <v>0</v>
      </c>
      <c r="T995" t="s">
        <v>199</v>
      </c>
      <c r="U995">
        <f>MIN(R991:R995)</f>
        <v>-2.1862110708968929E-3</v>
      </c>
    </row>
    <row r="996" spans="2:21">
      <c r="B996" s="29" t="s">
        <v>183</v>
      </c>
      <c r="C996" s="32">
        <v>44385.378472222219</v>
      </c>
      <c r="D996" s="29">
        <v>9990107</v>
      </c>
      <c r="E996" s="29">
        <f>D996/MAX($D$991:D996)-1</f>
        <v>-7.9873540098727158E-3</v>
      </c>
    </row>
    <row r="997" spans="2:21">
      <c r="B997" s="29" t="s">
        <v>183</v>
      </c>
      <c r="C997" s="32">
        <v>44386.378472222219</v>
      </c>
      <c r="D997" s="29">
        <v>9999444</v>
      </c>
      <c r="E997" s="29">
        <f>D997/MAX($D$991:D997)-1</f>
        <v>-7.0601945634714003E-3</v>
      </c>
    </row>
    <row r="998" spans="2:21">
      <c r="B998" s="29" t="s">
        <v>183</v>
      </c>
      <c r="C998" s="32">
        <v>44389.378472222219</v>
      </c>
      <c r="D998" s="29">
        <v>10021228</v>
      </c>
      <c r="E998" s="29">
        <f>D998/MAX($D$991:D998)-1</f>
        <v>-4.8970542207054102E-3</v>
      </c>
    </row>
    <row r="999" spans="2:21">
      <c r="B999" s="29" t="s">
        <v>183</v>
      </c>
      <c r="C999" s="32">
        <v>44390.378472222219</v>
      </c>
      <c r="D999" s="29">
        <v>10072390</v>
      </c>
      <c r="E999" s="29">
        <f>D999/MAX($D$991:D999)-1</f>
        <v>0</v>
      </c>
    </row>
    <row r="1000" spans="2:21">
      <c r="B1000" s="29" t="s">
        <v>183</v>
      </c>
      <c r="C1000" s="32">
        <v>44391.378472222219</v>
      </c>
      <c r="D1000" s="29">
        <v>10093066</v>
      </c>
      <c r="E1000" s="29">
        <f>D1000/MAX($D$991:D1000)-1</f>
        <v>0</v>
      </c>
    </row>
    <row r="1001" spans="2:21">
      <c r="B1001" s="29" t="s">
        <v>183</v>
      </c>
      <c r="C1001" s="32">
        <v>44392.378472222219</v>
      </c>
      <c r="D1001" s="29">
        <v>10121074</v>
      </c>
      <c r="E1001" s="29">
        <f>D1001/MAX($D$991:D1001)-1</f>
        <v>0</v>
      </c>
    </row>
    <row r="1002" spans="2:21">
      <c r="B1002" s="29" t="s">
        <v>183</v>
      </c>
      <c r="C1002" s="32">
        <v>44393.378472222219</v>
      </c>
      <c r="D1002" s="29">
        <v>10118024</v>
      </c>
      <c r="E1002" s="29">
        <f>D1002/MAX($D$991:D1002)-1</f>
        <v>-3.0135141784359831E-4</v>
      </c>
    </row>
    <row r="1003" spans="2:21">
      <c r="B1003" s="29" t="s">
        <v>183</v>
      </c>
      <c r="C1003" s="32">
        <v>44396.378472222219</v>
      </c>
      <c r="D1003" s="29">
        <v>10044006</v>
      </c>
      <c r="E1003" s="29">
        <f>D1003/MAX($D$991:D1003)-1</f>
        <v>-7.6146069083182777E-3</v>
      </c>
    </row>
    <row r="1004" spans="2:21">
      <c r="B1004" s="29" t="s">
        <v>183</v>
      </c>
      <c r="C1004" s="32">
        <v>44397.378472222219</v>
      </c>
      <c r="D1004" s="29">
        <v>9959855</v>
      </c>
      <c r="E1004" s="29">
        <f>D1004/MAX($D$991:D1004)-1</f>
        <v>-1.5929040732238442E-2</v>
      </c>
    </row>
    <row r="1005" spans="2:21">
      <c r="B1005" s="29" t="s">
        <v>183</v>
      </c>
      <c r="C1005" s="32">
        <v>44399.378472222219</v>
      </c>
      <c r="D1005" s="29">
        <v>10073214</v>
      </c>
      <c r="E1005" s="29">
        <f>D1005/MAX($D$991:D1005)-1</f>
        <v>-4.7287471665556913E-3</v>
      </c>
    </row>
    <row r="1006" spans="2:21">
      <c r="B1006" s="29" t="s">
        <v>183</v>
      </c>
      <c r="C1006" s="32">
        <v>44400.378472222219</v>
      </c>
      <c r="D1006" s="29">
        <v>10082654</v>
      </c>
      <c r="E1006" s="29">
        <f>D1006/MAX($D$991:D1006)-1</f>
        <v>-3.7960398273938489E-3</v>
      </c>
    </row>
    <row r="1007" spans="2:21">
      <c r="B1007" s="29" t="s">
        <v>183</v>
      </c>
      <c r="C1007" s="32">
        <v>44403.378472222219</v>
      </c>
      <c r="D1007" s="29">
        <v>10077542</v>
      </c>
      <c r="E1007" s="29">
        <f>D1007/MAX($D$991:D1007)-1</f>
        <v>-4.3011245644484219E-3</v>
      </c>
    </row>
    <row r="1008" spans="2:21">
      <c r="B1008" s="29" t="s">
        <v>183</v>
      </c>
      <c r="C1008" s="32">
        <v>44404.378472222219</v>
      </c>
      <c r="D1008" s="29">
        <v>10023814</v>
      </c>
      <c r="E1008" s="29">
        <f>D1008/MAX($D$991:D1008)-1</f>
        <v>-9.6096520981864275E-3</v>
      </c>
    </row>
    <row r="1009" spans="2:5">
      <c r="B1009" s="29" t="s">
        <v>183</v>
      </c>
      <c r="C1009" s="32">
        <v>44405.378472222219</v>
      </c>
      <c r="D1009" s="29">
        <v>10005177</v>
      </c>
      <c r="E1009" s="29">
        <f>D1009/MAX($D$991:D1009)-1</f>
        <v>-1.1451057466826176E-2</v>
      </c>
    </row>
    <row r="1010" spans="2:5">
      <c r="B1010" s="29" t="s">
        <v>183</v>
      </c>
      <c r="C1010" s="32">
        <v>44406.378472222219</v>
      </c>
      <c r="D1010" s="29">
        <v>10039418</v>
      </c>
      <c r="E1010" s="29">
        <f>D1010/MAX($D$991:D1010)-1</f>
        <v>-8.0679184837498807E-3</v>
      </c>
    </row>
    <row r="1011" spans="2:5">
      <c r="B1011" s="29" t="s">
        <v>183</v>
      </c>
      <c r="C1011" s="32">
        <v>44407.378472222219</v>
      </c>
      <c r="D1011" s="29">
        <v>10040786</v>
      </c>
      <c r="E1011" s="29">
        <f>D1011/MAX($D$991:D1011)-1</f>
        <v>-7.9327549625661797E-3</v>
      </c>
    </row>
    <row r="1012" spans="2:5">
      <c r="B1012" s="29" t="s">
        <v>183</v>
      </c>
      <c r="C1012" s="32">
        <v>44410.378472222219</v>
      </c>
      <c r="D1012" s="29">
        <v>10128321</v>
      </c>
      <c r="E1012" s="29">
        <f>D1012/MAX($D$991:D1012)-1</f>
        <v>0</v>
      </c>
    </row>
    <row r="1013" spans="2:5">
      <c r="B1013" s="29" t="s">
        <v>183</v>
      </c>
      <c r="C1013" s="32">
        <v>44411.378472222219</v>
      </c>
      <c r="D1013" s="29">
        <v>10266403</v>
      </c>
      <c r="E1013" s="29">
        <f>D1013/MAX($D$991:D1013)-1</f>
        <v>0</v>
      </c>
    </row>
    <row r="1014" spans="2:5">
      <c r="B1014" s="29" t="s">
        <v>183</v>
      </c>
      <c r="C1014" s="32">
        <v>44412.378472222219</v>
      </c>
      <c r="D1014" s="29">
        <v>10263389</v>
      </c>
      <c r="E1014" s="29">
        <f>D1014/MAX($D$991:D1014)-1</f>
        <v>-2.9357896821313734E-4</v>
      </c>
    </row>
    <row r="1015" spans="2:5">
      <c r="B1015" s="29" t="s">
        <v>183</v>
      </c>
      <c r="C1015" s="32">
        <v>44413.378472222219</v>
      </c>
      <c r="D1015" s="29">
        <v>10270241</v>
      </c>
      <c r="E1015" s="29">
        <f>D1015/MAX($D$991:D1015)-1</f>
        <v>0</v>
      </c>
    </row>
    <row r="1016" spans="2:5">
      <c r="B1016" s="29" t="s">
        <v>183</v>
      </c>
      <c r="C1016" s="32">
        <v>44414.378472222219</v>
      </c>
      <c r="D1016" s="29">
        <v>10267080</v>
      </c>
      <c r="E1016" s="29">
        <f>D1016/MAX($D$991:D1016)-1</f>
        <v>-3.077824561273923E-4</v>
      </c>
    </row>
    <row r="1017" spans="2:5">
      <c r="B1017" s="29" t="s">
        <v>183</v>
      </c>
      <c r="C1017" s="32">
        <v>44417.378472222219</v>
      </c>
      <c r="D1017" s="29">
        <v>10256579</v>
      </c>
      <c r="E1017" s="29">
        <f>D1017/MAX($D$991:D1017)-1</f>
        <v>-1.3302511596368083E-3</v>
      </c>
    </row>
    <row r="1018" spans="2:5">
      <c r="B1018" s="29" t="s">
        <v>183</v>
      </c>
      <c r="C1018" s="32">
        <v>44418.378472222219</v>
      </c>
      <c r="D1018" s="29">
        <v>10224055</v>
      </c>
      <c r="E1018" s="29">
        <f>D1018/MAX($D$991:D1018)-1</f>
        <v>-4.4970707113883845E-3</v>
      </c>
    </row>
    <row r="1019" spans="2:5">
      <c r="B1019" s="29" t="s">
        <v>183</v>
      </c>
      <c r="C1019" s="32">
        <v>44419.378472222219</v>
      </c>
      <c r="D1019" s="29">
        <v>10241236</v>
      </c>
      <c r="E1019" s="29">
        <f>D1019/MAX($D$991:D1019)-1</f>
        <v>-2.8241791015419793E-3</v>
      </c>
    </row>
    <row r="1020" spans="2:5">
      <c r="B1020" s="29" t="s">
        <v>183</v>
      </c>
      <c r="C1020" s="32">
        <v>44420.378472222219</v>
      </c>
      <c r="D1020" s="29">
        <v>10295301</v>
      </c>
      <c r="E1020" s="29">
        <f>D1020/MAX($D$991:D1020)-1</f>
        <v>0</v>
      </c>
    </row>
    <row r="1021" spans="2:5">
      <c r="B1021" s="29" t="s">
        <v>183</v>
      </c>
      <c r="C1021" s="32">
        <v>44421.378472222219</v>
      </c>
      <c r="D1021" s="29">
        <v>10344004</v>
      </c>
      <c r="E1021" s="29">
        <f>D1021/MAX($D$991:D1021)-1</f>
        <v>0</v>
      </c>
    </row>
    <row r="1022" spans="2:5">
      <c r="B1022" s="29" t="s">
        <v>183</v>
      </c>
      <c r="C1022" s="32">
        <v>44424.378472222219</v>
      </c>
      <c r="D1022" s="29">
        <v>10336099</v>
      </c>
      <c r="E1022" s="29">
        <f>D1022/MAX($D$991:D1022)-1</f>
        <v>-7.6421084137245909E-4</v>
      </c>
    </row>
    <row r="1023" spans="2:5">
      <c r="B1023" s="29" t="s">
        <v>183</v>
      </c>
      <c r="C1023" s="32">
        <v>44425.378472222219</v>
      </c>
      <c r="D1023" s="29">
        <v>10365827</v>
      </c>
      <c r="E1023" s="29">
        <f>D1023/MAX($D$991:D1023)-1</f>
        <v>0</v>
      </c>
    </row>
    <row r="1024" spans="2:5">
      <c r="B1024" s="29" t="s">
        <v>183</v>
      </c>
      <c r="C1024" s="32">
        <v>44426.378472222219</v>
      </c>
      <c r="D1024" s="29">
        <v>10358111</v>
      </c>
      <c r="E1024" s="29">
        <f>D1024/MAX($D$991:D1024)-1</f>
        <v>-7.4436897316543238E-4</v>
      </c>
    </row>
    <row r="1025" spans="2:5">
      <c r="B1025" s="29" t="s">
        <v>183</v>
      </c>
      <c r="C1025" s="32">
        <v>44428.378472222219</v>
      </c>
      <c r="D1025" s="29">
        <v>10261850</v>
      </c>
      <c r="E1025" s="29">
        <f>D1025/MAX($D$991:D1025)-1</f>
        <v>-1.0030748149665203E-2</v>
      </c>
    </row>
    <row r="1026" spans="2:5">
      <c r="B1026" s="29" t="s">
        <v>183</v>
      </c>
      <c r="C1026" s="32">
        <v>44431.378472222219</v>
      </c>
      <c r="D1026" s="29">
        <v>10255406</v>
      </c>
      <c r="E1026" s="29">
        <f>D1026/MAX($D$991:D1026)-1</f>
        <v>-1.0652406219011756E-2</v>
      </c>
    </row>
    <row r="1027" spans="2:5">
      <c r="B1027" s="29" t="s">
        <v>183</v>
      </c>
      <c r="C1027" s="32">
        <v>44432.378472222219</v>
      </c>
      <c r="D1027" s="29">
        <v>10360070</v>
      </c>
      <c r="E1027" s="29">
        <f>D1027/MAX($D$991:D1027)-1</f>
        <v>-5.5538260478393831E-4</v>
      </c>
    </row>
    <row r="1028" spans="2:5">
      <c r="B1028" s="29" t="s">
        <v>183</v>
      </c>
      <c r="C1028" s="32">
        <v>44433.378472222219</v>
      </c>
      <c r="D1028" s="29">
        <v>10360704</v>
      </c>
      <c r="E1028" s="29">
        <f>D1028/MAX($D$991:D1028)-1</f>
        <v>-4.9422009454724858E-4</v>
      </c>
    </row>
    <row r="1029" spans="2:5">
      <c r="B1029" s="29" t="s">
        <v>183</v>
      </c>
      <c r="C1029" s="32">
        <v>44434.378472222219</v>
      </c>
      <c r="D1029" s="29">
        <v>10347013</v>
      </c>
      <c r="E1029" s="29">
        <f>D1029/MAX($D$991:D1029)-1</f>
        <v>-1.8150023148176819E-3</v>
      </c>
    </row>
    <row r="1030" spans="2:5">
      <c r="B1030" s="29" t="s">
        <v>183</v>
      </c>
      <c r="C1030" s="32">
        <v>44435.378472222219</v>
      </c>
      <c r="D1030" s="29">
        <v>10418557</v>
      </c>
      <c r="E1030" s="29">
        <f>D1030/MAX($D$991:D1030)-1</f>
        <v>0</v>
      </c>
    </row>
    <row r="1031" spans="2:5">
      <c r="B1031" s="29" t="s">
        <v>183</v>
      </c>
      <c r="C1031" s="32">
        <v>44438.378472222219</v>
      </c>
      <c r="D1031" s="29">
        <v>10556471</v>
      </c>
      <c r="E1031" s="29">
        <f>D1031/MAX($D$991:D1031)-1</f>
        <v>0</v>
      </c>
    </row>
    <row r="1032" spans="2:5">
      <c r="B1032" s="29" t="s">
        <v>183</v>
      </c>
      <c r="C1032" s="32">
        <v>44439.378472222219</v>
      </c>
      <c r="D1032" s="29">
        <v>10703032</v>
      </c>
      <c r="E1032" s="29">
        <f>D1032/MAX($D$991:D1032)-1</f>
        <v>0</v>
      </c>
    </row>
    <row r="1033" spans="2:5">
      <c r="B1033" s="29" t="s">
        <v>183</v>
      </c>
      <c r="C1033" s="32">
        <v>44440.378472222219</v>
      </c>
      <c r="D1033" s="29">
        <v>10694046</v>
      </c>
      <c r="E1033" s="29">
        <f>D1033/MAX($D$991:D1033)-1</f>
        <v>-8.3957517832333739E-4</v>
      </c>
    </row>
    <row r="1034" spans="2:5">
      <c r="B1034" s="29" t="s">
        <v>183</v>
      </c>
      <c r="C1034" s="32">
        <v>44441.378472222219</v>
      </c>
      <c r="D1034" s="29">
        <v>10781667</v>
      </c>
      <c r="E1034" s="29">
        <f>D1034/MAX($D$991:D1034)-1</f>
        <v>0</v>
      </c>
    </row>
    <row r="1035" spans="2:5">
      <c r="B1035" s="29" t="s">
        <v>183</v>
      </c>
      <c r="C1035" s="32">
        <v>44442.378472222219</v>
      </c>
      <c r="D1035" s="29">
        <v>10837551</v>
      </c>
      <c r="E1035" s="29">
        <f>D1035/MAX($D$991:D1035)-1</f>
        <v>0</v>
      </c>
    </row>
    <row r="1036" spans="2:5">
      <c r="B1036" s="29" t="s">
        <v>183</v>
      </c>
      <c r="C1036" s="32">
        <v>44445.378472222219</v>
      </c>
      <c r="D1036" s="29">
        <v>10863265</v>
      </c>
      <c r="E1036" s="29">
        <f>D1036/MAX($D$991:D1036)-1</f>
        <v>0</v>
      </c>
    </row>
    <row r="1037" spans="2:5">
      <c r="B1037" s="29" t="s">
        <v>183</v>
      </c>
      <c r="C1037" s="32">
        <v>44446.378472222219</v>
      </c>
      <c r="D1037" s="29">
        <v>10843365</v>
      </c>
      <c r="E1037" s="29">
        <f>D1037/MAX($D$991:D1037)-1</f>
        <v>-1.8318617837270734E-3</v>
      </c>
    </row>
    <row r="1038" spans="2:5">
      <c r="B1038" s="29" t="s">
        <v>183</v>
      </c>
      <c r="C1038" s="32">
        <v>44447.378472222219</v>
      </c>
      <c r="D1038" s="29">
        <v>10831052</v>
      </c>
      <c r="E1038" s="29">
        <f>D1038/MAX($D$991:D1038)-1</f>
        <v>-2.9653147557386905E-3</v>
      </c>
    </row>
    <row r="1039" spans="2:5">
      <c r="B1039" s="29" t="s">
        <v>183</v>
      </c>
      <c r="C1039" s="32">
        <v>44448.378472222219</v>
      </c>
      <c r="D1039" s="29">
        <v>10849584</v>
      </c>
      <c r="E1039" s="29">
        <f>D1039/MAX($D$991:D1039)-1</f>
        <v>-1.2593819629733716E-3</v>
      </c>
    </row>
    <row r="1040" spans="2:5">
      <c r="B1040" s="29" t="s">
        <v>183</v>
      </c>
      <c r="C1040" s="32">
        <v>44452.378472222219</v>
      </c>
      <c r="D1040" s="29">
        <v>10884972</v>
      </c>
      <c r="E1040" s="29">
        <f>D1040/MAX($D$991:D1040)-1</f>
        <v>0</v>
      </c>
    </row>
    <row r="1041" spans="2:5">
      <c r="B1041" s="29" t="s">
        <v>183</v>
      </c>
      <c r="C1041" s="32">
        <v>44453.378472222219</v>
      </c>
      <c r="D1041" s="29">
        <v>10927295</v>
      </c>
      <c r="E1041" s="29">
        <f>D1041/MAX($D$991:D1041)-1</f>
        <v>0</v>
      </c>
    </row>
    <row r="1042" spans="2:5">
      <c r="B1042" s="29" t="s">
        <v>183</v>
      </c>
      <c r="C1042" s="32">
        <v>44454.378472222219</v>
      </c>
      <c r="D1042" s="29">
        <v>11036333</v>
      </c>
      <c r="E1042" s="29">
        <f>D1042/MAX($D$991:D1042)-1</f>
        <v>0</v>
      </c>
    </row>
    <row r="1043" spans="2:5">
      <c r="B1043" s="29" t="s">
        <v>183</v>
      </c>
      <c r="C1043" s="32">
        <v>44455.378472222219</v>
      </c>
      <c r="D1043" s="29">
        <v>11057469</v>
      </c>
      <c r="E1043" s="29">
        <f>D1043/MAX($D$991:D1043)-1</f>
        <v>0</v>
      </c>
    </row>
    <row r="1044" spans="2:5">
      <c r="B1044" s="29" t="s">
        <v>183</v>
      </c>
      <c r="C1044" s="32">
        <v>44456.378472222219</v>
      </c>
      <c r="D1044" s="29">
        <v>11030314</v>
      </c>
      <c r="E1044" s="29">
        <f>D1044/MAX($D$991:D1044)-1</f>
        <v>-2.4558061162097689E-3</v>
      </c>
    </row>
    <row r="1045" spans="2:5">
      <c r="B1045" s="29" t="s">
        <v>183</v>
      </c>
      <c r="C1045" s="32">
        <v>44459.378472222219</v>
      </c>
      <c r="D1045" s="29">
        <v>10883862</v>
      </c>
      <c r="E1045" s="29">
        <f>D1045/MAX($D$991:D1045)-1</f>
        <v>-1.5700428371085651E-2</v>
      </c>
    </row>
    <row r="1046" spans="2:5">
      <c r="B1046" s="29" t="s">
        <v>183</v>
      </c>
      <c r="C1046" s="32">
        <v>44460.378472222219</v>
      </c>
      <c r="D1046" s="29">
        <v>10994832</v>
      </c>
      <c r="E1046" s="29">
        <f>D1046/MAX($D$991:D1046)-1</f>
        <v>-5.6646778751990867E-3</v>
      </c>
    </row>
    <row r="1047" spans="2:5">
      <c r="B1047" s="29" t="s">
        <v>183</v>
      </c>
      <c r="C1047" s="32">
        <v>44461.378472222219</v>
      </c>
      <c r="D1047" s="29">
        <v>11022839</v>
      </c>
      <c r="E1047" s="29">
        <f>D1047/MAX($D$991:D1047)-1</f>
        <v>-3.1318197681585724E-3</v>
      </c>
    </row>
    <row r="1048" spans="2:5">
      <c r="B1048" s="29" t="s">
        <v>183</v>
      </c>
      <c r="C1048" s="32">
        <v>44462.378472222219</v>
      </c>
      <c r="D1048" s="29">
        <v>11159049</v>
      </c>
      <c r="E1048" s="29">
        <f>D1048/MAX($D$991:D1048)-1</f>
        <v>0</v>
      </c>
    </row>
    <row r="1049" spans="2:5">
      <c r="B1049" s="29" t="s">
        <v>183</v>
      </c>
      <c r="C1049" s="32">
        <v>44463.378472222219</v>
      </c>
      <c r="D1049" s="29">
        <v>11141162</v>
      </c>
      <c r="E1049" s="29">
        <f>D1049/MAX($D$991:D1049)-1</f>
        <v>-1.602914370211983E-3</v>
      </c>
    </row>
    <row r="1050" spans="2:5">
      <c r="B1050" s="29" t="s">
        <v>183</v>
      </c>
      <c r="C1050" s="32">
        <v>44466.378472222219</v>
      </c>
      <c r="D1050" s="29">
        <v>11134910</v>
      </c>
      <c r="E1050" s="29">
        <f>D1050/MAX($D$991:D1050)-1</f>
        <v>-2.1631771667998123E-3</v>
      </c>
    </row>
    <row r="1051" spans="2:5">
      <c r="B1051" s="29" t="s">
        <v>183</v>
      </c>
      <c r="C1051" s="32">
        <v>44467.378472222219</v>
      </c>
      <c r="D1051" s="29">
        <v>11099910</v>
      </c>
      <c r="E1051" s="29">
        <f>D1051/MAX($D$991:D1051)-1</f>
        <v>-5.2996451579341297E-3</v>
      </c>
    </row>
    <row r="1052" spans="2:5">
      <c r="B1052" s="29" t="s">
        <v>183</v>
      </c>
      <c r="C1052" s="32">
        <v>44468.378472222219</v>
      </c>
      <c r="D1052" s="29">
        <v>11152304</v>
      </c>
      <c r="E1052" s="29">
        <f>D1052/MAX($D$991:D1052)-1</f>
        <v>-6.0444218857713672E-4</v>
      </c>
    </row>
    <row r="1053" spans="2:5">
      <c r="B1053" s="29" t="s">
        <v>183</v>
      </c>
      <c r="C1053" s="32">
        <v>44469.378472222219</v>
      </c>
      <c r="D1053" s="29">
        <v>11083351</v>
      </c>
      <c r="E1053" s="29">
        <f>D1053/MAX($D$991:D1053)-1</f>
        <v>-6.7835529712254594E-3</v>
      </c>
    </row>
    <row r="1054" spans="2:5">
      <c r="B1054" s="29" t="s">
        <v>183</v>
      </c>
      <c r="C1054" s="32">
        <v>44470.378472222219</v>
      </c>
      <c r="D1054" s="29">
        <v>11061965</v>
      </c>
      <c r="E1054" s="29">
        <f>D1054/MAX($D$991:D1054)-1</f>
        <v>-8.7000245271796617E-3</v>
      </c>
    </row>
    <row r="1055" spans="2:5">
      <c r="B1055" s="29" t="s">
        <v>183</v>
      </c>
      <c r="C1055" s="32">
        <v>44473.378472222219</v>
      </c>
      <c r="D1055" s="29">
        <v>11162774</v>
      </c>
      <c r="E1055" s="29">
        <f>D1055/MAX($D$991:D1055)-1</f>
        <v>0</v>
      </c>
    </row>
    <row r="1056" spans="2:5">
      <c r="B1056" s="29" t="s">
        <v>183</v>
      </c>
      <c r="C1056" s="32">
        <v>44474.378472222219</v>
      </c>
      <c r="D1056" s="29">
        <v>11251900</v>
      </c>
      <c r="E1056" s="29">
        <f>D1056/MAX($D$991:D1056)-1</f>
        <v>0</v>
      </c>
    </row>
    <row r="1057" spans="2:5">
      <c r="B1057" s="29" t="s">
        <v>183</v>
      </c>
      <c r="C1057" s="32">
        <v>44475.378472222219</v>
      </c>
      <c r="D1057" s="29">
        <v>11121037</v>
      </c>
      <c r="E1057" s="29">
        <f>D1057/MAX($D$991:D1057)-1</f>
        <v>-1.1630302437810491E-2</v>
      </c>
    </row>
    <row r="1058" spans="2:5">
      <c r="B1058" s="29" t="s">
        <v>183</v>
      </c>
      <c r="C1058" s="32">
        <v>44476.378472222219</v>
      </c>
      <c r="D1058" s="29">
        <v>11228001</v>
      </c>
      <c r="E1058" s="29">
        <f>D1058/MAX($D$991:D1058)-1</f>
        <v>-2.1239968360898809E-3</v>
      </c>
    </row>
    <row r="1059" spans="2:5">
      <c r="B1059" s="29" t="s">
        <v>183</v>
      </c>
      <c r="C1059" s="32">
        <v>44477.378472222219</v>
      </c>
      <c r="D1059" s="29">
        <v>11241529</v>
      </c>
      <c r="E1059" s="29">
        <f>D1059/MAX($D$991:D1059)-1</f>
        <v>-9.2171099992000016E-4</v>
      </c>
    </row>
    <row r="1060" spans="2:5">
      <c r="B1060" s="29" t="s">
        <v>183</v>
      </c>
      <c r="C1060" s="32">
        <v>44480.378472222219</v>
      </c>
      <c r="D1060" s="29">
        <v>11326905</v>
      </c>
      <c r="E1060" s="29">
        <f>D1060/MAX($D$991:D1060)-1</f>
        <v>0</v>
      </c>
    </row>
    <row r="1061" spans="2:5">
      <c r="B1061" s="29" t="s">
        <v>183</v>
      </c>
      <c r="C1061" s="32">
        <v>44481.378472222219</v>
      </c>
      <c r="D1061" s="29">
        <v>11368905</v>
      </c>
      <c r="E1061" s="29">
        <f>D1061/MAX($D$991:D1061)-1</f>
        <v>0</v>
      </c>
    </row>
    <row r="1062" spans="2:5">
      <c r="B1062" s="29" t="s">
        <v>183</v>
      </c>
      <c r="C1062" s="32">
        <v>44482.378472222219</v>
      </c>
      <c r="D1062" s="29">
        <v>11494864</v>
      </c>
      <c r="E1062" s="29">
        <f>D1062/MAX($D$991:D1062)-1</f>
        <v>0</v>
      </c>
    </row>
    <row r="1063" spans="2:5">
      <c r="B1063" s="29" t="s">
        <v>183</v>
      </c>
      <c r="C1063" s="32">
        <v>44483.378472222219</v>
      </c>
      <c r="D1063" s="29">
        <v>11588848</v>
      </c>
      <c r="E1063" s="29">
        <f>D1063/MAX($D$991:D1063)-1</f>
        <v>0</v>
      </c>
    </row>
    <row r="1064" spans="2:5">
      <c r="B1064" s="29" t="s">
        <v>183</v>
      </c>
      <c r="C1064" s="32">
        <v>44487.378472222219</v>
      </c>
      <c r="D1064" s="29">
        <v>11652413</v>
      </c>
      <c r="E1064" s="29">
        <f>D1064/MAX($D$991:D1064)-1</f>
        <v>0</v>
      </c>
    </row>
    <row r="1065" spans="2:5">
      <c r="B1065" s="29" t="s">
        <v>183</v>
      </c>
      <c r="C1065" s="32">
        <v>44488.378472222219</v>
      </c>
      <c r="D1065" s="29">
        <v>11538752</v>
      </c>
      <c r="E1065" s="29">
        <f>D1065/MAX($D$991:D1065)-1</f>
        <v>-9.7542886610696433E-3</v>
      </c>
    </row>
    <row r="1066" spans="2:5">
      <c r="B1066" s="29" t="s">
        <v>183</v>
      </c>
      <c r="C1066" s="32">
        <v>44489.378472222219</v>
      </c>
      <c r="D1066" s="29">
        <v>11424592</v>
      </c>
      <c r="E1066" s="29">
        <f>D1066/MAX($D$991:D1066)-1</f>
        <v>-1.9551401070319052E-2</v>
      </c>
    </row>
    <row r="1067" spans="2:5">
      <c r="B1067" s="29" t="s">
        <v>183</v>
      </c>
      <c r="C1067" s="32">
        <v>44490.378472222219</v>
      </c>
      <c r="D1067" s="29">
        <v>11393018</v>
      </c>
      <c r="E1067" s="29">
        <f>D1067/MAX($D$991:D1067)-1</f>
        <v>-2.2261054427095917E-2</v>
      </c>
    </row>
    <row r="1068" spans="2:5">
      <c r="B1068" s="29" t="s">
        <v>183</v>
      </c>
      <c r="C1068" s="32">
        <v>44491.378472222219</v>
      </c>
      <c r="D1068" s="29">
        <v>11308719</v>
      </c>
      <c r="E1068" s="29">
        <f>D1068/MAX($D$991:D1068)-1</f>
        <v>-2.9495521657188051E-2</v>
      </c>
    </row>
    <row r="1069" spans="2:5">
      <c r="B1069" s="29" t="s">
        <v>183</v>
      </c>
      <c r="C1069" s="32">
        <v>44494.378472222219</v>
      </c>
      <c r="D1069" s="29">
        <v>11242130</v>
      </c>
      <c r="E1069" s="29">
        <f>D1069/MAX($D$991:D1069)-1</f>
        <v>-3.5210132013000273E-2</v>
      </c>
    </row>
    <row r="1070" spans="2:5">
      <c r="B1070" s="29" t="s">
        <v>183</v>
      </c>
      <c r="C1070" s="32">
        <v>44495.378472222219</v>
      </c>
      <c r="D1070" s="29">
        <v>11363721</v>
      </c>
      <c r="E1070" s="29">
        <f>D1070/MAX($D$991:D1070)-1</f>
        <v>-2.4775297614322511E-2</v>
      </c>
    </row>
    <row r="1071" spans="2:5">
      <c r="B1071" s="29" t="s">
        <v>183</v>
      </c>
      <c r="C1071" s="32">
        <v>44496.378472222219</v>
      </c>
      <c r="D1071" s="29">
        <v>11333368</v>
      </c>
      <c r="E1071" s="29">
        <f>D1071/MAX($D$991:D1071)-1</f>
        <v>-2.7380165807717294E-2</v>
      </c>
    </row>
    <row r="1072" spans="2:5">
      <c r="B1072" s="29" t="s">
        <v>183</v>
      </c>
      <c r="C1072" s="32">
        <v>44497.378472222219</v>
      </c>
      <c r="D1072" s="29">
        <v>11131501</v>
      </c>
      <c r="E1072" s="29">
        <f>D1072/MAX($D$991:D1072)-1</f>
        <v>-4.470421705787464E-2</v>
      </c>
    </row>
    <row r="1073" spans="2:5">
      <c r="B1073" s="29" t="s">
        <v>183</v>
      </c>
      <c r="C1073" s="32">
        <v>44498.378472222219</v>
      </c>
      <c r="D1073" s="29">
        <v>11062154</v>
      </c>
      <c r="E1073" s="29">
        <f>D1073/MAX($D$991:D1073)-1</f>
        <v>-5.0655516586993632E-2</v>
      </c>
    </row>
    <row r="1074" spans="2:5">
      <c r="B1074" s="29" t="s">
        <v>183</v>
      </c>
      <c r="C1074" s="32">
        <v>44501.378472222219</v>
      </c>
      <c r="D1074" s="29">
        <v>11239354</v>
      </c>
      <c r="E1074" s="29">
        <f>D1074/MAX($D$991:D1074)-1</f>
        <v>-3.5448365930730419E-2</v>
      </c>
    </row>
    <row r="1075" spans="2:5">
      <c r="B1075" s="29" t="s">
        <v>183</v>
      </c>
      <c r="C1075" s="32">
        <v>44502.378472222219</v>
      </c>
      <c r="D1075" s="29">
        <v>11210753</v>
      </c>
      <c r="E1075" s="29">
        <f>D1075/MAX($D$991:D1075)-1</f>
        <v>-3.790287900025513E-2</v>
      </c>
    </row>
    <row r="1076" spans="2:5">
      <c r="B1076" s="29" t="s">
        <v>183</v>
      </c>
      <c r="C1076" s="32">
        <v>44503.378472222219</v>
      </c>
      <c r="D1076" s="29">
        <v>11205649</v>
      </c>
      <c r="E1076" s="29">
        <f>D1076/MAX($D$991:D1076)-1</f>
        <v>-3.8340899863401723E-2</v>
      </c>
    </row>
    <row r="1077" spans="2:5">
      <c r="B1077" s="29" t="s">
        <v>183</v>
      </c>
      <c r="C1077" s="32">
        <v>44504.753472222219</v>
      </c>
      <c r="D1077" s="29">
        <v>11270975</v>
      </c>
      <c r="E1077" s="29">
        <f>D1077/MAX($D$991:D1077)-1</f>
        <v>-3.2734679074626016E-2</v>
      </c>
    </row>
    <row r="1078" spans="2:5">
      <c r="B1078" s="29" t="s">
        <v>183</v>
      </c>
      <c r="C1078" s="32">
        <v>44508.378472222219</v>
      </c>
      <c r="D1078" s="29">
        <v>11374731</v>
      </c>
      <c r="E1078" s="29">
        <f>D1078/MAX($D$991:D1078)-1</f>
        <v>-2.3830428942056892E-2</v>
      </c>
    </row>
    <row r="1079" spans="2:5">
      <c r="B1079" s="29" t="s">
        <v>183</v>
      </c>
      <c r="C1079" s="32">
        <v>44509.378472222219</v>
      </c>
      <c r="D1079" s="29">
        <v>11367792</v>
      </c>
      <c r="E1079" s="29">
        <f>D1079/MAX($D$991:D1079)-1</f>
        <v>-2.4425927917247736E-2</v>
      </c>
    </row>
    <row r="1080" spans="2:5">
      <c r="B1080" s="29" t="s">
        <v>183</v>
      </c>
      <c r="C1080" s="32">
        <v>44510.378472222219</v>
      </c>
      <c r="D1080" s="29">
        <v>11353382</v>
      </c>
      <c r="E1080" s="29">
        <f>D1080/MAX($D$991:D1080)-1</f>
        <v>-2.5662581647251992E-2</v>
      </c>
    </row>
    <row r="1081" spans="2:5">
      <c r="B1081" s="29" t="s">
        <v>183</v>
      </c>
      <c r="C1081" s="32">
        <v>44511.378472222219</v>
      </c>
      <c r="D1081" s="29">
        <v>11242645</v>
      </c>
      <c r="E1081" s="29">
        <f>D1081/MAX($D$991:D1081)-1</f>
        <v>-3.5165935158666284E-2</v>
      </c>
    </row>
    <row r="1082" spans="2:5">
      <c r="B1082" s="29" t="s">
        <v>183</v>
      </c>
      <c r="C1082" s="32">
        <v>44512.378472222219</v>
      </c>
      <c r="D1082" s="29">
        <v>11363136</v>
      </c>
      <c r="E1082" s="29">
        <f>D1082/MAX($D$991:D1082)-1</f>
        <v>-2.4825501808080408E-2</v>
      </c>
    </row>
    <row r="1083" spans="2:5">
      <c r="B1083" s="29" t="s">
        <v>183</v>
      </c>
      <c r="C1083" s="32">
        <v>44515.378472222219</v>
      </c>
      <c r="D1083" s="29">
        <v>11363711</v>
      </c>
      <c r="E1083" s="29">
        <f>D1083/MAX($D$991:D1083)-1</f>
        <v>-2.477615580566872E-2</v>
      </c>
    </row>
    <row r="1084" spans="2:5">
      <c r="B1084" s="29" t="s">
        <v>183</v>
      </c>
      <c r="C1084" s="32">
        <v>44516.378472222219</v>
      </c>
      <c r="D1084" s="29">
        <v>11319538</v>
      </c>
      <c r="E1084" s="29">
        <f>D1084/MAX($D$991:D1084)-1</f>
        <v>-2.8567044439636646E-2</v>
      </c>
    </row>
    <row r="1085" spans="2:5">
      <c r="B1085" s="29" t="s">
        <v>183</v>
      </c>
      <c r="C1085" s="32">
        <v>44517.378472222219</v>
      </c>
      <c r="D1085" s="29">
        <v>11285974</v>
      </c>
      <c r="E1085" s="29">
        <f>D1085/MAX($D$991:D1085)-1</f>
        <v>-3.1447477874325225E-2</v>
      </c>
    </row>
    <row r="1086" spans="2:5">
      <c r="B1086" s="29" t="s">
        <v>183</v>
      </c>
      <c r="C1086" s="32">
        <v>44518.378472222219</v>
      </c>
      <c r="D1086" s="29">
        <v>11151959</v>
      </c>
      <c r="E1086" s="29">
        <f>D1086/MAX($D$991:D1086)-1</f>
        <v>-4.2948529201634056E-2</v>
      </c>
    </row>
    <row r="1087" spans="2:5">
      <c r="B1087" s="29" t="s">
        <v>183</v>
      </c>
      <c r="C1087" s="32">
        <v>44522.378472222219</v>
      </c>
      <c r="D1087" s="29">
        <v>10943872</v>
      </c>
      <c r="E1087" s="29">
        <f>D1087/MAX($D$991:D1087)-1</f>
        <v>-6.0806375469183882E-2</v>
      </c>
    </row>
    <row r="1088" spans="2:5">
      <c r="B1088" s="29" t="s">
        <v>183</v>
      </c>
      <c r="C1088" s="32">
        <v>44523.378472222219</v>
      </c>
      <c r="D1088" s="29">
        <v>11035060</v>
      </c>
      <c r="E1088" s="29">
        <f>D1088/MAX($D$991:D1088)-1</f>
        <v>-5.2980700220632393E-2</v>
      </c>
    </row>
    <row r="1089" spans="2:5">
      <c r="B1089" s="30" t="s">
        <v>183</v>
      </c>
      <c r="C1089" s="33">
        <v>44524.378472222219</v>
      </c>
      <c r="D1089" s="30">
        <v>11092477</v>
      </c>
      <c r="E1089" s="30">
        <f>D1089/MAX($D$991:D1089)-1</f>
        <v>-4.8053222967637699E-2</v>
      </c>
    </row>
    <row r="1090" spans="2:5">
      <c r="C1090" s="13"/>
    </row>
    <row r="1091" spans="2:5">
      <c r="C1091" s="13"/>
    </row>
    <row r="1092" spans="2:5">
      <c r="C1092" s="13"/>
    </row>
    <row r="1093" spans="2:5">
      <c r="C1093" s="13"/>
    </row>
    <row r="1094" spans="2:5">
      <c r="C1094" s="13"/>
    </row>
    <row r="1095" spans="2:5">
      <c r="C1095" s="13"/>
    </row>
    <row r="1096" spans="2:5">
      <c r="C1096" s="13"/>
    </row>
    <row r="1097" spans="2:5">
      <c r="C1097" s="13"/>
    </row>
    <row r="1098" spans="2:5">
      <c r="C1098" s="13"/>
    </row>
    <row r="1099" spans="2:5">
      <c r="C1099" s="13"/>
    </row>
    <row r="1100" spans="2:5">
      <c r="C1100" s="13"/>
    </row>
    <row r="1101" spans="2:5">
      <c r="C1101" s="13"/>
    </row>
    <row r="1102" spans="2:5">
      <c r="C1102" s="13"/>
    </row>
    <row r="1103" spans="2:5">
      <c r="C1103" s="13"/>
    </row>
    <row r="1104" spans="2:5">
      <c r="C1104" s="13"/>
    </row>
    <row r="1105" spans="3:3">
      <c r="C1105" s="13"/>
    </row>
    <row r="1106" spans="3:3">
      <c r="C1106" s="13"/>
    </row>
    <row r="1107" spans="3:3">
      <c r="C1107" s="13"/>
    </row>
    <row r="1108" spans="3:3">
      <c r="C1108" s="13"/>
    </row>
    <row r="1109" spans="3:3">
      <c r="C1109" s="13"/>
    </row>
    <row r="1110" spans="3:3">
      <c r="C1110" s="13"/>
    </row>
    <row r="1111" spans="3:3">
      <c r="C1111" s="13"/>
    </row>
    <row r="1112" spans="3:3">
      <c r="C1112" s="13"/>
    </row>
    <row r="1113" spans="3:3">
      <c r="C1113" s="13"/>
    </row>
    <row r="1114" spans="3:3">
      <c r="C1114" s="13"/>
    </row>
    <row r="1115" spans="3:3">
      <c r="C1115" s="13"/>
    </row>
    <row r="1116" spans="3:3">
      <c r="C1116" s="13"/>
    </row>
    <row r="1117" spans="3:3">
      <c r="C1117" s="13"/>
    </row>
    <row r="1118" spans="3:3">
      <c r="C1118" s="13"/>
    </row>
    <row r="1119" spans="3:3">
      <c r="C1119" s="13"/>
    </row>
    <row r="1120" spans="3:3">
      <c r="C1120" s="13"/>
    </row>
    <row r="1121" spans="3:3">
      <c r="C1121" s="13"/>
    </row>
    <row r="1122" spans="3:3">
      <c r="C1122" s="13"/>
    </row>
    <row r="1123" spans="3:3">
      <c r="C1123" s="13"/>
    </row>
    <row r="1124" spans="3:3">
      <c r="C1124" s="13"/>
    </row>
    <row r="1125" spans="3:3">
      <c r="C1125" s="13"/>
    </row>
    <row r="1126" spans="3:3">
      <c r="C1126" s="13"/>
    </row>
    <row r="1127" spans="3:3">
      <c r="C1127" s="13"/>
    </row>
    <row r="1128" spans="3:3">
      <c r="C1128" s="13"/>
    </row>
    <row r="1129" spans="3:3">
      <c r="C1129" s="13"/>
    </row>
    <row r="1130" spans="3:3">
      <c r="C1130" s="13"/>
    </row>
    <row r="1131" spans="3:3">
      <c r="C1131" s="13"/>
    </row>
    <row r="1132" spans="3:3">
      <c r="C1132" s="13"/>
    </row>
    <row r="1133" spans="3:3">
      <c r="C1133" s="13"/>
    </row>
    <row r="1134" spans="3:3">
      <c r="C1134" s="13"/>
    </row>
    <row r="1135" spans="3:3">
      <c r="C1135" s="13"/>
    </row>
    <row r="1136" spans="3:3">
      <c r="C1136" s="13"/>
    </row>
    <row r="1137" spans="3:3">
      <c r="C1137" s="13"/>
    </row>
    <row r="1138" spans="3:3">
      <c r="C1138" s="13"/>
    </row>
    <row r="1139" spans="3:3">
      <c r="C1139" s="13"/>
    </row>
    <row r="1140" spans="3:3">
      <c r="C1140" s="13"/>
    </row>
    <row r="1141" spans="3:3">
      <c r="C1141" s="13"/>
    </row>
    <row r="1142" spans="3:3">
      <c r="C1142" s="13"/>
    </row>
    <row r="1143" spans="3:3">
      <c r="C1143" s="13"/>
    </row>
    <row r="1144" spans="3:3">
      <c r="C1144" s="13"/>
    </row>
    <row r="1145" spans="3:3">
      <c r="C1145" s="13"/>
    </row>
    <row r="1146" spans="3:3">
      <c r="C1146" s="13"/>
    </row>
    <row r="1147" spans="3:3">
      <c r="C1147" s="13"/>
    </row>
    <row r="1148" spans="3:3">
      <c r="C1148" s="13"/>
    </row>
    <row r="1149" spans="3:3">
      <c r="C1149" s="13"/>
    </row>
    <row r="1150" spans="3:3">
      <c r="C1150" s="13"/>
    </row>
    <row r="1151" spans="3:3">
      <c r="C1151" s="13"/>
    </row>
    <row r="1152" spans="3:3">
      <c r="C1152" s="13"/>
    </row>
    <row r="1153" spans="3:3">
      <c r="C1153" s="13"/>
    </row>
    <row r="1154" spans="3:3">
      <c r="C1154" s="13"/>
    </row>
    <row r="1155" spans="3:3">
      <c r="C1155" s="13"/>
    </row>
    <row r="1156" spans="3:3">
      <c r="C1156" s="13"/>
    </row>
    <row r="1157" spans="3:3">
      <c r="C1157" s="13"/>
    </row>
    <row r="1158" spans="3:3">
      <c r="C1158" s="13"/>
    </row>
    <row r="1159" spans="3:3">
      <c r="C1159" s="13"/>
    </row>
    <row r="1160" spans="3:3">
      <c r="C1160" s="13"/>
    </row>
    <row r="1161" spans="3:3">
      <c r="C1161" s="13"/>
    </row>
    <row r="1162" spans="3:3">
      <c r="C1162" s="13"/>
    </row>
    <row r="1163" spans="3:3">
      <c r="C1163" s="13"/>
    </row>
    <row r="1164" spans="3:3">
      <c r="C1164" s="13"/>
    </row>
    <row r="1165" spans="3:3">
      <c r="C1165" s="13"/>
    </row>
    <row r="1166" spans="3:3">
      <c r="C1166" s="13"/>
    </row>
    <row r="1167" spans="3:3">
      <c r="C1167" s="13"/>
    </row>
    <row r="1168" spans="3:3">
      <c r="C1168" s="13"/>
    </row>
    <row r="1169" spans="3:3">
      <c r="C1169" s="13"/>
    </row>
    <row r="1170" spans="3:3">
      <c r="C1170" s="13"/>
    </row>
    <row r="1171" spans="3:3">
      <c r="C1171" s="13"/>
    </row>
    <row r="1172" spans="3:3">
      <c r="C1172" s="13"/>
    </row>
    <row r="1173" spans="3:3">
      <c r="C1173" s="13"/>
    </row>
    <row r="1174" spans="3:3">
      <c r="C1174" s="13"/>
    </row>
    <row r="1175" spans="3:3">
      <c r="C1175" s="13"/>
    </row>
    <row r="1176" spans="3:3">
      <c r="C1176" s="13"/>
    </row>
    <row r="1177" spans="3:3">
      <c r="C1177" s="13"/>
    </row>
    <row r="1178" spans="3:3">
      <c r="C1178" s="13"/>
    </row>
    <row r="1179" spans="3:3">
      <c r="C1179" s="13"/>
    </row>
    <row r="1180" spans="3:3">
      <c r="C1180" s="13"/>
    </row>
    <row r="1181" spans="3:3">
      <c r="C1181" s="13"/>
    </row>
    <row r="1182" spans="3:3">
      <c r="C1182" s="13"/>
    </row>
    <row r="1183" spans="3:3">
      <c r="C1183" s="13"/>
    </row>
    <row r="1184" spans="3:3">
      <c r="C1184" s="13"/>
    </row>
    <row r="1185" spans="3:3">
      <c r="C1185" s="13"/>
    </row>
    <row r="1186" spans="3:3">
      <c r="C1186" s="13"/>
    </row>
    <row r="1187" spans="3:3">
      <c r="C1187" s="13"/>
    </row>
    <row r="1188" spans="3:3">
      <c r="C1188" s="13"/>
    </row>
    <row r="1189" spans="3:3">
      <c r="C1189" s="13"/>
    </row>
    <row r="1190" spans="3:3">
      <c r="C1190" s="13"/>
    </row>
    <row r="1191" spans="3:3">
      <c r="C1191" s="13"/>
    </row>
    <row r="1192" spans="3:3">
      <c r="C1192" s="13"/>
    </row>
    <row r="1193" spans="3:3">
      <c r="C1193" s="13"/>
    </row>
    <row r="1194" spans="3:3">
      <c r="C1194" s="13"/>
    </row>
    <row r="1195" spans="3:3">
      <c r="C1195" s="13"/>
    </row>
    <row r="1196" spans="3:3">
      <c r="C1196" s="13"/>
    </row>
    <row r="1197" spans="3:3">
      <c r="C1197" s="13"/>
    </row>
    <row r="1198" spans="3:3">
      <c r="C1198" s="13"/>
    </row>
    <row r="1199" spans="3:3">
      <c r="C1199" s="13"/>
    </row>
    <row r="1200" spans="3:3">
      <c r="C1200" s="13"/>
    </row>
    <row r="1201" spans="3:3">
      <c r="C1201" s="13"/>
    </row>
    <row r="1202" spans="3:3">
      <c r="C1202" s="13"/>
    </row>
    <row r="1203" spans="3:3">
      <c r="C1203" s="13"/>
    </row>
    <row r="1204" spans="3:3">
      <c r="C1204" s="13"/>
    </row>
    <row r="1205" spans="3:3">
      <c r="C1205" s="13"/>
    </row>
    <row r="1206" spans="3:3">
      <c r="C1206" s="13"/>
    </row>
    <row r="1207" spans="3:3">
      <c r="C1207" s="13"/>
    </row>
    <row r="1208" spans="3:3">
      <c r="C1208" s="13"/>
    </row>
    <row r="1209" spans="3:3">
      <c r="C1209" s="13"/>
    </row>
    <row r="1210" spans="3:3">
      <c r="C1210" s="13"/>
    </row>
    <row r="1211" spans="3:3">
      <c r="C1211" s="13"/>
    </row>
    <row r="1212" spans="3:3">
      <c r="C1212" s="13"/>
    </row>
    <row r="1213" spans="3:3">
      <c r="C1213" s="13"/>
    </row>
    <row r="1214" spans="3:3">
      <c r="C1214" s="13"/>
    </row>
    <row r="1215" spans="3:3">
      <c r="C1215" s="13"/>
    </row>
    <row r="1216" spans="3:3">
      <c r="C1216" s="13"/>
    </row>
    <row r="1217" spans="3:3">
      <c r="C1217" s="13"/>
    </row>
    <row r="1218" spans="3:3">
      <c r="C1218" s="13"/>
    </row>
    <row r="1219" spans="3:3">
      <c r="C1219" s="13"/>
    </row>
    <row r="1220" spans="3:3">
      <c r="C1220" s="13"/>
    </row>
    <row r="1221" spans="3:3">
      <c r="C1221" s="13"/>
    </row>
    <row r="1222" spans="3:3">
      <c r="C1222" s="13"/>
    </row>
    <row r="1223" spans="3:3">
      <c r="C1223" s="13"/>
    </row>
    <row r="1224" spans="3:3">
      <c r="C1224" s="13"/>
    </row>
    <row r="1225" spans="3:3">
      <c r="C1225" s="13"/>
    </row>
    <row r="1226" spans="3:3">
      <c r="C1226" s="13"/>
    </row>
    <row r="1227" spans="3:3">
      <c r="C1227" s="13"/>
    </row>
    <row r="1228" spans="3:3">
      <c r="C1228" s="13"/>
    </row>
    <row r="1229" spans="3:3">
      <c r="C1229" s="13"/>
    </row>
    <row r="1230" spans="3:3">
      <c r="C1230" s="13"/>
    </row>
    <row r="1231" spans="3:3">
      <c r="C1231" s="13"/>
    </row>
    <row r="1232" spans="3:3">
      <c r="C1232" s="13"/>
    </row>
    <row r="1233" spans="3:3">
      <c r="C1233" s="13"/>
    </row>
    <row r="1234" spans="3:3">
      <c r="C1234" s="13"/>
    </row>
    <row r="1235" spans="3:3">
      <c r="C1235" s="13"/>
    </row>
    <row r="1236" spans="3:3">
      <c r="C1236" s="13"/>
    </row>
    <row r="1237" spans="3:3">
      <c r="C1237" s="13"/>
    </row>
    <row r="1238" spans="3:3">
      <c r="C1238" s="13"/>
    </row>
    <row r="1239" spans="3:3">
      <c r="C1239" s="13"/>
    </row>
    <row r="1240" spans="3:3">
      <c r="C1240" s="13"/>
    </row>
    <row r="1241" spans="3:3">
      <c r="C1241" s="13"/>
    </row>
    <row r="1242" spans="3:3">
      <c r="C1242" s="13"/>
    </row>
    <row r="1243" spans="3:3">
      <c r="C1243" s="13"/>
    </row>
    <row r="1244" spans="3:3">
      <c r="C1244" s="13"/>
    </row>
    <row r="1245" spans="3:3">
      <c r="C1245" s="13"/>
    </row>
    <row r="1246" spans="3:3">
      <c r="C1246" s="13"/>
    </row>
    <row r="1247" spans="3:3">
      <c r="C1247" s="13"/>
    </row>
    <row r="1248" spans="3:3">
      <c r="C1248" s="13"/>
    </row>
    <row r="1249" spans="3:3">
      <c r="C1249" s="13"/>
    </row>
    <row r="1250" spans="3:3">
      <c r="C1250" s="13"/>
    </row>
    <row r="1251" spans="3:3">
      <c r="C1251" s="13"/>
    </row>
    <row r="1252" spans="3:3">
      <c r="C1252" s="13"/>
    </row>
    <row r="1253" spans="3:3">
      <c r="C1253" s="13"/>
    </row>
    <row r="1254" spans="3:3">
      <c r="C1254" s="13"/>
    </row>
    <row r="1255" spans="3:3">
      <c r="C1255" s="13"/>
    </row>
    <row r="1256" spans="3:3">
      <c r="C1256" s="13"/>
    </row>
    <row r="1257" spans="3:3">
      <c r="C1257" s="13"/>
    </row>
    <row r="1258" spans="3:3">
      <c r="C1258" s="13"/>
    </row>
    <row r="1259" spans="3:3">
      <c r="C1259" s="13"/>
    </row>
    <row r="1260" spans="3:3">
      <c r="C1260" s="13"/>
    </row>
    <row r="1261" spans="3:3">
      <c r="C1261" s="13"/>
    </row>
    <row r="1262" spans="3:3">
      <c r="C1262" s="13"/>
    </row>
    <row r="1263" spans="3:3">
      <c r="C1263" s="13"/>
    </row>
    <row r="1264" spans="3:3">
      <c r="C1264" s="13"/>
    </row>
    <row r="1265" spans="3:3">
      <c r="C1265" s="13"/>
    </row>
    <row r="1266" spans="3:3">
      <c r="C1266" s="13"/>
    </row>
    <row r="1267" spans="3:3">
      <c r="C1267" s="13"/>
    </row>
    <row r="1268" spans="3:3">
      <c r="C1268" s="13"/>
    </row>
    <row r="1269" spans="3:3">
      <c r="C1269" s="13"/>
    </row>
    <row r="1270" spans="3:3">
      <c r="C1270" s="13"/>
    </row>
    <row r="1271" spans="3:3">
      <c r="C1271" s="13"/>
    </row>
    <row r="1272" spans="3:3">
      <c r="C1272" s="13"/>
    </row>
    <row r="1273" spans="3:3">
      <c r="C1273" s="13"/>
    </row>
    <row r="1274" spans="3:3">
      <c r="C1274" s="13"/>
    </row>
    <row r="1275" spans="3:3">
      <c r="C1275" s="13"/>
    </row>
    <row r="1276" spans="3:3">
      <c r="C1276" s="13"/>
    </row>
    <row r="1277" spans="3:3">
      <c r="C1277" s="13"/>
    </row>
    <row r="1278" spans="3:3">
      <c r="C1278" s="13"/>
    </row>
    <row r="1279" spans="3:3">
      <c r="C1279" s="13"/>
    </row>
    <row r="1280" spans="3:3">
      <c r="C1280" s="13"/>
    </row>
    <row r="1281" spans="3:3">
      <c r="C1281" s="13"/>
    </row>
    <row r="1282" spans="3:3">
      <c r="C1282" s="13"/>
    </row>
    <row r="1283" spans="3:3">
      <c r="C1283" s="13"/>
    </row>
    <row r="1284" spans="3:3">
      <c r="C1284" s="13"/>
    </row>
    <row r="1285" spans="3:3">
      <c r="C1285" s="13"/>
    </row>
    <row r="1286" spans="3:3">
      <c r="C1286" s="13"/>
    </row>
    <row r="1287" spans="3:3">
      <c r="C1287" s="13"/>
    </row>
    <row r="1288" spans="3:3">
      <c r="C1288" s="13"/>
    </row>
    <row r="1289" spans="3:3">
      <c r="C1289" s="13"/>
    </row>
    <row r="1290" spans="3:3">
      <c r="C1290" s="13"/>
    </row>
    <row r="1291" spans="3:3">
      <c r="C1291" s="13"/>
    </row>
    <row r="1292" spans="3:3">
      <c r="C1292" s="13"/>
    </row>
    <row r="1293" spans="3:3">
      <c r="C1293" s="13"/>
    </row>
    <row r="1294" spans="3:3">
      <c r="C1294" s="13"/>
    </row>
    <row r="1295" spans="3:3">
      <c r="C1295" s="13"/>
    </row>
    <row r="1296" spans="3:3">
      <c r="C1296" s="13"/>
    </row>
    <row r="1297" spans="3:3">
      <c r="C1297" s="13"/>
    </row>
    <row r="1298" spans="3:3">
      <c r="C1298" s="13"/>
    </row>
    <row r="1299" spans="3:3">
      <c r="C1299" s="13"/>
    </row>
    <row r="1300" spans="3:3">
      <c r="C1300" s="13"/>
    </row>
    <row r="1301" spans="3:3">
      <c r="C1301" s="13"/>
    </row>
    <row r="1302" spans="3:3">
      <c r="C1302" s="13"/>
    </row>
    <row r="1303" spans="3:3">
      <c r="C1303" s="13"/>
    </row>
    <row r="1304" spans="3:3">
      <c r="C1304" s="13"/>
    </row>
    <row r="1305" spans="3:3">
      <c r="C1305" s="13"/>
    </row>
    <row r="1306" spans="3:3">
      <c r="C1306" s="13"/>
    </row>
    <row r="1307" spans="3:3">
      <c r="C1307" s="13"/>
    </row>
    <row r="1308" spans="3:3">
      <c r="C1308" s="13"/>
    </row>
    <row r="1309" spans="3:3">
      <c r="C1309" s="13"/>
    </row>
    <row r="1310" spans="3:3">
      <c r="C1310" s="13"/>
    </row>
    <row r="1311" spans="3:3">
      <c r="C1311" s="13"/>
    </row>
    <row r="1312" spans="3:3">
      <c r="C1312" s="13"/>
    </row>
    <row r="1313" spans="3:3">
      <c r="C1313" s="13"/>
    </row>
    <row r="1314" spans="3:3">
      <c r="C1314" s="13"/>
    </row>
    <row r="1315" spans="3:3">
      <c r="C1315" s="13"/>
    </row>
    <row r="1316" spans="3:3">
      <c r="C1316" s="13"/>
    </row>
    <row r="1317" spans="3:3">
      <c r="C1317" s="13"/>
    </row>
    <row r="1318" spans="3:3">
      <c r="C1318" s="13"/>
    </row>
    <row r="1319" spans="3:3">
      <c r="C1319" s="13"/>
    </row>
    <row r="1320" spans="3:3">
      <c r="C1320" s="13"/>
    </row>
    <row r="1321" spans="3:3">
      <c r="C1321" s="13"/>
    </row>
    <row r="1322" spans="3:3">
      <c r="C1322" s="13"/>
    </row>
    <row r="1323" spans="3:3">
      <c r="C1323" s="13"/>
    </row>
    <row r="1324" spans="3:3">
      <c r="C1324" s="13"/>
    </row>
    <row r="1325" spans="3:3">
      <c r="C1325" s="13"/>
    </row>
    <row r="1326" spans="3:3">
      <c r="C1326" s="13"/>
    </row>
    <row r="1327" spans="3:3">
      <c r="C1327" s="13"/>
    </row>
    <row r="1328" spans="3:3">
      <c r="C1328" s="13"/>
    </row>
    <row r="1329" spans="3:3">
      <c r="C1329" s="13"/>
    </row>
    <row r="1330" spans="3:3">
      <c r="C1330" s="13"/>
    </row>
    <row r="1331" spans="3:3">
      <c r="C1331" s="13"/>
    </row>
    <row r="1332" spans="3:3">
      <c r="C1332" s="13"/>
    </row>
    <row r="1333" spans="3:3">
      <c r="C1333" s="13"/>
    </row>
    <row r="1334" spans="3:3">
      <c r="C1334" s="13"/>
    </row>
    <row r="1335" spans="3:3">
      <c r="C1335" s="13"/>
    </row>
    <row r="1336" spans="3:3">
      <c r="C1336" s="13"/>
    </row>
    <row r="1337" spans="3:3">
      <c r="C1337" s="13"/>
    </row>
    <row r="1338" spans="3:3">
      <c r="C1338" s="13"/>
    </row>
    <row r="1339" spans="3:3">
      <c r="C1339" s="13"/>
    </row>
    <row r="1340" spans="3:3">
      <c r="C1340" s="13"/>
    </row>
    <row r="1341" spans="3:3">
      <c r="C1341" s="13"/>
    </row>
    <row r="1342" spans="3:3">
      <c r="C1342" s="13"/>
    </row>
    <row r="1343" spans="3:3">
      <c r="C1343" s="13"/>
    </row>
    <row r="1344" spans="3:3">
      <c r="C1344" s="13"/>
    </row>
    <row r="1345" spans="3:3">
      <c r="C1345" s="13"/>
    </row>
    <row r="1346" spans="3:3">
      <c r="C1346" s="13"/>
    </row>
    <row r="1347" spans="3:3">
      <c r="C1347" s="13"/>
    </row>
    <row r="1348" spans="3:3">
      <c r="C1348" s="13"/>
    </row>
    <row r="1349" spans="3:3">
      <c r="C1349" s="13"/>
    </row>
    <row r="1350" spans="3:3">
      <c r="C1350" s="13"/>
    </row>
    <row r="1351" spans="3:3">
      <c r="C1351" s="13"/>
    </row>
    <row r="1352" spans="3:3">
      <c r="C1352" s="13"/>
    </row>
    <row r="1353" spans="3:3">
      <c r="C1353" s="13"/>
    </row>
    <row r="1354" spans="3:3">
      <c r="C1354" s="13"/>
    </row>
    <row r="1355" spans="3:3">
      <c r="C1355" s="13"/>
    </row>
    <row r="1356" spans="3:3">
      <c r="C1356" s="13"/>
    </row>
    <row r="1357" spans="3:3">
      <c r="C1357" s="13"/>
    </row>
    <row r="1358" spans="3:3">
      <c r="C1358" s="13"/>
    </row>
    <row r="1359" spans="3:3">
      <c r="C1359" s="13"/>
    </row>
    <row r="1360" spans="3:3">
      <c r="C1360" s="13"/>
    </row>
    <row r="1361" spans="3:3">
      <c r="C1361" s="13"/>
    </row>
    <row r="1362" spans="3:3">
      <c r="C1362" s="13"/>
    </row>
    <row r="1363" spans="3:3">
      <c r="C1363" s="13"/>
    </row>
    <row r="1364" spans="3:3">
      <c r="C1364" s="13"/>
    </row>
    <row r="1365" spans="3:3">
      <c r="C1365" s="13"/>
    </row>
    <row r="1366" spans="3:3">
      <c r="C1366" s="13"/>
    </row>
    <row r="1367" spans="3:3">
      <c r="C1367" s="13"/>
    </row>
    <row r="1368" spans="3:3">
      <c r="C1368" s="13"/>
    </row>
    <row r="1369" spans="3:3">
      <c r="C1369" s="13"/>
    </row>
    <row r="1370" spans="3:3">
      <c r="C1370" s="13"/>
    </row>
    <row r="1371" spans="3:3">
      <c r="C1371" s="13"/>
    </row>
    <row r="1372" spans="3:3">
      <c r="C1372" s="13"/>
    </row>
    <row r="1373" spans="3:3">
      <c r="C1373" s="13"/>
    </row>
    <row r="1374" spans="3:3">
      <c r="C1374" s="13"/>
    </row>
    <row r="1375" spans="3:3">
      <c r="C1375" s="13"/>
    </row>
    <row r="1376" spans="3:3">
      <c r="C1376" s="13"/>
    </row>
    <row r="1377" spans="3:3">
      <c r="C1377" s="13"/>
    </row>
    <row r="1378" spans="3:3">
      <c r="C1378" s="13"/>
    </row>
    <row r="1379" spans="3:3">
      <c r="C1379" s="13"/>
    </row>
    <row r="1380" spans="3:3">
      <c r="C1380" s="13"/>
    </row>
    <row r="1381" spans="3:3">
      <c r="C1381" s="13"/>
    </row>
    <row r="1382" spans="3:3">
      <c r="C1382" s="13"/>
    </row>
    <row r="1383" spans="3:3">
      <c r="C1383" s="13"/>
    </row>
    <row r="1384" spans="3:3">
      <c r="C1384" s="13"/>
    </row>
    <row r="1385" spans="3:3">
      <c r="C1385" s="13"/>
    </row>
    <row r="1386" spans="3:3">
      <c r="C1386" s="13"/>
    </row>
    <row r="1387" spans="3:3">
      <c r="C1387" s="13"/>
    </row>
    <row r="1388" spans="3:3">
      <c r="C1388" s="13"/>
    </row>
    <row r="1389" spans="3:3">
      <c r="C1389" s="13"/>
    </row>
    <row r="1390" spans="3:3">
      <c r="C1390" s="13"/>
    </row>
    <row r="1391" spans="3:3">
      <c r="C1391" s="13"/>
    </row>
    <row r="1392" spans="3:3">
      <c r="C1392" s="13"/>
    </row>
    <row r="1393" spans="3:3">
      <c r="C1393" s="13"/>
    </row>
    <row r="1394" spans="3:3">
      <c r="C1394" s="13"/>
    </row>
    <row r="1395" spans="3:3">
      <c r="C1395" s="13"/>
    </row>
    <row r="1396" spans="3:3">
      <c r="C1396" s="13"/>
    </row>
    <row r="1397" spans="3:3">
      <c r="C1397" s="13"/>
    </row>
    <row r="1398" spans="3:3">
      <c r="C1398" s="13"/>
    </row>
    <row r="1399" spans="3:3">
      <c r="C1399" s="13"/>
    </row>
    <row r="1400" spans="3:3">
      <c r="C1400" s="13"/>
    </row>
    <row r="1401" spans="3:3">
      <c r="C1401" s="13"/>
    </row>
    <row r="1402" spans="3:3">
      <c r="C1402" s="13"/>
    </row>
    <row r="1403" spans="3:3">
      <c r="C1403" s="13"/>
    </row>
    <row r="1404" spans="3:3">
      <c r="C1404" s="13"/>
    </row>
    <row r="1405" spans="3:3">
      <c r="C1405" s="13"/>
    </row>
    <row r="1406" spans="3:3">
      <c r="C1406" s="13"/>
    </row>
    <row r="1407" spans="3:3">
      <c r="C1407" s="13"/>
    </row>
    <row r="1408" spans="3:3">
      <c r="C1408" s="13"/>
    </row>
    <row r="1409" spans="3:3">
      <c r="C1409" s="13"/>
    </row>
    <row r="1410" spans="3:3">
      <c r="C1410" s="13"/>
    </row>
    <row r="1411" spans="3:3">
      <c r="C1411" s="13"/>
    </row>
    <row r="1412" spans="3:3">
      <c r="C1412" s="13"/>
    </row>
    <row r="1413" spans="3:3">
      <c r="C1413" s="13"/>
    </row>
    <row r="1414" spans="3:3">
      <c r="C1414" s="13"/>
    </row>
    <row r="1415" spans="3:3">
      <c r="C1415" s="13"/>
    </row>
    <row r="1416" spans="3:3">
      <c r="C1416" s="13"/>
    </row>
    <row r="1417" spans="3:3">
      <c r="C1417" s="13"/>
    </row>
    <row r="1418" spans="3:3">
      <c r="C1418" s="13"/>
    </row>
    <row r="1419" spans="3:3">
      <c r="C1419" s="13"/>
    </row>
    <row r="1420" spans="3:3">
      <c r="C1420" s="13"/>
    </row>
    <row r="1421" spans="3:3">
      <c r="C1421" s="13"/>
    </row>
    <row r="1422" spans="3:3">
      <c r="C1422" s="13"/>
    </row>
    <row r="1423" spans="3:3">
      <c r="C1423" s="13"/>
    </row>
    <row r="1424" spans="3:3">
      <c r="C1424" s="13"/>
    </row>
    <row r="1425" spans="3:3">
      <c r="C1425" s="13"/>
    </row>
    <row r="1426" spans="3:3">
      <c r="C1426" s="13"/>
    </row>
    <row r="1427" spans="3:3">
      <c r="C1427" s="13"/>
    </row>
    <row r="1428" spans="3:3">
      <c r="C1428" s="13"/>
    </row>
    <row r="1429" spans="3:3">
      <c r="C1429" s="13"/>
    </row>
    <row r="1430" spans="3:3">
      <c r="C1430" s="13"/>
    </row>
    <row r="1431" spans="3:3">
      <c r="C1431" s="13"/>
    </row>
    <row r="1432" spans="3:3">
      <c r="C1432" s="13"/>
    </row>
    <row r="1433" spans="3:3">
      <c r="C1433" s="13"/>
    </row>
    <row r="1434" spans="3:3">
      <c r="C1434" s="13"/>
    </row>
    <row r="1435" spans="3:3">
      <c r="C1435" s="13"/>
    </row>
    <row r="1436" spans="3:3">
      <c r="C1436" s="13"/>
    </row>
    <row r="1437" spans="3:3">
      <c r="C1437" s="13"/>
    </row>
    <row r="1438" spans="3:3">
      <c r="C1438" s="13"/>
    </row>
    <row r="1439" spans="3:3">
      <c r="C1439" s="13"/>
    </row>
    <row r="1440" spans="3:3">
      <c r="C1440" s="13"/>
    </row>
    <row r="1441" spans="3:3">
      <c r="C1441" s="13"/>
    </row>
    <row r="1442" spans="3:3">
      <c r="C1442" s="13"/>
    </row>
    <row r="1443" spans="3:3">
      <c r="C1443" s="13"/>
    </row>
    <row r="1444" spans="3:3">
      <c r="C1444" s="13"/>
    </row>
    <row r="1445" spans="3:3">
      <c r="C1445" s="13"/>
    </row>
    <row r="1446" spans="3:3">
      <c r="C1446" s="13"/>
    </row>
    <row r="1447" spans="3:3">
      <c r="C1447" s="13"/>
    </row>
    <row r="1448" spans="3:3">
      <c r="C1448" s="13"/>
    </row>
    <row r="1449" spans="3:3">
      <c r="C1449" s="13"/>
    </row>
    <row r="1450" spans="3:3">
      <c r="C1450" s="13"/>
    </row>
    <row r="1451" spans="3:3">
      <c r="C1451" s="13"/>
    </row>
    <row r="1452" spans="3:3">
      <c r="C1452" s="13"/>
    </row>
    <row r="1453" spans="3:3">
      <c r="C1453" s="13"/>
    </row>
    <row r="1454" spans="3:3">
      <c r="C1454" s="13"/>
    </row>
    <row r="1455" spans="3:3">
      <c r="C1455" s="13"/>
    </row>
    <row r="1456" spans="3:3">
      <c r="C1456" s="13"/>
    </row>
    <row r="1457" spans="3:3">
      <c r="C1457" s="13"/>
    </row>
    <row r="1458" spans="3:3">
      <c r="C1458" s="13"/>
    </row>
    <row r="1459" spans="3:3">
      <c r="C1459" s="13"/>
    </row>
    <row r="1460" spans="3:3">
      <c r="C1460" s="13"/>
    </row>
    <row r="1461" spans="3:3">
      <c r="C1461" s="13"/>
    </row>
    <row r="1462" spans="3:3">
      <c r="C1462" s="13"/>
    </row>
    <row r="1463" spans="3:3">
      <c r="C1463" s="13"/>
    </row>
    <row r="1464" spans="3:3">
      <c r="C1464" s="13"/>
    </row>
    <row r="1465" spans="3:3">
      <c r="C1465" s="13"/>
    </row>
    <row r="1466" spans="3:3">
      <c r="C1466" s="13"/>
    </row>
    <row r="1467" spans="3:3">
      <c r="C1467" s="13"/>
    </row>
    <row r="1468" spans="3:3">
      <c r="C1468" s="13"/>
    </row>
    <row r="1469" spans="3:3">
      <c r="C1469" s="13"/>
    </row>
    <row r="1470" spans="3:3">
      <c r="C1470" s="13"/>
    </row>
    <row r="1471" spans="3:3">
      <c r="C1471" s="13"/>
    </row>
    <row r="1472" spans="3:3">
      <c r="C1472" s="13"/>
    </row>
    <row r="1473" spans="3:3">
      <c r="C1473" s="13"/>
    </row>
    <row r="1474" spans="3:3">
      <c r="C1474" s="13"/>
    </row>
    <row r="1475" spans="3:3">
      <c r="C1475" s="13"/>
    </row>
    <row r="1476" spans="3:3">
      <c r="C1476" s="13"/>
    </row>
    <row r="1477" spans="3:3">
      <c r="C1477" s="13"/>
    </row>
    <row r="1478" spans="3:3">
      <c r="C1478" s="13"/>
    </row>
    <row r="1479" spans="3:3">
      <c r="C1479" s="13"/>
    </row>
    <row r="1480" spans="3:3">
      <c r="C1480" s="13"/>
    </row>
    <row r="1481" spans="3:3">
      <c r="C1481" s="13"/>
    </row>
    <row r="1482" spans="3:3">
      <c r="C1482" s="13"/>
    </row>
    <row r="1483" spans="3:3">
      <c r="C1483" s="13"/>
    </row>
    <row r="1484" spans="3:3">
      <c r="C1484" s="13"/>
    </row>
    <row r="1485" spans="3:3">
      <c r="C1485" s="13"/>
    </row>
    <row r="1486" spans="3:3">
      <c r="C1486" s="13"/>
    </row>
    <row r="1487" spans="3:3">
      <c r="C1487" s="13"/>
    </row>
    <row r="1488" spans="3:3">
      <c r="C1488" s="13"/>
    </row>
    <row r="1489" spans="3:3">
      <c r="C1489" s="13"/>
    </row>
    <row r="1490" spans="3:3">
      <c r="C1490" s="13"/>
    </row>
    <row r="1491" spans="3:3">
      <c r="C1491" s="13"/>
    </row>
    <row r="1492" spans="3:3">
      <c r="C1492" s="13"/>
    </row>
    <row r="1493" spans="3:3">
      <c r="C1493" s="13"/>
    </row>
    <row r="1494" spans="3:3">
      <c r="C1494" s="13"/>
    </row>
    <row r="1495" spans="3:3">
      <c r="C1495" s="13"/>
    </row>
    <row r="1496" spans="3:3">
      <c r="C1496" s="13"/>
    </row>
    <row r="1497" spans="3:3">
      <c r="C1497" s="13"/>
    </row>
    <row r="1498" spans="3:3">
      <c r="C1498" s="13"/>
    </row>
    <row r="1499" spans="3:3">
      <c r="C1499" s="13"/>
    </row>
    <row r="1500" spans="3:3">
      <c r="C1500" s="13"/>
    </row>
    <row r="1501" spans="3:3">
      <c r="C1501" s="13"/>
    </row>
    <row r="1502" spans="3:3">
      <c r="C1502" s="13"/>
    </row>
    <row r="1503" spans="3:3">
      <c r="C1503" s="13"/>
    </row>
    <row r="1504" spans="3:3">
      <c r="C1504" s="13"/>
    </row>
    <row r="1505" spans="3:3">
      <c r="C1505" s="13"/>
    </row>
    <row r="1506" spans="3:3">
      <c r="C1506" s="13"/>
    </row>
    <row r="1507" spans="3:3">
      <c r="C1507" s="13"/>
    </row>
    <row r="1508" spans="3:3">
      <c r="C1508" s="13"/>
    </row>
    <row r="1509" spans="3:3">
      <c r="C1509" s="13"/>
    </row>
    <row r="1510" spans="3:3">
      <c r="C1510" s="13"/>
    </row>
    <row r="1511" spans="3:3">
      <c r="C1511" s="13"/>
    </row>
    <row r="1512" spans="3:3">
      <c r="C1512" s="13"/>
    </row>
    <row r="1513" spans="3:3">
      <c r="C1513" s="13"/>
    </row>
    <row r="1514" spans="3:3">
      <c r="C1514" s="13"/>
    </row>
    <row r="1515" spans="3:3">
      <c r="C1515" s="13"/>
    </row>
    <row r="1516" spans="3:3">
      <c r="C1516" s="13"/>
    </row>
    <row r="1517" spans="3:3">
      <c r="C1517" s="13"/>
    </row>
    <row r="1518" spans="3:3">
      <c r="C1518" s="13"/>
    </row>
    <row r="1519" spans="3:3">
      <c r="C1519" s="13"/>
    </row>
    <row r="1520" spans="3:3">
      <c r="C1520" s="13"/>
    </row>
    <row r="1521" spans="3:3">
      <c r="C1521" s="13"/>
    </row>
    <row r="1522" spans="3:3">
      <c r="C1522" s="13"/>
    </row>
    <row r="1523" spans="3:3">
      <c r="C1523" s="13"/>
    </row>
    <row r="1524" spans="3:3">
      <c r="C1524" s="13"/>
    </row>
    <row r="1525" spans="3:3">
      <c r="C1525" s="13"/>
    </row>
    <row r="1526" spans="3:3">
      <c r="C1526" s="13"/>
    </row>
    <row r="1527" spans="3:3">
      <c r="C1527" s="13"/>
    </row>
    <row r="1528" spans="3:3">
      <c r="C1528" s="13"/>
    </row>
    <row r="1529" spans="3:3">
      <c r="C1529" s="13"/>
    </row>
    <row r="1530" spans="3:3">
      <c r="C1530" s="13"/>
    </row>
    <row r="1531" spans="3:3">
      <c r="C1531" s="13"/>
    </row>
    <row r="1532" spans="3:3">
      <c r="C1532" s="13"/>
    </row>
    <row r="1533" spans="3:3">
      <c r="C1533" s="13"/>
    </row>
    <row r="1534" spans="3:3">
      <c r="C1534" s="13"/>
    </row>
    <row r="1535" spans="3:3">
      <c r="C1535" s="13"/>
    </row>
    <row r="1536" spans="3:3">
      <c r="C1536" s="13"/>
    </row>
    <row r="1537" spans="3:3">
      <c r="C1537" s="13"/>
    </row>
    <row r="1538" spans="3:3">
      <c r="C1538" s="13"/>
    </row>
    <row r="1539" spans="3:3">
      <c r="C1539" s="13"/>
    </row>
    <row r="1540" spans="3:3">
      <c r="C1540" s="13"/>
    </row>
    <row r="1541" spans="3:3">
      <c r="C1541" s="13"/>
    </row>
    <row r="1542" spans="3:3">
      <c r="C1542" s="13"/>
    </row>
    <row r="1543" spans="3:3">
      <c r="C1543" s="13"/>
    </row>
    <row r="1544" spans="3:3">
      <c r="C1544" s="13"/>
    </row>
    <row r="1545" spans="3:3">
      <c r="C1545" s="13"/>
    </row>
    <row r="1546" spans="3:3">
      <c r="C1546" s="13"/>
    </row>
    <row r="1547" spans="3:3">
      <c r="C1547" s="13"/>
    </row>
    <row r="1548" spans="3:3">
      <c r="C1548" s="13"/>
    </row>
    <row r="1549" spans="3:3">
      <c r="C1549" s="13"/>
    </row>
    <row r="1550" spans="3:3">
      <c r="C1550" s="13"/>
    </row>
    <row r="1551" spans="3:3">
      <c r="C1551" s="13"/>
    </row>
    <row r="1552" spans="3:3">
      <c r="C1552" s="13"/>
    </row>
    <row r="1553" spans="3:3">
      <c r="C1553" s="13"/>
    </row>
    <row r="1554" spans="3:3">
      <c r="C1554" s="13"/>
    </row>
    <row r="1555" spans="3:3">
      <c r="C1555" s="13"/>
    </row>
    <row r="1556" spans="3:3">
      <c r="C1556" s="13"/>
    </row>
    <row r="1557" spans="3:3">
      <c r="C1557" s="13"/>
    </row>
    <row r="1558" spans="3:3">
      <c r="C1558" s="13"/>
    </row>
    <row r="1559" spans="3:3">
      <c r="C1559" s="13"/>
    </row>
    <row r="1560" spans="3:3">
      <c r="C1560" s="13"/>
    </row>
    <row r="1561" spans="3:3">
      <c r="C1561" s="13"/>
    </row>
    <row r="1562" spans="3:3">
      <c r="C1562" s="13"/>
    </row>
    <row r="1563" spans="3:3">
      <c r="C1563" s="13"/>
    </row>
    <row r="1564" spans="3:3">
      <c r="C1564" s="13"/>
    </row>
    <row r="1565" spans="3:3">
      <c r="C1565" s="13"/>
    </row>
    <row r="1566" spans="3:3">
      <c r="C1566" s="13"/>
    </row>
    <row r="1567" spans="3:3">
      <c r="C1567" s="13"/>
    </row>
    <row r="1568" spans="3:3">
      <c r="C1568" s="13"/>
    </row>
    <row r="1569" spans="3:3">
      <c r="C1569" s="13"/>
    </row>
    <row r="1570" spans="3:3">
      <c r="C1570" s="13"/>
    </row>
    <row r="1571" spans="3:3">
      <c r="C1571" s="13"/>
    </row>
    <row r="1572" spans="3:3">
      <c r="C1572" s="13"/>
    </row>
    <row r="1573" spans="3:3">
      <c r="C1573" s="13"/>
    </row>
    <row r="1574" spans="3:3">
      <c r="C1574" s="13"/>
    </row>
    <row r="1575" spans="3:3">
      <c r="C1575" s="13"/>
    </row>
    <row r="1576" spans="3:3">
      <c r="C1576" s="13"/>
    </row>
    <row r="1577" spans="3:3">
      <c r="C1577" s="13"/>
    </row>
    <row r="1578" spans="3:3">
      <c r="C1578" s="13"/>
    </row>
    <row r="1579" spans="3:3">
      <c r="C1579" s="13"/>
    </row>
    <row r="1580" spans="3:3">
      <c r="C1580" s="13"/>
    </row>
    <row r="1581" spans="3:3">
      <c r="C1581" s="13"/>
    </row>
    <row r="1582" spans="3:3">
      <c r="C1582" s="13"/>
    </row>
    <row r="1583" spans="3:3">
      <c r="C1583" s="13"/>
    </row>
    <row r="1584" spans="3:3">
      <c r="C1584" s="13"/>
    </row>
    <row r="1585" spans="3:3">
      <c r="C1585" s="13"/>
    </row>
    <row r="1586" spans="3:3">
      <c r="C1586" s="13"/>
    </row>
    <row r="1587" spans="3:3">
      <c r="C1587" s="13"/>
    </row>
    <row r="1588" spans="3:3">
      <c r="C1588" s="13"/>
    </row>
    <row r="1589" spans="3:3">
      <c r="C1589" s="13"/>
    </row>
    <row r="1590" spans="3:3">
      <c r="C1590" s="13"/>
    </row>
    <row r="1591" spans="3:3">
      <c r="C1591" s="13"/>
    </row>
    <row r="1592" spans="3:3">
      <c r="C1592" s="13"/>
    </row>
    <row r="1593" spans="3:3">
      <c r="C1593" s="13"/>
    </row>
    <row r="1594" spans="3:3">
      <c r="C1594" s="13"/>
    </row>
    <row r="1595" spans="3:3">
      <c r="C1595" s="13"/>
    </row>
    <row r="1596" spans="3:3">
      <c r="C1596" s="13"/>
    </row>
    <row r="1597" spans="3:3">
      <c r="C1597" s="13"/>
    </row>
    <row r="1598" spans="3:3">
      <c r="C1598" s="13"/>
    </row>
    <row r="1599" spans="3:3">
      <c r="C1599" s="13"/>
    </row>
    <row r="1600" spans="3:3">
      <c r="C1600" s="13"/>
    </row>
    <row r="1601" spans="3:3">
      <c r="C1601" s="13"/>
    </row>
    <row r="1602" spans="3:3">
      <c r="C1602" s="13"/>
    </row>
    <row r="1603" spans="3:3">
      <c r="C1603" s="13"/>
    </row>
    <row r="1604" spans="3:3">
      <c r="C1604" s="13"/>
    </row>
    <row r="1605" spans="3:3">
      <c r="C1605" s="13"/>
    </row>
    <row r="1606" spans="3:3">
      <c r="C1606" s="13"/>
    </row>
    <row r="1607" spans="3:3">
      <c r="C1607" s="13"/>
    </row>
    <row r="1608" spans="3:3">
      <c r="C1608" s="13"/>
    </row>
    <row r="1609" spans="3:3">
      <c r="C1609" s="13"/>
    </row>
    <row r="1610" spans="3:3">
      <c r="C1610" s="13"/>
    </row>
    <row r="1611" spans="3:3">
      <c r="C1611" s="13"/>
    </row>
    <row r="1612" spans="3:3">
      <c r="C1612" s="13"/>
    </row>
    <row r="1613" spans="3:3">
      <c r="C1613" s="13"/>
    </row>
    <row r="1614" spans="3:3">
      <c r="C1614" s="13"/>
    </row>
    <row r="1615" spans="3:3">
      <c r="C1615" s="13"/>
    </row>
    <row r="1616" spans="3:3">
      <c r="C1616" s="13"/>
    </row>
    <row r="1617" spans="3:3">
      <c r="C1617" s="13"/>
    </row>
    <row r="1618" spans="3:3">
      <c r="C1618" s="13"/>
    </row>
    <row r="1619" spans="3:3">
      <c r="C1619" s="13"/>
    </row>
    <row r="1620" spans="3:3">
      <c r="C1620" s="13"/>
    </row>
    <row r="1621" spans="3:3">
      <c r="C1621" s="13"/>
    </row>
    <row r="1622" spans="3:3">
      <c r="C1622" s="13"/>
    </row>
    <row r="1623" spans="3:3">
      <c r="C1623" s="13"/>
    </row>
    <row r="1624" spans="3:3">
      <c r="C1624" s="13"/>
    </row>
    <row r="1625" spans="3:3">
      <c r="C1625" s="13"/>
    </row>
    <row r="1626" spans="3:3">
      <c r="C1626" s="13"/>
    </row>
    <row r="1627" spans="3:3">
      <c r="C1627" s="13"/>
    </row>
    <row r="1628" spans="3:3">
      <c r="C1628" s="13"/>
    </row>
    <row r="1629" spans="3:3">
      <c r="C1629" s="13"/>
    </row>
    <row r="1630" spans="3:3">
      <c r="C1630" s="13"/>
    </row>
    <row r="1631" spans="3:3">
      <c r="C1631" s="13"/>
    </row>
    <row r="1632" spans="3:3">
      <c r="C1632" s="13"/>
    </row>
    <row r="1633" spans="3:3">
      <c r="C1633" s="13"/>
    </row>
    <row r="1634" spans="3:3">
      <c r="C1634" s="13"/>
    </row>
    <row r="1635" spans="3:3">
      <c r="C1635" s="13"/>
    </row>
    <row r="1636" spans="3:3">
      <c r="C1636" s="13"/>
    </row>
    <row r="1637" spans="3:3">
      <c r="C1637" s="13"/>
    </row>
    <row r="1638" spans="3:3">
      <c r="C1638" s="13"/>
    </row>
    <row r="1639" spans="3:3">
      <c r="C1639" s="13"/>
    </row>
    <row r="1640" spans="3:3">
      <c r="C1640" s="13"/>
    </row>
    <row r="1641" spans="3:3">
      <c r="C1641" s="13"/>
    </row>
    <row r="1642" spans="3:3">
      <c r="C1642" s="13"/>
    </row>
    <row r="1643" spans="3:3">
      <c r="C1643" s="13"/>
    </row>
    <row r="1644" spans="3:3">
      <c r="C1644" s="13"/>
    </row>
    <row r="1645" spans="3:3">
      <c r="C1645" s="13"/>
    </row>
    <row r="1646" spans="3:3">
      <c r="C1646" s="13"/>
    </row>
    <row r="1647" spans="3:3">
      <c r="C1647" s="13"/>
    </row>
    <row r="1648" spans="3:3">
      <c r="C1648" s="13"/>
    </row>
    <row r="1649" spans="3:3">
      <c r="C1649" s="13"/>
    </row>
    <row r="1650" spans="3:3">
      <c r="C1650" s="13"/>
    </row>
    <row r="1651" spans="3:3">
      <c r="C1651" s="13"/>
    </row>
    <row r="1652" spans="3:3">
      <c r="C1652" s="13"/>
    </row>
    <row r="1653" spans="3:3">
      <c r="C1653" s="13"/>
    </row>
    <row r="1654" spans="3:3">
      <c r="C1654" s="13"/>
    </row>
    <row r="1655" spans="3:3">
      <c r="C1655" s="13"/>
    </row>
    <row r="1656" spans="3:3">
      <c r="C1656" s="13"/>
    </row>
    <row r="1657" spans="3:3">
      <c r="C1657" s="13"/>
    </row>
    <row r="1658" spans="3:3">
      <c r="C1658" s="13"/>
    </row>
    <row r="1659" spans="3:3">
      <c r="C1659" s="13"/>
    </row>
    <row r="1660" spans="3:3">
      <c r="C1660" s="13"/>
    </row>
    <row r="1661" spans="3:3">
      <c r="C1661" s="13"/>
    </row>
    <row r="1662" spans="3:3">
      <c r="C1662" s="13"/>
    </row>
    <row r="1663" spans="3:3">
      <c r="C1663" s="13"/>
    </row>
    <row r="1664" spans="3:3">
      <c r="C1664" s="13"/>
    </row>
    <row r="1665" spans="3:3">
      <c r="C1665" s="13"/>
    </row>
    <row r="1666" spans="3:3">
      <c r="C1666" s="13"/>
    </row>
    <row r="1667" spans="3:3">
      <c r="C1667" s="13"/>
    </row>
    <row r="1668" spans="3:3">
      <c r="C1668" s="13"/>
    </row>
    <row r="1669" spans="3:3">
      <c r="C1669" s="13"/>
    </row>
    <row r="1670" spans="3:3">
      <c r="C1670" s="13"/>
    </row>
    <row r="1671" spans="3:3">
      <c r="C1671" s="13"/>
    </row>
    <row r="1672" spans="3:3">
      <c r="C1672" s="13"/>
    </row>
    <row r="1673" spans="3:3">
      <c r="C1673" s="13"/>
    </row>
    <row r="1674" spans="3:3">
      <c r="C1674" s="13"/>
    </row>
    <row r="1675" spans="3:3">
      <c r="C1675" s="13"/>
    </row>
    <row r="1676" spans="3:3">
      <c r="C1676" s="13"/>
    </row>
    <row r="1677" spans="3:3">
      <c r="C1677" s="13"/>
    </row>
    <row r="1678" spans="3:3">
      <c r="C1678" s="13"/>
    </row>
    <row r="1679" spans="3:3">
      <c r="C1679" s="13"/>
    </row>
    <row r="1680" spans="3:3">
      <c r="C1680" s="13"/>
    </row>
    <row r="1681" spans="3:3">
      <c r="C1681" s="13"/>
    </row>
    <row r="1682" spans="3:3">
      <c r="C1682" s="13"/>
    </row>
    <row r="1683" spans="3:3">
      <c r="C1683" s="13"/>
    </row>
    <row r="1684" spans="3:3">
      <c r="C1684" s="13"/>
    </row>
    <row r="1685" spans="3:3">
      <c r="C1685" s="13"/>
    </row>
    <row r="1686" spans="3:3">
      <c r="C1686" s="13"/>
    </row>
    <row r="1687" spans="3:3">
      <c r="C1687" s="13"/>
    </row>
    <row r="1688" spans="3:3">
      <c r="C1688" s="13"/>
    </row>
    <row r="1689" spans="3:3">
      <c r="C1689" s="13"/>
    </row>
    <row r="1690" spans="3:3">
      <c r="C1690" s="13"/>
    </row>
    <row r="1691" spans="3:3">
      <c r="C1691" s="13"/>
    </row>
    <row r="1692" spans="3:3">
      <c r="C1692" s="13"/>
    </row>
    <row r="1693" spans="3:3">
      <c r="C1693" s="13"/>
    </row>
    <row r="1694" spans="3:3">
      <c r="C1694" s="13"/>
    </row>
    <row r="1695" spans="3:3">
      <c r="C1695" s="13"/>
    </row>
    <row r="1696" spans="3:3">
      <c r="C1696" s="13"/>
    </row>
    <row r="1697" spans="3:3">
      <c r="C1697" s="13"/>
    </row>
    <row r="1698" spans="3:3">
      <c r="C1698" s="13"/>
    </row>
    <row r="1699" spans="3:3">
      <c r="C1699" s="13"/>
    </row>
    <row r="1700" spans="3:3">
      <c r="C1700" s="13"/>
    </row>
    <row r="1701" spans="3:3">
      <c r="C1701" s="13"/>
    </row>
    <row r="1702" spans="3:3">
      <c r="C1702" s="13"/>
    </row>
    <row r="1703" spans="3:3">
      <c r="C1703" s="13"/>
    </row>
    <row r="1704" spans="3:3">
      <c r="C1704" s="13"/>
    </row>
    <row r="1705" spans="3:3">
      <c r="C1705" s="13"/>
    </row>
    <row r="1706" spans="3:3">
      <c r="C1706" s="13"/>
    </row>
    <row r="1707" spans="3:3">
      <c r="C1707" s="13"/>
    </row>
    <row r="1708" spans="3:3">
      <c r="C1708" s="13"/>
    </row>
    <row r="1709" spans="3:3">
      <c r="C1709" s="13"/>
    </row>
    <row r="1710" spans="3:3">
      <c r="C1710" s="13"/>
    </row>
    <row r="1711" spans="3:3">
      <c r="C1711" s="13"/>
    </row>
    <row r="1712" spans="3:3">
      <c r="C1712" s="13"/>
    </row>
    <row r="1713" spans="3:3">
      <c r="C1713" s="13"/>
    </row>
    <row r="1714" spans="3:3">
      <c r="C1714" s="13"/>
    </row>
    <row r="1715" spans="3:3">
      <c r="C1715" s="13"/>
    </row>
    <row r="1716" spans="3:3">
      <c r="C1716" s="13"/>
    </row>
    <row r="1717" spans="3:3">
      <c r="C1717" s="13"/>
    </row>
    <row r="1718" spans="3:3">
      <c r="C1718" s="13"/>
    </row>
    <row r="1719" spans="3:3">
      <c r="C1719" s="13"/>
    </row>
    <row r="1720" spans="3:3">
      <c r="C1720" s="13"/>
    </row>
    <row r="1721" spans="3:3">
      <c r="C1721" s="13"/>
    </row>
    <row r="1722" spans="3:3">
      <c r="C1722" s="13"/>
    </row>
    <row r="1723" spans="3:3">
      <c r="C1723" s="13"/>
    </row>
    <row r="1724" spans="3:3">
      <c r="C1724" s="13"/>
    </row>
    <row r="1725" spans="3:3">
      <c r="C1725" s="13"/>
    </row>
    <row r="1726" spans="3:3">
      <c r="C1726" s="13"/>
    </row>
    <row r="1727" spans="3:3">
      <c r="C1727" s="13"/>
    </row>
    <row r="1728" spans="3:3">
      <c r="C1728" s="13"/>
    </row>
    <row r="1729" spans="3:3">
      <c r="C1729" s="13"/>
    </row>
    <row r="1730" spans="3:3">
      <c r="C1730" s="13"/>
    </row>
    <row r="1731" spans="3:3">
      <c r="C1731" s="13"/>
    </row>
    <row r="1732" spans="3:3">
      <c r="C1732" s="13"/>
    </row>
    <row r="1733" spans="3:3">
      <c r="C1733" s="13"/>
    </row>
    <row r="1734" spans="3:3">
      <c r="C1734" s="13"/>
    </row>
    <row r="1735" spans="3:3">
      <c r="C1735" s="13"/>
    </row>
    <row r="1736" spans="3:3">
      <c r="C1736" s="13"/>
    </row>
    <row r="1737" spans="3:3">
      <c r="C1737" s="13"/>
    </row>
    <row r="1738" spans="3:3">
      <c r="C1738" s="13"/>
    </row>
    <row r="1739" spans="3:3">
      <c r="C1739" s="13"/>
    </row>
    <row r="1740" spans="3:3">
      <c r="C1740" s="13"/>
    </row>
    <row r="1741" spans="3:3">
      <c r="C1741" s="13"/>
    </row>
    <row r="1742" spans="3:3">
      <c r="C1742" s="13"/>
    </row>
    <row r="1743" spans="3:3">
      <c r="C1743" s="13"/>
    </row>
    <row r="1744" spans="3:3">
      <c r="C1744" s="13"/>
    </row>
    <row r="1745" spans="3:3">
      <c r="C1745" s="13"/>
    </row>
    <row r="1746" spans="3:3">
      <c r="C1746" s="13"/>
    </row>
    <row r="1747" spans="3:3">
      <c r="C1747" s="13"/>
    </row>
    <row r="1748" spans="3:3">
      <c r="C1748" s="13"/>
    </row>
    <row r="1749" spans="3:3">
      <c r="C1749" s="13"/>
    </row>
    <row r="1750" spans="3:3">
      <c r="C1750" s="13"/>
    </row>
    <row r="1751" spans="3:3">
      <c r="C1751" s="13"/>
    </row>
    <row r="1752" spans="3:3">
      <c r="C1752" s="13"/>
    </row>
    <row r="1753" spans="3:3">
      <c r="C1753" s="13"/>
    </row>
    <row r="1754" spans="3:3">
      <c r="C1754" s="13"/>
    </row>
    <row r="1755" spans="3:3">
      <c r="C1755" s="13"/>
    </row>
    <row r="1756" spans="3:3">
      <c r="C1756" s="13"/>
    </row>
    <row r="1757" spans="3:3">
      <c r="C1757" s="13"/>
    </row>
    <row r="1758" spans="3:3">
      <c r="C1758" s="13"/>
    </row>
    <row r="1759" spans="3:3">
      <c r="C1759" s="13"/>
    </row>
    <row r="1760" spans="3:3">
      <c r="C1760" s="13"/>
    </row>
    <row r="1761" spans="3:3">
      <c r="C1761" s="13"/>
    </row>
    <row r="1762" spans="3:3">
      <c r="C1762" s="13"/>
    </row>
    <row r="1763" spans="3:3">
      <c r="C1763" s="13"/>
    </row>
    <row r="1764" spans="3:3">
      <c r="C1764" s="13"/>
    </row>
    <row r="1765" spans="3:3">
      <c r="C1765" s="13"/>
    </row>
    <row r="1766" spans="3:3">
      <c r="C1766" s="13"/>
    </row>
    <row r="1767" spans="3:3">
      <c r="C1767" s="13"/>
    </row>
    <row r="1768" spans="3:3">
      <c r="C1768" s="13"/>
    </row>
    <row r="1769" spans="3:3">
      <c r="C1769" s="13"/>
    </row>
    <row r="1770" spans="3:3">
      <c r="C1770" s="13"/>
    </row>
    <row r="1771" spans="3:3">
      <c r="C1771" s="13"/>
    </row>
    <row r="1772" spans="3:3">
      <c r="C1772" s="13"/>
    </row>
    <row r="1773" spans="3:3">
      <c r="C1773" s="13"/>
    </row>
    <row r="1774" spans="3:3">
      <c r="C1774" s="13"/>
    </row>
    <row r="1775" spans="3:3">
      <c r="C1775" s="13"/>
    </row>
    <row r="1776" spans="3:3">
      <c r="C1776" s="13"/>
    </row>
    <row r="1777" spans="3:3">
      <c r="C1777" s="13"/>
    </row>
    <row r="1778" spans="3:3">
      <c r="C1778" s="13"/>
    </row>
    <row r="1779" spans="3:3">
      <c r="C1779" s="13"/>
    </row>
    <row r="1780" spans="3:3">
      <c r="C1780" s="13"/>
    </row>
    <row r="1781" spans="3:3">
      <c r="C1781" s="13"/>
    </row>
    <row r="1782" spans="3:3">
      <c r="C1782" s="13"/>
    </row>
    <row r="1783" spans="3:3">
      <c r="C1783" s="13"/>
    </row>
    <row r="1784" spans="3:3">
      <c r="C1784" s="13"/>
    </row>
    <row r="1785" spans="3:3">
      <c r="C1785" s="13"/>
    </row>
    <row r="1786" spans="3:3">
      <c r="C1786" s="13"/>
    </row>
    <row r="1787" spans="3:3">
      <c r="C1787" s="13"/>
    </row>
    <row r="1788" spans="3:3">
      <c r="C1788" s="13"/>
    </row>
    <row r="1789" spans="3:3">
      <c r="C1789" s="13"/>
    </row>
    <row r="1790" spans="3:3">
      <c r="C1790" s="13"/>
    </row>
    <row r="1791" spans="3:3">
      <c r="C1791" s="13"/>
    </row>
    <row r="1792" spans="3:3">
      <c r="C1792" s="13"/>
    </row>
    <row r="1793" spans="3:3">
      <c r="C1793" s="13"/>
    </row>
    <row r="1794" spans="3:3">
      <c r="C1794" s="13"/>
    </row>
    <row r="1795" spans="3:3">
      <c r="C1795" s="13"/>
    </row>
    <row r="1796" spans="3:3">
      <c r="C1796" s="13"/>
    </row>
    <row r="1797" spans="3:3">
      <c r="C1797" s="13"/>
    </row>
    <row r="1798" spans="3:3">
      <c r="C1798" s="13"/>
    </row>
    <row r="1799" spans="3:3">
      <c r="C1799" s="13"/>
    </row>
    <row r="1800" spans="3:3">
      <c r="C1800" s="13"/>
    </row>
    <row r="1801" spans="3:3">
      <c r="C1801" s="13"/>
    </row>
    <row r="1802" spans="3:3">
      <c r="C1802" s="13"/>
    </row>
    <row r="1803" spans="3:3">
      <c r="C1803" s="13"/>
    </row>
    <row r="1804" spans="3:3">
      <c r="C1804" s="13"/>
    </row>
    <row r="1805" spans="3:3">
      <c r="C1805" s="13"/>
    </row>
    <row r="1806" spans="3:3">
      <c r="C1806" s="13"/>
    </row>
    <row r="1807" spans="3:3">
      <c r="C1807" s="13"/>
    </row>
    <row r="1808" spans="3:3">
      <c r="C1808" s="13"/>
    </row>
    <row r="1809" spans="3:3">
      <c r="C1809" s="13"/>
    </row>
    <row r="1810" spans="3:3">
      <c r="C1810" s="13"/>
    </row>
    <row r="1811" spans="3:3">
      <c r="C1811" s="13"/>
    </row>
    <row r="1812" spans="3:3">
      <c r="C1812" s="13"/>
    </row>
    <row r="1813" spans="3:3">
      <c r="C1813" s="13"/>
    </row>
    <row r="1814" spans="3:3">
      <c r="C1814" s="13"/>
    </row>
    <row r="1815" spans="3:3">
      <c r="C1815" s="13"/>
    </row>
    <row r="1816" spans="3:3">
      <c r="C1816" s="13"/>
    </row>
    <row r="1817" spans="3:3">
      <c r="C1817" s="13"/>
    </row>
    <row r="1818" spans="3:3">
      <c r="C1818" s="13"/>
    </row>
    <row r="1819" spans="3:3">
      <c r="C1819" s="13"/>
    </row>
    <row r="1820" spans="3:3">
      <c r="C1820" s="13"/>
    </row>
    <row r="1821" spans="3:3">
      <c r="C1821" s="13"/>
    </row>
    <row r="1822" spans="3:3">
      <c r="C1822" s="13"/>
    </row>
    <row r="1823" spans="3:3">
      <c r="C1823" s="13"/>
    </row>
    <row r="1824" spans="3:3">
      <c r="C1824" s="13"/>
    </row>
    <row r="1825" spans="3:3">
      <c r="C1825" s="13"/>
    </row>
    <row r="1826" spans="3:3">
      <c r="C1826" s="13"/>
    </row>
    <row r="1827" spans="3:3">
      <c r="C1827" s="13"/>
    </row>
    <row r="1828" spans="3:3">
      <c r="C1828" s="13"/>
    </row>
    <row r="1829" spans="3:3">
      <c r="C1829" s="13"/>
    </row>
    <row r="1830" spans="3:3">
      <c r="C1830" s="13"/>
    </row>
    <row r="1831" spans="3:3">
      <c r="C1831" s="13"/>
    </row>
    <row r="1832" spans="3:3">
      <c r="C1832" s="13"/>
    </row>
    <row r="1833" spans="3:3">
      <c r="C1833" s="13"/>
    </row>
    <row r="1834" spans="3:3">
      <c r="C1834" s="13"/>
    </row>
    <row r="1835" spans="3:3">
      <c r="C1835" s="13"/>
    </row>
    <row r="1836" spans="3:3">
      <c r="C1836" s="13"/>
    </row>
    <row r="1837" spans="3:3">
      <c r="C1837" s="13"/>
    </row>
    <row r="1838" spans="3:3">
      <c r="C1838" s="13"/>
    </row>
    <row r="1839" spans="3:3">
      <c r="C1839" s="13"/>
    </row>
    <row r="1840" spans="3:3">
      <c r="C1840" s="13"/>
    </row>
    <row r="1841" spans="3:3">
      <c r="C1841" s="13"/>
    </row>
    <row r="1842" spans="3:3">
      <c r="C1842" s="13"/>
    </row>
    <row r="1843" spans="3:3">
      <c r="C1843" s="13"/>
    </row>
    <row r="1844" spans="3:3">
      <c r="C1844" s="13"/>
    </row>
    <row r="1845" spans="3:3">
      <c r="C1845" s="13"/>
    </row>
    <row r="1846" spans="3:3">
      <c r="C1846" s="13"/>
    </row>
    <row r="1847" spans="3:3">
      <c r="C1847" s="13"/>
    </row>
    <row r="1848" spans="3:3">
      <c r="C1848" s="13"/>
    </row>
    <row r="1849" spans="3:3">
      <c r="C1849" s="13"/>
    </row>
    <row r="1850" spans="3:3">
      <c r="C1850" s="13"/>
    </row>
    <row r="1851" spans="3:3">
      <c r="C1851" s="13"/>
    </row>
    <row r="1852" spans="3:3">
      <c r="C1852" s="13"/>
    </row>
    <row r="1853" spans="3:3">
      <c r="C1853" s="13"/>
    </row>
    <row r="1854" spans="3:3">
      <c r="C1854" s="13"/>
    </row>
    <row r="1855" spans="3:3">
      <c r="C1855" s="13"/>
    </row>
    <row r="1856" spans="3:3">
      <c r="C1856" s="13"/>
    </row>
    <row r="1857" spans="3:3">
      <c r="C1857" s="13"/>
    </row>
    <row r="1858" spans="3:3">
      <c r="C1858" s="13"/>
    </row>
    <row r="1859" spans="3:3">
      <c r="C1859" s="13"/>
    </row>
    <row r="1860" spans="3:3">
      <c r="C1860" s="13"/>
    </row>
    <row r="1861" spans="3:3">
      <c r="C1861" s="13"/>
    </row>
    <row r="1862" spans="3:3">
      <c r="C1862" s="13"/>
    </row>
    <row r="1863" spans="3:3">
      <c r="C1863" s="13"/>
    </row>
    <row r="1864" spans="3:3">
      <c r="C1864" s="13"/>
    </row>
    <row r="1865" spans="3:3">
      <c r="C1865" s="13"/>
    </row>
    <row r="1866" spans="3:3">
      <c r="C1866" s="13"/>
    </row>
    <row r="1867" spans="3:3">
      <c r="C1867" s="13"/>
    </row>
    <row r="1868" spans="3:3">
      <c r="C1868" s="13"/>
    </row>
    <row r="1869" spans="3:3">
      <c r="C1869" s="13"/>
    </row>
    <row r="1870" spans="3:3">
      <c r="C1870" s="13"/>
    </row>
    <row r="1871" spans="3:3">
      <c r="C1871" s="13"/>
    </row>
    <row r="1872" spans="3:3">
      <c r="C1872" s="13"/>
    </row>
    <row r="1873" spans="3:3">
      <c r="C1873" s="13"/>
    </row>
    <row r="1874" spans="3:3">
      <c r="C1874" s="13"/>
    </row>
    <row r="1875" spans="3:3">
      <c r="C1875" s="13"/>
    </row>
    <row r="1876" spans="3:3">
      <c r="C1876" s="13"/>
    </row>
    <row r="1877" spans="3:3">
      <c r="C1877" s="13"/>
    </row>
    <row r="1878" spans="3:3">
      <c r="C1878" s="13"/>
    </row>
    <row r="1879" spans="3:3">
      <c r="C1879" s="13"/>
    </row>
    <row r="1880" spans="3:3">
      <c r="C1880" s="13"/>
    </row>
    <row r="1881" spans="3:3">
      <c r="C1881" s="13"/>
    </row>
    <row r="1882" spans="3:3">
      <c r="C1882" s="13"/>
    </row>
    <row r="1883" spans="3:3">
      <c r="C1883" s="13"/>
    </row>
    <row r="1884" spans="3:3">
      <c r="C1884" s="13"/>
    </row>
    <row r="1885" spans="3:3">
      <c r="C1885" s="13"/>
    </row>
    <row r="1886" spans="3:3">
      <c r="C1886" s="13"/>
    </row>
    <row r="1887" spans="3:3">
      <c r="C1887" s="13"/>
    </row>
    <row r="1888" spans="3:3">
      <c r="C1888" s="13"/>
    </row>
    <row r="1889" spans="3:3">
      <c r="C1889" s="13"/>
    </row>
    <row r="1890" spans="3:3">
      <c r="C1890" s="13"/>
    </row>
    <row r="1891" spans="3:3">
      <c r="C1891" s="13"/>
    </row>
    <row r="1892" spans="3:3">
      <c r="C1892" s="13"/>
    </row>
    <row r="1893" spans="3:3">
      <c r="C1893" s="13"/>
    </row>
    <row r="1894" spans="3:3">
      <c r="C1894" s="13"/>
    </row>
    <row r="1895" spans="3:3">
      <c r="C1895" s="13"/>
    </row>
    <row r="1896" spans="3:3">
      <c r="C1896" s="13"/>
    </row>
    <row r="1897" spans="3:3">
      <c r="C1897" s="13"/>
    </row>
    <row r="1898" spans="3:3">
      <c r="C1898" s="13"/>
    </row>
    <row r="1899" spans="3:3">
      <c r="C1899" s="13"/>
    </row>
    <row r="1900" spans="3:3">
      <c r="C1900" s="13"/>
    </row>
    <row r="1901" spans="3:3">
      <c r="C1901" s="13"/>
    </row>
    <row r="1902" spans="3:3">
      <c r="C1902" s="13"/>
    </row>
    <row r="1903" spans="3:3">
      <c r="C1903" s="13"/>
    </row>
    <row r="1904" spans="3:3">
      <c r="C1904" s="13"/>
    </row>
    <row r="1905" spans="3:3">
      <c r="C1905" s="13"/>
    </row>
    <row r="1906" spans="3:3">
      <c r="C1906" s="13"/>
    </row>
    <row r="1907" spans="3:3">
      <c r="C1907" s="13"/>
    </row>
    <row r="1908" spans="3:3">
      <c r="C1908" s="13"/>
    </row>
    <row r="1909" spans="3:3">
      <c r="C1909" s="13"/>
    </row>
    <row r="1910" spans="3:3">
      <c r="C1910" s="13"/>
    </row>
    <row r="1911" spans="3:3">
      <c r="C1911" s="13"/>
    </row>
    <row r="1912" spans="3:3">
      <c r="C1912" s="13"/>
    </row>
    <row r="1913" spans="3:3">
      <c r="C1913" s="13"/>
    </row>
    <row r="1914" spans="3:3">
      <c r="C1914" s="13"/>
    </row>
    <row r="1915" spans="3:3">
      <c r="C1915" s="13"/>
    </row>
    <row r="1916" spans="3:3">
      <c r="C1916" s="13"/>
    </row>
    <row r="1917" spans="3:3">
      <c r="C1917" s="13"/>
    </row>
    <row r="1918" spans="3:3">
      <c r="C1918" s="13"/>
    </row>
    <row r="1919" spans="3:3">
      <c r="C1919" s="13"/>
    </row>
    <row r="1920" spans="3:3">
      <c r="C1920" s="13"/>
    </row>
    <row r="1921" spans="3:3">
      <c r="C1921" s="13"/>
    </row>
    <row r="1922" spans="3:3">
      <c r="C1922" s="13"/>
    </row>
    <row r="1923" spans="3:3">
      <c r="C1923" s="13"/>
    </row>
    <row r="1924" spans="3:3">
      <c r="C1924" s="13"/>
    </row>
    <row r="1925" spans="3:3">
      <c r="C1925" s="13"/>
    </row>
    <row r="1926" spans="3:3">
      <c r="C1926" s="13"/>
    </row>
    <row r="1927" spans="3:3">
      <c r="C1927" s="13"/>
    </row>
    <row r="1928" spans="3:3">
      <c r="C1928" s="13"/>
    </row>
    <row r="1929" spans="3:3">
      <c r="C1929" s="13"/>
    </row>
    <row r="1930" spans="3:3">
      <c r="C1930" s="13"/>
    </row>
    <row r="1931" spans="3:3">
      <c r="C1931" s="13"/>
    </row>
    <row r="1932" spans="3:3">
      <c r="C1932" s="13"/>
    </row>
    <row r="1933" spans="3:3">
      <c r="C1933" s="13"/>
    </row>
    <row r="1934" spans="3:3">
      <c r="C1934" s="13"/>
    </row>
    <row r="1935" spans="3:3">
      <c r="C1935" s="13"/>
    </row>
    <row r="1936" spans="3:3">
      <c r="C1936" s="13"/>
    </row>
    <row r="1937" spans="3:3">
      <c r="C1937" s="13"/>
    </row>
    <row r="1938" spans="3:3">
      <c r="C1938" s="13"/>
    </row>
    <row r="1939" spans="3:3">
      <c r="C1939" s="13"/>
    </row>
    <row r="1940" spans="3:3">
      <c r="C1940" s="13"/>
    </row>
    <row r="1941" spans="3:3">
      <c r="C1941" s="13"/>
    </row>
    <row r="1942" spans="3:3">
      <c r="C1942" s="13"/>
    </row>
    <row r="1943" spans="3:3">
      <c r="C1943" s="13"/>
    </row>
    <row r="1944" spans="3:3">
      <c r="C1944" s="13"/>
    </row>
    <row r="1945" spans="3:3">
      <c r="C1945" s="13"/>
    </row>
    <row r="1946" spans="3:3">
      <c r="C1946" s="13"/>
    </row>
    <row r="1947" spans="3:3">
      <c r="C1947" s="13"/>
    </row>
    <row r="1948" spans="3:3">
      <c r="C1948" s="13"/>
    </row>
    <row r="1949" spans="3:3">
      <c r="C1949" s="13"/>
    </row>
    <row r="1950" spans="3:3">
      <c r="C1950" s="13"/>
    </row>
    <row r="1951" spans="3:3">
      <c r="C1951" s="13"/>
    </row>
    <row r="1952" spans="3:3">
      <c r="C1952" s="13"/>
    </row>
    <row r="1953" spans="3:3">
      <c r="C1953" s="13"/>
    </row>
    <row r="1954" spans="3:3">
      <c r="C1954" s="13"/>
    </row>
    <row r="1955" spans="3:3">
      <c r="C1955" s="13"/>
    </row>
    <row r="1956" spans="3:3">
      <c r="C1956" s="13"/>
    </row>
    <row r="1957" spans="3:3">
      <c r="C1957" s="13"/>
    </row>
    <row r="1958" spans="3:3">
      <c r="C1958" s="13"/>
    </row>
    <row r="1959" spans="3:3">
      <c r="C1959" s="13"/>
    </row>
    <row r="1960" spans="3:3">
      <c r="C1960" s="13"/>
    </row>
    <row r="1961" spans="3:3">
      <c r="C1961" s="13"/>
    </row>
    <row r="1962" spans="3:3">
      <c r="C1962" s="13"/>
    </row>
    <row r="1963" spans="3:3">
      <c r="C1963" s="13"/>
    </row>
    <row r="1964" spans="3:3">
      <c r="C1964" s="13"/>
    </row>
    <row r="1965" spans="3:3">
      <c r="C1965" s="13"/>
    </row>
    <row r="1966" spans="3:3">
      <c r="C1966" s="13"/>
    </row>
    <row r="1967" spans="3:3">
      <c r="C1967" s="13"/>
    </row>
    <row r="1968" spans="3:3">
      <c r="C1968" s="13"/>
    </row>
    <row r="1969" spans="3:3">
      <c r="C1969" s="13"/>
    </row>
    <row r="1970" spans="3:3">
      <c r="C1970" s="13"/>
    </row>
    <row r="1971" spans="3:3">
      <c r="C1971" s="13"/>
    </row>
    <row r="1972" spans="3:3">
      <c r="C1972" s="13"/>
    </row>
    <row r="1973" spans="3:3">
      <c r="C1973" s="13"/>
    </row>
    <row r="1974" spans="3:3">
      <c r="C1974" s="13"/>
    </row>
    <row r="1975" spans="3:3">
      <c r="C1975" s="13"/>
    </row>
    <row r="1976" spans="3:3">
      <c r="C1976" s="13"/>
    </row>
    <row r="1977" spans="3:3">
      <c r="C1977" s="13"/>
    </row>
    <row r="1978" spans="3:3">
      <c r="C1978" s="13"/>
    </row>
    <row r="1979" spans="3:3">
      <c r="C1979" s="13"/>
    </row>
    <row r="1980" spans="3:3">
      <c r="C1980" s="13"/>
    </row>
    <row r="1981" spans="3:3">
      <c r="C1981" s="13"/>
    </row>
    <row r="1982" spans="3:3">
      <c r="C1982" s="13"/>
    </row>
    <row r="1983" spans="3:3">
      <c r="C1983" s="13"/>
    </row>
    <row r="1984" spans="3:3">
      <c r="C1984" s="13"/>
    </row>
    <row r="1985" spans="3:3">
      <c r="C1985" s="13"/>
    </row>
    <row r="1986" spans="3:3">
      <c r="C1986" s="13"/>
    </row>
    <row r="1987" spans="3:3">
      <c r="C1987" s="13"/>
    </row>
    <row r="1988" spans="3:3">
      <c r="C1988" s="13"/>
    </row>
    <row r="1989" spans="3:3">
      <c r="C1989" s="13"/>
    </row>
    <row r="1990" spans="3:3">
      <c r="C1990" s="13"/>
    </row>
    <row r="1991" spans="3:3">
      <c r="C1991" s="13"/>
    </row>
    <row r="1992" spans="3:3">
      <c r="C1992" s="13"/>
    </row>
    <row r="1993" spans="3:3">
      <c r="C1993" s="13"/>
    </row>
    <row r="1994" spans="3:3">
      <c r="C1994" s="13"/>
    </row>
    <row r="1995" spans="3:3">
      <c r="C1995" s="13"/>
    </row>
    <row r="1996" spans="3:3">
      <c r="C1996" s="13"/>
    </row>
    <row r="1997" spans="3:3">
      <c r="C1997" s="13"/>
    </row>
    <row r="1998" spans="3:3">
      <c r="C1998" s="13"/>
    </row>
    <row r="1999" spans="3:3">
      <c r="C1999" s="13"/>
    </row>
    <row r="2000" spans="3:3">
      <c r="C2000" s="13"/>
    </row>
    <row r="2001" spans="3:3">
      <c r="C2001" s="13"/>
    </row>
    <row r="2002" spans="3:3">
      <c r="C2002" s="13"/>
    </row>
    <row r="2003" spans="3:3">
      <c r="C2003" s="13"/>
    </row>
    <row r="2004" spans="3:3">
      <c r="C2004" s="13"/>
    </row>
    <row r="2005" spans="3:3">
      <c r="C2005" s="13"/>
    </row>
    <row r="2006" spans="3:3">
      <c r="C2006" s="13"/>
    </row>
    <row r="2007" spans="3:3">
      <c r="C2007" s="13"/>
    </row>
    <row r="2008" spans="3:3">
      <c r="C2008" s="13"/>
    </row>
    <row r="2009" spans="3:3">
      <c r="C2009" s="13"/>
    </row>
    <row r="2010" spans="3:3">
      <c r="C2010" s="13"/>
    </row>
    <row r="2011" spans="3:3">
      <c r="C2011" s="13"/>
    </row>
    <row r="2012" spans="3:3">
      <c r="C2012" s="13"/>
    </row>
    <row r="2013" spans="3:3">
      <c r="C2013" s="13"/>
    </row>
    <row r="2014" spans="3:3">
      <c r="C2014" s="13"/>
    </row>
    <row r="2015" spans="3:3">
      <c r="C2015" s="13"/>
    </row>
    <row r="2016" spans="3:3">
      <c r="C2016" s="13"/>
    </row>
    <row r="2017" spans="3:3">
      <c r="C2017" s="13"/>
    </row>
    <row r="2018" spans="3:3">
      <c r="C2018" s="13"/>
    </row>
    <row r="2019" spans="3:3">
      <c r="C2019" s="13"/>
    </row>
    <row r="2020" spans="3:3">
      <c r="C2020" s="13"/>
    </row>
    <row r="2021" spans="3:3">
      <c r="C2021" s="13"/>
    </row>
    <row r="2022" spans="3:3">
      <c r="C2022" s="13"/>
    </row>
    <row r="2023" spans="3:3">
      <c r="C2023" s="13"/>
    </row>
    <row r="2024" spans="3:3">
      <c r="C2024" s="13"/>
    </row>
    <row r="2025" spans="3:3">
      <c r="C2025" s="13"/>
    </row>
    <row r="2026" spans="3:3">
      <c r="C2026" s="13"/>
    </row>
    <row r="2027" spans="3:3">
      <c r="C2027" s="13"/>
    </row>
    <row r="2028" spans="3:3">
      <c r="C2028" s="13"/>
    </row>
    <row r="2029" spans="3:3">
      <c r="C2029" s="13"/>
    </row>
    <row r="2030" spans="3:3">
      <c r="C2030" s="13"/>
    </row>
    <row r="2031" spans="3:3">
      <c r="C2031" s="13"/>
    </row>
    <row r="2032" spans="3:3">
      <c r="C2032" s="13"/>
    </row>
    <row r="2033" spans="3:3">
      <c r="C2033" s="13"/>
    </row>
    <row r="2034" spans="3:3">
      <c r="C2034" s="13"/>
    </row>
    <row r="2035" spans="3:3">
      <c r="C2035" s="13"/>
    </row>
    <row r="2036" spans="3:3">
      <c r="C2036" s="13"/>
    </row>
    <row r="2037" spans="3:3">
      <c r="C2037" s="13"/>
    </row>
    <row r="2038" spans="3:3">
      <c r="C2038" s="13"/>
    </row>
    <row r="2039" spans="3:3">
      <c r="C2039" s="13"/>
    </row>
    <row r="2040" spans="3:3">
      <c r="C2040" s="13"/>
    </row>
    <row r="2041" spans="3:3">
      <c r="C2041" s="13"/>
    </row>
    <row r="2042" spans="3:3">
      <c r="C2042" s="13"/>
    </row>
    <row r="2043" spans="3:3">
      <c r="C2043" s="13"/>
    </row>
    <row r="2044" spans="3:3">
      <c r="C2044" s="13"/>
    </row>
    <row r="2045" spans="3:3">
      <c r="C2045" s="13"/>
    </row>
    <row r="2046" spans="3:3">
      <c r="C2046" s="13"/>
    </row>
    <row r="2047" spans="3:3">
      <c r="C2047" s="13"/>
    </row>
    <row r="2048" spans="3:3">
      <c r="C2048" s="13"/>
    </row>
    <row r="2049" spans="3:3">
      <c r="C2049" s="13"/>
    </row>
    <row r="2050" spans="3:3">
      <c r="C2050" s="13"/>
    </row>
    <row r="2051" spans="3:3">
      <c r="C2051" s="13"/>
    </row>
    <row r="2052" spans="3:3">
      <c r="C2052" s="13"/>
    </row>
    <row r="2053" spans="3:3">
      <c r="C2053" s="13"/>
    </row>
    <row r="2054" spans="3:3">
      <c r="C2054" s="13"/>
    </row>
    <row r="2055" spans="3:3">
      <c r="C2055" s="13"/>
    </row>
    <row r="2056" spans="3:3">
      <c r="C2056" s="13"/>
    </row>
    <row r="2057" spans="3:3">
      <c r="C2057" s="13"/>
    </row>
    <row r="2058" spans="3:3">
      <c r="C2058" s="13"/>
    </row>
    <row r="2059" spans="3:3">
      <c r="C2059" s="13"/>
    </row>
    <row r="2060" spans="3:3">
      <c r="C2060" s="13"/>
    </row>
    <row r="2061" spans="3:3">
      <c r="C2061" s="13"/>
    </row>
    <row r="2062" spans="3:3">
      <c r="C2062" s="13"/>
    </row>
    <row r="2063" spans="3:3">
      <c r="C2063" s="13"/>
    </row>
    <row r="2064" spans="3:3">
      <c r="C2064" s="13"/>
    </row>
    <row r="2065" spans="3:3">
      <c r="C2065" s="13"/>
    </row>
    <row r="2066" spans="3:3">
      <c r="C2066" s="13"/>
    </row>
    <row r="2067" spans="3:3">
      <c r="C2067" s="13"/>
    </row>
    <row r="2068" spans="3:3">
      <c r="C2068" s="13"/>
    </row>
    <row r="2069" spans="3:3">
      <c r="C2069" s="13"/>
    </row>
    <row r="2070" spans="3:3">
      <c r="C2070" s="13"/>
    </row>
    <row r="2071" spans="3:3">
      <c r="C2071" s="13"/>
    </row>
    <row r="2072" spans="3:3">
      <c r="C2072" s="13"/>
    </row>
    <row r="2073" spans="3:3">
      <c r="C2073" s="13"/>
    </row>
    <row r="2074" spans="3:3">
      <c r="C2074" s="13"/>
    </row>
    <row r="2075" spans="3:3">
      <c r="C2075" s="13"/>
    </row>
    <row r="2076" spans="3:3">
      <c r="C2076" s="13"/>
    </row>
    <row r="2077" spans="3:3">
      <c r="C2077" s="13"/>
    </row>
    <row r="2078" spans="3:3">
      <c r="C2078" s="13"/>
    </row>
    <row r="2079" spans="3:3">
      <c r="C2079" s="13"/>
    </row>
    <row r="2080" spans="3:3">
      <c r="C2080" s="13"/>
    </row>
    <row r="2081" spans="3:3">
      <c r="C2081" s="13"/>
    </row>
    <row r="2082" spans="3:3">
      <c r="C2082" s="13"/>
    </row>
    <row r="2083" spans="3:3">
      <c r="C2083" s="13"/>
    </row>
    <row r="2084" spans="3:3">
      <c r="C2084" s="13"/>
    </row>
    <row r="2085" spans="3:3">
      <c r="C2085" s="13"/>
    </row>
    <row r="2086" spans="3:3">
      <c r="C2086" s="13"/>
    </row>
    <row r="2087" spans="3:3">
      <c r="C2087" s="13"/>
    </row>
    <row r="2088" spans="3:3">
      <c r="C2088" s="13"/>
    </row>
    <row r="2089" spans="3:3">
      <c r="C2089" s="13"/>
    </row>
    <row r="2090" spans="3:3">
      <c r="C2090" s="13"/>
    </row>
    <row r="2091" spans="3:3">
      <c r="C2091" s="13"/>
    </row>
    <row r="2092" spans="3:3">
      <c r="C2092" s="13"/>
    </row>
    <row r="2093" spans="3:3">
      <c r="C2093" s="13"/>
    </row>
    <row r="2094" spans="3:3">
      <c r="C2094" s="13"/>
    </row>
    <row r="2095" spans="3:3">
      <c r="C2095" s="13"/>
    </row>
    <row r="2096" spans="3:3">
      <c r="C2096" s="13"/>
    </row>
    <row r="2097" spans="3:3">
      <c r="C2097" s="13"/>
    </row>
    <row r="2098" spans="3:3">
      <c r="C2098" s="13"/>
    </row>
    <row r="2099" spans="3:3">
      <c r="C2099" s="13"/>
    </row>
    <row r="2100" spans="3:3">
      <c r="C2100" s="13"/>
    </row>
    <row r="2101" spans="3:3">
      <c r="C2101" s="13"/>
    </row>
    <row r="2102" spans="3:3">
      <c r="C2102" s="13"/>
    </row>
    <row r="2103" spans="3:3">
      <c r="C2103" s="13"/>
    </row>
    <row r="2104" spans="3:3">
      <c r="C2104" s="13"/>
    </row>
    <row r="2105" spans="3:3">
      <c r="C2105" s="13"/>
    </row>
    <row r="2106" spans="3:3">
      <c r="C2106" s="13"/>
    </row>
    <row r="2107" spans="3:3">
      <c r="C2107" s="13"/>
    </row>
    <row r="2108" spans="3:3">
      <c r="C2108" s="13"/>
    </row>
    <row r="2109" spans="3:3">
      <c r="C2109" s="13"/>
    </row>
    <row r="2110" spans="3:3">
      <c r="C2110" s="13"/>
    </row>
    <row r="2111" spans="3:3">
      <c r="C2111" s="13"/>
    </row>
    <row r="2112" spans="3:3">
      <c r="C2112" s="13"/>
    </row>
    <row r="2113" spans="3:3">
      <c r="C2113" s="13"/>
    </row>
    <row r="2114" spans="3:3">
      <c r="C2114" s="13"/>
    </row>
    <row r="2115" spans="3:3">
      <c r="C2115" s="13"/>
    </row>
    <row r="2116" spans="3:3">
      <c r="C2116" s="13"/>
    </row>
    <row r="2117" spans="3:3">
      <c r="C2117" s="13"/>
    </row>
    <row r="2118" spans="3:3">
      <c r="C2118" s="13"/>
    </row>
    <row r="2119" spans="3:3">
      <c r="C2119" s="13"/>
    </row>
    <row r="2120" spans="3:3">
      <c r="C2120" s="13"/>
    </row>
    <row r="2121" spans="3:3">
      <c r="C2121" s="13"/>
    </row>
    <row r="2122" spans="3:3">
      <c r="C2122" s="13"/>
    </row>
    <row r="2123" spans="3:3">
      <c r="C2123" s="13"/>
    </row>
    <row r="2124" spans="3:3">
      <c r="C2124" s="13"/>
    </row>
    <row r="2125" spans="3:3">
      <c r="C2125" s="13"/>
    </row>
    <row r="2126" spans="3:3">
      <c r="C2126" s="13"/>
    </row>
    <row r="2127" spans="3:3">
      <c r="C2127" s="13"/>
    </row>
    <row r="2128" spans="3:3">
      <c r="C2128" s="13"/>
    </row>
    <row r="2129" spans="3:3">
      <c r="C2129" s="13"/>
    </row>
    <row r="2130" spans="3:3">
      <c r="C2130" s="13"/>
    </row>
    <row r="2131" spans="3:3">
      <c r="C2131" s="13"/>
    </row>
    <row r="2132" spans="3:3">
      <c r="C2132" s="13"/>
    </row>
    <row r="2133" spans="3:3">
      <c r="C2133" s="13"/>
    </row>
    <row r="2134" spans="3:3">
      <c r="C2134" s="13"/>
    </row>
    <row r="2135" spans="3:3">
      <c r="C2135" s="13"/>
    </row>
    <row r="2136" spans="3:3">
      <c r="C2136" s="13"/>
    </row>
    <row r="2137" spans="3:3">
      <c r="C2137" s="13"/>
    </row>
    <row r="2138" spans="3:3">
      <c r="C2138" s="13"/>
    </row>
    <row r="2139" spans="3:3">
      <c r="C2139" s="13"/>
    </row>
    <row r="2140" spans="3:3">
      <c r="C2140" s="13"/>
    </row>
    <row r="2141" spans="3:3">
      <c r="C2141" s="13"/>
    </row>
    <row r="2142" spans="3:3">
      <c r="C2142" s="13"/>
    </row>
    <row r="2143" spans="3:3">
      <c r="C2143" s="13"/>
    </row>
    <row r="2144" spans="3:3">
      <c r="C2144" s="13"/>
    </row>
    <row r="2145" spans="3:3">
      <c r="C2145" s="13"/>
    </row>
    <row r="2146" spans="3:3">
      <c r="C2146" s="13"/>
    </row>
    <row r="2147" spans="3:3">
      <c r="C2147" s="13"/>
    </row>
    <row r="2148" spans="3:3">
      <c r="C2148" s="13"/>
    </row>
    <row r="2149" spans="3:3">
      <c r="C2149" s="13"/>
    </row>
    <row r="2150" spans="3:3">
      <c r="C2150" s="13"/>
    </row>
    <row r="2151" spans="3:3">
      <c r="C2151" s="13"/>
    </row>
    <row r="2152" spans="3:3">
      <c r="C2152" s="13"/>
    </row>
    <row r="2153" spans="3:3">
      <c r="C2153" s="13"/>
    </row>
    <row r="2154" spans="3:3">
      <c r="C2154" s="13"/>
    </row>
    <row r="2155" spans="3:3">
      <c r="C2155" s="13"/>
    </row>
    <row r="2156" spans="3:3">
      <c r="C2156" s="13"/>
    </row>
    <row r="2157" spans="3:3">
      <c r="C2157" s="13"/>
    </row>
    <row r="2158" spans="3:3">
      <c r="C2158" s="13"/>
    </row>
    <row r="2159" spans="3:3">
      <c r="C2159" s="13"/>
    </row>
    <row r="2160" spans="3:3">
      <c r="C2160" s="13"/>
    </row>
    <row r="2161" spans="3:3">
      <c r="C2161" s="13"/>
    </row>
    <row r="2162" spans="3:3">
      <c r="C2162" s="13"/>
    </row>
    <row r="2163" spans="3:3">
      <c r="C2163" s="13"/>
    </row>
    <row r="2164" spans="3:3">
      <c r="C2164" s="13"/>
    </row>
    <row r="2165" spans="3:3">
      <c r="C2165" s="13"/>
    </row>
    <row r="2166" spans="3:3">
      <c r="C2166" s="13"/>
    </row>
    <row r="2167" spans="3:3">
      <c r="C2167" s="13"/>
    </row>
    <row r="2168" spans="3:3">
      <c r="C2168" s="13"/>
    </row>
    <row r="2169" spans="3:3">
      <c r="C2169" s="13"/>
    </row>
    <row r="2170" spans="3:3">
      <c r="C2170" s="13"/>
    </row>
    <row r="2171" spans="3:3">
      <c r="C2171" s="13"/>
    </row>
    <row r="2172" spans="3:3">
      <c r="C2172" s="13"/>
    </row>
    <row r="2173" spans="3:3">
      <c r="C2173" s="13"/>
    </row>
    <row r="2174" spans="3:3">
      <c r="C2174" s="13"/>
    </row>
    <row r="2175" spans="3:3">
      <c r="C2175" s="13"/>
    </row>
    <row r="2176" spans="3:3">
      <c r="C2176" s="13"/>
    </row>
    <row r="2177" spans="3:3">
      <c r="C2177" s="13"/>
    </row>
    <row r="2178" spans="3:3">
      <c r="C2178" s="13"/>
    </row>
    <row r="2179" spans="3:3">
      <c r="C2179" s="13"/>
    </row>
    <row r="2180" spans="3:3">
      <c r="C2180" s="13"/>
    </row>
    <row r="2181" spans="3:3">
      <c r="C2181" s="13"/>
    </row>
    <row r="2182" spans="3:3">
      <c r="C2182" s="13"/>
    </row>
    <row r="2183" spans="3:3">
      <c r="C2183" s="13"/>
    </row>
    <row r="2184" spans="3:3">
      <c r="C2184" s="13"/>
    </row>
    <row r="2185" spans="3:3">
      <c r="C2185" s="13"/>
    </row>
    <row r="2186" spans="3:3">
      <c r="C2186" s="13"/>
    </row>
    <row r="2187" spans="3:3">
      <c r="C2187" s="13"/>
    </row>
    <row r="2188" spans="3:3">
      <c r="C2188" s="13"/>
    </row>
    <row r="2189" spans="3:3">
      <c r="C2189" s="13"/>
    </row>
    <row r="2190" spans="3:3">
      <c r="C2190" s="13"/>
    </row>
    <row r="2191" spans="3:3">
      <c r="C2191" s="13"/>
    </row>
    <row r="2192" spans="3:3">
      <c r="C2192" s="13"/>
    </row>
    <row r="2193" spans="3:3">
      <c r="C2193" s="13"/>
    </row>
    <row r="2194" spans="3:3">
      <c r="C2194" s="13"/>
    </row>
    <row r="2195" spans="3:3">
      <c r="C2195" s="13"/>
    </row>
    <row r="2196" spans="3:3">
      <c r="C2196" s="13"/>
    </row>
    <row r="2197" spans="3:3">
      <c r="C2197" s="13"/>
    </row>
    <row r="2198" spans="3:3">
      <c r="C2198" s="13"/>
    </row>
    <row r="2199" spans="3:3">
      <c r="C2199" s="13"/>
    </row>
    <row r="2200" spans="3:3">
      <c r="C2200" s="13"/>
    </row>
    <row r="2201" spans="3:3">
      <c r="C2201" s="13"/>
    </row>
    <row r="2202" spans="3:3">
      <c r="C2202" s="13"/>
    </row>
    <row r="2203" spans="3:3">
      <c r="C2203" s="13"/>
    </row>
    <row r="2204" spans="3:3">
      <c r="C2204" s="13"/>
    </row>
    <row r="2205" spans="3:3">
      <c r="C2205" s="13"/>
    </row>
    <row r="2206" spans="3:3">
      <c r="C2206" s="13"/>
    </row>
    <row r="2207" spans="3:3">
      <c r="C2207" s="13"/>
    </row>
    <row r="2208" spans="3:3">
      <c r="C2208" s="13"/>
    </row>
    <row r="2209" spans="3:3">
      <c r="C2209" s="13"/>
    </row>
    <row r="2210" spans="3:3">
      <c r="C2210" s="13"/>
    </row>
    <row r="2211" spans="3:3">
      <c r="C2211" s="13"/>
    </row>
    <row r="2212" spans="3:3">
      <c r="C2212" s="13"/>
    </row>
    <row r="2213" spans="3:3">
      <c r="C2213" s="13"/>
    </row>
    <row r="2214" spans="3:3">
      <c r="C2214" s="13"/>
    </row>
    <row r="2215" spans="3:3">
      <c r="C2215" s="13"/>
    </row>
    <row r="2216" spans="3:3">
      <c r="C2216" s="13"/>
    </row>
    <row r="2217" spans="3:3">
      <c r="C2217" s="13"/>
    </row>
    <row r="2218" spans="3:3">
      <c r="C2218" s="13"/>
    </row>
    <row r="2219" spans="3:3">
      <c r="C2219" s="13"/>
    </row>
    <row r="2220" spans="3:3">
      <c r="C2220" s="13"/>
    </row>
    <row r="2221" spans="3:3">
      <c r="C2221" s="13"/>
    </row>
    <row r="2222" spans="3:3">
      <c r="C2222" s="13"/>
    </row>
    <row r="2223" spans="3:3">
      <c r="C2223" s="13"/>
    </row>
    <row r="2224" spans="3:3">
      <c r="C2224" s="13"/>
    </row>
    <row r="2225" spans="3:3">
      <c r="C2225" s="13"/>
    </row>
    <row r="2226" spans="3:3">
      <c r="C2226" s="13"/>
    </row>
    <row r="2227" spans="3:3">
      <c r="C2227" s="13"/>
    </row>
    <row r="2228" spans="3:3">
      <c r="C2228" s="13"/>
    </row>
    <row r="2229" spans="3:3">
      <c r="C2229" s="13"/>
    </row>
    <row r="2230" spans="3:3">
      <c r="C2230" s="13"/>
    </row>
    <row r="2231" spans="3:3">
      <c r="C2231" s="13"/>
    </row>
    <row r="2232" spans="3:3">
      <c r="C2232" s="13"/>
    </row>
    <row r="2233" spans="3:3">
      <c r="C2233" s="13"/>
    </row>
    <row r="2234" spans="3:3">
      <c r="C2234" s="13"/>
    </row>
    <row r="2235" spans="3:3">
      <c r="C2235" s="13"/>
    </row>
    <row r="2236" spans="3:3">
      <c r="C2236" s="13"/>
    </row>
    <row r="2237" spans="3:3">
      <c r="C2237" s="13"/>
    </row>
    <row r="2238" spans="3:3">
      <c r="C2238" s="13"/>
    </row>
    <row r="2239" spans="3:3">
      <c r="C2239" s="13"/>
    </row>
    <row r="2240" spans="3:3">
      <c r="C2240" s="13"/>
    </row>
    <row r="2241" spans="3:3">
      <c r="C2241" s="13"/>
    </row>
    <row r="2242" spans="3:3">
      <c r="C2242" s="13"/>
    </row>
    <row r="2243" spans="3:3">
      <c r="C2243" s="13"/>
    </row>
    <row r="2244" spans="3:3">
      <c r="C2244" s="13"/>
    </row>
    <row r="2245" spans="3:3">
      <c r="C2245" s="13"/>
    </row>
    <row r="2246" spans="3:3">
      <c r="C2246" s="13"/>
    </row>
    <row r="2247" spans="3:3">
      <c r="C2247" s="13"/>
    </row>
    <row r="2248" spans="3:3">
      <c r="C2248" s="13"/>
    </row>
    <row r="2249" spans="3:3">
      <c r="C2249" s="13"/>
    </row>
    <row r="2250" spans="3:3">
      <c r="C2250" s="13"/>
    </row>
    <row r="2251" spans="3:3">
      <c r="C2251" s="13"/>
    </row>
    <row r="2252" spans="3:3">
      <c r="C2252" s="13"/>
    </row>
    <row r="2253" spans="3:3">
      <c r="C2253" s="13"/>
    </row>
    <row r="2254" spans="3:3">
      <c r="C2254" s="13"/>
    </row>
    <row r="2255" spans="3:3">
      <c r="C2255" s="13"/>
    </row>
    <row r="2256" spans="3:3">
      <c r="C2256" s="13"/>
    </row>
    <row r="2257" spans="3:3">
      <c r="C2257" s="13"/>
    </row>
    <row r="2258" spans="3:3">
      <c r="C2258" s="13"/>
    </row>
    <row r="2259" spans="3:3">
      <c r="C2259" s="13"/>
    </row>
    <row r="2260" spans="3:3">
      <c r="C2260" s="13"/>
    </row>
    <row r="2261" spans="3:3">
      <c r="C2261" s="13"/>
    </row>
    <row r="2262" spans="3:3">
      <c r="C2262" s="13"/>
    </row>
    <row r="2263" spans="3:3">
      <c r="C2263" s="13"/>
    </row>
    <row r="2264" spans="3:3">
      <c r="C2264" s="13"/>
    </row>
    <row r="2265" spans="3:3">
      <c r="C2265" s="13"/>
    </row>
    <row r="2266" spans="3:3">
      <c r="C2266" s="13"/>
    </row>
    <row r="2267" spans="3:3">
      <c r="C2267" s="13"/>
    </row>
    <row r="2268" spans="3:3">
      <c r="C2268" s="13"/>
    </row>
    <row r="2269" spans="3:3">
      <c r="C2269" s="13"/>
    </row>
    <row r="2270" spans="3:3">
      <c r="C2270" s="13"/>
    </row>
    <row r="2271" spans="3:3">
      <c r="C2271" s="13"/>
    </row>
    <row r="2272" spans="3:3">
      <c r="C2272" s="13"/>
    </row>
    <row r="2273" spans="3:3">
      <c r="C2273" s="13"/>
    </row>
    <row r="2274" spans="3:3">
      <c r="C2274" s="13"/>
    </row>
    <row r="2275" spans="3:3">
      <c r="C2275" s="13"/>
    </row>
    <row r="2276" spans="3:3">
      <c r="C2276" s="13"/>
    </row>
    <row r="2277" spans="3:3">
      <c r="C2277" s="13"/>
    </row>
    <row r="2278" spans="3:3">
      <c r="C2278" s="13"/>
    </row>
    <row r="2279" spans="3:3">
      <c r="C2279" s="13"/>
    </row>
    <row r="2280" spans="3:3">
      <c r="C2280" s="13"/>
    </row>
    <row r="2281" spans="3:3">
      <c r="C2281" s="13"/>
    </row>
    <row r="2282" spans="3:3">
      <c r="C2282" s="13"/>
    </row>
    <row r="2283" spans="3:3">
      <c r="C2283" s="13"/>
    </row>
    <row r="2284" spans="3:3">
      <c r="C2284" s="13"/>
    </row>
    <row r="2285" spans="3:3">
      <c r="C2285" s="13"/>
    </row>
    <row r="2286" spans="3:3">
      <c r="C2286" s="13"/>
    </row>
    <row r="2287" spans="3:3">
      <c r="C2287" s="13"/>
    </row>
    <row r="2288" spans="3:3">
      <c r="C2288" s="13"/>
    </row>
    <row r="2289" spans="3:3">
      <c r="C2289" s="13"/>
    </row>
    <row r="2290" spans="3:3">
      <c r="C2290" s="13"/>
    </row>
    <row r="2291" spans="3:3">
      <c r="C2291" s="13"/>
    </row>
    <row r="2292" spans="3:3">
      <c r="C2292" s="13"/>
    </row>
    <row r="2293" spans="3:3">
      <c r="C2293" s="13"/>
    </row>
    <row r="2294" spans="3:3">
      <c r="C2294" s="13"/>
    </row>
    <row r="2295" spans="3:3">
      <c r="C2295" s="13"/>
    </row>
    <row r="2296" spans="3:3">
      <c r="C2296" s="13"/>
    </row>
    <row r="2297" spans="3:3">
      <c r="C2297" s="13"/>
    </row>
    <row r="2298" spans="3:3">
      <c r="C2298" s="13"/>
    </row>
    <row r="2299" spans="3:3">
      <c r="C2299" s="13"/>
    </row>
    <row r="2300" spans="3:3">
      <c r="C2300" s="13"/>
    </row>
    <row r="2301" spans="3:3">
      <c r="C2301" s="13"/>
    </row>
    <row r="2302" spans="3:3">
      <c r="C2302" s="13"/>
    </row>
    <row r="2303" spans="3:3">
      <c r="C2303" s="13"/>
    </row>
    <row r="2304" spans="3:3">
      <c r="C2304" s="13"/>
    </row>
    <row r="2305" spans="3:3">
      <c r="C2305" s="13"/>
    </row>
    <row r="2306" spans="3:3">
      <c r="C2306" s="13"/>
    </row>
    <row r="2307" spans="3:3">
      <c r="C2307" s="13"/>
    </row>
    <row r="2308" spans="3:3">
      <c r="C2308" s="13"/>
    </row>
    <row r="2309" spans="3:3">
      <c r="C2309" s="13"/>
    </row>
    <row r="2310" spans="3:3">
      <c r="C2310" s="13"/>
    </row>
    <row r="2311" spans="3:3">
      <c r="C2311" s="13"/>
    </row>
    <row r="2312" spans="3:3">
      <c r="C2312" s="13"/>
    </row>
    <row r="2313" spans="3:3">
      <c r="C2313" s="13"/>
    </row>
    <row r="2314" spans="3:3">
      <c r="C2314" s="13"/>
    </row>
    <row r="2315" spans="3:3">
      <c r="C2315" s="13"/>
    </row>
    <row r="2316" spans="3:3">
      <c r="C2316" s="13"/>
    </row>
    <row r="2317" spans="3:3">
      <c r="C2317" s="13"/>
    </row>
    <row r="2318" spans="3:3">
      <c r="C2318" s="13"/>
    </row>
    <row r="2319" spans="3:3">
      <c r="C2319" s="13"/>
    </row>
    <row r="2320" spans="3:3">
      <c r="C2320" s="13"/>
    </row>
    <row r="2321" spans="3:3">
      <c r="C2321" s="13"/>
    </row>
    <row r="2322" spans="3:3">
      <c r="C2322" s="13"/>
    </row>
    <row r="2323" spans="3:3">
      <c r="C2323" s="13"/>
    </row>
    <row r="2324" spans="3:3">
      <c r="C2324" s="13"/>
    </row>
    <row r="2325" spans="3:3">
      <c r="C2325" s="13"/>
    </row>
    <row r="2326" spans="3:3">
      <c r="C2326" s="13"/>
    </row>
    <row r="2327" spans="3:3">
      <c r="C2327" s="13"/>
    </row>
    <row r="2328" spans="3:3">
      <c r="C2328" s="13"/>
    </row>
    <row r="2329" spans="3:3">
      <c r="C2329" s="13"/>
    </row>
    <row r="2330" spans="3:3">
      <c r="C2330" s="13"/>
    </row>
    <row r="2331" spans="3:3">
      <c r="C2331" s="13"/>
    </row>
    <row r="2332" spans="3:3">
      <c r="C2332" s="13"/>
    </row>
    <row r="2333" spans="3:3">
      <c r="C2333" s="13"/>
    </row>
    <row r="2334" spans="3:3">
      <c r="C2334" s="13"/>
    </row>
    <row r="2335" spans="3:3">
      <c r="C2335" s="13"/>
    </row>
    <row r="2336" spans="3:3">
      <c r="C2336" s="13"/>
    </row>
    <row r="2337" spans="3:3">
      <c r="C2337" s="13"/>
    </row>
    <row r="2338" spans="3:3">
      <c r="C2338" s="13"/>
    </row>
    <row r="2339" spans="3:3">
      <c r="C2339" s="13"/>
    </row>
    <row r="2340" spans="3:3">
      <c r="C2340" s="13"/>
    </row>
    <row r="2341" spans="3:3">
      <c r="C2341" s="13"/>
    </row>
    <row r="2342" spans="3:3">
      <c r="C2342" s="13"/>
    </row>
    <row r="2343" spans="3:3">
      <c r="C2343" s="13"/>
    </row>
    <row r="2344" spans="3:3">
      <c r="C2344" s="13"/>
    </row>
    <row r="2345" spans="3:3">
      <c r="C2345" s="13"/>
    </row>
    <row r="2346" spans="3:3">
      <c r="C2346" s="13"/>
    </row>
    <row r="2347" spans="3:3">
      <c r="C2347" s="13"/>
    </row>
    <row r="2348" spans="3:3">
      <c r="C2348" s="13"/>
    </row>
    <row r="2349" spans="3:3">
      <c r="C2349" s="13"/>
    </row>
    <row r="2350" spans="3:3">
      <c r="C2350" s="13"/>
    </row>
    <row r="2351" spans="3:3">
      <c r="C2351" s="13"/>
    </row>
    <row r="2352" spans="3:3">
      <c r="C2352" s="13"/>
    </row>
    <row r="2353" spans="3:3">
      <c r="C2353" s="13"/>
    </row>
    <row r="2354" spans="3:3">
      <c r="C2354" s="13"/>
    </row>
    <row r="2355" spans="3:3">
      <c r="C2355" s="13"/>
    </row>
    <row r="2356" spans="3:3">
      <c r="C2356" s="13"/>
    </row>
    <row r="2357" spans="3:3">
      <c r="C2357" s="13"/>
    </row>
    <row r="2358" spans="3:3">
      <c r="C2358" s="13"/>
    </row>
    <row r="2359" spans="3:3">
      <c r="C2359" s="13"/>
    </row>
    <row r="2360" spans="3:3">
      <c r="C2360" s="13"/>
    </row>
    <row r="2361" spans="3:3">
      <c r="C2361" s="13"/>
    </row>
    <row r="2362" spans="3:3">
      <c r="C2362" s="13"/>
    </row>
    <row r="2363" spans="3:3">
      <c r="C2363" s="13"/>
    </row>
    <row r="2364" spans="3:3">
      <c r="C2364" s="13"/>
    </row>
    <row r="2365" spans="3:3">
      <c r="C2365" s="13"/>
    </row>
    <row r="2366" spans="3:3">
      <c r="C2366" s="13"/>
    </row>
    <row r="2367" spans="3:3">
      <c r="C2367" s="13"/>
    </row>
    <row r="2368" spans="3:3">
      <c r="C2368" s="13"/>
    </row>
    <row r="2369" spans="3:3">
      <c r="C2369" s="13"/>
    </row>
    <row r="2370" spans="3:3">
      <c r="C2370" s="13"/>
    </row>
    <row r="2371" spans="3:3">
      <c r="C2371" s="13"/>
    </row>
    <row r="2372" spans="3:3">
      <c r="C2372" s="13"/>
    </row>
    <row r="2373" spans="3:3">
      <c r="C2373" s="13"/>
    </row>
    <row r="2374" spans="3:3">
      <c r="C2374" s="13"/>
    </row>
    <row r="2375" spans="3:3">
      <c r="C2375" s="13"/>
    </row>
    <row r="2376" spans="3:3">
      <c r="C2376" s="13"/>
    </row>
    <row r="2377" spans="3:3">
      <c r="C2377" s="13"/>
    </row>
    <row r="2378" spans="3:3">
      <c r="C2378" s="13"/>
    </row>
    <row r="2379" spans="3:3">
      <c r="C2379" s="13"/>
    </row>
    <row r="2380" spans="3:3">
      <c r="C2380" s="13"/>
    </row>
    <row r="2381" spans="3:3">
      <c r="C2381" s="13"/>
    </row>
    <row r="2382" spans="3:3">
      <c r="C2382" s="13"/>
    </row>
    <row r="2383" spans="3:3">
      <c r="C2383" s="13"/>
    </row>
    <row r="2384" spans="3:3">
      <c r="C2384" s="13"/>
    </row>
    <row r="2385" spans="3:3">
      <c r="C2385" s="13"/>
    </row>
    <row r="2386" spans="3:3">
      <c r="C2386" s="13"/>
    </row>
    <row r="2387" spans="3:3">
      <c r="C2387" s="13"/>
    </row>
    <row r="2388" spans="3:3">
      <c r="C2388" s="13"/>
    </row>
    <row r="2389" spans="3:3">
      <c r="C2389" s="13"/>
    </row>
    <row r="2390" spans="3:3">
      <c r="C2390" s="13"/>
    </row>
    <row r="2391" spans="3:3">
      <c r="C2391" s="13"/>
    </row>
    <row r="2392" spans="3:3">
      <c r="C2392" s="13"/>
    </row>
    <row r="2393" spans="3:3">
      <c r="C2393" s="13"/>
    </row>
    <row r="2394" spans="3:3">
      <c r="C2394" s="13"/>
    </row>
    <row r="2395" spans="3:3">
      <c r="C2395" s="13"/>
    </row>
    <row r="2396" spans="3:3">
      <c r="C2396" s="13"/>
    </row>
    <row r="2397" spans="3:3">
      <c r="C2397" s="13"/>
    </row>
    <row r="2398" spans="3:3">
      <c r="C2398" s="13"/>
    </row>
    <row r="2399" spans="3:3">
      <c r="C2399" s="13"/>
    </row>
    <row r="2400" spans="3:3">
      <c r="C2400" s="13"/>
    </row>
    <row r="2401" spans="3:3">
      <c r="C2401" s="13"/>
    </row>
    <row r="2402" spans="3:3">
      <c r="C2402" s="13"/>
    </row>
    <row r="2403" spans="3:3">
      <c r="C2403" s="13"/>
    </row>
    <row r="2404" spans="3:3">
      <c r="C2404" s="13"/>
    </row>
    <row r="2405" spans="3:3">
      <c r="C2405" s="13"/>
    </row>
    <row r="2406" spans="3:3">
      <c r="C2406" s="13"/>
    </row>
    <row r="2407" spans="3:3">
      <c r="C2407" s="13"/>
    </row>
    <row r="2408" spans="3:3">
      <c r="C2408" s="13"/>
    </row>
    <row r="2409" spans="3:3">
      <c r="C2409" s="13"/>
    </row>
    <row r="2410" spans="3:3">
      <c r="C2410" s="13"/>
    </row>
    <row r="2411" spans="3:3">
      <c r="C2411" s="13"/>
    </row>
    <row r="2412" spans="3:3">
      <c r="C2412" s="13"/>
    </row>
    <row r="2413" spans="3:3">
      <c r="C2413" s="13"/>
    </row>
    <row r="2414" spans="3:3">
      <c r="C2414" s="13"/>
    </row>
    <row r="2415" spans="3:3">
      <c r="C2415" s="13"/>
    </row>
    <row r="2416" spans="3:3">
      <c r="C2416" s="13"/>
    </row>
    <row r="2417" spans="3:3">
      <c r="C2417" s="13"/>
    </row>
    <row r="2418" spans="3:3">
      <c r="C2418" s="13"/>
    </row>
    <row r="2419" spans="3:3">
      <c r="C2419" s="13"/>
    </row>
    <row r="2420" spans="3:3">
      <c r="C2420" s="13"/>
    </row>
    <row r="2421" spans="3:3">
      <c r="C2421" s="13"/>
    </row>
    <row r="2422" spans="3:3">
      <c r="C2422" s="13"/>
    </row>
    <row r="2423" spans="3:3">
      <c r="C2423" s="13"/>
    </row>
    <row r="2424" spans="3:3">
      <c r="C2424" s="13"/>
    </row>
    <row r="2425" spans="3:3">
      <c r="C2425" s="13"/>
    </row>
    <row r="2426" spans="3:3">
      <c r="C2426" s="13"/>
    </row>
    <row r="2427" spans="3:3">
      <c r="C2427" s="13"/>
    </row>
    <row r="2428" spans="3:3">
      <c r="C2428" s="13"/>
    </row>
    <row r="2429" spans="3:3">
      <c r="C2429" s="13"/>
    </row>
    <row r="2430" spans="3:3">
      <c r="C2430" s="13"/>
    </row>
    <row r="2431" spans="3:3">
      <c r="C2431" s="13"/>
    </row>
    <row r="2432" spans="3:3">
      <c r="C2432" s="13"/>
    </row>
    <row r="2433" spans="3:3">
      <c r="C2433" s="13"/>
    </row>
    <row r="2434" spans="3:3">
      <c r="C2434" s="13"/>
    </row>
    <row r="2435" spans="3:3">
      <c r="C2435" s="13"/>
    </row>
    <row r="2436" spans="3:3">
      <c r="C2436" s="13"/>
    </row>
    <row r="2437" spans="3:3">
      <c r="C2437" s="13"/>
    </row>
    <row r="2438" spans="3:3">
      <c r="C2438" s="13"/>
    </row>
    <row r="2439" spans="3:3">
      <c r="C2439" s="13"/>
    </row>
    <row r="2440" spans="3:3">
      <c r="C2440" s="13"/>
    </row>
    <row r="2441" spans="3:3">
      <c r="C2441" s="13"/>
    </row>
    <row r="2442" spans="3:3">
      <c r="C2442" s="13"/>
    </row>
    <row r="2443" spans="3:3">
      <c r="C2443" s="13"/>
    </row>
    <row r="2444" spans="3:3">
      <c r="C2444" s="13"/>
    </row>
    <row r="2445" spans="3:3">
      <c r="C2445" s="13"/>
    </row>
    <row r="2446" spans="3:3">
      <c r="C2446" s="13"/>
    </row>
    <row r="2447" spans="3:3">
      <c r="C2447" s="13"/>
    </row>
    <row r="2448" spans="3:3">
      <c r="C2448" s="13"/>
    </row>
    <row r="2449" spans="3:3">
      <c r="C2449" s="13"/>
    </row>
    <row r="2450" spans="3:3">
      <c r="C2450" s="13"/>
    </row>
    <row r="2451" spans="3:3">
      <c r="C2451" s="13"/>
    </row>
    <row r="2452" spans="3:3">
      <c r="C2452" s="13"/>
    </row>
    <row r="2453" spans="3:3">
      <c r="C2453" s="13"/>
    </row>
    <row r="2454" spans="3:3">
      <c r="C2454" s="13"/>
    </row>
    <row r="2455" spans="3:3">
      <c r="C2455" s="13"/>
    </row>
    <row r="2456" spans="3:3">
      <c r="C2456" s="13"/>
    </row>
    <row r="2457" spans="3:3">
      <c r="C2457" s="13"/>
    </row>
    <row r="2458" spans="3:3">
      <c r="C2458" s="13"/>
    </row>
    <row r="2459" spans="3:3">
      <c r="C2459" s="13"/>
    </row>
    <row r="2460" spans="3:3">
      <c r="C2460" s="13"/>
    </row>
    <row r="2461" spans="3:3">
      <c r="C2461" s="13"/>
    </row>
    <row r="2462" spans="3:3">
      <c r="C2462" s="13"/>
    </row>
    <row r="2463" spans="3:3">
      <c r="C2463" s="13"/>
    </row>
    <row r="2464" spans="3:3">
      <c r="C2464" s="13"/>
    </row>
    <row r="2465" spans="3:3">
      <c r="C2465" s="13"/>
    </row>
    <row r="2466" spans="3:3">
      <c r="C2466" s="13"/>
    </row>
    <row r="2467" spans="3:3">
      <c r="C2467" s="13"/>
    </row>
    <row r="2468" spans="3:3">
      <c r="C2468" s="13"/>
    </row>
    <row r="2469" spans="3:3">
      <c r="C2469" s="13"/>
    </row>
    <row r="2470" spans="3:3">
      <c r="C2470" s="13"/>
    </row>
    <row r="2471" spans="3:3">
      <c r="C2471" s="13"/>
    </row>
    <row r="2472" spans="3:3">
      <c r="C2472" s="13"/>
    </row>
    <row r="2473" spans="3:3">
      <c r="C2473" s="13"/>
    </row>
    <row r="2474" spans="3:3">
      <c r="C2474" s="13"/>
    </row>
    <row r="2475" spans="3:3">
      <c r="C2475" s="13"/>
    </row>
    <row r="2476" spans="3:3">
      <c r="C2476" s="13"/>
    </row>
    <row r="2477" spans="3:3">
      <c r="C2477" s="13"/>
    </row>
    <row r="2478" spans="3:3">
      <c r="C2478" s="13"/>
    </row>
    <row r="2479" spans="3:3">
      <c r="C2479" s="13"/>
    </row>
    <row r="2480" spans="3:3">
      <c r="C2480" s="13"/>
    </row>
    <row r="2481" spans="3:3">
      <c r="C2481" s="13"/>
    </row>
    <row r="2482" spans="3:3">
      <c r="C2482" s="13"/>
    </row>
    <row r="2483" spans="3:3">
      <c r="C2483" s="13"/>
    </row>
    <row r="2484" spans="3:3">
      <c r="C2484" s="13"/>
    </row>
    <row r="2485" spans="3:3">
      <c r="C2485" s="13"/>
    </row>
    <row r="2486" spans="3:3">
      <c r="C2486" s="13"/>
    </row>
    <row r="2487" spans="3:3">
      <c r="C2487" s="13"/>
    </row>
    <row r="2488" spans="3:3">
      <c r="C2488" s="13"/>
    </row>
    <row r="2489" spans="3:3">
      <c r="C2489" s="13"/>
    </row>
    <row r="2490" spans="3:3">
      <c r="C2490" s="13"/>
    </row>
    <row r="2491" spans="3:3">
      <c r="C2491" s="13"/>
    </row>
    <row r="2492" spans="3:3">
      <c r="C2492" s="13"/>
    </row>
    <row r="2493" spans="3:3">
      <c r="C2493" s="13"/>
    </row>
    <row r="2494" spans="3:3">
      <c r="C2494" s="13"/>
    </row>
    <row r="2495" spans="3:3">
      <c r="C2495" s="13"/>
    </row>
    <row r="2496" spans="3:3">
      <c r="C2496" s="13"/>
    </row>
    <row r="2497" spans="3:3">
      <c r="C2497" s="13"/>
    </row>
    <row r="2498" spans="3:3">
      <c r="C2498" s="13"/>
    </row>
    <row r="2499" spans="3:3">
      <c r="C2499" s="13"/>
    </row>
    <row r="2500" spans="3:3">
      <c r="C2500" s="13"/>
    </row>
    <row r="2501" spans="3:3">
      <c r="C2501" s="13"/>
    </row>
    <row r="2502" spans="3:3">
      <c r="C2502" s="13"/>
    </row>
    <row r="2503" spans="3:3">
      <c r="C2503" s="13"/>
    </row>
    <row r="2504" spans="3:3">
      <c r="C2504" s="13"/>
    </row>
    <row r="2505" spans="3:3">
      <c r="C2505" s="13"/>
    </row>
    <row r="2506" spans="3:3">
      <c r="C2506" s="13"/>
    </row>
    <row r="2507" spans="3:3">
      <c r="C2507" s="13"/>
    </row>
    <row r="2508" spans="3:3">
      <c r="C2508" s="13"/>
    </row>
    <row r="2509" spans="3:3">
      <c r="C2509" s="13"/>
    </row>
    <row r="2510" spans="3:3">
      <c r="C2510" s="13"/>
    </row>
    <row r="2511" spans="3:3">
      <c r="C2511" s="13"/>
    </row>
    <row r="2512" spans="3:3">
      <c r="C2512" s="13"/>
    </row>
    <row r="2513" spans="3:3">
      <c r="C2513" s="13"/>
    </row>
    <row r="2514" spans="3:3">
      <c r="C2514" s="13"/>
    </row>
    <row r="2515" spans="3:3">
      <c r="C2515" s="13"/>
    </row>
    <row r="2516" spans="3:3">
      <c r="C2516" s="13"/>
    </row>
    <row r="2517" spans="3:3">
      <c r="C2517" s="13"/>
    </row>
    <row r="2518" spans="3:3">
      <c r="C2518" s="13"/>
    </row>
    <row r="2519" spans="3:3">
      <c r="C2519" s="13"/>
    </row>
    <row r="2520" spans="3:3">
      <c r="C2520" s="13"/>
    </row>
    <row r="2521" spans="3:3">
      <c r="C2521" s="13"/>
    </row>
    <row r="2522" spans="3:3">
      <c r="C2522" s="13"/>
    </row>
    <row r="2523" spans="3:3">
      <c r="C2523" s="13"/>
    </row>
    <row r="2524" spans="3:3">
      <c r="C2524" s="13"/>
    </row>
    <row r="2525" spans="3:3">
      <c r="C2525" s="13"/>
    </row>
    <row r="2526" spans="3:3">
      <c r="C2526" s="13"/>
    </row>
    <row r="2527" spans="3:3">
      <c r="C2527" s="13"/>
    </row>
    <row r="2528" spans="3:3">
      <c r="C2528" s="13"/>
    </row>
    <row r="2529" spans="3:3">
      <c r="C2529" s="13"/>
    </row>
    <row r="2530" spans="3:3">
      <c r="C2530" s="13"/>
    </row>
    <row r="2531" spans="3:3">
      <c r="C2531" s="13"/>
    </row>
    <row r="2532" spans="3:3">
      <c r="C2532" s="13"/>
    </row>
    <row r="2533" spans="3:3">
      <c r="C2533" s="13"/>
    </row>
    <row r="2534" spans="3:3">
      <c r="C2534" s="13"/>
    </row>
    <row r="2535" spans="3:3">
      <c r="C2535" s="13"/>
    </row>
    <row r="2536" spans="3:3">
      <c r="C2536" s="13"/>
    </row>
    <row r="2537" spans="3:3">
      <c r="C2537" s="13"/>
    </row>
    <row r="2538" spans="3:3">
      <c r="C2538" s="13"/>
    </row>
    <row r="2539" spans="3:3">
      <c r="C2539" s="13"/>
    </row>
    <row r="2540" spans="3:3">
      <c r="C2540" s="13"/>
    </row>
    <row r="2541" spans="3:3">
      <c r="C2541" s="13"/>
    </row>
    <row r="2542" spans="3:3">
      <c r="C2542" s="13"/>
    </row>
    <row r="2543" spans="3:3">
      <c r="C2543" s="13"/>
    </row>
    <row r="2544" spans="3:3">
      <c r="C2544" s="13"/>
    </row>
    <row r="2545" spans="3:3">
      <c r="C2545" s="13"/>
    </row>
    <row r="2546" spans="3:3">
      <c r="C2546" s="13"/>
    </row>
    <row r="2547" spans="3:3">
      <c r="C2547" s="13"/>
    </row>
    <row r="2548" spans="3:3">
      <c r="C2548" s="13"/>
    </row>
    <row r="2549" spans="3:3">
      <c r="C2549" s="13"/>
    </row>
    <row r="2550" spans="3:3">
      <c r="C2550" s="13"/>
    </row>
    <row r="2551" spans="3:3">
      <c r="C2551" s="13"/>
    </row>
    <row r="2552" spans="3:3">
      <c r="C2552" s="13"/>
    </row>
    <row r="2553" spans="3:3">
      <c r="C2553" s="13"/>
    </row>
    <row r="2554" spans="3:3">
      <c r="C2554" s="13"/>
    </row>
    <row r="2555" spans="3:3">
      <c r="C2555" s="13"/>
    </row>
    <row r="2556" spans="3:3">
      <c r="C2556" s="13"/>
    </row>
    <row r="2557" spans="3:3">
      <c r="C2557" s="13"/>
    </row>
    <row r="2558" spans="3:3">
      <c r="C2558" s="13"/>
    </row>
    <row r="2559" spans="3:3">
      <c r="C2559" s="13"/>
    </row>
    <row r="2560" spans="3:3">
      <c r="C2560" s="13"/>
    </row>
    <row r="2561" spans="3:3">
      <c r="C2561" s="13"/>
    </row>
    <row r="2562" spans="3:3">
      <c r="C2562" s="13"/>
    </row>
    <row r="2563" spans="3:3">
      <c r="C2563" s="13"/>
    </row>
    <row r="2564" spans="3:3">
      <c r="C2564" s="13"/>
    </row>
    <row r="2565" spans="3:3">
      <c r="C2565" s="13"/>
    </row>
    <row r="2566" spans="3:3">
      <c r="C2566" s="13"/>
    </row>
    <row r="2567" spans="3:3">
      <c r="C2567" s="13"/>
    </row>
    <row r="2568" spans="3:3">
      <c r="C2568" s="13"/>
    </row>
    <row r="2569" spans="3:3">
      <c r="C2569" s="13"/>
    </row>
    <row r="2570" spans="3:3">
      <c r="C2570" s="13"/>
    </row>
    <row r="2571" spans="3:3">
      <c r="C2571" s="13"/>
    </row>
    <row r="2572" spans="3:3">
      <c r="C2572" s="13"/>
    </row>
    <row r="2573" spans="3:3">
      <c r="C2573" s="13"/>
    </row>
    <row r="2574" spans="3:3">
      <c r="C2574" s="13"/>
    </row>
    <row r="2575" spans="3:3">
      <c r="C2575" s="13"/>
    </row>
    <row r="2576" spans="3:3">
      <c r="C2576" s="13"/>
    </row>
    <row r="2577" spans="3:3">
      <c r="C2577" s="13"/>
    </row>
    <row r="2578" spans="3:3">
      <c r="C2578" s="13"/>
    </row>
    <row r="2579" spans="3:3">
      <c r="C2579" s="13"/>
    </row>
    <row r="2580" spans="3:3">
      <c r="C2580" s="13"/>
    </row>
    <row r="2581" spans="3:3">
      <c r="C2581" s="13"/>
    </row>
    <row r="2582" spans="3:3">
      <c r="C2582" s="13"/>
    </row>
    <row r="2583" spans="3:3">
      <c r="C2583" s="13"/>
    </row>
    <row r="2584" spans="3:3">
      <c r="C2584" s="13"/>
    </row>
    <row r="2585" spans="3:3">
      <c r="C2585" s="13"/>
    </row>
    <row r="2586" spans="3:3">
      <c r="C2586" s="13"/>
    </row>
    <row r="2587" spans="3:3">
      <c r="C2587" s="13"/>
    </row>
    <row r="2588" spans="3:3">
      <c r="C2588" s="13"/>
    </row>
    <row r="2589" spans="3:3">
      <c r="C2589" s="13"/>
    </row>
    <row r="2590" spans="3:3">
      <c r="C2590" s="13"/>
    </row>
    <row r="2591" spans="3:3">
      <c r="C2591" s="13"/>
    </row>
    <row r="2592" spans="3:3">
      <c r="C2592" s="13"/>
    </row>
    <row r="2593" spans="3:3">
      <c r="C2593" s="13"/>
    </row>
    <row r="2594" spans="3:3">
      <c r="C2594" s="13"/>
    </row>
    <row r="2595" spans="3:3">
      <c r="C2595" s="13"/>
    </row>
    <row r="2596" spans="3:3">
      <c r="C2596" s="13"/>
    </row>
    <row r="2597" spans="3:3">
      <c r="C2597" s="13"/>
    </row>
    <row r="2598" spans="3:3">
      <c r="C2598" s="13"/>
    </row>
    <row r="2599" spans="3:3">
      <c r="C2599" s="13"/>
    </row>
    <row r="2600" spans="3:3">
      <c r="C2600" s="13"/>
    </row>
    <row r="2601" spans="3:3">
      <c r="C2601" s="13"/>
    </row>
    <row r="2602" spans="3:3">
      <c r="C2602" s="13"/>
    </row>
    <row r="2603" spans="3:3">
      <c r="C2603" s="13"/>
    </row>
    <row r="2604" spans="3:3">
      <c r="C2604" s="13"/>
    </row>
    <row r="2605" spans="3:3">
      <c r="C2605" s="13"/>
    </row>
    <row r="2606" spans="3:3">
      <c r="C2606" s="13"/>
    </row>
    <row r="2607" spans="3:3">
      <c r="C2607" s="13"/>
    </row>
    <row r="2608" spans="3:3">
      <c r="C2608" s="13"/>
    </row>
    <row r="2609" spans="3:3">
      <c r="C2609" s="13"/>
    </row>
    <row r="2610" spans="3:3">
      <c r="C2610" s="13"/>
    </row>
    <row r="2611" spans="3:3">
      <c r="C2611" s="13"/>
    </row>
    <row r="2612" spans="3:3">
      <c r="C2612" s="13"/>
    </row>
    <row r="2613" spans="3:3">
      <c r="C2613" s="13"/>
    </row>
    <row r="2614" spans="3:3">
      <c r="C2614" s="13"/>
    </row>
    <row r="2615" spans="3:3">
      <c r="C2615" s="13"/>
    </row>
    <row r="2616" spans="3:3">
      <c r="C2616" s="13"/>
    </row>
    <row r="2617" spans="3:3">
      <c r="C2617" s="13"/>
    </row>
    <row r="2618" spans="3:3">
      <c r="C2618" s="13"/>
    </row>
    <row r="2619" spans="3:3">
      <c r="C2619" s="13"/>
    </row>
    <row r="2620" spans="3:3">
      <c r="C2620" s="13"/>
    </row>
    <row r="2621" spans="3:3">
      <c r="C2621" s="13"/>
    </row>
    <row r="2622" spans="3:3">
      <c r="C2622" s="13"/>
    </row>
    <row r="2623" spans="3:3">
      <c r="C2623" s="13"/>
    </row>
    <row r="2624" spans="3:3">
      <c r="C2624" s="13"/>
    </row>
    <row r="2625" spans="3:3">
      <c r="C2625" s="13"/>
    </row>
    <row r="2626" spans="3:3">
      <c r="C2626" s="13"/>
    </row>
    <row r="2627" spans="3:3">
      <c r="C2627" s="13"/>
    </row>
    <row r="2628" spans="3:3">
      <c r="C2628" s="13"/>
    </row>
    <row r="2629" spans="3:3">
      <c r="C2629" s="13"/>
    </row>
    <row r="2630" spans="3:3">
      <c r="C2630" s="13"/>
    </row>
    <row r="2631" spans="3:3">
      <c r="C2631" s="13"/>
    </row>
    <row r="2632" spans="3:3">
      <c r="C2632" s="13"/>
    </row>
    <row r="2633" spans="3:3">
      <c r="C2633" s="13"/>
    </row>
    <row r="2634" spans="3:3">
      <c r="C2634" s="13"/>
    </row>
    <row r="2635" spans="3:3">
      <c r="C2635" s="13"/>
    </row>
    <row r="2636" spans="3:3">
      <c r="C2636" s="13"/>
    </row>
    <row r="2637" spans="3:3">
      <c r="C2637" s="13"/>
    </row>
    <row r="2638" spans="3:3">
      <c r="C2638" s="13"/>
    </row>
    <row r="2639" spans="3:3">
      <c r="C2639" s="13"/>
    </row>
    <row r="2640" spans="3:3">
      <c r="C2640" s="13"/>
    </row>
    <row r="2641" spans="3:3">
      <c r="C2641" s="13"/>
    </row>
    <row r="2642" spans="3:3">
      <c r="C2642" s="13"/>
    </row>
    <row r="2643" spans="3:3">
      <c r="C2643" s="13"/>
    </row>
    <row r="2644" spans="3:3">
      <c r="C2644" s="13"/>
    </row>
    <row r="2645" spans="3:3">
      <c r="C2645" s="13"/>
    </row>
    <row r="2646" spans="3:3">
      <c r="C2646" s="13"/>
    </row>
    <row r="2647" spans="3:3">
      <c r="C2647" s="13"/>
    </row>
    <row r="2648" spans="3:3">
      <c r="C2648" s="13"/>
    </row>
    <row r="2649" spans="3:3">
      <c r="C2649" s="13"/>
    </row>
    <row r="2650" spans="3:3">
      <c r="C2650" s="13"/>
    </row>
    <row r="2651" spans="3:3">
      <c r="C2651" s="13"/>
    </row>
    <row r="2652" spans="3:3">
      <c r="C2652" s="13"/>
    </row>
    <row r="2653" spans="3:3">
      <c r="C2653" s="13"/>
    </row>
    <row r="2654" spans="3:3">
      <c r="C2654" s="13"/>
    </row>
    <row r="2655" spans="3:3">
      <c r="C2655" s="13"/>
    </row>
    <row r="2656" spans="3:3">
      <c r="C2656" s="13"/>
    </row>
    <row r="2657" spans="3:3">
      <c r="C2657" s="13"/>
    </row>
    <row r="2658" spans="3:3">
      <c r="C2658" s="13"/>
    </row>
    <row r="2659" spans="3:3">
      <c r="C2659" s="13"/>
    </row>
    <row r="2660" spans="3:3">
      <c r="C2660" s="13"/>
    </row>
    <row r="2661" spans="3:3">
      <c r="C2661" s="13"/>
    </row>
    <row r="2662" spans="3:3">
      <c r="C2662" s="13"/>
    </row>
    <row r="2663" spans="3:3">
      <c r="C2663" s="13"/>
    </row>
    <row r="2664" spans="3:3">
      <c r="C2664" s="13"/>
    </row>
    <row r="2665" spans="3:3">
      <c r="C2665" s="13"/>
    </row>
    <row r="2666" spans="3:3">
      <c r="C2666" s="13"/>
    </row>
    <row r="2667" spans="3:3">
      <c r="C2667" s="13"/>
    </row>
    <row r="2668" spans="3:3">
      <c r="C2668" s="13"/>
    </row>
    <row r="2669" spans="3:3">
      <c r="C2669" s="13"/>
    </row>
    <row r="2670" spans="3:3">
      <c r="C2670" s="13"/>
    </row>
    <row r="2671" spans="3:3">
      <c r="C2671" s="13"/>
    </row>
    <row r="2672" spans="3:3">
      <c r="C2672" s="13"/>
    </row>
    <row r="2673" spans="3:3">
      <c r="C2673" s="13"/>
    </row>
    <row r="2674" spans="3:3">
      <c r="C2674" s="13"/>
    </row>
    <row r="2675" spans="3:3">
      <c r="C2675" s="13"/>
    </row>
    <row r="2676" spans="3:3">
      <c r="C2676" s="13"/>
    </row>
    <row r="2677" spans="3:3">
      <c r="C2677" s="13"/>
    </row>
    <row r="2678" spans="3:3">
      <c r="C2678" s="13"/>
    </row>
    <row r="2679" spans="3:3">
      <c r="C2679" s="13"/>
    </row>
    <row r="2680" spans="3:3">
      <c r="C2680" s="13"/>
    </row>
    <row r="2681" spans="3:3">
      <c r="C2681" s="13"/>
    </row>
    <row r="2682" spans="3:3">
      <c r="C2682" s="13"/>
    </row>
    <row r="2683" spans="3:3">
      <c r="C2683" s="13"/>
    </row>
    <row r="2684" spans="3:3">
      <c r="C2684" s="13"/>
    </row>
    <row r="2685" spans="3:3">
      <c r="C2685" s="13"/>
    </row>
    <row r="2686" spans="3:3">
      <c r="C2686" s="13"/>
    </row>
    <row r="2687" spans="3:3">
      <c r="C2687" s="13"/>
    </row>
    <row r="2688" spans="3:3">
      <c r="C2688" s="13"/>
    </row>
    <row r="2689" spans="3:3">
      <c r="C2689" s="13"/>
    </row>
    <row r="2690" spans="3:3">
      <c r="C2690" s="13"/>
    </row>
    <row r="2691" spans="3:3">
      <c r="C2691" s="13"/>
    </row>
    <row r="2692" spans="3:3">
      <c r="C2692" s="13"/>
    </row>
    <row r="2693" spans="3:3">
      <c r="C2693" s="13"/>
    </row>
    <row r="2694" spans="3:3">
      <c r="C2694" s="13"/>
    </row>
    <row r="2695" spans="3:3">
      <c r="C2695" s="13"/>
    </row>
    <row r="2696" spans="3:3">
      <c r="C2696" s="13"/>
    </row>
    <row r="2697" spans="3:3">
      <c r="C2697" s="13"/>
    </row>
    <row r="2698" spans="3:3">
      <c r="C2698" s="13"/>
    </row>
    <row r="2699" spans="3:3">
      <c r="C2699" s="13"/>
    </row>
    <row r="2700" spans="3:3">
      <c r="C2700" s="13"/>
    </row>
    <row r="2701" spans="3:3">
      <c r="C2701" s="13"/>
    </row>
    <row r="2702" spans="3:3">
      <c r="C2702" s="13"/>
    </row>
    <row r="2703" spans="3:3">
      <c r="C2703" s="13"/>
    </row>
    <row r="2704" spans="3:3">
      <c r="C2704" s="13"/>
    </row>
    <row r="2705" spans="3:3">
      <c r="C2705" s="13"/>
    </row>
    <row r="2706" spans="3:3">
      <c r="C2706" s="13"/>
    </row>
    <row r="2707" spans="3:3">
      <c r="C2707" s="13"/>
    </row>
    <row r="2708" spans="3:3">
      <c r="C2708" s="13"/>
    </row>
    <row r="2709" spans="3:3">
      <c r="C2709" s="13"/>
    </row>
    <row r="2710" spans="3:3">
      <c r="C2710" s="13"/>
    </row>
    <row r="2711" spans="3:3">
      <c r="C2711" s="13"/>
    </row>
    <row r="2712" spans="3:3">
      <c r="C2712" s="13"/>
    </row>
    <row r="2713" spans="3:3">
      <c r="C2713" s="13"/>
    </row>
    <row r="2714" spans="3:3">
      <c r="C2714" s="13"/>
    </row>
    <row r="2715" spans="3:3">
      <c r="C2715" s="13"/>
    </row>
    <row r="2716" spans="3:3">
      <c r="C2716" s="13"/>
    </row>
    <row r="2717" spans="3:3">
      <c r="C2717" s="13"/>
    </row>
    <row r="2718" spans="3:3">
      <c r="C2718" s="13"/>
    </row>
    <row r="2719" spans="3:3">
      <c r="C2719" s="13"/>
    </row>
    <row r="2720" spans="3:3">
      <c r="C2720" s="13"/>
    </row>
    <row r="2721" spans="3:3">
      <c r="C2721" s="13"/>
    </row>
    <row r="2722" spans="3:3">
      <c r="C2722" s="13"/>
    </row>
    <row r="2723" spans="3:3">
      <c r="C2723" s="13"/>
    </row>
    <row r="2724" spans="3:3">
      <c r="C2724" s="13"/>
    </row>
    <row r="2725" spans="3:3">
      <c r="C2725" s="13"/>
    </row>
    <row r="2726" spans="3:3">
      <c r="C2726" s="13"/>
    </row>
    <row r="2727" spans="3:3">
      <c r="C2727" s="13"/>
    </row>
    <row r="2728" spans="3:3">
      <c r="C2728" s="13"/>
    </row>
    <row r="2729" spans="3:3">
      <c r="C2729" s="13"/>
    </row>
    <row r="2730" spans="3:3">
      <c r="C2730" s="13"/>
    </row>
    <row r="2731" spans="3:3">
      <c r="C2731" s="13"/>
    </row>
    <row r="2732" spans="3:3">
      <c r="C2732" s="13"/>
    </row>
    <row r="2733" spans="3:3">
      <c r="C2733" s="13"/>
    </row>
    <row r="2734" spans="3:3">
      <c r="C2734" s="13"/>
    </row>
    <row r="2735" spans="3:3">
      <c r="C2735" s="13"/>
    </row>
    <row r="2736" spans="3:3">
      <c r="C2736" s="13"/>
    </row>
    <row r="2737" spans="3:3">
      <c r="C2737" s="13"/>
    </row>
    <row r="2738" spans="3:3">
      <c r="C2738" s="13"/>
    </row>
    <row r="2739" spans="3:3">
      <c r="C2739" s="13"/>
    </row>
    <row r="2740" spans="3:3">
      <c r="C2740" s="13"/>
    </row>
    <row r="2741" spans="3:3">
      <c r="C2741" s="13"/>
    </row>
    <row r="2742" spans="3:3">
      <c r="C2742" s="13"/>
    </row>
    <row r="2743" spans="3:3">
      <c r="C2743" s="13"/>
    </row>
    <row r="2744" spans="3:3">
      <c r="C2744" s="13"/>
    </row>
    <row r="2745" spans="3:3">
      <c r="C2745" s="13"/>
    </row>
    <row r="2746" spans="3:3">
      <c r="C2746" s="13"/>
    </row>
    <row r="2747" spans="3:3">
      <c r="C2747" s="13"/>
    </row>
    <row r="2748" spans="3:3">
      <c r="C2748" s="13"/>
    </row>
    <row r="2749" spans="3:3">
      <c r="C2749" s="13"/>
    </row>
    <row r="2750" spans="3:3">
      <c r="C2750" s="13"/>
    </row>
    <row r="2751" spans="3:3">
      <c r="C2751" s="13"/>
    </row>
    <row r="2752" spans="3:3">
      <c r="C2752" s="13"/>
    </row>
    <row r="2753" spans="3:3">
      <c r="C2753" s="13"/>
    </row>
    <row r="2754" spans="3:3">
      <c r="C2754" s="13"/>
    </row>
    <row r="2755" spans="3:3">
      <c r="C2755" s="13"/>
    </row>
    <row r="2756" spans="3:3">
      <c r="C2756" s="13"/>
    </row>
    <row r="2757" spans="3:3">
      <c r="C2757" s="13"/>
    </row>
    <row r="2758" spans="3:3">
      <c r="C2758" s="13"/>
    </row>
    <row r="2759" spans="3:3">
      <c r="C2759" s="13"/>
    </row>
    <row r="2760" spans="3:3">
      <c r="C2760" s="13"/>
    </row>
    <row r="2761" spans="3:3">
      <c r="C2761" s="13"/>
    </row>
    <row r="2762" spans="3:3">
      <c r="C2762" s="13"/>
    </row>
    <row r="2763" spans="3:3">
      <c r="C2763" s="13"/>
    </row>
    <row r="2764" spans="3:3">
      <c r="C2764" s="13"/>
    </row>
    <row r="2765" spans="3:3">
      <c r="C2765" s="13"/>
    </row>
    <row r="2766" spans="3:3">
      <c r="C2766" s="13"/>
    </row>
    <row r="2767" spans="3:3">
      <c r="C2767" s="13"/>
    </row>
    <row r="2768" spans="3:3">
      <c r="C2768" s="13"/>
    </row>
    <row r="2769" spans="3:3">
      <c r="C2769" s="13"/>
    </row>
    <row r="2770" spans="3:3">
      <c r="C2770" s="13"/>
    </row>
    <row r="2771" spans="3:3">
      <c r="C2771" s="13"/>
    </row>
    <row r="2772" spans="3:3">
      <c r="C2772" s="13"/>
    </row>
    <row r="2773" spans="3:3">
      <c r="C2773" s="13"/>
    </row>
    <row r="2774" spans="3:3">
      <c r="C2774" s="13"/>
    </row>
    <row r="2775" spans="3:3">
      <c r="C2775" s="13"/>
    </row>
    <row r="2776" spans="3:3">
      <c r="C2776" s="13"/>
    </row>
    <row r="2777" spans="3:3">
      <c r="C2777" s="13"/>
    </row>
    <row r="2778" spans="3:3">
      <c r="C2778" s="13"/>
    </row>
    <row r="2779" spans="3:3">
      <c r="C2779" s="13"/>
    </row>
    <row r="2780" spans="3:3">
      <c r="C2780" s="13"/>
    </row>
    <row r="2781" spans="3:3">
      <c r="C2781" s="13"/>
    </row>
    <row r="2782" spans="3:3">
      <c r="C2782" s="13"/>
    </row>
    <row r="2783" spans="3:3">
      <c r="C2783" s="13"/>
    </row>
    <row r="2784" spans="3:3">
      <c r="C2784" s="13"/>
    </row>
    <row r="2785" spans="3:3">
      <c r="C2785" s="13"/>
    </row>
    <row r="2786" spans="3:3">
      <c r="C2786" s="13"/>
    </row>
    <row r="2787" spans="3:3">
      <c r="C2787" s="13"/>
    </row>
    <row r="2788" spans="3:3">
      <c r="C2788" s="13"/>
    </row>
    <row r="2789" spans="3:3">
      <c r="C2789" s="13"/>
    </row>
    <row r="2790" spans="3:3">
      <c r="C2790" s="13"/>
    </row>
    <row r="2791" spans="3:3">
      <c r="C2791" s="13"/>
    </row>
    <row r="2792" spans="3:3">
      <c r="C2792" s="13"/>
    </row>
    <row r="2793" spans="3:3">
      <c r="C2793" s="13"/>
    </row>
    <row r="2794" spans="3:3">
      <c r="C2794" s="13"/>
    </row>
    <row r="2795" spans="3:3">
      <c r="C2795" s="13"/>
    </row>
    <row r="2796" spans="3:3">
      <c r="C2796" s="13"/>
    </row>
    <row r="2797" spans="3:3">
      <c r="C2797" s="13"/>
    </row>
    <row r="2798" spans="3:3">
      <c r="C2798" s="13"/>
    </row>
    <row r="2799" spans="3:3">
      <c r="C2799" s="13"/>
    </row>
    <row r="2800" spans="3:3">
      <c r="C2800" s="13"/>
    </row>
    <row r="2801" spans="3:3">
      <c r="C2801" s="13"/>
    </row>
    <row r="2802" spans="3:3">
      <c r="C2802" s="13"/>
    </row>
    <row r="2803" spans="3:3">
      <c r="C2803" s="13"/>
    </row>
    <row r="2804" spans="3:3">
      <c r="C2804" s="13"/>
    </row>
    <row r="2805" spans="3:3">
      <c r="C2805" s="13"/>
    </row>
    <row r="2806" spans="3:3">
      <c r="C2806" s="13"/>
    </row>
    <row r="2807" spans="3:3">
      <c r="C2807" s="13"/>
    </row>
    <row r="2808" spans="3:3">
      <c r="C2808" s="13"/>
    </row>
    <row r="2809" spans="3:3">
      <c r="C2809" s="13"/>
    </row>
    <row r="2810" spans="3:3">
      <c r="C2810" s="13"/>
    </row>
    <row r="2811" spans="3:3">
      <c r="C2811" s="13"/>
    </row>
    <row r="2812" spans="3:3">
      <c r="C2812" s="13"/>
    </row>
    <row r="2813" spans="3:3">
      <c r="C2813" s="13"/>
    </row>
    <row r="2814" spans="3:3">
      <c r="C2814" s="13"/>
    </row>
    <row r="2815" spans="3:3">
      <c r="C2815" s="13"/>
    </row>
    <row r="2816" spans="3:3">
      <c r="C2816" s="13"/>
    </row>
    <row r="2817" spans="3:3">
      <c r="C2817" s="13"/>
    </row>
    <row r="2818" spans="3:3">
      <c r="C2818" s="13"/>
    </row>
    <row r="2819" spans="3:3">
      <c r="C2819" s="13"/>
    </row>
    <row r="2820" spans="3:3">
      <c r="C2820" s="13"/>
    </row>
    <row r="2821" spans="3:3">
      <c r="C2821" s="13"/>
    </row>
    <row r="2822" spans="3:3">
      <c r="C2822" s="13"/>
    </row>
    <row r="2823" spans="3:3">
      <c r="C2823" s="13"/>
    </row>
    <row r="2824" spans="3:3">
      <c r="C2824" s="13"/>
    </row>
    <row r="2825" spans="3:3">
      <c r="C2825" s="13"/>
    </row>
    <row r="2826" spans="3:3">
      <c r="C2826" s="13"/>
    </row>
    <row r="2827" spans="3:3">
      <c r="C2827" s="13"/>
    </row>
    <row r="2828" spans="3:3">
      <c r="C2828" s="13"/>
    </row>
    <row r="2829" spans="3:3">
      <c r="C2829" s="13"/>
    </row>
    <row r="2830" spans="3:3">
      <c r="C2830" s="13"/>
    </row>
    <row r="2831" spans="3:3">
      <c r="C2831" s="13"/>
    </row>
    <row r="2832" spans="3:3">
      <c r="C2832" s="13"/>
    </row>
    <row r="2833" spans="3:3">
      <c r="C2833" s="13"/>
    </row>
    <row r="2834" spans="3:3">
      <c r="C2834" s="13"/>
    </row>
    <row r="2835" spans="3:3">
      <c r="C2835" s="13"/>
    </row>
    <row r="2836" spans="3:3">
      <c r="C2836" s="13"/>
    </row>
    <row r="2837" spans="3:3">
      <c r="C2837" s="13"/>
    </row>
    <row r="2838" spans="3:3">
      <c r="C2838" s="13"/>
    </row>
    <row r="2839" spans="3:3">
      <c r="C2839" s="13"/>
    </row>
    <row r="2840" spans="3:3">
      <c r="C2840" s="13"/>
    </row>
    <row r="2841" spans="3:3">
      <c r="C2841" s="13"/>
    </row>
    <row r="2842" spans="3:3">
      <c r="C2842" s="13"/>
    </row>
    <row r="2843" spans="3:3">
      <c r="C2843" s="13"/>
    </row>
    <row r="2844" spans="3:3">
      <c r="C2844" s="13"/>
    </row>
    <row r="2845" spans="3:3">
      <c r="C2845" s="13"/>
    </row>
    <row r="2846" spans="3:3">
      <c r="C2846" s="13"/>
    </row>
    <row r="2847" spans="3:3">
      <c r="C2847" s="13"/>
    </row>
    <row r="2848" spans="3:3">
      <c r="C2848" s="13"/>
    </row>
    <row r="2849" spans="3:3">
      <c r="C2849" s="13"/>
    </row>
    <row r="2850" spans="3:3">
      <c r="C2850" s="13"/>
    </row>
    <row r="2851" spans="3:3">
      <c r="C2851" s="13"/>
    </row>
    <row r="2852" spans="3:3">
      <c r="C2852" s="13"/>
    </row>
    <row r="2853" spans="3:3">
      <c r="C2853" s="13"/>
    </row>
    <row r="2854" spans="3:3">
      <c r="C2854" s="13"/>
    </row>
    <row r="2855" spans="3:3">
      <c r="C2855" s="13"/>
    </row>
    <row r="2856" spans="3:3">
      <c r="C2856" s="13"/>
    </row>
    <row r="2857" spans="3:3">
      <c r="C2857" s="13"/>
    </row>
    <row r="2858" spans="3:3">
      <c r="C2858" s="13"/>
    </row>
    <row r="2859" spans="3:3">
      <c r="C2859" s="13"/>
    </row>
    <row r="2860" spans="3:3">
      <c r="C2860" s="13"/>
    </row>
    <row r="2861" spans="3:3">
      <c r="C2861" s="13"/>
    </row>
    <row r="2862" spans="3:3">
      <c r="C2862" s="13"/>
    </row>
    <row r="2863" spans="3:3">
      <c r="C2863" s="13"/>
    </row>
    <row r="2864" spans="3:3">
      <c r="C2864" s="13"/>
    </row>
    <row r="2865" spans="3:3">
      <c r="C2865" s="13"/>
    </row>
    <row r="2866" spans="3:3">
      <c r="C2866" s="13"/>
    </row>
    <row r="2867" spans="3:3">
      <c r="C2867" s="13"/>
    </row>
    <row r="2868" spans="3:3">
      <c r="C2868" s="13"/>
    </row>
    <row r="2869" spans="3:3">
      <c r="C2869" s="13"/>
    </row>
    <row r="2870" spans="3:3">
      <c r="C2870" s="13"/>
    </row>
    <row r="2871" spans="3:3">
      <c r="C2871" s="13"/>
    </row>
    <row r="2872" spans="3:3">
      <c r="C2872" s="13"/>
    </row>
    <row r="2873" spans="3:3">
      <c r="C2873" s="13"/>
    </row>
    <row r="2874" spans="3:3">
      <c r="C2874" s="13"/>
    </row>
    <row r="2875" spans="3:3">
      <c r="C2875" s="13"/>
    </row>
    <row r="2876" spans="3:3">
      <c r="C2876" s="13"/>
    </row>
    <row r="2877" spans="3:3">
      <c r="C2877" s="13"/>
    </row>
    <row r="2878" spans="3:3">
      <c r="C2878" s="13"/>
    </row>
    <row r="2879" spans="3:3">
      <c r="C2879" s="13"/>
    </row>
    <row r="2880" spans="3:3">
      <c r="C2880" s="13"/>
    </row>
    <row r="2881" spans="3:3">
      <c r="C2881" s="13"/>
    </row>
    <row r="2882" spans="3:3">
      <c r="C2882" s="13"/>
    </row>
    <row r="2883" spans="3:3">
      <c r="C2883" s="13"/>
    </row>
    <row r="2884" spans="3:3">
      <c r="C2884" s="13"/>
    </row>
    <row r="2885" spans="3:3">
      <c r="C2885" s="13"/>
    </row>
    <row r="2886" spans="3:3">
      <c r="C2886" s="13"/>
    </row>
    <row r="2887" spans="3:3">
      <c r="C2887" s="13"/>
    </row>
    <row r="2888" spans="3:3">
      <c r="C2888" s="13"/>
    </row>
    <row r="2889" spans="3:3">
      <c r="C2889" s="13"/>
    </row>
    <row r="2890" spans="3:3">
      <c r="C2890" s="13"/>
    </row>
    <row r="2891" spans="3:3">
      <c r="C2891" s="13"/>
    </row>
    <row r="2892" spans="3:3">
      <c r="C2892" s="13"/>
    </row>
    <row r="2893" spans="3:3">
      <c r="C2893" s="13"/>
    </row>
    <row r="2894" spans="3:3">
      <c r="C2894" s="13"/>
    </row>
    <row r="2895" spans="3:3">
      <c r="C2895" s="13"/>
    </row>
    <row r="2896" spans="3:3">
      <c r="C2896" s="13"/>
    </row>
    <row r="2897" spans="3:3">
      <c r="C2897" s="13"/>
    </row>
    <row r="2898" spans="3:3">
      <c r="C2898" s="13"/>
    </row>
    <row r="2899" spans="3:3">
      <c r="C2899" s="13"/>
    </row>
    <row r="2900" spans="3:3">
      <c r="C2900" s="13"/>
    </row>
    <row r="2901" spans="3:3">
      <c r="C2901" s="13"/>
    </row>
    <row r="2902" spans="3:3">
      <c r="C2902" s="13"/>
    </row>
    <row r="2903" spans="3:3">
      <c r="C2903" s="13"/>
    </row>
    <row r="2904" spans="3:3">
      <c r="C2904" s="13"/>
    </row>
    <row r="2905" spans="3:3">
      <c r="C2905" s="13"/>
    </row>
    <row r="2906" spans="3:3">
      <c r="C2906" s="13"/>
    </row>
    <row r="2907" spans="3:3">
      <c r="C2907" s="13"/>
    </row>
    <row r="2908" spans="3:3">
      <c r="C2908" s="13"/>
    </row>
    <row r="2909" spans="3:3">
      <c r="C2909" s="13"/>
    </row>
    <row r="2910" spans="3:3">
      <c r="C2910" s="13"/>
    </row>
    <row r="2911" spans="3:3">
      <c r="C2911" s="13"/>
    </row>
    <row r="2912" spans="3:3">
      <c r="C2912" s="13"/>
    </row>
    <row r="2913" spans="3:3">
      <c r="C2913" s="13"/>
    </row>
    <row r="2914" spans="3:3">
      <c r="C2914" s="13"/>
    </row>
    <row r="2915" spans="3:3">
      <c r="C2915" s="13"/>
    </row>
    <row r="2916" spans="3:3">
      <c r="C2916" s="13"/>
    </row>
    <row r="2917" spans="3:3">
      <c r="C2917" s="13"/>
    </row>
    <row r="2918" spans="3:3">
      <c r="C2918" s="13"/>
    </row>
    <row r="2919" spans="3:3">
      <c r="C2919" s="13"/>
    </row>
    <row r="2920" spans="3:3">
      <c r="C2920" s="13"/>
    </row>
    <row r="2921" spans="3:3">
      <c r="C2921" s="13"/>
    </row>
    <row r="2922" spans="3:3">
      <c r="C2922" s="13"/>
    </row>
    <row r="2923" spans="3:3">
      <c r="C2923" s="13"/>
    </row>
    <row r="2924" spans="3:3">
      <c r="C2924" s="13"/>
    </row>
    <row r="2925" spans="3:3">
      <c r="C2925" s="13"/>
    </row>
    <row r="2926" spans="3:3">
      <c r="C2926" s="13"/>
    </row>
    <row r="2927" spans="3:3">
      <c r="C2927" s="13"/>
    </row>
    <row r="2928" spans="3:3">
      <c r="C2928" s="13"/>
    </row>
    <row r="2929" spans="3:3">
      <c r="C2929" s="13"/>
    </row>
    <row r="2930" spans="3:3">
      <c r="C2930" s="13"/>
    </row>
    <row r="2931" spans="3:3">
      <c r="C2931" s="13"/>
    </row>
    <row r="2932" spans="3:3">
      <c r="C2932" s="13"/>
    </row>
    <row r="2933" spans="3:3">
      <c r="C2933" s="13"/>
    </row>
    <row r="2934" spans="3:3">
      <c r="C2934" s="13"/>
    </row>
    <row r="2935" spans="3:3">
      <c r="C2935" s="13"/>
    </row>
    <row r="2936" spans="3:3">
      <c r="C2936" s="13"/>
    </row>
    <row r="2937" spans="3:3">
      <c r="C2937" s="13"/>
    </row>
    <row r="2938" spans="3:3">
      <c r="C2938" s="13"/>
    </row>
    <row r="2939" spans="3:3">
      <c r="C2939" s="13"/>
    </row>
    <row r="2940" spans="3:3">
      <c r="C2940" s="13"/>
    </row>
    <row r="2941" spans="3:3">
      <c r="C2941" s="13"/>
    </row>
    <row r="2942" spans="3:3">
      <c r="C2942" s="13"/>
    </row>
    <row r="2943" spans="3:3">
      <c r="C2943" s="13"/>
    </row>
    <row r="2944" spans="3:3">
      <c r="C2944" s="13"/>
    </row>
    <row r="2945" spans="3:3">
      <c r="C2945" s="13"/>
    </row>
    <row r="2946" spans="3:3">
      <c r="C2946" s="13"/>
    </row>
    <row r="2947" spans="3:3">
      <c r="C2947" s="13"/>
    </row>
    <row r="2948" spans="3:3">
      <c r="C2948" s="13"/>
    </row>
    <row r="2949" spans="3:3">
      <c r="C2949" s="13"/>
    </row>
    <row r="2950" spans="3:3">
      <c r="C2950" s="13"/>
    </row>
    <row r="2951" spans="3:3">
      <c r="C2951" s="13"/>
    </row>
    <row r="2952" spans="3:3">
      <c r="C2952" s="13"/>
    </row>
    <row r="2953" spans="3:3">
      <c r="C2953" s="13"/>
    </row>
    <row r="2954" spans="3:3">
      <c r="C2954" s="13"/>
    </row>
    <row r="2955" spans="3:3">
      <c r="C2955" s="13"/>
    </row>
    <row r="2956" spans="3:3">
      <c r="C2956" s="13"/>
    </row>
    <row r="2957" spans="3:3">
      <c r="C2957" s="13"/>
    </row>
    <row r="2958" spans="3:3">
      <c r="C2958" s="13"/>
    </row>
    <row r="2959" spans="3:3">
      <c r="C2959" s="13"/>
    </row>
    <row r="2960" spans="3:3">
      <c r="C2960" s="13"/>
    </row>
    <row r="2961" spans="3:3">
      <c r="C2961" s="13"/>
    </row>
    <row r="2962" spans="3:3">
      <c r="C2962" s="13"/>
    </row>
    <row r="2963" spans="3:3">
      <c r="C2963" s="13"/>
    </row>
    <row r="2964" spans="3:3">
      <c r="C2964" s="13"/>
    </row>
    <row r="2965" spans="3:3">
      <c r="C2965" s="13"/>
    </row>
    <row r="2966" spans="3:3">
      <c r="C2966" s="13"/>
    </row>
    <row r="2967" spans="3:3">
      <c r="C2967" s="13"/>
    </row>
    <row r="2968" spans="3:3">
      <c r="C2968" s="13"/>
    </row>
    <row r="2969" spans="3:3">
      <c r="C2969" s="13"/>
    </row>
    <row r="2970" spans="3:3">
      <c r="C2970" s="13"/>
    </row>
    <row r="2971" spans="3:3">
      <c r="C2971" s="13"/>
    </row>
    <row r="2972" spans="3:3">
      <c r="C2972" s="13"/>
    </row>
    <row r="2973" spans="3:3">
      <c r="C2973" s="13"/>
    </row>
    <row r="2974" spans="3:3">
      <c r="C2974" s="13"/>
    </row>
    <row r="2975" spans="3:3">
      <c r="C2975" s="13"/>
    </row>
    <row r="2976" spans="3:3">
      <c r="C2976" s="13"/>
    </row>
    <row r="2977" spans="3:3">
      <c r="C2977" s="13"/>
    </row>
    <row r="2978" spans="3:3">
      <c r="C2978" s="13"/>
    </row>
    <row r="2979" spans="3:3">
      <c r="C2979" s="13"/>
    </row>
    <row r="2980" spans="3:3">
      <c r="C2980" s="13"/>
    </row>
    <row r="2981" spans="3:3">
      <c r="C2981" s="13"/>
    </row>
    <row r="2982" spans="3:3">
      <c r="C2982" s="13"/>
    </row>
    <row r="2983" spans="3:3">
      <c r="C2983" s="13"/>
    </row>
    <row r="2984" spans="3:3">
      <c r="C2984" s="13"/>
    </row>
    <row r="2985" spans="3:3">
      <c r="C2985" s="13"/>
    </row>
    <row r="2986" spans="3:3">
      <c r="C2986" s="13"/>
    </row>
    <row r="2987" spans="3:3">
      <c r="C2987" s="13"/>
    </row>
    <row r="2988" spans="3:3">
      <c r="C2988" s="13"/>
    </row>
    <row r="2989" spans="3:3">
      <c r="C2989" s="13"/>
    </row>
    <row r="2990" spans="3:3">
      <c r="C2990" s="13"/>
    </row>
    <row r="2991" spans="3:3">
      <c r="C2991" s="13"/>
    </row>
    <row r="2992" spans="3:3">
      <c r="C2992" s="13"/>
    </row>
    <row r="2993" spans="3:3">
      <c r="C2993" s="13"/>
    </row>
    <row r="2994" spans="3:3">
      <c r="C2994" s="13"/>
    </row>
    <row r="2995" spans="3:3">
      <c r="C2995" s="13"/>
    </row>
    <row r="2996" spans="3:3">
      <c r="C2996" s="13"/>
    </row>
    <row r="2997" spans="3:3">
      <c r="C2997" s="13"/>
    </row>
    <row r="2998" spans="3:3">
      <c r="C2998" s="13"/>
    </row>
    <row r="2999" spans="3:3">
      <c r="C2999" s="13"/>
    </row>
    <row r="3000" spans="3:3">
      <c r="C3000" s="13"/>
    </row>
    <row r="3001" spans="3:3">
      <c r="C3001" s="13"/>
    </row>
    <row r="3002" spans="3:3">
      <c r="C3002" s="13"/>
    </row>
    <row r="3003" spans="3:3">
      <c r="C3003" s="13"/>
    </row>
    <row r="3004" spans="3:3">
      <c r="C3004" s="13"/>
    </row>
    <row r="3005" spans="3:3">
      <c r="C3005" s="13"/>
    </row>
    <row r="3006" spans="3:3">
      <c r="C3006" s="13"/>
    </row>
    <row r="3007" spans="3:3">
      <c r="C3007" s="13"/>
    </row>
    <row r="3008" spans="3:3">
      <c r="C3008" s="13"/>
    </row>
    <row r="3009" spans="3:3">
      <c r="C3009" s="13"/>
    </row>
    <row r="3010" spans="3:3">
      <c r="C3010" s="13"/>
    </row>
    <row r="3011" spans="3:3">
      <c r="C3011" s="13"/>
    </row>
    <row r="3012" spans="3:3">
      <c r="C3012" s="13"/>
    </row>
    <row r="3013" spans="3:3">
      <c r="C3013" s="13"/>
    </row>
    <row r="3014" spans="3:3">
      <c r="C3014" s="13"/>
    </row>
    <row r="3015" spans="3:3">
      <c r="C3015" s="13"/>
    </row>
    <row r="3016" spans="3:3">
      <c r="C3016" s="13"/>
    </row>
    <row r="3017" spans="3:3">
      <c r="C3017" s="13"/>
    </row>
    <row r="3018" spans="3:3">
      <c r="C3018" s="13"/>
    </row>
    <row r="3019" spans="3:3">
      <c r="C3019" s="13"/>
    </row>
    <row r="3020" spans="3:3">
      <c r="C3020" s="13"/>
    </row>
    <row r="3021" spans="3:3">
      <c r="C3021" s="13"/>
    </row>
    <row r="3022" spans="3:3">
      <c r="C3022" s="13"/>
    </row>
    <row r="3023" spans="3:3">
      <c r="C3023" s="13"/>
    </row>
    <row r="3024" spans="3:3">
      <c r="C3024" s="13"/>
    </row>
    <row r="3025" spans="3:3">
      <c r="C3025" s="13"/>
    </row>
    <row r="3026" spans="3:3">
      <c r="C3026" s="13"/>
    </row>
    <row r="3027" spans="3:3">
      <c r="C3027" s="13"/>
    </row>
    <row r="3028" spans="3:3">
      <c r="C3028" s="13"/>
    </row>
    <row r="3029" spans="3:3">
      <c r="C3029" s="13"/>
    </row>
    <row r="3030" spans="3:3">
      <c r="C3030" s="13"/>
    </row>
    <row r="3031" spans="3:3">
      <c r="C3031" s="13"/>
    </row>
    <row r="3032" spans="3:3">
      <c r="C3032" s="13"/>
    </row>
    <row r="3033" spans="3:3">
      <c r="C3033" s="13"/>
    </row>
    <row r="3034" spans="3:3">
      <c r="C3034" s="13"/>
    </row>
    <row r="3035" spans="3:3">
      <c r="C3035" s="13"/>
    </row>
    <row r="3036" spans="3:3">
      <c r="C3036" s="13"/>
    </row>
    <row r="3037" spans="3:3">
      <c r="C3037" s="13"/>
    </row>
    <row r="3038" spans="3:3">
      <c r="C3038" s="13"/>
    </row>
    <row r="3039" spans="3:3">
      <c r="C3039" s="13"/>
    </row>
    <row r="3040" spans="3:3">
      <c r="C3040" s="13"/>
    </row>
    <row r="3041" spans="3:3">
      <c r="C3041" s="13"/>
    </row>
    <row r="3042" spans="3:3">
      <c r="C3042" s="13"/>
    </row>
    <row r="3043" spans="3:3">
      <c r="C3043" s="13"/>
    </row>
    <row r="3044" spans="3:3">
      <c r="C3044" s="13"/>
    </row>
    <row r="3045" spans="3:3">
      <c r="C3045" s="13"/>
    </row>
    <row r="3046" spans="3:3">
      <c r="C3046" s="13"/>
    </row>
    <row r="3047" spans="3:3">
      <c r="C3047" s="13"/>
    </row>
    <row r="3048" spans="3:3">
      <c r="C3048" s="13"/>
    </row>
    <row r="3049" spans="3:3">
      <c r="C3049" s="13"/>
    </row>
    <row r="3050" spans="3:3">
      <c r="C3050" s="13"/>
    </row>
    <row r="3051" spans="3:3">
      <c r="C3051" s="13"/>
    </row>
    <row r="3052" spans="3:3">
      <c r="C3052" s="13"/>
    </row>
    <row r="3053" spans="3:3">
      <c r="C3053" s="13"/>
    </row>
    <row r="3054" spans="3:3">
      <c r="C3054" s="13"/>
    </row>
    <row r="3055" spans="3:3">
      <c r="C3055" s="13"/>
    </row>
    <row r="3056" spans="3:3">
      <c r="C3056" s="13"/>
    </row>
    <row r="3057" spans="3:3">
      <c r="C3057" s="13"/>
    </row>
    <row r="3058" spans="3:3">
      <c r="C3058" s="13"/>
    </row>
    <row r="3059" spans="3:3">
      <c r="C3059" s="13"/>
    </row>
    <row r="3060" spans="3:3">
      <c r="C3060" s="13"/>
    </row>
    <row r="3061" spans="3:3">
      <c r="C3061" s="13"/>
    </row>
    <row r="3062" spans="3:3">
      <c r="C3062" s="13"/>
    </row>
    <row r="3063" spans="3:3">
      <c r="C3063" s="13"/>
    </row>
    <row r="3064" spans="3:3">
      <c r="C3064" s="13"/>
    </row>
    <row r="3065" spans="3:3">
      <c r="C3065" s="13"/>
    </row>
    <row r="3066" spans="3:3">
      <c r="C3066" s="13"/>
    </row>
    <row r="3067" spans="3:3">
      <c r="C3067" s="13"/>
    </row>
    <row r="3068" spans="3:3">
      <c r="C3068" s="13"/>
    </row>
    <row r="3069" spans="3:3">
      <c r="C3069" s="13"/>
    </row>
    <row r="3070" spans="3:3">
      <c r="C3070" s="13"/>
    </row>
    <row r="3071" spans="3:3">
      <c r="C3071" s="13"/>
    </row>
    <row r="3072" spans="3:3">
      <c r="C3072" s="13"/>
    </row>
    <row r="3073" spans="3:3">
      <c r="C3073" s="13"/>
    </row>
    <row r="3074" spans="3:3">
      <c r="C3074" s="13"/>
    </row>
    <row r="3075" spans="3:3">
      <c r="C3075" s="13"/>
    </row>
    <row r="3076" spans="3:3">
      <c r="C3076" s="13"/>
    </row>
    <row r="3077" spans="3:3">
      <c r="C3077" s="13"/>
    </row>
    <row r="3078" spans="3:3">
      <c r="C3078" s="13"/>
    </row>
    <row r="3079" spans="3:3">
      <c r="C3079" s="13"/>
    </row>
    <row r="3080" spans="3:3">
      <c r="C3080" s="13"/>
    </row>
    <row r="3081" spans="3:3">
      <c r="C3081" s="13"/>
    </row>
    <row r="3082" spans="3:3">
      <c r="C3082" s="13"/>
    </row>
    <row r="3083" spans="3:3">
      <c r="C3083" s="13"/>
    </row>
    <row r="3084" spans="3:3">
      <c r="C3084" s="13"/>
    </row>
    <row r="3085" spans="3:3">
      <c r="C3085" s="13"/>
    </row>
    <row r="3086" spans="3:3">
      <c r="C3086" s="13"/>
    </row>
    <row r="3087" spans="3:3">
      <c r="C3087" s="13"/>
    </row>
    <row r="3088" spans="3:3">
      <c r="C3088" s="13"/>
    </row>
    <row r="3089" spans="3:3">
      <c r="C3089" s="13"/>
    </row>
    <row r="3090" spans="3:3">
      <c r="C3090" s="13"/>
    </row>
    <row r="3091" spans="3:3">
      <c r="C3091" s="13"/>
    </row>
    <row r="3092" spans="3:3">
      <c r="C3092" s="13"/>
    </row>
    <row r="3093" spans="3:3">
      <c r="C3093" s="13"/>
    </row>
    <row r="3094" spans="3:3">
      <c r="C3094" s="13"/>
    </row>
    <row r="3095" spans="3:3">
      <c r="C3095" s="13"/>
    </row>
    <row r="3096" spans="3:3">
      <c r="C3096" s="13"/>
    </row>
    <row r="3097" spans="3:3">
      <c r="C3097" s="13"/>
    </row>
    <row r="3098" spans="3:3">
      <c r="C3098" s="13"/>
    </row>
    <row r="3099" spans="3:3">
      <c r="C3099" s="13"/>
    </row>
    <row r="3100" spans="3:3">
      <c r="C3100" s="13"/>
    </row>
    <row r="3101" spans="3:3">
      <c r="C3101" s="13"/>
    </row>
    <row r="3102" spans="3:3">
      <c r="C3102" s="13"/>
    </row>
    <row r="3103" spans="3:3">
      <c r="C3103" s="13"/>
    </row>
    <row r="3104" spans="3:3">
      <c r="C3104" s="13"/>
    </row>
    <row r="3105" spans="3:3">
      <c r="C3105" s="13"/>
    </row>
    <row r="3106" spans="3:3">
      <c r="C3106" s="13"/>
    </row>
    <row r="3107" spans="3:3">
      <c r="C3107" s="13"/>
    </row>
    <row r="3108" spans="3:3">
      <c r="C3108" s="13"/>
    </row>
    <row r="3109" spans="3:3">
      <c r="C3109" s="13"/>
    </row>
    <row r="3110" spans="3:3">
      <c r="C3110" s="13"/>
    </row>
    <row r="3111" spans="3:3">
      <c r="C3111" s="13"/>
    </row>
    <row r="3112" spans="3:3">
      <c r="C3112" s="13"/>
    </row>
    <row r="3113" spans="3:3">
      <c r="C3113" s="13"/>
    </row>
    <row r="3114" spans="3:3">
      <c r="C3114" s="13"/>
    </row>
    <row r="3115" spans="3:3">
      <c r="C3115" s="13"/>
    </row>
    <row r="3116" spans="3:3">
      <c r="C3116" s="13"/>
    </row>
    <row r="3117" spans="3:3">
      <c r="C3117" s="13"/>
    </row>
    <row r="3118" spans="3:3">
      <c r="C3118" s="13"/>
    </row>
    <row r="3119" spans="3:3">
      <c r="C3119" s="13"/>
    </row>
    <row r="3120" spans="3:3">
      <c r="C3120" s="13"/>
    </row>
    <row r="3121" spans="3:3">
      <c r="C3121" s="13"/>
    </row>
    <row r="3122" spans="3:3">
      <c r="C3122" s="13"/>
    </row>
    <row r="3123" spans="3:3">
      <c r="C3123" s="13"/>
    </row>
    <row r="3124" spans="3:3">
      <c r="C3124" s="13"/>
    </row>
    <row r="3125" spans="3:3">
      <c r="C3125" s="13"/>
    </row>
    <row r="3126" spans="3:3">
      <c r="C3126" s="13"/>
    </row>
    <row r="3127" spans="3:3">
      <c r="C3127" s="13"/>
    </row>
    <row r="3128" spans="3:3">
      <c r="C3128" s="13"/>
    </row>
    <row r="3129" spans="3:3">
      <c r="C3129" s="13"/>
    </row>
    <row r="3130" spans="3:3">
      <c r="C3130" s="13"/>
    </row>
    <row r="3131" spans="3:3">
      <c r="C3131" s="13"/>
    </row>
    <row r="3132" spans="3:3">
      <c r="C3132" s="13"/>
    </row>
    <row r="3133" spans="3:3">
      <c r="C3133" s="13"/>
    </row>
    <row r="3134" spans="3:3">
      <c r="C3134" s="13"/>
    </row>
    <row r="3135" spans="3:3">
      <c r="C3135" s="13"/>
    </row>
    <row r="3136" spans="3:3">
      <c r="C3136" s="13"/>
    </row>
    <row r="3137" spans="3:3">
      <c r="C3137" s="13"/>
    </row>
    <row r="3138" spans="3:3">
      <c r="C3138" s="13"/>
    </row>
    <row r="3139" spans="3:3">
      <c r="C3139" s="13"/>
    </row>
    <row r="3140" spans="3:3">
      <c r="C3140" s="13"/>
    </row>
    <row r="3141" spans="3:3">
      <c r="C3141" s="13"/>
    </row>
    <row r="3142" spans="3:3">
      <c r="C3142" s="13"/>
    </row>
    <row r="3143" spans="3:3">
      <c r="C3143" s="13"/>
    </row>
    <row r="3144" spans="3:3">
      <c r="C3144" s="13"/>
    </row>
    <row r="3145" spans="3:3">
      <c r="C3145" s="13"/>
    </row>
    <row r="3146" spans="3:3">
      <c r="C3146" s="13"/>
    </row>
    <row r="3147" spans="3:3">
      <c r="C3147" s="13"/>
    </row>
    <row r="3148" spans="3:3">
      <c r="C3148" s="13"/>
    </row>
    <row r="3149" spans="3:3">
      <c r="C3149" s="13"/>
    </row>
    <row r="3150" spans="3:3">
      <c r="C3150" s="13"/>
    </row>
    <row r="3151" spans="3:3">
      <c r="C3151" s="13"/>
    </row>
    <row r="3152" spans="3:3">
      <c r="C3152" s="13"/>
    </row>
    <row r="3153" spans="3:3">
      <c r="C3153" s="13"/>
    </row>
    <row r="3154" spans="3:3">
      <c r="C3154" s="13"/>
    </row>
    <row r="3155" spans="3:3">
      <c r="C3155" s="13"/>
    </row>
    <row r="3156" spans="3:3">
      <c r="C3156" s="13"/>
    </row>
    <row r="3157" spans="3:3">
      <c r="C3157" s="13"/>
    </row>
    <row r="3158" spans="3:3">
      <c r="C3158" s="13"/>
    </row>
    <row r="3159" spans="3:3">
      <c r="C3159" s="13"/>
    </row>
    <row r="3160" spans="3:3">
      <c r="C3160" s="13"/>
    </row>
    <row r="3161" spans="3:3">
      <c r="C3161" s="13"/>
    </row>
    <row r="3162" spans="3:3">
      <c r="C3162" s="13"/>
    </row>
    <row r="3163" spans="3:3">
      <c r="C3163" s="13"/>
    </row>
    <row r="3164" spans="3:3">
      <c r="C3164" s="13"/>
    </row>
    <row r="3165" spans="3:3">
      <c r="C3165" s="13"/>
    </row>
    <row r="3166" spans="3:3">
      <c r="C3166" s="13"/>
    </row>
    <row r="3167" spans="3:3">
      <c r="C3167" s="13"/>
    </row>
    <row r="3168" spans="3:3">
      <c r="C3168" s="13"/>
    </row>
    <row r="3169" spans="3:3">
      <c r="C3169" s="13"/>
    </row>
    <row r="3170" spans="3:3">
      <c r="C3170" s="13"/>
    </row>
    <row r="3171" spans="3:3">
      <c r="C3171" s="13"/>
    </row>
    <row r="3172" spans="3:3">
      <c r="C3172" s="13"/>
    </row>
    <row r="3173" spans="3:3">
      <c r="C3173" s="13"/>
    </row>
    <row r="3174" spans="3:3">
      <c r="C3174" s="13"/>
    </row>
    <row r="3175" spans="3:3">
      <c r="C3175" s="13"/>
    </row>
    <row r="3176" spans="3:3">
      <c r="C3176" s="13"/>
    </row>
    <row r="3177" spans="3:3">
      <c r="C3177" s="13"/>
    </row>
    <row r="3178" spans="3:3">
      <c r="C3178" s="13"/>
    </row>
    <row r="3179" spans="3:3">
      <c r="C3179" s="13"/>
    </row>
    <row r="3180" spans="3:3">
      <c r="C3180" s="13"/>
    </row>
    <row r="3181" spans="3:3">
      <c r="C3181" s="13"/>
    </row>
    <row r="3182" spans="3:3">
      <c r="C3182" s="13"/>
    </row>
    <row r="3183" spans="3:3">
      <c r="C3183" s="13"/>
    </row>
    <row r="3184" spans="3:3">
      <c r="C3184" s="13"/>
    </row>
    <row r="3185" spans="3:3">
      <c r="C3185" s="13"/>
    </row>
    <row r="3186" spans="3:3">
      <c r="C3186" s="13"/>
    </row>
    <row r="3187" spans="3:3">
      <c r="C3187" s="13"/>
    </row>
    <row r="3188" spans="3:3">
      <c r="C3188" s="13"/>
    </row>
    <row r="3189" spans="3:3">
      <c r="C3189" s="13"/>
    </row>
    <row r="3190" spans="3:3">
      <c r="C3190" s="13"/>
    </row>
    <row r="3191" spans="3:3">
      <c r="C3191" s="13"/>
    </row>
    <row r="3192" spans="3:3">
      <c r="C3192" s="13"/>
    </row>
    <row r="3193" spans="3:3">
      <c r="C3193" s="13"/>
    </row>
    <row r="3194" spans="3:3">
      <c r="C3194" s="13"/>
    </row>
    <row r="3195" spans="3:3">
      <c r="C3195" s="13"/>
    </row>
    <row r="3196" spans="3:3">
      <c r="C3196" s="13"/>
    </row>
    <row r="3197" spans="3:3">
      <c r="C3197" s="13"/>
    </row>
    <row r="3198" spans="3:3">
      <c r="C3198" s="13"/>
    </row>
    <row r="3199" spans="3:3">
      <c r="C3199" s="13"/>
    </row>
    <row r="3200" spans="3:3">
      <c r="C3200" s="13"/>
    </row>
    <row r="3201" spans="3:3">
      <c r="C3201" s="13"/>
    </row>
    <row r="3202" spans="3:3">
      <c r="C3202" s="13"/>
    </row>
    <row r="3203" spans="3:3">
      <c r="C3203" s="13"/>
    </row>
    <row r="3204" spans="3:3">
      <c r="C3204" s="13"/>
    </row>
    <row r="3205" spans="3:3">
      <c r="C3205" s="13"/>
    </row>
    <row r="3206" spans="3:3">
      <c r="C3206" s="13"/>
    </row>
    <row r="3207" spans="3:3">
      <c r="C3207" s="13"/>
    </row>
    <row r="3208" spans="3:3">
      <c r="C3208" s="13"/>
    </row>
    <row r="3209" spans="3:3">
      <c r="C3209" s="13"/>
    </row>
    <row r="3210" spans="3:3">
      <c r="C3210" s="13"/>
    </row>
    <row r="3211" spans="3:3">
      <c r="C3211" s="13"/>
    </row>
    <row r="3212" spans="3:3">
      <c r="C3212" s="13"/>
    </row>
    <row r="3213" spans="3:3">
      <c r="C3213" s="13"/>
    </row>
    <row r="3214" spans="3:3">
      <c r="C3214" s="13"/>
    </row>
    <row r="3215" spans="3:3">
      <c r="C3215" s="13"/>
    </row>
    <row r="3216" spans="3:3">
      <c r="C3216" s="13"/>
    </row>
    <row r="3217" spans="3:3">
      <c r="C3217" s="13"/>
    </row>
    <row r="3218" spans="3:3">
      <c r="C3218" s="13"/>
    </row>
    <row r="3219" spans="3:3">
      <c r="C3219" s="13"/>
    </row>
    <row r="3220" spans="3:3">
      <c r="C3220" s="13"/>
    </row>
    <row r="3221" spans="3:3">
      <c r="C3221" s="13"/>
    </row>
    <row r="3222" spans="3:3">
      <c r="C3222" s="13"/>
    </row>
    <row r="3223" spans="3:3">
      <c r="C3223" s="13"/>
    </row>
    <row r="3224" spans="3:3">
      <c r="C3224" s="13"/>
    </row>
    <row r="3225" spans="3:3">
      <c r="C3225" s="13"/>
    </row>
    <row r="3226" spans="3:3">
      <c r="C3226" s="13"/>
    </row>
    <row r="3227" spans="3:3">
      <c r="C3227" s="13"/>
    </row>
    <row r="3228" spans="3:3">
      <c r="C3228" s="13"/>
    </row>
    <row r="3229" spans="3:3">
      <c r="C3229" s="13"/>
    </row>
    <row r="3230" spans="3:3">
      <c r="C3230" s="13"/>
    </row>
    <row r="3231" spans="3:3">
      <c r="C3231" s="13"/>
    </row>
    <row r="3232" spans="3:3">
      <c r="C3232" s="13"/>
    </row>
    <row r="3233" spans="3:3">
      <c r="C3233" s="13"/>
    </row>
    <row r="3234" spans="3:3">
      <c r="C3234" s="13"/>
    </row>
    <row r="3235" spans="3:3">
      <c r="C3235" s="13"/>
    </row>
    <row r="3236" spans="3:3">
      <c r="C3236" s="13"/>
    </row>
    <row r="3237" spans="3:3">
      <c r="C3237" s="13"/>
    </row>
    <row r="3238" spans="3:3">
      <c r="C3238" s="13"/>
    </row>
    <row r="3239" spans="3:3">
      <c r="C3239" s="13"/>
    </row>
    <row r="3240" spans="3:3">
      <c r="C3240" s="13"/>
    </row>
    <row r="3241" spans="3:3">
      <c r="C3241" s="13"/>
    </row>
    <row r="3242" spans="3:3">
      <c r="C3242" s="13"/>
    </row>
    <row r="3243" spans="3:3">
      <c r="C3243" s="13"/>
    </row>
    <row r="3244" spans="3:3">
      <c r="C3244" s="13"/>
    </row>
    <row r="3245" spans="3:3">
      <c r="C3245" s="13"/>
    </row>
    <row r="3246" spans="3:3">
      <c r="C3246" s="13"/>
    </row>
    <row r="3247" spans="3:3">
      <c r="C3247" s="13"/>
    </row>
    <row r="3248" spans="3:3">
      <c r="C3248" s="13"/>
    </row>
    <row r="3249" spans="3:3">
      <c r="C3249" s="13"/>
    </row>
    <row r="3250" spans="3:3">
      <c r="C3250" s="13"/>
    </row>
    <row r="3251" spans="3:3">
      <c r="C3251" s="13"/>
    </row>
    <row r="3252" spans="3:3">
      <c r="C3252" s="13"/>
    </row>
    <row r="3253" spans="3:3">
      <c r="C3253" s="13"/>
    </row>
    <row r="3254" spans="3:3">
      <c r="C3254" s="13"/>
    </row>
    <row r="3255" spans="3:3">
      <c r="C3255" s="13"/>
    </row>
    <row r="3256" spans="3:3">
      <c r="C3256" s="13"/>
    </row>
    <row r="3257" spans="3:3">
      <c r="C3257" s="13"/>
    </row>
    <row r="3258" spans="3:3">
      <c r="C3258" s="13"/>
    </row>
    <row r="3259" spans="3:3">
      <c r="C3259" s="13"/>
    </row>
    <row r="3260" spans="3:3">
      <c r="C3260" s="13"/>
    </row>
    <row r="3261" spans="3:3">
      <c r="C3261" s="13"/>
    </row>
    <row r="3262" spans="3:3">
      <c r="C3262" s="13"/>
    </row>
    <row r="3263" spans="3:3">
      <c r="C3263" s="13"/>
    </row>
    <row r="3264" spans="3:3">
      <c r="C3264" s="13"/>
    </row>
    <row r="3265" spans="3:3">
      <c r="C3265" s="13"/>
    </row>
    <row r="3266" spans="3:3">
      <c r="C3266" s="13"/>
    </row>
    <row r="3267" spans="3:3">
      <c r="C3267" s="13"/>
    </row>
    <row r="3268" spans="3:3">
      <c r="C3268" s="13"/>
    </row>
    <row r="3269" spans="3:3">
      <c r="C3269" s="13"/>
    </row>
    <row r="3270" spans="3:3">
      <c r="C3270" s="13"/>
    </row>
    <row r="3271" spans="3:3">
      <c r="C3271" s="13"/>
    </row>
    <row r="3272" spans="3:3">
      <c r="C3272" s="13"/>
    </row>
    <row r="3273" spans="3:3">
      <c r="C3273" s="13"/>
    </row>
    <row r="3274" spans="3:3">
      <c r="C3274" s="13"/>
    </row>
    <row r="3275" spans="3:3">
      <c r="C3275" s="13"/>
    </row>
    <row r="3276" spans="3:3">
      <c r="C3276" s="13"/>
    </row>
    <row r="3277" spans="3:3">
      <c r="C3277" s="13"/>
    </row>
    <row r="3278" spans="3:3">
      <c r="C3278" s="13"/>
    </row>
    <row r="3279" spans="3:3">
      <c r="C3279" s="13"/>
    </row>
    <row r="3280" spans="3:3">
      <c r="C3280" s="13"/>
    </row>
    <row r="3281" spans="3:3">
      <c r="C3281" s="13"/>
    </row>
    <row r="3282" spans="3:3">
      <c r="C3282" s="13"/>
    </row>
    <row r="3283" spans="3:3">
      <c r="C3283" s="13"/>
    </row>
    <row r="3284" spans="3:3">
      <c r="C3284" s="13"/>
    </row>
    <row r="3285" spans="3:3">
      <c r="C3285" s="13"/>
    </row>
    <row r="3286" spans="3:3">
      <c r="C3286" s="13"/>
    </row>
    <row r="3287" spans="3:3">
      <c r="C3287" s="13"/>
    </row>
    <row r="3288" spans="3:3">
      <c r="C3288" s="13"/>
    </row>
    <row r="3289" spans="3:3">
      <c r="C3289" s="13"/>
    </row>
    <row r="3290" spans="3:3">
      <c r="C3290" s="13"/>
    </row>
    <row r="3291" spans="3:3">
      <c r="C3291" s="13"/>
    </row>
    <row r="3292" spans="3:3">
      <c r="C3292" s="13"/>
    </row>
    <row r="3293" spans="3:3">
      <c r="C3293" s="13"/>
    </row>
    <row r="3294" spans="3:3">
      <c r="C3294" s="13"/>
    </row>
    <row r="3295" spans="3:3">
      <c r="C3295" s="13"/>
    </row>
    <row r="3296" spans="3:3">
      <c r="C3296" s="13"/>
    </row>
    <row r="3297" spans="3:3">
      <c r="C3297" s="13"/>
    </row>
    <row r="3298" spans="3:3">
      <c r="C3298" s="13"/>
    </row>
    <row r="3299" spans="3:3">
      <c r="C3299" s="13"/>
    </row>
    <row r="3300" spans="3:3">
      <c r="C3300" s="13"/>
    </row>
    <row r="3301" spans="3:3">
      <c r="C3301" s="13"/>
    </row>
    <row r="3302" spans="3:3">
      <c r="C3302" s="13"/>
    </row>
    <row r="3303" spans="3:3">
      <c r="C3303" s="13"/>
    </row>
    <row r="3304" spans="3:3">
      <c r="C3304" s="13"/>
    </row>
    <row r="3305" spans="3:3">
      <c r="C3305" s="13"/>
    </row>
    <row r="3306" spans="3:3">
      <c r="C3306" s="13"/>
    </row>
    <row r="3307" spans="3:3">
      <c r="C3307" s="13"/>
    </row>
    <row r="3308" spans="3:3">
      <c r="C3308" s="13"/>
    </row>
    <row r="3309" spans="3:3">
      <c r="C3309" s="13"/>
    </row>
    <row r="3310" spans="3:3">
      <c r="C3310" s="13"/>
    </row>
    <row r="3311" spans="3:3">
      <c r="C3311" s="13"/>
    </row>
    <row r="3312" spans="3:3">
      <c r="C3312" s="13"/>
    </row>
    <row r="3313" spans="3:3">
      <c r="C3313" s="13"/>
    </row>
    <row r="3314" spans="3:3">
      <c r="C3314" s="13"/>
    </row>
    <row r="3315" spans="3:3">
      <c r="C3315" s="13"/>
    </row>
    <row r="3316" spans="3:3">
      <c r="C3316" s="13"/>
    </row>
    <row r="3317" spans="3:3">
      <c r="C3317" s="13"/>
    </row>
    <row r="3318" spans="3:3">
      <c r="C3318" s="13"/>
    </row>
    <row r="3319" spans="3:3">
      <c r="C3319" s="13"/>
    </row>
    <row r="3320" spans="3:3">
      <c r="C3320" s="13"/>
    </row>
    <row r="3321" spans="3:3">
      <c r="C3321" s="13"/>
    </row>
    <row r="3322" spans="3:3">
      <c r="C3322" s="13"/>
    </row>
    <row r="3323" spans="3:3">
      <c r="C3323" s="13"/>
    </row>
    <row r="3324" spans="3:3">
      <c r="C3324" s="13"/>
    </row>
    <row r="3325" spans="3:3">
      <c r="C3325" s="13"/>
    </row>
    <row r="3326" spans="3:3">
      <c r="C3326" s="13"/>
    </row>
    <row r="3327" spans="3:3">
      <c r="C3327" s="13"/>
    </row>
    <row r="3328" spans="3:3">
      <c r="C3328" s="13"/>
    </row>
    <row r="3329" spans="3:3">
      <c r="C3329" s="13"/>
    </row>
    <row r="3330" spans="3:3">
      <c r="C3330" s="13"/>
    </row>
    <row r="3331" spans="3:3">
      <c r="C3331" s="13"/>
    </row>
    <row r="3332" spans="3:3">
      <c r="C3332" s="13"/>
    </row>
    <row r="3333" spans="3:3">
      <c r="C3333" s="13"/>
    </row>
    <row r="3334" spans="3:3">
      <c r="C3334" s="13"/>
    </row>
    <row r="3335" spans="3:3">
      <c r="C3335" s="13"/>
    </row>
    <row r="3336" spans="3:3">
      <c r="C3336" s="13"/>
    </row>
    <row r="3337" spans="3:3">
      <c r="C3337" s="13"/>
    </row>
    <row r="3338" spans="3:3">
      <c r="C3338" s="13"/>
    </row>
    <row r="3339" spans="3:3">
      <c r="C3339" s="13"/>
    </row>
    <row r="3340" spans="3:3">
      <c r="C3340" s="13"/>
    </row>
    <row r="3341" spans="3:3">
      <c r="C3341" s="13"/>
    </row>
    <row r="3342" spans="3:3">
      <c r="C3342" s="13"/>
    </row>
    <row r="3343" spans="3:3">
      <c r="C3343" s="13"/>
    </row>
    <row r="3344" spans="3:3">
      <c r="C3344" s="13"/>
    </row>
    <row r="3345" spans="3:3">
      <c r="C3345" s="13"/>
    </row>
    <row r="3346" spans="3:3">
      <c r="C3346" s="13"/>
    </row>
    <row r="3347" spans="3:3">
      <c r="C3347" s="13"/>
    </row>
    <row r="3348" spans="3:3">
      <c r="C3348" s="13"/>
    </row>
    <row r="3349" spans="3:3">
      <c r="C3349" s="13"/>
    </row>
    <row r="3350" spans="3:3">
      <c r="C3350" s="13"/>
    </row>
    <row r="3351" spans="3:3">
      <c r="C3351" s="13"/>
    </row>
    <row r="3352" spans="3:3">
      <c r="C3352" s="13"/>
    </row>
    <row r="3353" spans="3:3">
      <c r="C3353" s="13"/>
    </row>
    <row r="3354" spans="3:3">
      <c r="C3354" s="13"/>
    </row>
    <row r="3355" spans="3:3">
      <c r="C3355" s="13"/>
    </row>
    <row r="3356" spans="3:3">
      <c r="C3356" s="13"/>
    </row>
    <row r="3357" spans="3:3">
      <c r="C3357" s="13"/>
    </row>
    <row r="3358" spans="3:3">
      <c r="C3358" s="13"/>
    </row>
    <row r="3359" spans="3:3">
      <c r="C3359" s="13"/>
    </row>
    <row r="3360" spans="3:3">
      <c r="C3360" s="13"/>
    </row>
    <row r="3361" spans="3:3">
      <c r="C3361" s="13"/>
    </row>
    <row r="3362" spans="3:3">
      <c r="C3362" s="13"/>
    </row>
    <row r="3363" spans="3:3">
      <c r="C3363" s="13"/>
    </row>
    <row r="3364" spans="3:3">
      <c r="C3364" s="13"/>
    </row>
    <row r="3365" spans="3:3">
      <c r="C3365" s="13"/>
    </row>
    <row r="3366" spans="3:3">
      <c r="C3366" s="13"/>
    </row>
    <row r="3367" spans="3:3">
      <c r="C3367" s="13"/>
    </row>
    <row r="3368" spans="3:3">
      <c r="C3368" s="13"/>
    </row>
    <row r="3369" spans="3:3">
      <c r="C3369" s="13"/>
    </row>
    <row r="3370" spans="3:3">
      <c r="C3370" s="13"/>
    </row>
    <row r="3371" spans="3:3">
      <c r="C3371" s="13"/>
    </row>
    <row r="3372" spans="3:3">
      <c r="C3372" s="13"/>
    </row>
    <row r="3373" spans="3:3">
      <c r="C3373" s="13"/>
    </row>
    <row r="3374" spans="3:3">
      <c r="C3374" s="13"/>
    </row>
    <row r="3375" spans="3:3">
      <c r="C3375" s="13"/>
    </row>
    <row r="3376" spans="3:3">
      <c r="C3376" s="13"/>
    </row>
    <row r="3377" spans="3:3">
      <c r="C3377" s="13"/>
    </row>
    <row r="3378" spans="3:3">
      <c r="C3378" s="13"/>
    </row>
    <row r="3379" spans="3:3">
      <c r="C3379" s="13"/>
    </row>
    <row r="3380" spans="3:3">
      <c r="C3380" s="13"/>
    </row>
    <row r="3381" spans="3:3">
      <c r="C3381" s="13"/>
    </row>
    <row r="3382" spans="3:3">
      <c r="C3382" s="13"/>
    </row>
    <row r="3383" spans="3:3">
      <c r="C3383" s="13"/>
    </row>
    <row r="3384" spans="3:3">
      <c r="C3384" s="13"/>
    </row>
    <row r="3385" spans="3:3">
      <c r="C3385" s="13"/>
    </row>
    <row r="3386" spans="3:3">
      <c r="C3386" s="13"/>
    </row>
    <row r="3387" spans="3:3">
      <c r="C3387" s="13"/>
    </row>
    <row r="3388" spans="3:3">
      <c r="C3388" s="13"/>
    </row>
    <row r="3389" spans="3:3">
      <c r="C3389" s="13"/>
    </row>
    <row r="3390" spans="3:3">
      <c r="C3390" s="13"/>
    </row>
    <row r="3391" spans="3:3">
      <c r="C3391" s="13"/>
    </row>
    <row r="3392" spans="3:3">
      <c r="C3392" s="13"/>
    </row>
    <row r="3393" spans="3:3">
      <c r="C3393" s="13"/>
    </row>
    <row r="3394" spans="3:3">
      <c r="C3394" s="13"/>
    </row>
    <row r="3395" spans="3:3">
      <c r="C3395" s="13"/>
    </row>
    <row r="3396" spans="3:3">
      <c r="C3396" s="13"/>
    </row>
    <row r="3397" spans="3:3">
      <c r="C3397" s="13"/>
    </row>
    <row r="3398" spans="3:3">
      <c r="C3398" s="13"/>
    </row>
    <row r="3399" spans="3:3">
      <c r="C3399" s="13"/>
    </row>
    <row r="3400" spans="3:3">
      <c r="C3400" s="13"/>
    </row>
    <row r="3401" spans="3:3">
      <c r="C3401" s="13"/>
    </row>
    <row r="3402" spans="3:3">
      <c r="C3402" s="13"/>
    </row>
    <row r="3403" spans="3:3">
      <c r="C3403" s="13"/>
    </row>
    <row r="3404" spans="3:3">
      <c r="C3404" s="13"/>
    </row>
    <row r="3405" spans="3:3">
      <c r="C3405" s="13"/>
    </row>
    <row r="3406" spans="3:3">
      <c r="C3406" s="13"/>
    </row>
    <row r="3407" spans="3:3">
      <c r="C3407" s="13"/>
    </row>
    <row r="3408" spans="3:3">
      <c r="C3408" s="13"/>
    </row>
    <row r="3409" spans="3:3">
      <c r="C3409" s="13"/>
    </row>
    <row r="3410" spans="3:3">
      <c r="C3410" s="13"/>
    </row>
    <row r="3411" spans="3:3">
      <c r="C3411" s="13"/>
    </row>
    <row r="3412" spans="3:3">
      <c r="C3412" s="13"/>
    </row>
    <row r="3413" spans="3:3">
      <c r="C3413" s="13"/>
    </row>
    <row r="3414" spans="3:3">
      <c r="C3414" s="13"/>
    </row>
    <row r="3415" spans="3:3">
      <c r="C3415" s="13"/>
    </row>
    <row r="3416" spans="3:3">
      <c r="C3416" s="13"/>
    </row>
    <row r="3417" spans="3:3">
      <c r="C3417" s="13"/>
    </row>
    <row r="3418" spans="3:3">
      <c r="C3418" s="13"/>
    </row>
    <row r="3419" spans="3:3">
      <c r="C3419" s="13"/>
    </row>
    <row r="3420" spans="3:3">
      <c r="C3420" s="13"/>
    </row>
    <row r="3421" spans="3:3">
      <c r="C3421" s="13"/>
    </row>
    <row r="3422" spans="3:3">
      <c r="C3422" s="13"/>
    </row>
    <row r="3423" spans="3:3">
      <c r="C3423" s="13"/>
    </row>
    <row r="3424" spans="3:3">
      <c r="C3424" s="13"/>
    </row>
    <row r="3425" spans="3:3">
      <c r="C3425" s="13"/>
    </row>
    <row r="3426" spans="3:3">
      <c r="C3426" s="13"/>
    </row>
    <row r="3427" spans="3:3">
      <c r="C3427" s="13"/>
    </row>
    <row r="3428" spans="3:3">
      <c r="C3428" s="13"/>
    </row>
    <row r="3429" spans="3:3">
      <c r="C3429" s="13"/>
    </row>
    <row r="3430" spans="3:3">
      <c r="C3430" s="13"/>
    </row>
    <row r="3431" spans="3:3">
      <c r="C3431" s="13"/>
    </row>
    <row r="3432" spans="3:3">
      <c r="C3432" s="13"/>
    </row>
    <row r="3433" spans="3:3">
      <c r="C3433" s="13"/>
    </row>
    <row r="3434" spans="3:3">
      <c r="C3434" s="13"/>
    </row>
    <row r="3435" spans="3:3">
      <c r="C3435" s="13"/>
    </row>
    <row r="3436" spans="3:3">
      <c r="C3436" s="13"/>
    </row>
    <row r="3437" spans="3:3">
      <c r="C3437" s="13"/>
    </row>
    <row r="3438" spans="3:3">
      <c r="C3438" s="13"/>
    </row>
    <row r="3439" spans="3:3">
      <c r="C3439" s="13"/>
    </row>
    <row r="3440" spans="3:3">
      <c r="C3440" s="13"/>
    </row>
    <row r="3441" spans="3:3">
      <c r="C3441" s="13"/>
    </row>
    <row r="3442" spans="3:3">
      <c r="C3442" s="13"/>
    </row>
    <row r="3443" spans="3:3">
      <c r="C3443" s="13"/>
    </row>
    <row r="3444" spans="3:3">
      <c r="C3444" s="13"/>
    </row>
    <row r="3445" spans="3:3">
      <c r="C3445" s="13"/>
    </row>
    <row r="3446" spans="3:3">
      <c r="C3446" s="13"/>
    </row>
    <row r="3447" spans="3:3">
      <c r="C3447" s="13"/>
    </row>
    <row r="3448" spans="3:3">
      <c r="C3448" s="13"/>
    </row>
    <row r="3449" spans="3:3">
      <c r="C3449" s="13"/>
    </row>
    <row r="3450" spans="3:3">
      <c r="C3450" s="13"/>
    </row>
    <row r="3451" spans="3:3">
      <c r="C3451" s="13"/>
    </row>
    <row r="3452" spans="3:3">
      <c r="C3452" s="13"/>
    </row>
    <row r="3453" spans="3:3">
      <c r="C3453" s="13"/>
    </row>
    <row r="3454" spans="3:3">
      <c r="C3454" s="13"/>
    </row>
    <row r="3455" spans="3:3">
      <c r="C3455" s="13"/>
    </row>
    <row r="3456" spans="3:3">
      <c r="C3456" s="13"/>
    </row>
    <row r="3457" spans="3:3">
      <c r="C3457" s="13"/>
    </row>
    <row r="3458" spans="3:3">
      <c r="C3458" s="13"/>
    </row>
    <row r="3459" spans="3:3">
      <c r="C3459" s="13"/>
    </row>
    <row r="3460" spans="3:3">
      <c r="C3460" s="13"/>
    </row>
    <row r="3461" spans="3:3">
      <c r="C3461" s="13"/>
    </row>
    <row r="3462" spans="3:3">
      <c r="C3462" s="13"/>
    </row>
    <row r="3463" spans="3:3">
      <c r="C3463" s="13"/>
    </row>
    <row r="3464" spans="3:3">
      <c r="C3464" s="13"/>
    </row>
    <row r="3465" spans="3:3">
      <c r="C3465" s="13"/>
    </row>
    <row r="3466" spans="3:3">
      <c r="C3466" s="13"/>
    </row>
    <row r="3467" spans="3:3">
      <c r="C3467" s="13"/>
    </row>
    <row r="3468" spans="3:3">
      <c r="C3468" s="13"/>
    </row>
    <row r="3469" spans="3:3">
      <c r="C3469" s="13"/>
    </row>
    <row r="3470" spans="3:3">
      <c r="C3470" s="13"/>
    </row>
    <row r="3471" spans="3:3">
      <c r="C3471" s="13"/>
    </row>
    <row r="3472" spans="3:3">
      <c r="C3472" s="13"/>
    </row>
    <row r="3473" spans="3:3">
      <c r="C3473" s="13"/>
    </row>
    <row r="3474" spans="3:3">
      <c r="C3474" s="13"/>
    </row>
    <row r="3475" spans="3:3">
      <c r="C3475" s="13"/>
    </row>
    <row r="3476" spans="3:3">
      <c r="C3476" s="13"/>
    </row>
    <row r="3477" spans="3:3">
      <c r="C3477" s="13"/>
    </row>
    <row r="3478" spans="3:3">
      <c r="C3478" s="13"/>
    </row>
    <row r="3479" spans="3:3">
      <c r="C3479" s="13"/>
    </row>
    <row r="3480" spans="3:3">
      <c r="C3480" s="13"/>
    </row>
    <row r="3481" spans="3:3">
      <c r="C3481" s="13"/>
    </row>
    <row r="3482" spans="3:3">
      <c r="C3482" s="13"/>
    </row>
    <row r="3483" spans="3:3">
      <c r="C3483" s="13"/>
    </row>
    <row r="3484" spans="3:3">
      <c r="C3484" s="13"/>
    </row>
    <row r="3485" spans="3:3">
      <c r="C3485" s="13"/>
    </row>
    <row r="3486" spans="3:3">
      <c r="C3486" s="13"/>
    </row>
    <row r="3487" spans="3:3">
      <c r="C3487" s="13"/>
    </row>
    <row r="3488" spans="3:3">
      <c r="C3488" s="13"/>
    </row>
    <row r="3489" spans="3:3">
      <c r="C3489" s="13"/>
    </row>
    <row r="3490" spans="3:3">
      <c r="C3490" s="13"/>
    </row>
    <row r="3491" spans="3:3">
      <c r="C3491" s="13"/>
    </row>
    <row r="3492" spans="3:3">
      <c r="C3492" s="13"/>
    </row>
    <row r="3493" spans="3:3">
      <c r="C3493" s="13"/>
    </row>
    <row r="3494" spans="3:3">
      <c r="C3494" s="13"/>
    </row>
    <row r="3495" spans="3:3">
      <c r="C3495" s="13"/>
    </row>
    <row r="3496" spans="3:3">
      <c r="C3496" s="13"/>
    </row>
    <row r="3497" spans="3:3">
      <c r="C3497" s="13"/>
    </row>
    <row r="3498" spans="3:3">
      <c r="C3498" s="13"/>
    </row>
    <row r="3499" spans="3:3">
      <c r="C3499" s="13"/>
    </row>
    <row r="3500" spans="3:3">
      <c r="C3500" s="13"/>
    </row>
    <row r="3501" spans="3:3">
      <c r="C3501" s="13"/>
    </row>
    <row r="3502" spans="3:3">
      <c r="C3502" s="13"/>
    </row>
    <row r="3503" spans="3:3">
      <c r="C3503" s="13"/>
    </row>
    <row r="3504" spans="3:3">
      <c r="C3504" s="13"/>
    </row>
    <row r="3505" spans="3:3">
      <c r="C3505" s="13"/>
    </row>
    <row r="3506" spans="3:3">
      <c r="C3506" s="13"/>
    </row>
    <row r="3507" spans="3:3">
      <c r="C3507" s="13"/>
    </row>
    <row r="3508" spans="3:3">
      <c r="C3508" s="13"/>
    </row>
    <row r="3509" spans="3:3">
      <c r="C3509" s="13"/>
    </row>
    <row r="3510" spans="3:3">
      <c r="C3510" s="13"/>
    </row>
    <row r="3511" spans="3:3">
      <c r="C3511" s="13"/>
    </row>
    <row r="3512" spans="3:3">
      <c r="C3512" s="13"/>
    </row>
    <row r="3513" spans="3:3">
      <c r="C3513" s="13"/>
    </row>
    <row r="3514" spans="3:3">
      <c r="C3514" s="13"/>
    </row>
    <row r="3515" spans="3:3">
      <c r="C3515" s="13"/>
    </row>
    <row r="3516" spans="3:3">
      <c r="C3516" s="13"/>
    </row>
    <row r="3517" spans="3:3">
      <c r="C3517" s="13"/>
    </row>
    <row r="3518" spans="3:3">
      <c r="C3518" s="13"/>
    </row>
    <row r="3519" spans="3:3">
      <c r="C3519" s="13"/>
    </row>
    <row r="3520" spans="3:3">
      <c r="C3520" s="13"/>
    </row>
    <row r="3521" spans="3:3">
      <c r="C3521" s="13"/>
    </row>
    <row r="3522" spans="3:3">
      <c r="C3522" s="13"/>
    </row>
    <row r="3523" spans="3:3">
      <c r="C3523" s="13"/>
    </row>
    <row r="3524" spans="3:3">
      <c r="C3524" s="13"/>
    </row>
    <row r="3525" spans="3:3">
      <c r="C3525" s="13"/>
    </row>
    <row r="3526" spans="3:3">
      <c r="C3526" s="13"/>
    </row>
    <row r="3527" spans="3:3">
      <c r="C3527" s="13"/>
    </row>
    <row r="3528" spans="3:3">
      <c r="C3528" s="13"/>
    </row>
    <row r="3529" spans="3:3">
      <c r="C3529" s="13"/>
    </row>
    <row r="3530" spans="3:3">
      <c r="C3530" s="13"/>
    </row>
    <row r="3531" spans="3:3">
      <c r="C3531" s="13"/>
    </row>
    <row r="3532" spans="3:3">
      <c r="C3532" s="13"/>
    </row>
    <row r="3533" spans="3:3">
      <c r="C3533" s="13"/>
    </row>
    <row r="3534" spans="3:3">
      <c r="C3534" s="13"/>
    </row>
    <row r="3535" spans="3:3">
      <c r="C3535" s="13"/>
    </row>
    <row r="3536" spans="3:3">
      <c r="C3536" s="13"/>
    </row>
    <row r="3537" spans="3:3">
      <c r="C3537" s="13"/>
    </row>
    <row r="3538" spans="3:3">
      <c r="C3538" s="13"/>
    </row>
    <row r="3539" spans="3:3">
      <c r="C3539" s="13"/>
    </row>
    <row r="3540" spans="3:3">
      <c r="C3540" s="13"/>
    </row>
    <row r="3541" spans="3:3">
      <c r="C3541" s="13"/>
    </row>
    <row r="3542" spans="3:3">
      <c r="C3542" s="13"/>
    </row>
    <row r="3543" spans="3:3">
      <c r="C3543" s="13"/>
    </row>
    <row r="3544" spans="3:3">
      <c r="C3544" s="13"/>
    </row>
    <row r="3545" spans="3:3">
      <c r="C3545" s="13"/>
    </row>
    <row r="3546" spans="3:3">
      <c r="C3546" s="13"/>
    </row>
    <row r="3547" spans="3:3">
      <c r="C3547" s="13"/>
    </row>
    <row r="3548" spans="3:3">
      <c r="C3548" s="13"/>
    </row>
    <row r="3549" spans="3:3">
      <c r="C3549" s="13"/>
    </row>
    <row r="3550" spans="3:3">
      <c r="C3550" s="13"/>
    </row>
    <row r="3551" spans="3:3">
      <c r="C3551" s="13"/>
    </row>
    <row r="3552" spans="3:3">
      <c r="C3552" s="13"/>
    </row>
    <row r="3553" spans="3:3">
      <c r="C3553" s="13"/>
    </row>
    <row r="3554" spans="3:3">
      <c r="C3554" s="13"/>
    </row>
    <row r="3555" spans="3:3">
      <c r="C3555" s="13"/>
    </row>
    <row r="3556" spans="3:3">
      <c r="C3556" s="13"/>
    </row>
    <row r="3557" spans="3:3">
      <c r="C3557" s="13"/>
    </row>
    <row r="3558" spans="3:3">
      <c r="C3558" s="13"/>
    </row>
    <row r="3559" spans="3:3">
      <c r="C3559" s="13"/>
    </row>
    <row r="3560" spans="3:3">
      <c r="C3560" s="13"/>
    </row>
    <row r="3561" spans="3:3">
      <c r="C3561" s="13"/>
    </row>
    <row r="3562" spans="3:3">
      <c r="C3562" s="13"/>
    </row>
    <row r="3563" spans="3:3">
      <c r="C3563" s="13"/>
    </row>
    <row r="3564" spans="3:3">
      <c r="C3564" s="13"/>
    </row>
    <row r="3565" spans="3:3">
      <c r="C3565" s="13"/>
    </row>
    <row r="3566" spans="3:3">
      <c r="C3566" s="13"/>
    </row>
    <row r="3567" spans="3:3">
      <c r="C3567" s="13"/>
    </row>
    <row r="3568" spans="3:3">
      <c r="C3568" s="13"/>
    </row>
    <row r="3569" spans="3:3">
      <c r="C3569" s="13"/>
    </row>
    <row r="3570" spans="3:3">
      <c r="C3570" s="13"/>
    </row>
    <row r="3571" spans="3:3">
      <c r="C3571" s="13"/>
    </row>
    <row r="3572" spans="3:3">
      <c r="C3572" s="13"/>
    </row>
    <row r="3573" spans="3:3">
      <c r="C3573" s="13"/>
    </row>
    <row r="3574" spans="3:3">
      <c r="C3574" s="13"/>
    </row>
    <row r="3575" spans="3:3">
      <c r="C3575" s="13"/>
    </row>
    <row r="3576" spans="3:3">
      <c r="C3576" s="13"/>
    </row>
    <row r="3577" spans="3:3">
      <c r="C3577" s="13"/>
    </row>
    <row r="3578" spans="3:3">
      <c r="C3578" s="13"/>
    </row>
    <row r="3579" spans="3:3">
      <c r="C3579" s="13"/>
    </row>
    <row r="3580" spans="3:3">
      <c r="C3580" s="13"/>
    </row>
    <row r="3581" spans="3:3">
      <c r="C3581" s="13"/>
    </row>
    <row r="3582" spans="3:3">
      <c r="C3582" s="13"/>
    </row>
    <row r="3583" spans="3:3">
      <c r="C3583" s="13"/>
    </row>
    <row r="3584" spans="3:3">
      <c r="C3584" s="13"/>
    </row>
    <row r="3585" spans="3:3">
      <c r="C3585" s="13"/>
    </row>
    <row r="3586" spans="3:3">
      <c r="C3586" s="13"/>
    </row>
    <row r="3587" spans="3:3">
      <c r="C3587" s="13"/>
    </row>
    <row r="3588" spans="3:3">
      <c r="C3588" s="13"/>
    </row>
    <row r="3589" spans="3:3">
      <c r="C3589" s="13"/>
    </row>
    <row r="3590" spans="3:3">
      <c r="C3590" s="13"/>
    </row>
    <row r="3591" spans="3:3">
      <c r="C3591" s="13"/>
    </row>
    <row r="3592" spans="3:3">
      <c r="C3592" s="13"/>
    </row>
    <row r="3593" spans="3:3">
      <c r="C3593" s="13"/>
    </row>
    <row r="3594" spans="3:3">
      <c r="C3594" s="13"/>
    </row>
    <row r="3595" spans="3:3">
      <c r="C3595" s="13"/>
    </row>
    <row r="3596" spans="3:3">
      <c r="C3596" s="13"/>
    </row>
    <row r="3597" spans="3:3">
      <c r="C3597" s="13"/>
    </row>
    <row r="3598" spans="3:3">
      <c r="C3598" s="13"/>
    </row>
    <row r="3599" spans="3:3">
      <c r="C3599" s="13"/>
    </row>
    <row r="3600" spans="3:3">
      <c r="C3600" s="13"/>
    </row>
    <row r="3601" spans="3:3">
      <c r="C3601" s="13"/>
    </row>
    <row r="3602" spans="3:3">
      <c r="C3602" s="13"/>
    </row>
    <row r="3603" spans="3:3">
      <c r="C3603" s="13"/>
    </row>
    <row r="3604" spans="3:3">
      <c r="C3604" s="13"/>
    </row>
    <row r="3605" spans="3:3">
      <c r="C3605" s="13"/>
    </row>
    <row r="3606" spans="3:3">
      <c r="C3606" s="13"/>
    </row>
    <row r="3607" spans="3:3">
      <c r="C3607" s="13"/>
    </row>
    <row r="3608" spans="3:3">
      <c r="C3608" s="13"/>
    </row>
    <row r="3609" spans="3:3">
      <c r="C3609" s="13"/>
    </row>
    <row r="3610" spans="3:3">
      <c r="C3610" s="13"/>
    </row>
    <row r="3611" spans="3:3">
      <c r="C3611" s="13"/>
    </row>
    <row r="3612" spans="3:3">
      <c r="C3612" s="13"/>
    </row>
    <row r="3613" spans="3:3">
      <c r="C3613" s="13"/>
    </row>
    <row r="3614" spans="3:3">
      <c r="C3614" s="13"/>
    </row>
    <row r="3615" spans="3:3">
      <c r="C3615" s="13"/>
    </row>
    <row r="3616" spans="3:3">
      <c r="C3616" s="13"/>
    </row>
    <row r="3617" spans="3:3">
      <c r="C3617" s="13"/>
    </row>
    <row r="3618" spans="3:3">
      <c r="C3618" s="13"/>
    </row>
    <row r="3619" spans="3:3">
      <c r="C3619" s="13"/>
    </row>
    <row r="3620" spans="3:3">
      <c r="C3620" s="13"/>
    </row>
    <row r="3621" spans="3:3">
      <c r="C3621" s="13"/>
    </row>
    <row r="3622" spans="3:3">
      <c r="C3622" s="13"/>
    </row>
    <row r="3623" spans="3:3">
      <c r="C3623" s="13"/>
    </row>
    <row r="3624" spans="3:3">
      <c r="C3624" s="13"/>
    </row>
    <row r="3625" spans="3:3">
      <c r="C3625" s="13"/>
    </row>
    <row r="3626" spans="3:3">
      <c r="C3626" s="13"/>
    </row>
    <row r="3627" spans="3:3">
      <c r="C3627" s="13"/>
    </row>
    <row r="3628" spans="3:3">
      <c r="C3628" s="13"/>
    </row>
    <row r="3629" spans="3:3">
      <c r="C3629" s="13"/>
    </row>
    <row r="3630" spans="3:3">
      <c r="C3630" s="13"/>
    </row>
    <row r="3631" spans="3:3">
      <c r="C3631" s="13"/>
    </row>
    <row r="3632" spans="3:3">
      <c r="C3632" s="13"/>
    </row>
    <row r="3633" spans="3:3">
      <c r="C3633" s="13"/>
    </row>
    <row r="3634" spans="3:3">
      <c r="C3634" s="13"/>
    </row>
    <row r="3635" spans="3:3">
      <c r="C3635" s="13"/>
    </row>
    <row r="3636" spans="3:3">
      <c r="C3636" s="13"/>
    </row>
    <row r="3637" spans="3:3">
      <c r="C3637" s="13"/>
    </row>
    <row r="3638" spans="3:3">
      <c r="C3638" s="13"/>
    </row>
    <row r="3639" spans="3:3">
      <c r="C3639" s="13"/>
    </row>
    <row r="3640" spans="3:3">
      <c r="C3640" s="13"/>
    </row>
    <row r="3641" spans="3:3">
      <c r="C3641" s="13"/>
    </row>
    <row r="3642" spans="3:3">
      <c r="C3642" s="13"/>
    </row>
    <row r="3643" spans="3:3">
      <c r="C3643" s="13"/>
    </row>
    <row r="3644" spans="3:3">
      <c r="C3644" s="13"/>
    </row>
    <row r="3645" spans="3:3">
      <c r="C3645" s="13"/>
    </row>
    <row r="3646" spans="3:3">
      <c r="C3646" s="13"/>
    </row>
    <row r="3647" spans="3:3">
      <c r="C3647" s="13"/>
    </row>
    <row r="3648" spans="3:3">
      <c r="C3648" s="13"/>
    </row>
    <row r="3649" spans="3:3">
      <c r="C3649" s="13"/>
    </row>
    <row r="3650" spans="3:3">
      <c r="C3650" s="13"/>
    </row>
    <row r="3651" spans="3:3">
      <c r="C3651" s="13"/>
    </row>
    <row r="3652" spans="3:3">
      <c r="C3652" s="13"/>
    </row>
    <row r="3653" spans="3:3">
      <c r="C3653" s="13"/>
    </row>
    <row r="3654" spans="3:3">
      <c r="C3654" s="13"/>
    </row>
    <row r="3655" spans="3:3">
      <c r="C3655" s="13"/>
    </row>
    <row r="3656" spans="3:3">
      <c r="C3656" s="13"/>
    </row>
    <row r="3657" spans="3:3">
      <c r="C3657" s="13"/>
    </row>
    <row r="3658" spans="3:3">
      <c r="C3658" s="13"/>
    </row>
    <row r="3659" spans="3:3">
      <c r="C3659" s="13"/>
    </row>
    <row r="3660" spans="3:3">
      <c r="C3660" s="13"/>
    </row>
    <row r="3661" spans="3:3">
      <c r="C3661" s="13"/>
    </row>
    <row r="3662" spans="3:3">
      <c r="C3662" s="13"/>
    </row>
    <row r="3663" spans="3:3">
      <c r="C3663" s="13"/>
    </row>
    <row r="3664" spans="3:3">
      <c r="C3664" s="13"/>
    </row>
    <row r="3665" spans="3:3">
      <c r="C3665" s="13"/>
    </row>
    <row r="3666" spans="3:3">
      <c r="C3666" s="13"/>
    </row>
    <row r="3667" spans="3:3">
      <c r="C3667" s="13"/>
    </row>
    <row r="3668" spans="3:3">
      <c r="C3668" s="13"/>
    </row>
    <row r="3669" spans="3:3">
      <c r="C3669" s="13"/>
    </row>
    <row r="3670" spans="3:3">
      <c r="C3670" s="13"/>
    </row>
    <row r="3671" spans="3:3">
      <c r="C3671" s="13"/>
    </row>
    <row r="3672" spans="3:3">
      <c r="C3672" s="13"/>
    </row>
    <row r="3673" spans="3:3">
      <c r="C3673" s="13"/>
    </row>
    <row r="3674" spans="3:3">
      <c r="C3674" s="13"/>
    </row>
    <row r="3675" spans="3:3">
      <c r="C3675" s="13"/>
    </row>
    <row r="3676" spans="3:3">
      <c r="C3676" s="13"/>
    </row>
    <row r="3677" spans="3:3">
      <c r="C3677" s="13"/>
    </row>
    <row r="3678" spans="3:3">
      <c r="C3678" s="13"/>
    </row>
    <row r="3679" spans="3:3">
      <c r="C3679" s="13"/>
    </row>
    <row r="3680" spans="3:3">
      <c r="C3680" s="13"/>
    </row>
    <row r="3681" spans="3:3">
      <c r="C3681" s="13"/>
    </row>
    <row r="3682" spans="3:3">
      <c r="C3682" s="13"/>
    </row>
    <row r="3683" spans="3:3">
      <c r="C3683" s="13"/>
    </row>
    <row r="3684" spans="3:3">
      <c r="C3684" s="13"/>
    </row>
    <row r="3685" spans="3:3">
      <c r="C3685" s="13"/>
    </row>
    <row r="3686" spans="3:3">
      <c r="C3686" s="13"/>
    </row>
    <row r="3687" spans="3:3">
      <c r="C3687" s="13"/>
    </row>
    <row r="3688" spans="3:3">
      <c r="C3688" s="13"/>
    </row>
    <row r="3689" spans="3:3">
      <c r="C3689" s="13"/>
    </row>
    <row r="3690" spans="3:3">
      <c r="C3690" s="13"/>
    </row>
    <row r="3691" spans="3:3">
      <c r="C3691" s="13"/>
    </row>
    <row r="3692" spans="3:3">
      <c r="C3692" s="13"/>
    </row>
    <row r="3693" spans="3:3">
      <c r="C3693" s="13"/>
    </row>
    <row r="3694" spans="3:3">
      <c r="C3694" s="13"/>
    </row>
    <row r="3695" spans="3:3">
      <c r="C3695" s="13"/>
    </row>
    <row r="3696" spans="3:3">
      <c r="C3696" s="13"/>
    </row>
    <row r="3697" spans="3:3">
      <c r="C3697" s="13"/>
    </row>
    <row r="3698" spans="3:3">
      <c r="C3698" s="13"/>
    </row>
    <row r="3699" spans="3:3">
      <c r="C3699" s="13"/>
    </row>
    <row r="3700" spans="3:3">
      <c r="C3700" s="13"/>
    </row>
    <row r="3701" spans="3:3">
      <c r="C3701" s="13"/>
    </row>
    <row r="3702" spans="3:3">
      <c r="C3702" s="13"/>
    </row>
    <row r="3703" spans="3:3">
      <c r="C3703" s="13"/>
    </row>
    <row r="3704" spans="3:3">
      <c r="C3704" s="13"/>
    </row>
    <row r="3705" spans="3:3">
      <c r="C3705" s="13"/>
    </row>
    <row r="3706" spans="3:3">
      <c r="C3706" s="13"/>
    </row>
    <row r="3707" spans="3:3">
      <c r="C3707" s="13"/>
    </row>
    <row r="3708" spans="3:3">
      <c r="C3708" s="13"/>
    </row>
    <row r="3709" spans="3:3">
      <c r="C3709" s="13"/>
    </row>
    <row r="3710" spans="3:3">
      <c r="C3710" s="13"/>
    </row>
    <row r="3711" spans="3:3">
      <c r="C3711" s="13"/>
    </row>
    <row r="3712" spans="3:3">
      <c r="C3712" s="13"/>
    </row>
    <row r="3713" spans="3:3">
      <c r="C3713" s="13"/>
    </row>
    <row r="3714" spans="3:3">
      <c r="C3714" s="13"/>
    </row>
    <row r="3715" spans="3:3">
      <c r="C3715" s="13"/>
    </row>
    <row r="3716" spans="3:3">
      <c r="C3716" s="13"/>
    </row>
    <row r="3717" spans="3:3">
      <c r="C3717" s="13"/>
    </row>
    <row r="3718" spans="3:3">
      <c r="C3718" s="13"/>
    </row>
    <row r="3719" spans="3:3">
      <c r="C3719" s="13"/>
    </row>
    <row r="3720" spans="3:3">
      <c r="C3720" s="13"/>
    </row>
    <row r="3721" spans="3:3">
      <c r="C3721" s="13"/>
    </row>
    <row r="3722" spans="3:3">
      <c r="C3722" s="13"/>
    </row>
    <row r="3723" spans="3:3">
      <c r="C3723" s="13"/>
    </row>
    <row r="3724" spans="3:3">
      <c r="C3724" s="13"/>
    </row>
    <row r="3725" spans="3:3">
      <c r="C3725" s="13"/>
    </row>
    <row r="3726" spans="3:3">
      <c r="C3726" s="13"/>
    </row>
    <row r="3727" spans="3:3">
      <c r="C3727" s="13"/>
    </row>
    <row r="3728" spans="3:3">
      <c r="C3728" s="13"/>
    </row>
    <row r="3729" spans="3:3">
      <c r="C3729" s="13"/>
    </row>
    <row r="3730" spans="3:3">
      <c r="C3730" s="13"/>
    </row>
    <row r="3731" spans="3:3">
      <c r="C3731" s="13"/>
    </row>
    <row r="3732" spans="3:3">
      <c r="C3732" s="13"/>
    </row>
    <row r="3733" spans="3:3">
      <c r="C3733" s="13"/>
    </row>
    <row r="3734" spans="3:3">
      <c r="C3734" s="13"/>
    </row>
    <row r="3735" spans="3:3">
      <c r="C3735" s="13"/>
    </row>
    <row r="3736" spans="3:3">
      <c r="C3736" s="13"/>
    </row>
    <row r="3737" spans="3:3">
      <c r="C3737" s="13"/>
    </row>
    <row r="3738" spans="3:3">
      <c r="C3738" s="13"/>
    </row>
    <row r="3739" spans="3:3">
      <c r="C3739" s="13"/>
    </row>
    <row r="3740" spans="3:3">
      <c r="C3740" s="13"/>
    </row>
    <row r="3741" spans="3:3">
      <c r="C3741" s="13"/>
    </row>
    <row r="3742" spans="3:3">
      <c r="C3742" s="13"/>
    </row>
    <row r="3743" spans="3:3">
      <c r="C3743" s="13"/>
    </row>
    <row r="3744" spans="3:3">
      <c r="C3744" s="13"/>
    </row>
    <row r="3745" spans="3:3">
      <c r="C3745" s="13"/>
    </row>
    <row r="3746" spans="3:3">
      <c r="C3746" s="13"/>
    </row>
    <row r="3747" spans="3:3">
      <c r="C3747" s="13"/>
    </row>
    <row r="3748" spans="3:3">
      <c r="C3748" s="13"/>
    </row>
    <row r="3749" spans="3:3">
      <c r="C3749" s="13"/>
    </row>
    <row r="3750" spans="3:3">
      <c r="C3750" s="13"/>
    </row>
    <row r="3751" spans="3:3">
      <c r="C3751" s="13"/>
    </row>
    <row r="3752" spans="3:3">
      <c r="C3752" s="13"/>
    </row>
    <row r="3753" spans="3:3">
      <c r="C3753" s="13"/>
    </row>
    <row r="3754" spans="3:3">
      <c r="C3754" s="13"/>
    </row>
    <row r="3755" spans="3:3">
      <c r="C3755" s="13"/>
    </row>
    <row r="3756" spans="3:3">
      <c r="C3756" s="13"/>
    </row>
    <row r="3757" spans="3:3">
      <c r="C3757" s="13"/>
    </row>
    <row r="3758" spans="3:3">
      <c r="C3758" s="13"/>
    </row>
    <row r="3759" spans="3:3">
      <c r="C3759" s="13"/>
    </row>
    <row r="3760" spans="3:3">
      <c r="C3760" s="13"/>
    </row>
    <row r="3761" spans="3:3">
      <c r="C3761" s="13"/>
    </row>
    <row r="3762" spans="3:3">
      <c r="C3762" s="13"/>
    </row>
    <row r="3763" spans="3:3">
      <c r="C3763" s="13"/>
    </row>
    <row r="3764" spans="3:3">
      <c r="C3764" s="13"/>
    </row>
    <row r="3765" spans="3:3">
      <c r="C3765" s="13"/>
    </row>
    <row r="3766" spans="3:3">
      <c r="C3766" s="13"/>
    </row>
    <row r="3767" spans="3:3">
      <c r="C3767" s="13"/>
    </row>
    <row r="3768" spans="3:3">
      <c r="C3768" s="13"/>
    </row>
    <row r="3769" spans="3:3">
      <c r="C3769" s="13"/>
    </row>
    <row r="3770" spans="3:3">
      <c r="C3770" s="13"/>
    </row>
    <row r="3771" spans="3:3">
      <c r="C3771" s="13"/>
    </row>
    <row r="3772" spans="3:3">
      <c r="C3772" s="13"/>
    </row>
    <row r="3773" spans="3:3">
      <c r="C3773" s="13"/>
    </row>
    <row r="3774" spans="3:3">
      <c r="C3774" s="13"/>
    </row>
    <row r="3775" spans="3:3">
      <c r="C3775" s="13"/>
    </row>
    <row r="3776" spans="3:3">
      <c r="C3776" s="13"/>
    </row>
    <row r="3777" spans="3:3">
      <c r="C3777" s="13"/>
    </row>
    <row r="3778" spans="3:3">
      <c r="C3778" s="13"/>
    </row>
    <row r="3779" spans="3:3">
      <c r="C3779" s="13"/>
    </row>
    <row r="3780" spans="3:3">
      <c r="C3780" s="13"/>
    </row>
    <row r="3781" spans="3:3">
      <c r="C3781" s="13"/>
    </row>
    <row r="3782" spans="3:3">
      <c r="C3782" s="13"/>
    </row>
    <row r="3783" spans="3:3">
      <c r="C3783" s="13"/>
    </row>
    <row r="3784" spans="3:3">
      <c r="C3784" s="13"/>
    </row>
    <row r="3785" spans="3:3">
      <c r="C3785" s="13"/>
    </row>
    <row r="3786" spans="3:3">
      <c r="C3786" s="13"/>
    </row>
    <row r="3787" spans="3:3">
      <c r="C3787" s="13"/>
    </row>
    <row r="3788" spans="3:3">
      <c r="C3788" s="13"/>
    </row>
    <row r="3789" spans="3:3">
      <c r="C3789" s="13"/>
    </row>
    <row r="3790" spans="3:3">
      <c r="C3790" s="13"/>
    </row>
    <row r="3791" spans="3:3">
      <c r="C3791" s="13"/>
    </row>
    <row r="3792" spans="3:3">
      <c r="C3792" s="13"/>
    </row>
    <row r="3793" spans="3:3">
      <c r="C3793" s="13"/>
    </row>
    <row r="3794" spans="3:3">
      <c r="C3794" s="13"/>
    </row>
    <row r="3795" spans="3:3">
      <c r="C3795" s="13"/>
    </row>
    <row r="3796" spans="3:3">
      <c r="C3796" s="13"/>
    </row>
    <row r="3797" spans="3:3">
      <c r="C3797" s="13"/>
    </row>
    <row r="3798" spans="3:3">
      <c r="C3798" s="13"/>
    </row>
    <row r="3799" spans="3:3">
      <c r="C3799" s="13"/>
    </row>
    <row r="3800" spans="3:3">
      <c r="C3800" s="13"/>
    </row>
    <row r="3801" spans="3:3">
      <c r="C3801" s="13"/>
    </row>
    <row r="3802" spans="3:3">
      <c r="C3802" s="13"/>
    </row>
    <row r="3803" spans="3:3">
      <c r="C3803" s="13"/>
    </row>
    <row r="3804" spans="3:3">
      <c r="C3804" s="13"/>
    </row>
    <row r="3805" spans="3:3">
      <c r="C3805" s="13"/>
    </row>
    <row r="3806" spans="3:3">
      <c r="C3806" s="13"/>
    </row>
    <row r="3807" spans="3:3">
      <c r="C3807" s="13"/>
    </row>
    <row r="3808" spans="3:3">
      <c r="C3808" s="13"/>
    </row>
    <row r="3809" spans="3:3">
      <c r="C3809" s="13"/>
    </row>
    <row r="3810" spans="3:3">
      <c r="C3810" s="13"/>
    </row>
    <row r="3811" spans="3:3">
      <c r="C3811" s="13"/>
    </row>
    <row r="3812" spans="3:3">
      <c r="C3812" s="13"/>
    </row>
    <row r="3813" spans="3:3">
      <c r="C3813" s="13"/>
    </row>
    <row r="3814" spans="3:3">
      <c r="C3814" s="13"/>
    </row>
    <row r="3815" spans="3:3">
      <c r="C3815" s="13"/>
    </row>
    <row r="3816" spans="3:3">
      <c r="C3816" s="13"/>
    </row>
    <row r="3817" spans="3:3">
      <c r="C3817" s="13"/>
    </row>
    <row r="3818" spans="3:3">
      <c r="C3818" s="13"/>
    </row>
    <row r="3819" spans="3:3">
      <c r="C3819" s="13"/>
    </row>
    <row r="3820" spans="3:3">
      <c r="C3820" s="13"/>
    </row>
    <row r="3821" spans="3:3">
      <c r="C3821" s="13"/>
    </row>
    <row r="3822" spans="3:3">
      <c r="C3822" s="13"/>
    </row>
    <row r="3823" spans="3:3">
      <c r="C3823" s="13"/>
    </row>
    <row r="3824" spans="3:3">
      <c r="C3824" s="13"/>
    </row>
    <row r="3825" spans="3:3">
      <c r="C3825" s="13"/>
    </row>
    <row r="3826" spans="3:3">
      <c r="C3826" s="13"/>
    </row>
    <row r="3827" spans="3:3">
      <c r="C3827" s="13"/>
    </row>
    <row r="3828" spans="3:3">
      <c r="C3828" s="13"/>
    </row>
    <row r="3829" spans="3:3">
      <c r="C3829" s="13"/>
    </row>
    <row r="3830" spans="3:3">
      <c r="C3830" s="13"/>
    </row>
    <row r="3831" spans="3:3">
      <c r="C3831" s="13"/>
    </row>
    <row r="3832" spans="3:3">
      <c r="C3832" s="13"/>
    </row>
    <row r="3833" spans="3:3">
      <c r="C3833" s="13"/>
    </row>
    <row r="3834" spans="3:3">
      <c r="C3834" s="13"/>
    </row>
    <row r="3835" spans="3:3">
      <c r="C3835" s="13"/>
    </row>
    <row r="3836" spans="3:3">
      <c r="C3836" s="13"/>
    </row>
    <row r="3837" spans="3:3">
      <c r="C3837" s="13"/>
    </row>
    <row r="3838" spans="3:3">
      <c r="C3838" s="13"/>
    </row>
    <row r="3839" spans="3:3">
      <c r="C3839" s="13"/>
    </row>
    <row r="3840" spans="3:3">
      <c r="C3840" s="13"/>
    </row>
    <row r="3841" spans="3:3">
      <c r="C3841" s="13"/>
    </row>
    <row r="3842" spans="3:3">
      <c r="C3842" s="13"/>
    </row>
    <row r="3843" spans="3:3">
      <c r="C3843" s="13"/>
    </row>
    <row r="3844" spans="3:3">
      <c r="C3844" s="13"/>
    </row>
    <row r="3845" spans="3:3">
      <c r="C3845" s="13"/>
    </row>
    <row r="3846" spans="3:3">
      <c r="C3846" s="13"/>
    </row>
    <row r="3847" spans="3:3">
      <c r="C3847" s="13"/>
    </row>
    <row r="3848" spans="3:3">
      <c r="C3848" s="13"/>
    </row>
    <row r="3849" spans="3:3">
      <c r="C3849" s="13"/>
    </row>
    <row r="3850" spans="3:3">
      <c r="C3850" s="13"/>
    </row>
    <row r="3851" spans="3:3">
      <c r="C3851" s="13"/>
    </row>
    <row r="3852" spans="3:3">
      <c r="C3852" s="13"/>
    </row>
    <row r="3853" spans="3:3">
      <c r="C3853" s="13"/>
    </row>
    <row r="3854" spans="3:3">
      <c r="C3854" s="13"/>
    </row>
    <row r="3855" spans="3:3">
      <c r="C3855" s="13"/>
    </row>
    <row r="3856" spans="3:3">
      <c r="C3856" s="13"/>
    </row>
    <row r="3857" spans="3:3">
      <c r="C3857" s="13"/>
    </row>
    <row r="3858" spans="3:3">
      <c r="C3858" s="13"/>
    </row>
    <row r="3859" spans="3:3">
      <c r="C3859" s="13"/>
    </row>
    <row r="3860" spans="3:3">
      <c r="C3860" s="13"/>
    </row>
    <row r="3861" spans="3:3">
      <c r="C3861" s="13"/>
    </row>
    <row r="3862" spans="3:3">
      <c r="C3862" s="13"/>
    </row>
    <row r="3863" spans="3:3">
      <c r="C3863" s="13"/>
    </row>
    <row r="3864" spans="3:3">
      <c r="C3864" s="13"/>
    </row>
    <row r="3865" spans="3:3">
      <c r="C3865" s="13"/>
    </row>
    <row r="3866" spans="3:3">
      <c r="C3866" s="13"/>
    </row>
    <row r="3867" spans="3:3">
      <c r="C3867" s="13"/>
    </row>
    <row r="3868" spans="3:3">
      <c r="C3868" s="13"/>
    </row>
    <row r="3869" spans="3:3">
      <c r="C3869" s="13"/>
    </row>
    <row r="3870" spans="3:3">
      <c r="C3870" s="13"/>
    </row>
    <row r="3871" spans="3:3">
      <c r="C3871" s="13"/>
    </row>
    <row r="3872" spans="3:3">
      <c r="C3872" s="13"/>
    </row>
    <row r="3873" spans="3:3">
      <c r="C3873" s="13"/>
    </row>
    <row r="3874" spans="3:3">
      <c r="C3874" s="13"/>
    </row>
    <row r="3875" spans="3:3">
      <c r="C3875" s="13"/>
    </row>
    <row r="3876" spans="3:3">
      <c r="C3876" s="13"/>
    </row>
    <row r="3877" spans="3:3">
      <c r="C3877" s="13"/>
    </row>
    <row r="3878" spans="3:3">
      <c r="C3878" s="13"/>
    </row>
    <row r="3879" spans="3:3">
      <c r="C3879" s="13"/>
    </row>
    <row r="3880" spans="3:3">
      <c r="C3880" s="13"/>
    </row>
    <row r="3881" spans="3:3">
      <c r="C3881" s="13"/>
    </row>
    <row r="3882" spans="3:3">
      <c r="C3882" s="13"/>
    </row>
    <row r="3883" spans="3:3">
      <c r="C3883" s="13"/>
    </row>
    <row r="3884" spans="3:3">
      <c r="C3884" s="13"/>
    </row>
    <row r="3885" spans="3:3">
      <c r="C3885" s="13"/>
    </row>
    <row r="3886" spans="3:3">
      <c r="C3886" s="13"/>
    </row>
    <row r="3887" spans="3:3">
      <c r="C3887" s="13"/>
    </row>
    <row r="3888" spans="3:3">
      <c r="C3888" s="13"/>
    </row>
    <row r="3889" spans="3:3">
      <c r="C3889" s="13"/>
    </row>
    <row r="3890" spans="3:3">
      <c r="C3890" s="13"/>
    </row>
    <row r="3891" spans="3:3">
      <c r="C3891" s="13"/>
    </row>
    <row r="3892" spans="3:3">
      <c r="C3892" s="13"/>
    </row>
    <row r="3893" spans="3:3">
      <c r="C3893" s="13"/>
    </row>
    <row r="3894" spans="3:3">
      <c r="C3894" s="13"/>
    </row>
    <row r="3895" spans="3:3">
      <c r="C3895" s="13"/>
    </row>
    <row r="3896" spans="3:3">
      <c r="C3896" s="13"/>
    </row>
    <row r="3897" spans="3:3">
      <c r="C3897" s="13"/>
    </row>
    <row r="3898" spans="3:3">
      <c r="C3898" s="13"/>
    </row>
    <row r="3899" spans="3:3">
      <c r="C3899" s="13"/>
    </row>
    <row r="3900" spans="3:3">
      <c r="C3900" s="13"/>
    </row>
    <row r="3901" spans="3:3">
      <c r="C3901" s="13"/>
    </row>
    <row r="3902" spans="3:3">
      <c r="C3902" s="13"/>
    </row>
    <row r="3903" spans="3:3">
      <c r="C3903" s="13"/>
    </row>
    <row r="3904" spans="3:3">
      <c r="C3904" s="13"/>
    </row>
    <row r="3905" spans="3:3">
      <c r="C3905" s="13"/>
    </row>
    <row r="3906" spans="3:3">
      <c r="C3906" s="13"/>
    </row>
    <row r="3907" spans="3:3">
      <c r="C3907" s="13"/>
    </row>
    <row r="3908" spans="3:3">
      <c r="C3908" s="13"/>
    </row>
    <row r="3909" spans="3:3">
      <c r="C3909" s="13"/>
    </row>
    <row r="3910" spans="3:3">
      <c r="C3910" s="13"/>
    </row>
    <row r="3911" spans="3:3">
      <c r="C3911" s="13"/>
    </row>
    <row r="3912" spans="3:3">
      <c r="C3912" s="13"/>
    </row>
    <row r="3913" spans="3:3">
      <c r="C3913" s="13"/>
    </row>
    <row r="3914" spans="3:3">
      <c r="C3914" s="13"/>
    </row>
    <row r="3915" spans="3:3">
      <c r="C3915" s="13"/>
    </row>
    <row r="3916" spans="3:3">
      <c r="C3916" s="13"/>
    </row>
    <row r="3917" spans="3:3">
      <c r="C3917" s="13"/>
    </row>
    <row r="3918" spans="3:3">
      <c r="C3918" s="13"/>
    </row>
    <row r="3919" spans="3:3">
      <c r="C3919" s="13"/>
    </row>
    <row r="3920" spans="3:3">
      <c r="C3920" s="13"/>
    </row>
    <row r="3921" spans="3:3">
      <c r="C3921" s="13"/>
    </row>
    <row r="3922" spans="3:3">
      <c r="C3922" s="13"/>
    </row>
    <row r="3923" spans="3:3">
      <c r="C3923" s="13"/>
    </row>
    <row r="3924" spans="3:3">
      <c r="C3924" s="13"/>
    </row>
    <row r="3925" spans="3:3">
      <c r="C3925" s="13"/>
    </row>
    <row r="3926" spans="3:3">
      <c r="C3926" s="13"/>
    </row>
    <row r="3927" spans="3:3">
      <c r="C3927" s="13"/>
    </row>
    <row r="3928" spans="3:3">
      <c r="C3928" s="13"/>
    </row>
    <row r="3929" spans="3:3">
      <c r="C3929" s="13"/>
    </row>
    <row r="3930" spans="3:3">
      <c r="C3930" s="13"/>
    </row>
    <row r="3931" spans="3:3">
      <c r="C3931" s="13"/>
    </row>
    <row r="3932" spans="3:3">
      <c r="C3932" s="13"/>
    </row>
    <row r="3933" spans="3:3">
      <c r="C3933" s="13"/>
    </row>
    <row r="3934" spans="3:3">
      <c r="C3934" s="13"/>
    </row>
    <row r="3935" spans="3:3">
      <c r="C3935" s="13"/>
    </row>
    <row r="3936" spans="3:3">
      <c r="C3936" s="13"/>
    </row>
    <row r="3937" spans="3:3">
      <c r="C3937" s="13"/>
    </row>
    <row r="3938" spans="3:3">
      <c r="C3938" s="13"/>
    </row>
    <row r="3939" spans="3:3">
      <c r="C3939" s="13"/>
    </row>
    <row r="3940" spans="3:3">
      <c r="C3940" s="13"/>
    </row>
    <row r="3941" spans="3:3">
      <c r="C3941" s="13"/>
    </row>
    <row r="3942" spans="3:3">
      <c r="C3942" s="13"/>
    </row>
    <row r="3943" spans="3:3">
      <c r="C3943" s="13"/>
    </row>
    <row r="3944" spans="3:3">
      <c r="C3944" s="13"/>
    </row>
    <row r="3945" spans="3:3">
      <c r="C3945" s="13"/>
    </row>
    <row r="3946" spans="3:3">
      <c r="C3946" s="13"/>
    </row>
    <row r="3947" spans="3:3">
      <c r="C3947" s="13"/>
    </row>
    <row r="3948" spans="3:3">
      <c r="C3948" s="13"/>
    </row>
    <row r="3949" spans="3:3">
      <c r="C3949" s="13"/>
    </row>
    <row r="3950" spans="3:3">
      <c r="C3950" s="13"/>
    </row>
    <row r="3951" spans="3:3">
      <c r="C3951" s="13"/>
    </row>
    <row r="3952" spans="3:3">
      <c r="C3952" s="13"/>
    </row>
    <row r="3953" spans="3:3">
      <c r="C3953" s="13"/>
    </row>
    <row r="3954" spans="3:3">
      <c r="C3954" s="13"/>
    </row>
    <row r="3955" spans="3:3">
      <c r="C3955" s="13"/>
    </row>
    <row r="3956" spans="3:3">
      <c r="C3956" s="13"/>
    </row>
    <row r="3957" spans="3:3">
      <c r="C3957" s="13"/>
    </row>
    <row r="3958" spans="3:3">
      <c r="C3958" s="13"/>
    </row>
    <row r="3959" spans="3:3">
      <c r="C3959" s="13"/>
    </row>
    <row r="3960" spans="3:3">
      <c r="C3960" s="13"/>
    </row>
    <row r="3961" spans="3:3">
      <c r="C3961" s="13"/>
    </row>
    <row r="3962" spans="3:3">
      <c r="C3962" s="13"/>
    </row>
    <row r="3963" spans="3:3">
      <c r="C3963" s="13"/>
    </row>
    <row r="3964" spans="3:3">
      <c r="C3964" s="13"/>
    </row>
    <row r="3965" spans="3:3">
      <c r="C3965" s="13"/>
    </row>
    <row r="3966" spans="3:3">
      <c r="C3966" s="13"/>
    </row>
    <row r="3967" spans="3:3">
      <c r="C3967" s="13"/>
    </row>
    <row r="3968" spans="3:3">
      <c r="C3968" s="13"/>
    </row>
    <row r="3969" spans="3:3">
      <c r="C3969" s="13"/>
    </row>
    <row r="3970" spans="3:3">
      <c r="C3970" s="13"/>
    </row>
    <row r="3971" spans="3:3">
      <c r="C3971" s="13"/>
    </row>
    <row r="3972" spans="3:3">
      <c r="C3972" s="13"/>
    </row>
    <row r="3973" spans="3:3">
      <c r="C3973" s="13"/>
    </row>
    <row r="3974" spans="3:3">
      <c r="C3974" s="13"/>
    </row>
    <row r="3975" spans="3:3">
      <c r="C3975" s="13"/>
    </row>
    <row r="3976" spans="3:3">
      <c r="C3976" s="13"/>
    </row>
    <row r="3977" spans="3:3">
      <c r="C3977" s="13"/>
    </row>
    <row r="3978" spans="3:3">
      <c r="C3978" s="13"/>
    </row>
    <row r="3979" spans="3:3">
      <c r="C3979" s="13"/>
    </row>
    <row r="3980" spans="3:3">
      <c r="C3980" s="13"/>
    </row>
    <row r="3981" spans="3:3">
      <c r="C3981" s="13"/>
    </row>
    <row r="3982" spans="3:3">
      <c r="C3982" s="13"/>
    </row>
    <row r="3983" spans="3:3">
      <c r="C3983" s="13"/>
    </row>
    <row r="3984" spans="3:3">
      <c r="C3984" s="13"/>
    </row>
    <row r="3985" spans="3:3">
      <c r="C3985" s="13"/>
    </row>
    <row r="3986" spans="3:3">
      <c r="C3986" s="13"/>
    </row>
    <row r="3987" spans="3:3">
      <c r="C3987" s="13"/>
    </row>
    <row r="3988" spans="3:3">
      <c r="C3988" s="13"/>
    </row>
    <row r="3989" spans="3:3">
      <c r="C3989" s="13"/>
    </row>
    <row r="3990" spans="3:3">
      <c r="C3990" s="13"/>
    </row>
    <row r="3991" spans="3:3">
      <c r="C3991" s="13"/>
    </row>
    <row r="3992" spans="3:3">
      <c r="C3992" s="13"/>
    </row>
    <row r="3993" spans="3:3">
      <c r="C3993" s="13"/>
    </row>
    <row r="3994" spans="3:3">
      <c r="C3994" s="13"/>
    </row>
    <row r="3995" spans="3:3">
      <c r="C3995" s="13"/>
    </row>
    <row r="3996" spans="3:3">
      <c r="C3996" s="13"/>
    </row>
    <row r="3997" spans="3:3">
      <c r="C3997" s="13"/>
    </row>
    <row r="3998" spans="3:3">
      <c r="C3998" s="13"/>
    </row>
    <row r="3999" spans="3:3">
      <c r="C3999" s="13"/>
    </row>
    <row r="4000" spans="3:3">
      <c r="C4000" s="13"/>
    </row>
    <row r="4001" spans="3:3">
      <c r="C4001" s="13"/>
    </row>
    <row r="4002" spans="3:3">
      <c r="C4002" s="13"/>
    </row>
    <row r="4003" spans="3:3">
      <c r="C4003" s="13"/>
    </row>
    <row r="4004" spans="3:3">
      <c r="C4004" s="13"/>
    </row>
    <row r="4005" spans="3:3">
      <c r="C4005" s="13"/>
    </row>
    <row r="4006" spans="3:3">
      <c r="C4006" s="13"/>
    </row>
    <row r="4007" spans="3:3">
      <c r="C4007" s="13"/>
    </row>
    <row r="4008" spans="3:3">
      <c r="C4008" s="13"/>
    </row>
    <row r="4009" spans="3:3">
      <c r="C4009" s="13"/>
    </row>
    <row r="4010" spans="3:3">
      <c r="C4010" s="13"/>
    </row>
    <row r="4011" spans="3:3">
      <c r="C4011" s="13"/>
    </row>
    <row r="4012" spans="3:3">
      <c r="C4012" s="13"/>
    </row>
    <row r="4013" spans="3:3">
      <c r="C4013" s="13"/>
    </row>
    <row r="4014" spans="3:3">
      <c r="C4014" s="13"/>
    </row>
    <row r="4015" spans="3:3">
      <c r="C4015" s="13"/>
    </row>
    <row r="4016" spans="3:3">
      <c r="C4016" s="13"/>
    </row>
    <row r="4017" spans="3:3">
      <c r="C4017" s="13"/>
    </row>
    <row r="4018" spans="3:3">
      <c r="C4018" s="13"/>
    </row>
    <row r="4019" spans="3:3">
      <c r="C4019" s="13"/>
    </row>
    <row r="4020" spans="3:3">
      <c r="C4020" s="13"/>
    </row>
    <row r="4021" spans="3:3">
      <c r="C4021" s="13"/>
    </row>
    <row r="4022" spans="3:3">
      <c r="C4022" s="13"/>
    </row>
    <row r="4023" spans="3:3">
      <c r="C4023" s="13"/>
    </row>
    <row r="4024" spans="3:3">
      <c r="C4024" s="13"/>
    </row>
    <row r="4025" spans="3:3">
      <c r="C4025" s="13"/>
    </row>
    <row r="4026" spans="3:3">
      <c r="C4026" s="13"/>
    </row>
    <row r="4027" spans="3:3">
      <c r="C4027" s="13"/>
    </row>
    <row r="4028" spans="3:3">
      <c r="C4028" s="13"/>
    </row>
    <row r="4029" spans="3:3">
      <c r="C4029" s="13"/>
    </row>
    <row r="4030" spans="3:3">
      <c r="C4030" s="13"/>
    </row>
    <row r="4031" spans="3:3">
      <c r="C4031" s="13"/>
    </row>
    <row r="4032" spans="3:3">
      <c r="C4032" s="13"/>
    </row>
    <row r="4033" spans="3:3">
      <c r="C4033" s="13"/>
    </row>
    <row r="4034" spans="3:3">
      <c r="C4034" s="13"/>
    </row>
    <row r="4035" spans="3:3">
      <c r="C4035" s="13"/>
    </row>
    <row r="4036" spans="3:3">
      <c r="C4036" s="13"/>
    </row>
    <row r="4037" spans="3:3">
      <c r="C4037" s="13"/>
    </row>
    <row r="4038" spans="3:3">
      <c r="C4038" s="13"/>
    </row>
    <row r="4039" spans="3:3">
      <c r="C4039" s="13"/>
    </row>
    <row r="4040" spans="3:3">
      <c r="C4040" s="13"/>
    </row>
    <row r="4041" spans="3:3">
      <c r="C4041" s="13"/>
    </row>
    <row r="4042" spans="3:3">
      <c r="C4042" s="13"/>
    </row>
    <row r="4043" spans="3:3">
      <c r="C4043" s="13"/>
    </row>
    <row r="4044" spans="3:3">
      <c r="C4044" s="13"/>
    </row>
    <row r="4045" spans="3:3">
      <c r="C4045" s="13"/>
    </row>
    <row r="4046" spans="3:3">
      <c r="C4046" s="13"/>
    </row>
    <row r="4047" spans="3:3">
      <c r="C4047" s="13"/>
    </row>
    <row r="4048" spans="3:3">
      <c r="C4048" s="13"/>
    </row>
    <row r="4049" spans="3:3">
      <c r="C4049" s="13"/>
    </row>
    <row r="4050" spans="3:3">
      <c r="C4050" s="13"/>
    </row>
    <row r="4051" spans="3:3">
      <c r="C4051" s="13"/>
    </row>
    <row r="4052" spans="3:3">
      <c r="C4052" s="13"/>
    </row>
    <row r="4053" spans="3:3">
      <c r="C4053" s="13"/>
    </row>
    <row r="4054" spans="3:3">
      <c r="C4054" s="13"/>
    </row>
    <row r="4055" spans="3:3">
      <c r="C4055" s="13"/>
    </row>
    <row r="4056" spans="3:3">
      <c r="C4056" s="13"/>
    </row>
    <row r="4057" spans="3:3">
      <c r="C4057" s="13"/>
    </row>
    <row r="4058" spans="3:3">
      <c r="C4058" s="13"/>
    </row>
    <row r="4059" spans="3:3">
      <c r="C4059" s="13"/>
    </row>
    <row r="4060" spans="3:3">
      <c r="C4060" s="13"/>
    </row>
    <row r="4061" spans="3:3">
      <c r="C4061" s="13"/>
    </row>
    <row r="4062" spans="3:3">
      <c r="C4062" s="13"/>
    </row>
    <row r="4063" spans="3:3">
      <c r="C4063" s="13"/>
    </row>
    <row r="4064" spans="3:3">
      <c r="C4064" s="13"/>
    </row>
    <row r="4065" spans="3:3">
      <c r="C4065" s="13"/>
    </row>
    <row r="4066" spans="3:3">
      <c r="C4066" s="13"/>
    </row>
    <row r="4067" spans="3:3">
      <c r="C4067" s="13"/>
    </row>
    <row r="4068" spans="3:3">
      <c r="C4068" s="13"/>
    </row>
    <row r="4069" spans="3:3">
      <c r="C4069" s="13"/>
    </row>
    <row r="4070" spans="3:3">
      <c r="C4070" s="13"/>
    </row>
    <row r="4071" spans="3:3">
      <c r="C4071" s="13"/>
    </row>
    <row r="4072" spans="3:3">
      <c r="C4072" s="13"/>
    </row>
    <row r="4073" spans="3:3">
      <c r="C4073" s="13"/>
    </row>
    <row r="4074" spans="3:3">
      <c r="C4074" s="13"/>
    </row>
    <row r="4075" spans="3:3">
      <c r="C4075" s="13"/>
    </row>
    <row r="4076" spans="3:3">
      <c r="C4076" s="13"/>
    </row>
    <row r="4077" spans="3:3">
      <c r="C4077" s="13"/>
    </row>
    <row r="4078" spans="3:3">
      <c r="C4078" s="13"/>
    </row>
    <row r="4079" spans="3:3">
      <c r="C4079" s="13"/>
    </row>
    <row r="4080" spans="3:3">
      <c r="C4080" s="13"/>
    </row>
    <row r="4081" spans="3:3">
      <c r="C4081" s="13"/>
    </row>
    <row r="4082" spans="3:3">
      <c r="C4082" s="13"/>
    </row>
    <row r="4083" spans="3:3">
      <c r="C4083" s="13"/>
    </row>
    <row r="4084" spans="3:3">
      <c r="C4084" s="13"/>
    </row>
    <row r="4085" spans="3:3">
      <c r="C4085" s="13"/>
    </row>
    <row r="4086" spans="3:3">
      <c r="C4086" s="13"/>
    </row>
    <row r="4087" spans="3:3">
      <c r="C4087" s="13"/>
    </row>
    <row r="4088" spans="3:3">
      <c r="C4088" s="13"/>
    </row>
    <row r="4089" spans="3:3">
      <c r="C4089" s="13"/>
    </row>
    <row r="4090" spans="3:3">
      <c r="C4090" s="13"/>
    </row>
    <row r="4091" spans="3:3">
      <c r="C4091" s="13"/>
    </row>
    <row r="4092" spans="3:3">
      <c r="C4092" s="13"/>
    </row>
    <row r="4093" spans="3:3">
      <c r="C4093" s="13"/>
    </row>
    <row r="4094" spans="3:3">
      <c r="C4094" s="13"/>
    </row>
    <row r="4095" spans="3:3">
      <c r="C4095" s="13"/>
    </row>
    <row r="4096" spans="3:3">
      <c r="C4096" s="13"/>
    </row>
    <row r="4097" spans="3:3">
      <c r="C4097" s="13"/>
    </row>
    <row r="4098" spans="3:3">
      <c r="C4098" s="13"/>
    </row>
    <row r="4099" spans="3:3">
      <c r="C4099" s="13"/>
    </row>
    <row r="4100" spans="3:3">
      <c r="C4100" s="13"/>
    </row>
    <row r="4101" spans="3:3">
      <c r="C4101" s="13"/>
    </row>
    <row r="4102" spans="3:3">
      <c r="C4102" s="13"/>
    </row>
    <row r="4103" spans="3:3">
      <c r="C4103" s="13"/>
    </row>
    <row r="4104" spans="3:3">
      <c r="C4104" s="13"/>
    </row>
    <row r="4105" spans="3:3">
      <c r="C4105" s="13"/>
    </row>
    <row r="4106" spans="3:3">
      <c r="C4106" s="13"/>
    </row>
    <row r="4107" spans="3:3">
      <c r="C4107" s="13"/>
    </row>
    <row r="4108" spans="3:3">
      <c r="C4108" s="13"/>
    </row>
    <row r="4109" spans="3:3">
      <c r="C4109" s="13"/>
    </row>
    <row r="4110" spans="3:3">
      <c r="C4110" s="13"/>
    </row>
    <row r="4111" spans="3:3">
      <c r="C4111" s="13"/>
    </row>
    <row r="4112" spans="3:3">
      <c r="C4112" s="13"/>
    </row>
    <row r="4113" spans="3:3">
      <c r="C4113" s="13"/>
    </row>
    <row r="4114" spans="3:3">
      <c r="C4114" s="13"/>
    </row>
    <row r="4115" spans="3:3">
      <c r="C4115" s="13"/>
    </row>
    <row r="4116" spans="3:3">
      <c r="C4116" s="13"/>
    </row>
    <row r="4117" spans="3:3">
      <c r="C4117" s="13"/>
    </row>
    <row r="4118" spans="3:3">
      <c r="C4118" s="13"/>
    </row>
    <row r="4119" spans="3:3">
      <c r="C4119" s="13"/>
    </row>
    <row r="4120" spans="3:3">
      <c r="C4120" s="13"/>
    </row>
    <row r="4121" spans="3:3">
      <c r="C4121" s="13"/>
    </row>
    <row r="4122" spans="3:3">
      <c r="C4122" s="13"/>
    </row>
    <row r="4123" spans="3:3">
      <c r="C4123" s="13"/>
    </row>
    <row r="4124" spans="3:3">
      <c r="C4124" s="13"/>
    </row>
    <row r="4125" spans="3:3">
      <c r="C4125" s="13"/>
    </row>
    <row r="4126" spans="3:3">
      <c r="C4126" s="13"/>
    </row>
    <row r="4127" spans="3:3">
      <c r="C4127" s="13"/>
    </row>
    <row r="4128" spans="3:3">
      <c r="C4128" s="13"/>
    </row>
    <row r="4129" spans="3:3">
      <c r="C4129" s="13"/>
    </row>
    <row r="4130" spans="3:3">
      <c r="C4130" s="13"/>
    </row>
    <row r="4131" spans="3:3">
      <c r="C4131" s="13"/>
    </row>
    <row r="4132" spans="3:3">
      <c r="C4132" s="13"/>
    </row>
    <row r="4133" spans="3:3">
      <c r="C4133" s="13"/>
    </row>
    <row r="4134" spans="3:3">
      <c r="C4134" s="13"/>
    </row>
    <row r="4135" spans="3:3">
      <c r="C4135" s="13"/>
    </row>
    <row r="4136" spans="3:3">
      <c r="C4136" s="13"/>
    </row>
    <row r="4137" spans="3:3">
      <c r="C4137" s="13"/>
    </row>
    <row r="4138" spans="3:3">
      <c r="C4138" s="13"/>
    </row>
    <row r="4139" spans="3:3">
      <c r="C4139" s="13"/>
    </row>
    <row r="4140" spans="3:3">
      <c r="C4140" s="13"/>
    </row>
    <row r="4141" spans="3:3">
      <c r="C4141" s="13"/>
    </row>
    <row r="4142" spans="3:3">
      <c r="C4142" s="13"/>
    </row>
    <row r="4143" spans="3:3">
      <c r="C4143" s="13"/>
    </row>
    <row r="4144" spans="3:3">
      <c r="C4144" s="13"/>
    </row>
    <row r="4145" spans="3:3">
      <c r="C4145" s="13"/>
    </row>
    <row r="4146" spans="3:3">
      <c r="C4146" s="13"/>
    </row>
    <row r="4147" spans="3:3">
      <c r="C4147" s="13"/>
    </row>
    <row r="4148" spans="3:3">
      <c r="C4148" s="13"/>
    </row>
    <row r="4149" spans="3:3">
      <c r="C4149" s="13"/>
    </row>
    <row r="4150" spans="3:3">
      <c r="C4150" s="13"/>
    </row>
    <row r="4151" spans="3:3">
      <c r="C4151" s="13"/>
    </row>
    <row r="4152" spans="3:3">
      <c r="C4152" s="13"/>
    </row>
    <row r="4153" spans="3:3">
      <c r="C4153" s="13"/>
    </row>
    <row r="4154" spans="3:3">
      <c r="C4154" s="13"/>
    </row>
    <row r="4155" spans="3:3">
      <c r="C4155" s="13"/>
    </row>
    <row r="4156" spans="3:3">
      <c r="C4156" s="13"/>
    </row>
    <row r="4157" spans="3:3">
      <c r="C4157" s="13"/>
    </row>
    <row r="4158" spans="3:3">
      <c r="C4158" s="13"/>
    </row>
    <row r="4159" spans="3:3">
      <c r="C4159" s="13"/>
    </row>
    <row r="4160" spans="3:3">
      <c r="C4160" s="13"/>
    </row>
    <row r="4161" spans="3:3">
      <c r="C4161" s="13"/>
    </row>
    <row r="4162" spans="3:3">
      <c r="C4162" s="13"/>
    </row>
    <row r="4163" spans="3:3">
      <c r="C4163" s="13"/>
    </row>
    <row r="4164" spans="3:3">
      <c r="C4164" s="13"/>
    </row>
    <row r="4165" spans="3:3">
      <c r="C4165" s="13"/>
    </row>
    <row r="4166" spans="3:3">
      <c r="C4166" s="13"/>
    </row>
    <row r="4167" spans="3:3">
      <c r="C4167" s="13"/>
    </row>
    <row r="4168" spans="3:3">
      <c r="C4168" s="13"/>
    </row>
    <row r="4169" spans="3:3">
      <c r="C4169" s="13"/>
    </row>
    <row r="4170" spans="3:3">
      <c r="C4170" s="13"/>
    </row>
    <row r="4171" spans="3:3">
      <c r="C4171" s="13"/>
    </row>
    <row r="4172" spans="3:3">
      <c r="C4172" s="13"/>
    </row>
    <row r="4173" spans="3:3">
      <c r="C4173" s="13"/>
    </row>
    <row r="4174" spans="3:3">
      <c r="C4174" s="13"/>
    </row>
    <row r="4175" spans="3:3">
      <c r="C4175" s="13"/>
    </row>
    <row r="4176" spans="3:3">
      <c r="C4176" s="13"/>
    </row>
    <row r="4177" spans="3:3">
      <c r="C4177" s="13"/>
    </row>
    <row r="4178" spans="3:3">
      <c r="C4178" s="13"/>
    </row>
    <row r="4179" spans="3:3">
      <c r="C4179" s="13"/>
    </row>
    <row r="4180" spans="3:3">
      <c r="C4180" s="13"/>
    </row>
    <row r="4181" spans="3:3">
      <c r="C4181" s="13"/>
    </row>
    <row r="4182" spans="3:3">
      <c r="C4182" s="13"/>
    </row>
    <row r="4183" spans="3:3">
      <c r="C4183" s="13"/>
    </row>
    <row r="4184" spans="3:3">
      <c r="C4184" s="13"/>
    </row>
    <row r="4185" spans="3:3">
      <c r="C4185" s="13"/>
    </row>
    <row r="4186" spans="3:3">
      <c r="C4186" s="13"/>
    </row>
    <row r="4187" spans="3:3">
      <c r="C4187" s="13"/>
    </row>
    <row r="4188" spans="3:3">
      <c r="C4188" s="13"/>
    </row>
    <row r="4189" spans="3:3">
      <c r="C4189" s="13"/>
    </row>
    <row r="4190" spans="3:3">
      <c r="C4190" s="13"/>
    </row>
    <row r="4191" spans="3:3">
      <c r="C4191" s="13"/>
    </row>
    <row r="4192" spans="3:3">
      <c r="C4192" s="13"/>
    </row>
    <row r="4193" spans="3:3">
      <c r="C4193" s="13"/>
    </row>
    <row r="4194" spans="3:3">
      <c r="C4194" s="13"/>
    </row>
    <row r="4195" spans="3:3">
      <c r="C4195" s="13"/>
    </row>
    <row r="4196" spans="3:3">
      <c r="C4196" s="13"/>
    </row>
    <row r="4197" spans="3:3">
      <c r="C4197" s="13"/>
    </row>
    <row r="4198" spans="3:3">
      <c r="C4198" s="13"/>
    </row>
    <row r="4199" spans="3:3">
      <c r="C4199" s="13"/>
    </row>
    <row r="4200" spans="3:3">
      <c r="C4200" s="13"/>
    </row>
    <row r="4201" spans="3:3">
      <c r="C4201" s="13"/>
    </row>
    <row r="4202" spans="3:3">
      <c r="C4202" s="13"/>
    </row>
    <row r="4203" spans="3:3">
      <c r="C4203" s="13"/>
    </row>
    <row r="4204" spans="3:3">
      <c r="C4204" s="13"/>
    </row>
    <row r="4205" spans="3:3">
      <c r="C4205" s="13"/>
    </row>
    <row r="4206" spans="3:3">
      <c r="C4206" s="13"/>
    </row>
    <row r="4207" spans="3:3">
      <c r="C4207" s="13"/>
    </row>
    <row r="4208" spans="3:3">
      <c r="C4208" s="13"/>
    </row>
    <row r="4209" spans="3:3">
      <c r="C4209" s="13"/>
    </row>
    <row r="4210" spans="3:3">
      <c r="C4210" s="13"/>
    </row>
    <row r="4211" spans="3:3">
      <c r="C4211" s="13"/>
    </row>
    <row r="4212" spans="3:3">
      <c r="C4212" s="13"/>
    </row>
    <row r="4213" spans="3:3">
      <c r="C4213" s="13"/>
    </row>
    <row r="4214" spans="3:3">
      <c r="C4214" s="13"/>
    </row>
    <row r="4215" spans="3:3">
      <c r="C4215" s="13"/>
    </row>
    <row r="4216" spans="3:3">
      <c r="C4216" s="13"/>
    </row>
    <row r="4217" spans="3:3">
      <c r="C4217" s="13"/>
    </row>
    <row r="4218" spans="3:3">
      <c r="C4218" s="13"/>
    </row>
    <row r="4219" spans="3:3">
      <c r="C4219" s="13"/>
    </row>
    <row r="4220" spans="3:3">
      <c r="C4220" s="13"/>
    </row>
    <row r="4221" spans="3:3">
      <c r="C4221" s="13"/>
    </row>
    <row r="4222" spans="3:3">
      <c r="C4222" s="13"/>
    </row>
    <row r="4223" spans="3:3">
      <c r="C4223" s="13"/>
    </row>
    <row r="4224" spans="3:3">
      <c r="C4224" s="13"/>
    </row>
    <row r="4225" spans="3:3">
      <c r="C4225" s="13"/>
    </row>
    <row r="4226" spans="3:3">
      <c r="C4226" s="13"/>
    </row>
    <row r="4227" spans="3:3">
      <c r="C4227" s="13"/>
    </row>
    <row r="4228" spans="3:3">
      <c r="C4228" s="13"/>
    </row>
    <row r="4229" spans="3:3">
      <c r="C4229" s="13"/>
    </row>
    <row r="4230" spans="3:3">
      <c r="C4230" s="13"/>
    </row>
    <row r="4231" spans="3:3">
      <c r="C4231" s="13"/>
    </row>
    <row r="4232" spans="3:3">
      <c r="C4232" s="13"/>
    </row>
    <row r="4233" spans="3:3">
      <c r="C4233" s="13"/>
    </row>
    <row r="4234" spans="3:3">
      <c r="C4234" s="13"/>
    </row>
    <row r="4235" spans="3:3">
      <c r="C4235" s="13"/>
    </row>
    <row r="4236" spans="3:3">
      <c r="C4236" s="13"/>
    </row>
    <row r="4237" spans="3:3">
      <c r="C4237" s="13"/>
    </row>
    <row r="4238" spans="3:3">
      <c r="C4238" s="13"/>
    </row>
    <row r="4239" spans="3:3">
      <c r="C4239" s="13"/>
    </row>
    <row r="4240" spans="3:3">
      <c r="C4240" s="13"/>
    </row>
    <row r="4241" spans="3:3">
      <c r="C4241" s="13"/>
    </row>
    <row r="4242" spans="3:3">
      <c r="C4242" s="13"/>
    </row>
    <row r="4243" spans="3:3">
      <c r="C4243" s="13"/>
    </row>
    <row r="4244" spans="3:3">
      <c r="C4244" s="13"/>
    </row>
    <row r="4245" spans="3:3">
      <c r="C4245" s="13"/>
    </row>
    <row r="4246" spans="3:3">
      <c r="C4246" s="13"/>
    </row>
    <row r="4247" spans="3:3">
      <c r="C4247" s="13"/>
    </row>
    <row r="4248" spans="3:3">
      <c r="C4248" s="13"/>
    </row>
    <row r="4249" spans="3:3">
      <c r="C4249" s="13"/>
    </row>
    <row r="4250" spans="3:3">
      <c r="C4250" s="13"/>
    </row>
    <row r="4251" spans="3:3">
      <c r="C4251" s="13"/>
    </row>
    <row r="4252" spans="3:3">
      <c r="C4252" s="13"/>
    </row>
    <row r="4253" spans="3:3">
      <c r="C4253" s="13"/>
    </row>
    <row r="4254" spans="3:3">
      <c r="C4254" s="13"/>
    </row>
    <row r="4255" spans="3:3">
      <c r="C4255" s="13"/>
    </row>
    <row r="4256" spans="3:3">
      <c r="C4256" s="13"/>
    </row>
    <row r="4257" spans="3:3">
      <c r="C4257" s="13"/>
    </row>
    <row r="4258" spans="3:3">
      <c r="C4258" s="13"/>
    </row>
    <row r="4259" spans="3:3">
      <c r="C4259" s="13"/>
    </row>
    <row r="4260" spans="3:3">
      <c r="C4260" s="13"/>
    </row>
    <row r="4261" spans="3:3">
      <c r="C4261" s="13"/>
    </row>
    <row r="4262" spans="3:3">
      <c r="C4262" s="13"/>
    </row>
    <row r="4263" spans="3:3">
      <c r="C4263" s="13"/>
    </row>
    <row r="4264" spans="3:3">
      <c r="C4264" s="13"/>
    </row>
    <row r="4265" spans="3:3">
      <c r="C4265" s="13"/>
    </row>
    <row r="4266" spans="3:3">
      <c r="C4266" s="13"/>
    </row>
    <row r="4267" spans="3:3">
      <c r="C4267" s="13"/>
    </row>
    <row r="4268" spans="3:3">
      <c r="C4268" s="13"/>
    </row>
    <row r="4269" spans="3:3">
      <c r="C4269" s="13"/>
    </row>
    <row r="4270" spans="3:3">
      <c r="C4270" s="13"/>
    </row>
    <row r="4271" spans="3:3">
      <c r="C4271" s="13"/>
    </row>
    <row r="4272" spans="3:3">
      <c r="C4272" s="13"/>
    </row>
    <row r="4273" spans="3:3">
      <c r="C4273" s="13"/>
    </row>
    <row r="4274" spans="3:3">
      <c r="C4274" s="13"/>
    </row>
    <row r="4275" spans="3:3">
      <c r="C4275" s="13"/>
    </row>
    <row r="4276" spans="3:3">
      <c r="C4276" s="13"/>
    </row>
    <row r="4277" spans="3:3">
      <c r="C4277" s="13"/>
    </row>
    <row r="4278" spans="3:3">
      <c r="C4278" s="13"/>
    </row>
    <row r="4279" spans="3:3">
      <c r="C4279" s="13"/>
    </row>
    <row r="4280" spans="3:3">
      <c r="C4280" s="13"/>
    </row>
    <row r="4281" spans="3:3">
      <c r="C4281" s="13"/>
    </row>
    <row r="4282" spans="3:3">
      <c r="C4282" s="13"/>
    </row>
    <row r="4283" spans="3:3">
      <c r="C4283" s="13"/>
    </row>
    <row r="4284" spans="3:3">
      <c r="C4284" s="13"/>
    </row>
    <row r="4285" spans="3:3">
      <c r="C4285" s="13"/>
    </row>
    <row r="4286" spans="3:3">
      <c r="C4286" s="13"/>
    </row>
    <row r="4287" spans="3:3">
      <c r="C4287" s="13"/>
    </row>
    <row r="4288" spans="3:3">
      <c r="C4288" s="13"/>
    </row>
    <row r="4289" spans="3:3">
      <c r="C4289" s="13"/>
    </row>
    <row r="4290" spans="3:3">
      <c r="C4290" s="13"/>
    </row>
    <row r="4291" spans="3:3">
      <c r="C4291" s="13"/>
    </row>
    <row r="4292" spans="3:3">
      <c r="C4292" s="13"/>
    </row>
    <row r="4293" spans="3:3">
      <c r="C4293" s="13"/>
    </row>
    <row r="4294" spans="3:3">
      <c r="C4294" s="13"/>
    </row>
    <row r="4295" spans="3:3">
      <c r="C4295" s="13"/>
    </row>
    <row r="4296" spans="3:3">
      <c r="C4296" s="13"/>
    </row>
    <row r="4297" spans="3:3">
      <c r="C4297" s="13"/>
    </row>
    <row r="4298" spans="3:3">
      <c r="C4298" s="13"/>
    </row>
    <row r="4299" spans="3:3">
      <c r="C4299" s="13"/>
    </row>
    <row r="4300" spans="3:3">
      <c r="C4300" s="13"/>
    </row>
    <row r="4301" spans="3:3">
      <c r="C4301" s="13"/>
    </row>
    <row r="4302" spans="3:3">
      <c r="C4302" s="13"/>
    </row>
    <row r="4303" spans="3:3">
      <c r="C4303" s="13"/>
    </row>
    <row r="4304" spans="3:3">
      <c r="C4304" s="13"/>
    </row>
    <row r="4305" spans="3:3">
      <c r="C4305" s="13"/>
    </row>
    <row r="4306" spans="3:3">
      <c r="C4306" s="13"/>
    </row>
    <row r="4307" spans="3:3">
      <c r="C4307" s="13"/>
    </row>
    <row r="4308" spans="3:3">
      <c r="C4308" s="13"/>
    </row>
    <row r="4309" spans="3:3">
      <c r="C4309" s="13"/>
    </row>
    <row r="4310" spans="3:3">
      <c r="C4310" s="13"/>
    </row>
    <row r="4311" spans="3:3">
      <c r="C4311" s="13"/>
    </row>
    <row r="4312" spans="3:3">
      <c r="C4312" s="13"/>
    </row>
    <row r="4313" spans="3:3">
      <c r="C4313" s="13"/>
    </row>
    <row r="4314" spans="3:3">
      <c r="C4314" s="13"/>
    </row>
    <row r="4315" spans="3:3">
      <c r="C4315" s="13"/>
    </row>
    <row r="4316" spans="3:3">
      <c r="C4316" s="13"/>
    </row>
    <row r="4317" spans="3:3">
      <c r="C4317" s="13"/>
    </row>
    <row r="4318" spans="3:3">
      <c r="C4318" s="13"/>
    </row>
    <row r="4319" spans="3:3">
      <c r="C4319" s="13"/>
    </row>
    <row r="4320" spans="3:3">
      <c r="C4320" s="13"/>
    </row>
    <row r="4321" spans="3:3">
      <c r="C4321" s="13"/>
    </row>
    <row r="4322" spans="3:3">
      <c r="C4322" s="13"/>
    </row>
    <row r="4323" spans="3:3">
      <c r="C4323" s="13"/>
    </row>
    <row r="4324" spans="3:3">
      <c r="C4324" s="13"/>
    </row>
    <row r="4325" spans="3:3">
      <c r="C4325" s="13"/>
    </row>
    <row r="4326" spans="3:3">
      <c r="C4326" s="13"/>
    </row>
    <row r="4327" spans="3:3">
      <c r="C4327" s="13"/>
    </row>
    <row r="4328" spans="3:3">
      <c r="C4328" s="13"/>
    </row>
    <row r="4329" spans="3:3">
      <c r="C4329" s="13"/>
    </row>
    <row r="4330" spans="3:3">
      <c r="C4330" s="13"/>
    </row>
    <row r="4331" spans="3:3">
      <c r="C4331" s="13"/>
    </row>
    <row r="4332" spans="3:3">
      <c r="C4332" s="13"/>
    </row>
    <row r="4333" spans="3:3">
      <c r="C4333" s="13"/>
    </row>
    <row r="4334" spans="3:3">
      <c r="C4334" s="13"/>
    </row>
    <row r="4335" spans="3:3">
      <c r="C4335" s="13"/>
    </row>
    <row r="4336" spans="3:3">
      <c r="C4336" s="13"/>
    </row>
    <row r="4337" spans="3:3">
      <c r="C4337" s="13"/>
    </row>
    <row r="4338" spans="3:3">
      <c r="C4338" s="13"/>
    </row>
    <row r="4339" spans="3:3">
      <c r="C4339" s="13"/>
    </row>
    <row r="4340" spans="3:3">
      <c r="C4340" s="13"/>
    </row>
    <row r="4341" spans="3:3">
      <c r="C4341" s="13"/>
    </row>
    <row r="4342" spans="3:3">
      <c r="C4342" s="13"/>
    </row>
    <row r="4343" spans="3:3">
      <c r="C4343" s="13"/>
    </row>
    <row r="4344" spans="3:3">
      <c r="C4344" s="13"/>
    </row>
    <row r="4345" spans="3:3">
      <c r="C4345" s="13"/>
    </row>
    <row r="4346" spans="3:3">
      <c r="C4346" s="13"/>
    </row>
    <row r="4347" spans="3:3">
      <c r="C4347" s="13"/>
    </row>
    <row r="4348" spans="3:3">
      <c r="C4348" s="13"/>
    </row>
    <row r="4349" spans="3:3">
      <c r="C4349" s="13"/>
    </row>
    <row r="4350" spans="3:3">
      <c r="C4350" s="13"/>
    </row>
    <row r="4351" spans="3:3">
      <c r="C4351" s="13"/>
    </row>
    <row r="4352" spans="3:3">
      <c r="C4352" s="13"/>
    </row>
    <row r="4353" spans="3:3">
      <c r="C4353" s="13"/>
    </row>
    <row r="4354" spans="3:3">
      <c r="C4354" s="13"/>
    </row>
    <row r="4355" spans="3:3">
      <c r="C4355" s="13"/>
    </row>
    <row r="4356" spans="3:3">
      <c r="C4356" s="13"/>
    </row>
    <row r="4357" spans="3:3">
      <c r="C4357" s="13"/>
    </row>
    <row r="4358" spans="3:3">
      <c r="C4358" s="13"/>
    </row>
    <row r="4359" spans="3:3">
      <c r="C4359" s="13"/>
    </row>
    <row r="4360" spans="3:3">
      <c r="C4360" s="13"/>
    </row>
    <row r="4361" spans="3:3">
      <c r="C4361" s="13"/>
    </row>
    <row r="4362" spans="3:3">
      <c r="C4362" s="13"/>
    </row>
    <row r="4363" spans="3:3">
      <c r="C4363" s="13"/>
    </row>
    <row r="4364" spans="3:3">
      <c r="C4364" s="13"/>
    </row>
    <row r="4365" spans="3:3">
      <c r="C4365" s="13"/>
    </row>
    <row r="4366" spans="3:3">
      <c r="C4366" s="13"/>
    </row>
    <row r="4367" spans="3:3">
      <c r="C4367" s="13"/>
    </row>
    <row r="4368" spans="3:3">
      <c r="C4368" s="13"/>
    </row>
    <row r="4369" spans="3:3">
      <c r="C4369" s="13"/>
    </row>
    <row r="4370" spans="3:3">
      <c r="C4370" s="13"/>
    </row>
    <row r="4371" spans="3:3">
      <c r="C4371" s="13"/>
    </row>
    <row r="4372" spans="3:3">
      <c r="C4372" s="13"/>
    </row>
    <row r="4373" spans="3:3">
      <c r="C4373" s="13"/>
    </row>
    <row r="4374" spans="3:3">
      <c r="C4374" s="13"/>
    </row>
    <row r="4375" spans="3:3">
      <c r="C4375" s="13"/>
    </row>
    <row r="4376" spans="3:3">
      <c r="C4376" s="13"/>
    </row>
    <row r="4377" spans="3:3">
      <c r="C4377" s="13"/>
    </row>
    <row r="4378" spans="3:3">
      <c r="C4378" s="13"/>
    </row>
    <row r="4379" spans="3:3">
      <c r="C4379" s="13"/>
    </row>
    <row r="4380" spans="3:3">
      <c r="C4380" s="13"/>
    </row>
    <row r="4381" spans="3:3">
      <c r="C4381" s="13"/>
    </row>
    <row r="4382" spans="3:3">
      <c r="C4382" s="13"/>
    </row>
    <row r="4383" spans="3:3">
      <c r="C4383" s="13"/>
    </row>
    <row r="4384" spans="3:3">
      <c r="C4384" s="13"/>
    </row>
    <row r="4385" spans="3:3">
      <c r="C4385" s="13"/>
    </row>
    <row r="4386" spans="3:3">
      <c r="C4386" s="13"/>
    </row>
    <row r="4387" spans="3:3">
      <c r="C4387" s="13"/>
    </row>
    <row r="4388" spans="3:3">
      <c r="C4388" s="13"/>
    </row>
    <row r="4389" spans="3:3">
      <c r="C4389" s="13"/>
    </row>
    <row r="4390" spans="3:3">
      <c r="C4390" s="13"/>
    </row>
    <row r="4391" spans="3:3">
      <c r="C4391" s="13"/>
    </row>
    <row r="4392" spans="3:3">
      <c r="C4392" s="13"/>
    </row>
    <row r="4393" spans="3:3">
      <c r="C4393" s="13"/>
    </row>
    <row r="4394" spans="3:3">
      <c r="C4394" s="13"/>
    </row>
    <row r="4395" spans="3:3">
      <c r="C4395" s="13"/>
    </row>
    <row r="4396" spans="3:3">
      <c r="C4396" s="13"/>
    </row>
    <row r="4397" spans="3:3">
      <c r="C4397" s="13"/>
    </row>
    <row r="4398" spans="3:3">
      <c r="C4398" s="13"/>
    </row>
    <row r="4399" spans="3:3">
      <c r="C4399" s="13"/>
    </row>
    <row r="4400" spans="3:3">
      <c r="C4400" s="13"/>
    </row>
    <row r="4401" spans="3:3">
      <c r="C4401" s="13"/>
    </row>
    <row r="4402" spans="3:3">
      <c r="C4402" s="13"/>
    </row>
    <row r="4403" spans="3:3">
      <c r="C4403" s="13"/>
    </row>
    <row r="4404" spans="3:3">
      <c r="C4404" s="13"/>
    </row>
    <row r="4405" spans="3:3">
      <c r="C4405" s="13"/>
    </row>
    <row r="4406" spans="3:3">
      <c r="C4406" s="13"/>
    </row>
    <row r="4407" spans="3:3">
      <c r="C4407" s="13"/>
    </row>
    <row r="4408" spans="3:3">
      <c r="C4408" s="13"/>
    </row>
    <row r="4409" spans="3:3">
      <c r="C4409" s="13"/>
    </row>
    <row r="4410" spans="3:3">
      <c r="C4410" s="13"/>
    </row>
    <row r="4411" spans="3:3">
      <c r="C4411" s="13"/>
    </row>
    <row r="4412" spans="3:3">
      <c r="C4412" s="13"/>
    </row>
    <row r="4413" spans="3:3">
      <c r="C4413" s="13"/>
    </row>
    <row r="4414" spans="3:3">
      <c r="C4414" s="13"/>
    </row>
    <row r="4415" spans="3:3">
      <c r="C4415" s="13"/>
    </row>
    <row r="4416" spans="3:3">
      <c r="C4416" s="13"/>
    </row>
    <row r="4417" spans="3:3">
      <c r="C4417" s="13"/>
    </row>
    <row r="4418" spans="3:3">
      <c r="C4418" s="13"/>
    </row>
    <row r="4419" spans="3:3">
      <c r="C4419" s="13"/>
    </row>
    <row r="4420" spans="3:3">
      <c r="C4420" s="13"/>
    </row>
    <row r="4421" spans="3:3">
      <c r="C4421" s="13"/>
    </row>
    <row r="4422" spans="3:3">
      <c r="C4422" s="13"/>
    </row>
    <row r="4423" spans="3:3">
      <c r="C4423" s="13"/>
    </row>
    <row r="4424" spans="3:3">
      <c r="C4424" s="13"/>
    </row>
    <row r="4425" spans="3:3">
      <c r="C4425" s="13"/>
    </row>
    <row r="4426" spans="3:3">
      <c r="C4426" s="13"/>
    </row>
    <row r="4427" spans="3:3">
      <c r="C4427" s="13"/>
    </row>
    <row r="4428" spans="3:3">
      <c r="C4428" s="13"/>
    </row>
    <row r="4429" spans="3:3">
      <c r="C4429" s="13"/>
    </row>
    <row r="4430" spans="3:3">
      <c r="C4430" s="13"/>
    </row>
    <row r="4431" spans="3:3">
      <c r="C4431" s="13"/>
    </row>
    <row r="4432" spans="3:3">
      <c r="C4432" s="13"/>
    </row>
    <row r="4433" spans="3:3">
      <c r="C4433" s="13"/>
    </row>
    <row r="4434" spans="3:3">
      <c r="C4434" s="13"/>
    </row>
    <row r="4435" spans="3:3">
      <c r="C4435" s="13"/>
    </row>
    <row r="4436" spans="3:3">
      <c r="C4436" s="13"/>
    </row>
    <row r="4437" spans="3:3">
      <c r="C4437" s="13"/>
    </row>
    <row r="4438" spans="3:3">
      <c r="C4438" s="13"/>
    </row>
    <row r="4439" spans="3:3">
      <c r="C4439" s="13"/>
    </row>
    <row r="4440" spans="3:3">
      <c r="C4440" s="13"/>
    </row>
    <row r="4441" spans="3:3">
      <c r="C4441" s="13"/>
    </row>
    <row r="4442" spans="3:3">
      <c r="C4442" s="13"/>
    </row>
    <row r="4443" spans="3:3">
      <c r="C4443" s="13"/>
    </row>
    <row r="4444" spans="3:3">
      <c r="C4444" s="13"/>
    </row>
    <row r="4445" spans="3:3">
      <c r="C4445" s="13"/>
    </row>
    <row r="4446" spans="3:3">
      <c r="C4446" s="13"/>
    </row>
    <row r="4447" spans="3:3">
      <c r="C4447" s="13"/>
    </row>
    <row r="4448" spans="3:3">
      <c r="C4448" s="13"/>
    </row>
    <row r="4449" spans="3:3">
      <c r="C4449" s="13"/>
    </row>
    <row r="4450" spans="3:3">
      <c r="C4450" s="13"/>
    </row>
    <row r="4451" spans="3:3">
      <c r="C4451" s="13"/>
    </row>
    <row r="4452" spans="3:3">
      <c r="C4452" s="13"/>
    </row>
    <row r="4453" spans="3:3">
      <c r="C4453" s="13"/>
    </row>
    <row r="4454" spans="3:3">
      <c r="C4454" s="13"/>
    </row>
    <row r="4455" spans="3:3">
      <c r="C4455" s="13"/>
    </row>
    <row r="4456" spans="3:3">
      <c r="C4456" s="13"/>
    </row>
    <row r="4457" spans="3:3">
      <c r="C4457" s="13"/>
    </row>
    <row r="4458" spans="3:3">
      <c r="C4458" s="13"/>
    </row>
    <row r="4459" spans="3:3">
      <c r="C4459" s="13"/>
    </row>
    <row r="4460" spans="3:3">
      <c r="C4460" s="13"/>
    </row>
    <row r="4461" spans="3:3">
      <c r="C4461" s="13"/>
    </row>
    <row r="4462" spans="3:3">
      <c r="C4462" s="13"/>
    </row>
    <row r="4463" spans="3:3">
      <c r="C4463" s="13"/>
    </row>
    <row r="4464" spans="3:3">
      <c r="C4464" s="13"/>
    </row>
    <row r="4465" spans="3:3">
      <c r="C4465" s="13"/>
    </row>
    <row r="4466" spans="3:3">
      <c r="C4466" s="13"/>
    </row>
    <row r="4467" spans="3:3">
      <c r="C4467" s="13"/>
    </row>
    <row r="4468" spans="3:3">
      <c r="C4468" s="13"/>
    </row>
    <row r="4469" spans="3:3">
      <c r="C4469" s="13"/>
    </row>
    <row r="4470" spans="3:3">
      <c r="C4470" s="13"/>
    </row>
    <row r="4471" spans="3:3">
      <c r="C4471" s="13"/>
    </row>
    <row r="4472" spans="3:3">
      <c r="C4472" s="13"/>
    </row>
    <row r="4473" spans="3:3">
      <c r="C4473" s="13"/>
    </row>
    <row r="4474" spans="3:3">
      <c r="C4474" s="13"/>
    </row>
    <row r="4475" spans="3:3">
      <c r="C4475" s="13"/>
    </row>
    <row r="4476" spans="3:3">
      <c r="C4476" s="13"/>
    </row>
    <row r="4477" spans="3:3">
      <c r="C4477" s="13"/>
    </row>
    <row r="4478" spans="3:3">
      <c r="C4478" s="13"/>
    </row>
    <row r="4479" spans="3:3">
      <c r="C4479" s="13"/>
    </row>
    <row r="4480" spans="3:3">
      <c r="C4480" s="13"/>
    </row>
    <row r="4481" spans="3:3">
      <c r="C4481" s="13"/>
    </row>
    <row r="4482" spans="3:3">
      <c r="C4482" s="13"/>
    </row>
    <row r="4483" spans="3:3">
      <c r="C4483" s="13"/>
    </row>
    <row r="4484" spans="3:3">
      <c r="C4484" s="13"/>
    </row>
    <row r="4485" spans="3:3">
      <c r="C4485" s="13"/>
    </row>
    <row r="4486" spans="3:3">
      <c r="C4486" s="13"/>
    </row>
    <row r="4487" spans="3:3">
      <c r="C4487" s="13"/>
    </row>
    <row r="4488" spans="3:3">
      <c r="C4488" s="13"/>
    </row>
    <row r="4489" spans="3:3">
      <c r="C4489" s="13"/>
    </row>
    <row r="4490" spans="3:3">
      <c r="C4490" s="13"/>
    </row>
    <row r="4491" spans="3:3">
      <c r="C4491" s="13"/>
    </row>
    <row r="4492" spans="3:3">
      <c r="C4492" s="13"/>
    </row>
    <row r="4493" spans="3:3">
      <c r="C4493" s="13"/>
    </row>
    <row r="4494" spans="3:3">
      <c r="C4494" s="13"/>
    </row>
    <row r="4495" spans="3:3">
      <c r="C4495" s="13"/>
    </row>
    <row r="4496" spans="3:3">
      <c r="C4496" s="13"/>
    </row>
    <row r="4497" spans="3:3">
      <c r="C4497" s="13"/>
    </row>
    <row r="4498" spans="3:3">
      <c r="C4498" s="13"/>
    </row>
    <row r="4499" spans="3:3">
      <c r="C4499" s="13"/>
    </row>
    <row r="4500" spans="3:3">
      <c r="C4500" s="13"/>
    </row>
    <row r="4501" spans="3:3">
      <c r="C4501" s="13"/>
    </row>
    <row r="4502" spans="3:3">
      <c r="C4502" s="13"/>
    </row>
    <row r="4503" spans="3:3">
      <c r="C4503" s="13"/>
    </row>
    <row r="4504" spans="3:3">
      <c r="C4504" s="13"/>
    </row>
    <row r="4505" spans="3:3">
      <c r="C4505" s="13"/>
    </row>
    <row r="4506" spans="3:3">
      <c r="C4506" s="13"/>
    </row>
    <row r="4507" spans="3:3">
      <c r="C4507" s="13"/>
    </row>
    <row r="4508" spans="3:3">
      <c r="C4508" s="13"/>
    </row>
    <row r="4509" spans="3:3">
      <c r="C4509" s="13"/>
    </row>
    <row r="4510" spans="3:3">
      <c r="C4510" s="13"/>
    </row>
    <row r="4511" spans="3:3">
      <c r="C4511" s="13"/>
    </row>
    <row r="4512" spans="3:3">
      <c r="C4512" s="13"/>
    </row>
    <row r="4513" spans="3:3">
      <c r="C4513" s="13"/>
    </row>
    <row r="4514" spans="3:3">
      <c r="C4514" s="13"/>
    </row>
    <row r="4515" spans="3:3">
      <c r="C4515" s="13"/>
    </row>
    <row r="4516" spans="3:3">
      <c r="C4516" s="13"/>
    </row>
    <row r="4517" spans="3:3">
      <c r="C4517" s="13"/>
    </row>
    <row r="4518" spans="3:3">
      <c r="C4518" s="13"/>
    </row>
    <row r="4519" spans="3:3">
      <c r="C4519" s="13"/>
    </row>
    <row r="4520" spans="3:3">
      <c r="C4520" s="13"/>
    </row>
    <row r="4521" spans="3:3">
      <c r="C4521" s="13"/>
    </row>
    <row r="4522" spans="3:3">
      <c r="C4522" s="13"/>
    </row>
    <row r="4523" spans="3:3">
      <c r="C4523" s="13"/>
    </row>
    <row r="4524" spans="3:3">
      <c r="C4524" s="13"/>
    </row>
    <row r="4525" spans="3:3">
      <c r="C4525" s="13"/>
    </row>
    <row r="4526" spans="3:3">
      <c r="C4526" s="13"/>
    </row>
    <row r="4527" spans="3:3">
      <c r="C4527" s="13"/>
    </row>
    <row r="4528" spans="3:3">
      <c r="C4528" s="13"/>
    </row>
    <row r="4529" spans="3:3">
      <c r="C4529" s="13"/>
    </row>
    <row r="4530" spans="3:3">
      <c r="C4530" s="13"/>
    </row>
    <row r="4531" spans="3:3">
      <c r="C4531" s="13"/>
    </row>
    <row r="4532" spans="3:3">
      <c r="C4532" s="13"/>
    </row>
    <row r="4533" spans="3:3">
      <c r="C4533" s="13"/>
    </row>
    <row r="4534" spans="3:3">
      <c r="C4534" s="13"/>
    </row>
    <row r="4535" spans="3:3">
      <c r="C4535" s="13"/>
    </row>
    <row r="4536" spans="3:3">
      <c r="C4536" s="13"/>
    </row>
    <row r="4537" spans="3:3">
      <c r="C4537" s="13"/>
    </row>
    <row r="4538" spans="3:3">
      <c r="C4538" s="13"/>
    </row>
    <row r="4539" spans="3:3">
      <c r="C4539" s="13"/>
    </row>
    <row r="4540" spans="3:3">
      <c r="C4540" s="13"/>
    </row>
    <row r="4541" spans="3:3">
      <c r="C4541" s="13"/>
    </row>
    <row r="4542" spans="3:3">
      <c r="C4542" s="13"/>
    </row>
    <row r="4543" spans="3:3">
      <c r="C4543" s="13"/>
    </row>
    <row r="4544" spans="3:3">
      <c r="C4544" s="13"/>
    </row>
    <row r="4545" spans="3:3">
      <c r="C4545" s="13"/>
    </row>
    <row r="4546" spans="3:3">
      <c r="C4546" s="13"/>
    </row>
    <row r="4547" spans="3:3">
      <c r="C4547" s="13"/>
    </row>
    <row r="4548" spans="3:3">
      <c r="C4548" s="13"/>
    </row>
    <row r="4549" spans="3:3">
      <c r="C4549" s="13"/>
    </row>
    <row r="4550" spans="3:3">
      <c r="C4550" s="13"/>
    </row>
    <row r="4551" spans="3:3">
      <c r="C4551" s="13"/>
    </row>
    <row r="4552" spans="3:3">
      <c r="C4552" s="13"/>
    </row>
    <row r="4553" spans="3:3">
      <c r="C4553" s="13"/>
    </row>
    <row r="4554" spans="3:3">
      <c r="C4554" s="13"/>
    </row>
    <row r="4555" spans="3:3">
      <c r="C4555" s="13"/>
    </row>
    <row r="4556" spans="3:3">
      <c r="C4556" s="13"/>
    </row>
    <row r="4557" spans="3:3">
      <c r="C4557" s="13"/>
    </row>
    <row r="4558" spans="3:3">
      <c r="C4558" s="13"/>
    </row>
    <row r="4559" spans="3:3">
      <c r="C4559" s="13"/>
    </row>
    <row r="4560" spans="3:3">
      <c r="C4560" s="13"/>
    </row>
    <row r="4561" spans="3:3">
      <c r="C4561" s="13"/>
    </row>
    <row r="4562" spans="3:3">
      <c r="C4562" s="13"/>
    </row>
    <row r="4563" spans="3:3">
      <c r="C4563" s="13"/>
    </row>
    <row r="4564" spans="3:3">
      <c r="C4564" s="13"/>
    </row>
    <row r="4565" spans="3:3">
      <c r="C4565" s="13"/>
    </row>
    <row r="4566" spans="3:3">
      <c r="C4566" s="13"/>
    </row>
    <row r="4567" spans="3:3">
      <c r="C4567" s="13"/>
    </row>
    <row r="4568" spans="3:3">
      <c r="C4568" s="13"/>
    </row>
    <row r="4569" spans="3:3">
      <c r="C4569" s="13"/>
    </row>
    <row r="4570" spans="3:3">
      <c r="C4570" s="13"/>
    </row>
    <row r="4571" spans="3:3">
      <c r="C4571" s="13"/>
    </row>
    <row r="4572" spans="3:3">
      <c r="C4572" s="13"/>
    </row>
    <row r="4573" spans="3:3">
      <c r="C4573" s="13"/>
    </row>
    <row r="4574" spans="3:3">
      <c r="C4574" s="13"/>
    </row>
    <row r="4575" spans="3:3">
      <c r="C4575" s="13"/>
    </row>
    <row r="4576" spans="3:3">
      <c r="C4576" s="13"/>
    </row>
    <row r="4577" spans="3:3">
      <c r="C4577" s="13"/>
    </row>
    <row r="4578" spans="3:3">
      <c r="C4578" s="13"/>
    </row>
    <row r="4579" spans="3:3">
      <c r="C4579" s="13"/>
    </row>
    <row r="4580" spans="3:3">
      <c r="C4580" s="13"/>
    </row>
    <row r="4581" spans="3:3">
      <c r="C4581" s="13"/>
    </row>
    <row r="4582" spans="3:3">
      <c r="C4582" s="13"/>
    </row>
    <row r="4583" spans="3:3">
      <c r="C4583" s="13"/>
    </row>
    <row r="4584" spans="3:3">
      <c r="C4584" s="13"/>
    </row>
    <row r="4585" spans="3:3">
      <c r="C4585" s="13"/>
    </row>
    <row r="4586" spans="3:3">
      <c r="C4586" s="13"/>
    </row>
    <row r="4587" spans="3:3">
      <c r="C4587" s="13"/>
    </row>
    <row r="4588" spans="3:3">
      <c r="C4588" s="13"/>
    </row>
    <row r="4589" spans="3:3">
      <c r="C4589" s="13"/>
    </row>
    <row r="4590" spans="3:3">
      <c r="C4590" s="13"/>
    </row>
    <row r="4591" spans="3:3">
      <c r="C4591" s="13"/>
    </row>
    <row r="4592" spans="3:3">
      <c r="C4592" s="13"/>
    </row>
    <row r="4593" spans="3:3">
      <c r="C4593" s="13"/>
    </row>
    <row r="4594" spans="3:3">
      <c r="C4594" s="13"/>
    </row>
    <row r="4595" spans="3:3">
      <c r="C4595" s="13"/>
    </row>
    <row r="4596" spans="3:3">
      <c r="C4596" s="13"/>
    </row>
    <row r="4597" spans="3:3">
      <c r="C4597" s="13"/>
    </row>
    <row r="4598" spans="3:3">
      <c r="C4598" s="13"/>
    </row>
    <row r="4599" spans="3:3">
      <c r="C4599" s="13"/>
    </row>
    <row r="4600" spans="3:3">
      <c r="C4600" s="13"/>
    </row>
    <row r="4601" spans="3:3">
      <c r="C4601" s="13"/>
    </row>
    <row r="4602" spans="3:3">
      <c r="C4602" s="13"/>
    </row>
    <row r="4603" spans="3:3">
      <c r="C4603" s="13"/>
    </row>
    <row r="4604" spans="3:3">
      <c r="C4604" s="13"/>
    </row>
    <row r="4605" spans="3:3">
      <c r="C4605" s="13"/>
    </row>
    <row r="4606" spans="3:3">
      <c r="C4606" s="13"/>
    </row>
    <row r="4607" spans="3:3">
      <c r="C4607" s="13"/>
    </row>
    <row r="4608" spans="3:3">
      <c r="C4608" s="13"/>
    </row>
    <row r="4609" spans="3:3">
      <c r="C4609" s="13"/>
    </row>
    <row r="4610" spans="3:3">
      <c r="C4610" s="13"/>
    </row>
    <row r="4611" spans="3:3">
      <c r="C4611" s="13"/>
    </row>
    <row r="4612" spans="3:3">
      <c r="C4612" s="13"/>
    </row>
    <row r="4613" spans="3:3">
      <c r="C4613" s="13"/>
    </row>
    <row r="4614" spans="3:3">
      <c r="C4614" s="13"/>
    </row>
    <row r="4615" spans="3:3">
      <c r="C4615" s="13"/>
    </row>
    <row r="4616" spans="3:3">
      <c r="C4616" s="13"/>
    </row>
    <row r="4617" spans="3:3">
      <c r="C4617" s="13"/>
    </row>
    <row r="4618" spans="3:3">
      <c r="C4618" s="13"/>
    </row>
    <row r="4619" spans="3:3">
      <c r="C4619" s="13"/>
    </row>
    <row r="4620" spans="3:3">
      <c r="C4620" s="13"/>
    </row>
    <row r="4621" spans="3:3">
      <c r="C4621" s="13"/>
    </row>
    <row r="4622" spans="3:3">
      <c r="C4622" s="13"/>
    </row>
    <row r="4623" spans="3:3">
      <c r="C4623" s="13"/>
    </row>
    <row r="4624" spans="3:3">
      <c r="C4624" s="13"/>
    </row>
    <row r="4625" spans="3:3">
      <c r="C4625" s="13"/>
    </row>
    <row r="4626" spans="3:3">
      <c r="C4626" s="13"/>
    </row>
    <row r="4627" spans="3:3">
      <c r="C4627" s="13"/>
    </row>
    <row r="4628" spans="3:3">
      <c r="C4628" s="13"/>
    </row>
    <row r="4629" spans="3:3">
      <c r="C4629" s="13"/>
    </row>
    <row r="4630" spans="3:3">
      <c r="C4630" s="13"/>
    </row>
    <row r="4631" spans="3:3">
      <c r="C4631" s="13"/>
    </row>
    <row r="4632" spans="3:3">
      <c r="C4632" s="13"/>
    </row>
    <row r="4633" spans="3:3">
      <c r="C4633" s="13"/>
    </row>
    <row r="4634" spans="3:3">
      <c r="C4634" s="13"/>
    </row>
    <row r="4635" spans="3:3">
      <c r="C4635" s="13"/>
    </row>
    <row r="4636" spans="3:3">
      <c r="C4636" s="13"/>
    </row>
    <row r="4637" spans="3:3">
      <c r="C4637" s="13"/>
    </row>
    <row r="4638" spans="3:3">
      <c r="C4638" s="13"/>
    </row>
    <row r="4639" spans="3:3">
      <c r="C4639" s="13"/>
    </row>
    <row r="4640" spans="3:3">
      <c r="C4640" s="13"/>
    </row>
    <row r="4641" spans="3:3">
      <c r="C4641" s="13"/>
    </row>
    <row r="4642" spans="3:3">
      <c r="C4642" s="13"/>
    </row>
    <row r="4643" spans="3:3">
      <c r="C4643" s="13"/>
    </row>
    <row r="4644" spans="3:3">
      <c r="C4644" s="13"/>
    </row>
    <row r="4645" spans="3:3">
      <c r="C4645" s="13"/>
    </row>
    <row r="4646" spans="3:3">
      <c r="C4646" s="13"/>
    </row>
    <row r="4647" spans="3:3">
      <c r="C4647" s="13"/>
    </row>
    <row r="4648" spans="3:3">
      <c r="C4648" s="13"/>
    </row>
    <row r="4649" spans="3:3">
      <c r="C4649" s="13"/>
    </row>
    <row r="4650" spans="3:3">
      <c r="C4650" s="13"/>
    </row>
    <row r="4651" spans="3:3">
      <c r="C4651" s="13"/>
    </row>
    <row r="4652" spans="3:3">
      <c r="C4652" s="13"/>
    </row>
    <row r="4653" spans="3:3">
      <c r="C4653" s="13"/>
    </row>
    <row r="4654" spans="3:3">
      <c r="C4654" s="13"/>
    </row>
    <row r="4655" spans="3:3">
      <c r="C4655" s="13"/>
    </row>
    <row r="4656" spans="3:3">
      <c r="C4656" s="13"/>
    </row>
    <row r="4657" spans="3:3">
      <c r="C4657" s="13"/>
    </row>
    <row r="4658" spans="3:3">
      <c r="C4658" s="13"/>
    </row>
    <row r="4659" spans="3:3">
      <c r="C4659" s="13"/>
    </row>
    <row r="4660" spans="3:3">
      <c r="C4660" s="13"/>
    </row>
    <row r="4661" spans="3:3">
      <c r="C4661" s="13"/>
    </row>
    <row r="4662" spans="3:3">
      <c r="C4662" s="13"/>
    </row>
    <row r="4663" spans="3:3">
      <c r="C4663" s="13"/>
    </row>
    <row r="4664" spans="3:3">
      <c r="C4664" s="13"/>
    </row>
    <row r="4665" spans="3:3">
      <c r="C4665" s="13"/>
    </row>
    <row r="4666" spans="3:3">
      <c r="C4666" s="13"/>
    </row>
    <row r="4667" spans="3:3">
      <c r="C4667" s="13"/>
    </row>
    <row r="4668" spans="3:3">
      <c r="C4668" s="13"/>
    </row>
    <row r="4669" spans="3:3">
      <c r="C4669" s="13"/>
    </row>
    <row r="4670" spans="3:3">
      <c r="C4670" s="13"/>
    </row>
    <row r="4671" spans="3:3">
      <c r="C4671" s="13"/>
    </row>
    <row r="4672" spans="3:3">
      <c r="C4672" s="13"/>
    </row>
    <row r="4673" spans="3:3">
      <c r="C4673" s="13"/>
    </row>
    <row r="4674" spans="3:3">
      <c r="C4674" s="13"/>
    </row>
    <row r="4675" spans="3:3">
      <c r="C4675" s="13"/>
    </row>
    <row r="4676" spans="3:3">
      <c r="C4676" s="13"/>
    </row>
    <row r="4677" spans="3:3">
      <c r="C4677" s="13"/>
    </row>
    <row r="4678" spans="3:3">
      <c r="C4678" s="13"/>
    </row>
    <row r="4679" spans="3:3">
      <c r="C4679" s="13"/>
    </row>
    <row r="4680" spans="3:3">
      <c r="C4680" s="13"/>
    </row>
    <row r="4681" spans="3:3">
      <c r="C4681" s="13"/>
    </row>
    <row r="4682" spans="3:3">
      <c r="C4682" s="13"/>
    </row>
    <row r="4683" spans="3:3">
      <c r="C4683" s="13"/>
    </row>
    <row r="4684" spans="3:3">
      <c r="C4684" s="13"/>
    </row>
    <row r="4685" spans="3:3">
      <c r="C4685" s="13"/>
    </row>
    <row r="4686" spans="3:3">
      <c r="C4686" s="13"/>
    </row>
    <row r="4687" spans="3:3">
      <c r="C4687" s="13"/>
    </row>
    <row r="4688" spans="3:3">
      <c r="C4688" s="13"/>
    </row>
    <row r="4689" spans="3:3">
      <c r="C4689" s="13"/>
    </row>
    <row r="4690" spans="3:3">
      <c r="C4690" s="13"/>
    </row>
    <row r="4691" spans="3:3">
      <c r="C4691" s="13"/>
    </row>
    <row r="4692" spans="3:3">
      <c r="C4692" s="13"/>
    </row>
    <row r="4693" spans="3:3">
      <c r="C4693" s="13"/>
    </row>
    <row r="4694" spans="3:3">
      <c r="C4694" s="13"/>
    </row>
    <row r="4695" spans="3:3">
      <c r="C4695" s="13"/>
    </row>
    <row r="4696" spans="3:3">
      <c r="C4696" s="13"/>
    </row>
    <row r="4697" spans="3:3">
      <c r="C4697" s="13"/>
    </row>
    <row r="4698" spans="3:3">
      <c r="C4698" s="13"/>
    </row>
    <row r="4699" spans="3:3">
      <c r="C4699" s="13"/>
    </row>
    <row r="4700" spans="3:3">
      <c r="C4700" s="13"/>
    </row>
    <row r="4701" spans="3:3">
      <c r="C4701" s="13"/>
    </row>
    <row r="4702" spans="3:3">
      <c r="C4702" s="13"/>
    </row>
    <row r="4703" spans="3:3">
      <c r="C4703" s="13"/>
    </row>
    <row r="4704" spans="3:3">
      <c r="C4704" s="13"/>
    </row>
    <row r="4705" spans="3:3">
      <c r="C4705" s="13"/>
    </row>
    <row r="4706" spans="3:3">
      <c r="C4706" s="13"/>
    </row>
    <row r="4707" spans="3:3">
      <c r="C4707" s="13"/>
    </row>
    <row r="4708" spans="3:3">
      <c r="C4708" s="13"/>
    </row>
    <row r="4709" spans="3:3">
      <c r="C4709" s="13"/>
    </row>
    <row r="4710" spans="3:3">
      <c r="C4710" s="13"/>
    </row>
    <row r="4711" spans="3:3">
      <c r="C4711" s="13"/>
    </row>
    <row r="4712" spans="3:3">
      <c r="C4712" s="13"/>
    </row>
    <row r="4713" spans="3:3">
      <c r="C4713" s="13"/>
    </row>
    <row r="4714" spans="3:3">
      <c r="C4714" s="13"/>
    </row>
    <row r="4715" spans="3:3">
      <c r="C4715" s="13"/>
    </row>
    <row r="4716" spans="3:3">
      <c r="C4716" s="13"/>
    </row>
    <row r="4717" spans="3:3">
      <c r="C4717" s="13"/>
    </row>
    <row r="4718" spans="3:3">
      <c r="C4718" s="13"/>
    </row>
    <row r="4719" spans="3:3">
      <c r="C4719" s="13"/>
    </row>
    <row r="4720" spans="3:3">
      <c r="C4720" s="13"/>
    </row>
    <row r="4721" spans="3:3">
      <c r="C4721" s="13"/>
    </row>
    <row r="4722" spans="3:3">
      <c r="C4722" s="13"/>
    </row>
    <row r="4723" spans="3:3">
      <c r="C4723" s="13"/>
    </row>
    <row r="4724" spans="3:3">
      <c r="C4724" s="13"/>
    </row>
    <row r="4725" spans="3:3">
      <c r="C4725" s="13"/>
    </row>
    <row r="4726" spans="3:3">
      <c r="C4726" s="13"/>
    </row>
    <row r="4727" spans="3:3">
      <c r="C4727" s="13"/>
    </row>
    <row r="4728" spans="3:3">
      <c r="C4728" s="13"/>
    </row>
    <row r="4729" spans="3:3">
      <c r="C4729" s="13"/>
    </row>
    <row r="4730" spans="3:3">
      <c r="C4730" s="13"/>
    </row>
    <row r="4731" spans="3:3">
      <c r="C4731" s="13"/>
    </row>
    <row r="4732" spans="3:3">
      <c r="C4732" s="13"/>
    </row>
    <row r="4733" spans="3:3">
      <c r="C4733" s="13"/>
    </row>
    <row r="4734" spans="3:3">
      <c r="C4734" s="13"/>
    </row>
    <row r="4735" spans="3:3">
      <c r="C4735" s="13"/>
    </row>
    <row r="4736" spans="3:3">
      <c r="C4736" s="13"/>
    </row>
    <row r="4737" spans="3:3">
      <c r="C4737" s="13"/>
    </row>
    <row r="4738" spans="3:3">
      <c r="C4738" s="13"/>
    </row>
    <row r="4739" spans="3:3">
      <c r="C4739" s="13"/>
    </row>
    <row r="4740" spans="3:3">
      <c r="C4740" s="13"/>
    </row>
    <row r="4741" spans="3:3">
      <c r="C4741" s="13"/>
    </row>
    <row r="4742" spans="3:3">
      <c r="C4742" s="13"/>
    </row>
    <row r="4743" spans="3:3">
      <c r="C4743" s="13"/>
    </row>
    <row r="4744" spans="3:3">
      <c r="C4744" s="13"/>
    </row>
    <row r="4745" spans="3:3">
      <c r="C4745" s="13"/>
    </row>
    <row r="4746" spans="3:3">
      <c r="C4746" s="13"/>
    </row>
    <row r="4747" spans="3:3">
      <c r="C4747" s="13"/>
    </row>
    <row r="4748" spans="3:3">
      <c r="C4748" s="13"/>
    </row>
    <row r="4749" spans="3:3">
      <c r="C4749" s="13"/>
    </row>
    <row r="4750" spans="3:3">
      <c r="C4750" s="13"/>
    </row>
    <row r="4751" spans="3:3">
      <c r="C4751" s="13"/>
    </row>
    <row r="4752" spans="3:3">
      <c r="C4752" s="13"/>
    </row>
    <row r="4753" spans="3:3">
      <c r="C4753" s="13"/>
    </row>
    <row r="4754" spans="3:3">
      <c r="C4754" s="13"/>
    </row>
    <row r="4755" spans="3:3">
      <c r="C4755" s="13"/>
    </row>
    <row r="4756" spans="3:3">
      <c r="C4756" s="13"/>
    </row>
    <row r="4757" spans="3:3">
      <c r="C4757" s="13"/>
    </row>
    <row r="4758" spans="3:3">
      <c r="C4758" s="13"/>
    </row>
    <row r="4759" spans="3:3">
      <c r="C4759" s="13"/>
    </row>
    <row r="4760" spans="3:3">
      <c r="C4760" s="13"/>
    </row>
    <row r="4761" spans="3:3">
      <c r="C4761" s="13"/>
    </row>
    <row r="4762" spans="3:3">
      <c r="C4762" s="13"/>
    </row>
    <row r="4763" spans="3:3">
      <c r="C4763" s="13"/>
    </row>
    <row r="4764" spans="3:3">
      <c r="C4764" s="13"/>
    </row>
    <row r="4765" spans="3:3">
      <c r="C4765" s="13"/>
    </row>
    <row r="4766" spans="3:3">
      <c r="C4766" s="13"/>
    </row>
    <row r="4767" spans="3:3">
      <c r="C4767" s="13"/>
    </row>
    <row r="4768" spans="3:3">
      <c r="C4768" s="13"/>
    </row>
    <row r="4769" spans="3:3">
      <c r="C4769" s="13"/>
    </row>
    <row r="4770" spans="3:3">
      <c r="C4770" s="13"/>
    </row>
    <row r="4771" spans="3:3">
      <c r="C4771" s="13"/>
    </row>
    <row r="4772" spans="3:3">
      <c r="C4772" s="13"/>
    </row>
    <row r="4773" spans="3:3">
      <c r="C4773" s="13"/>
    </row>
    <row r="4774" spans="3:3">
      <c r="C4774" s="13"/>
    </row>
    <row r="4775" spans="3:3">
      <c r="C4775" s="13"/>
    </row>
    <row r="4776" spans="3:3">
      <c r="C4776" s="13"/>
    </row>
    <row r="4777" spans="3:3">
      <c r="C4777" s="13"/>
    </row>
    <row r="4778" spans="3:3">
      <c r="C4778" s="13"/>
    </row>
    <row r="4779" spans="3:3">
      <c r="C4779" s="13"/>
    </row>
    <row r="4780" spans="3:3">
      <c r="C4780" s="13"/>
    </row>
    <row r="4781" spans="3:3">
      <c r="C4781" s="13"/>
    </row>
    <row r="4782" spans="3:3">
      <c r="C4782" s="13"/>
    </row>
    <row r="4783" spans="3:3">
      <c r="C4783" s="13"/>
    </row>
    <row r="4784" spans="3:3">
      <c r="C4784" s="13"/>
    </row>
    <row r="4785" spans="3:3">
      <c r="C4785" s="13"/>
    </row>
    <row r="4786" spans="3:3">
      <c r="C4786" s="13"/>
    </row>
    <row r="4787" spans="3:3">
      <c r="C4787" s="13"/>
    </row>
    <row r="4788" spans="3:3">
      <c r="C4788" s="13"/>
    </row>
    <row r="4789" spans="3:3">
      <c r="C4789" s="13"/>
    </row>
    <row r="4790" spans="3:3">
      <c r="C4790" s="13"/>
    </row>
    <row r="4791" spans="3:3">
      <c r="C4791" s="13"/>
    </row>
    <row r="4792" spans="3:3">
      <c r="C4792" s="13"/>
    </row>
    <row r="4793" spans="3:3">
      <c r="C4793" s="13"/>
    </row>
    <row r="4794" spans="3:3">
      <c r="C4794" s="13"/>
    </row>
    <row r="4795" spans="3:3">
      <c r="C4795" s="13"/>
    </row>
    <row r="4796" spans="3:3">
      <c r="C4796" s="13"/>
    </row>
    <row r="4797" spans="3:3">
      <c r="C4797" s="13"/>
    </row>
    <row r="4798" spans="3:3">
      <c r="C4798" s="13"/>
    </row>
    <row r="4799" spans="3:3">
      <c r="C4799" s="13"/>
    </row>
    <row r="4800" spans="3:3">
      <c r="C4800" s="13"/>
    </row>
    <row r="4801" spans="3:3">
      <c r="C4801" s="13"/>
    </row>
    <row r="4802" spans="3:3">
      <c r="C4802" s="13"/>
    </row>
    <row r="4803" spans="3:3">
      <c r="C4803" s="13"/>
    </row>
    <row r="4804" spans="3:3">
      <c r="C4804" s="13"/>
    </row>
    <row r="4805" spans="3:3">
      <c r="C4805" s="13"/>
    </row>
    <row r="4806" spans="3:3">
      <c r="C4806" s="13"/>
    </row>
    <row r="4807" spans="3:3">
      <c r="C4807" s="13"/>
    </row>
    <row r="4808" spans="3:3">
      <c r="C4808" s="13"/>
    </row>
    <row r="4809" spans="3:3">
      <c r="C4809" s="13"/>
    </row>
    <row r="4810" spans="3:3">
      <c r="C4810" s="13"/>
    </row>
    <row r="4811" spans="3:3">
      <c r="C4811" s="13"/>
    </row>
    <row r="4812" spans="3:3">
      <c r="C4812" s="13"/>
    </row>
    <row r="4813" spans="3:3">
      <c r="C4813" s="13"/>
    </row>
    <row r="4814" spans="3:3">
      <c r="C4814" s="13"/>
    </row>
    <row r="4815" spans="3:3">
      <c r="C4815" s="13"/>
    </row>
    <row r="4816" spans="3:3">
      <c r="C4816" s="13"/>
    </row>
    <row r="4817" spans="3:3">
      <c r="C4817" s="13"/>
    </row>
    <row r="4818" spans="3:3">
      <c r="C4818" s="13"/>
    </row>
    <row r="4819" spans="3:3">
      <c r="C4819" s="13"/>
    </row>
    <row r="4820" spans="3:3">
      <c r="C4820" s="13"/>
    </row>
    <row r="4821" spans="3:3">
      <c r="C4821" s="13"/>
    </row>
    <row r="4822" spans="3:3">
      <c r="C4822" s="13"/>
    </row>
    <row r="4823" spans="3:3">
      <c r="C4823" s="13"/>
    </row>
    <row r="4824" spans="3:3">
      <c r="C4824" s="13"/>
    </row>
    <row r="4825" spans="3:3">
      <c r="C4825" s="13"/>
    </row>
    <row r="4826" spans="3:3">
      <c r="C4826" s="13"/>
    </row>
    <row r="4827" spans="3:3">
      <c r="C4827" s="13"/>
    </row>
    <row r="4828" spans="3:3">
      <c r="C4828" s="13"/>
    </row>
    <row r="4829" spans="3:3">
      <c r="C4829" s="13"/>
    </row>
    <row r="4830" spans="3:3">
      <c r="C4830" s="13"/>
    </row>
    <row r="4831" spans="3:3">
      <c r="C4831" s="13"/>
    </row>
    <row r="4832" spans="3:3">
      <c r="C4832" s="13"/>
    </row>
    <row r="4833" spans="3:3">
      <c r="C4833" s="13"/>
    </row>
    <row r="4834" spans="3:3">
      <c r="C4834" s="13"/>
    </row>
    <row r="4835" spans="3:3">
      <c r="C4835" s="13"/>
    </row>
    <row r="4836" spans="3:3">
      <c r="C4836" s="13"/>
    </row>
    <row r="4837" spans="3:3">
      <c r="C4837" s="13"/>
    </row>
    <row r="4838" spans="3:3">
      <c r="C4838" s="13"/>
    </row>
    <row r="4839" spans="3:3">
      <c r="C4839" s="13"/>
    </row>
    <row r="4840" spans="3:3">
      <c r="C4840" s="13"/>
    </row>
    <row r="4841" spans="3:3">
      <c r="C4841" s="13"/>
    </row>
    <row r="4842" spans="3:3">
      <c r="C4842" s="13"/>
    </row>
    <row r="4843" spans="3:3">
      <c r="C4843" s="13"/>
    </row>
    <row r="4844" spans="3:3">
      <c r="C4844" s="13"/>
    </row>
    <row r="4845" spans="3:3">
      <c r="C4845" s="13"/>
    </row>
    <row r="4846" spans="3:3">
      <c r="C4846" s="13"/>
    </row>
    <row r="4847" spans="3:3">
      <c r="C4847" s="13"/>
    </row>
    <row r="4848" spans="3:3">
      <c r="C4848" s="13"/>
    </row>
    <row r="4849" spans="3:3">
      <c r="C4849" s="13"/>
    </row>
    <row r="4850" spans="3:3">
      <c r="C4850" s="13"/>
    </row>
    <row r="4851" spans="3:3">
      <c r="C4851" s="13"/>
    </row>
    <row r="4852" spans="3:3">
      <c r="C4852" s="13"/>
    </row>
    <row r="4853" spans="3:3">
      <c r="C4853" s="13"/>
    </row>
    <row r="4854" spans="3:3">
      <c r="C4854" s="13"/>
    </row>
    <row r="4855" spans="3:3">
      <c r="C4855" s="13"/>
    </row>
    <row r="4856" spans="3:3">
      <c r="C4856" s="13"/>
    </row>
    <row r="4857" spans="3:3">
      <c r="C4857" s="13"/>
    </row>
    <row r="4858" spans="3:3">
      <c r="C4858" s="13"/>
    </row>
    <row r="4859" spans="3:3">
      <c r="C4859" s="13"/>
    </row>
    <row r="4860" spans="3:3">
      <c r="C4860" s="13"/>
    </row>
    <row r="4861" spans="3:3">
      <c r="C4861" s="13"/>
    </row>
    <row r="4862" spans="3:3">
      <c r="C4862" s="13"/>
    </row>
    <row r="4863" spans="3:3">
      <c r="C4863" s="13"/>
    </row>
    <row r="4864" spans="3:3">
      <c r="C4864" s="13"/>
    </row>
    <row r="4865" spans="3:3">
      <c r="C4865" s="13"/>
    </row>
    <row r="4866" spans="3:3">
      <c r="C4866" s="13"/>
    </row>
    <row r="4867" spans="3:3">
      <c r="C4867" s="13"/>
    </row>
    <row r="4868" spans="3:3">
      <c r="C4868" s="13"/>
    </row>
    <row r="4869" spans="3:3">
      <c r="C4869" s="13"/>
    </row>
    <row r="4870" spans="3:3">
      <c r="C4870" s="13"/>
    </row>
    <row r="4871" spans="3:3">
      <c r="C4871" s="13"/>
    </row>
    <row r="4872" spans="3:3">
      <c r="C4872" s="13"/>
    </row>
    <row r="4873" spans="3:3">
      <c r="C4873" s="13"/>
    </row>
    <row r="4874" spans="3:3">
      <c r="C4874" s="13"/>
    </row>
    <row r="4875" spans="3:3">
      <c r="C4875" s="13"/>
    </row>
    <row r="4876" spans="3:3">
      <c r="C4876" s="13"/>
    </row>
    <row r="4877" spans="3:3">
      <c r="C4877" s="13"/>
    </row>
    <row r="4878" spans="3:3">
      <c r="C4878" s="13"/>
    </row>
    <row r="4879" spans="3:3">
      <c r="C4879" s="13"/>
    </row>
    <row r="4880" spans="3:3">
      <c r="C4880" s="13"/>
    </row>
    <row r="4881" spans="3:3">
      <c r="C4881" s="13"/>
    </row>
    <row r="4882" spans="3:3">
      <c r="C4882" s="13"/>
    </row>
    <row r="4883" spans="3:3">
      <c r="C4883" s="13"/>
    </row>
    <row r="4884" spans="3:3">
      <c r="C4884" s="13"/>
    </row>
    <row r="4885" spans="3:3">
      <c r="C4885" s="13"/>
    </row>
    <row r="4886" spans="3:3">
      <c r="C4886" s="13"/>
    </row>
    <row r="4887" spans="3:3">
      <c r="C4887" s="13"/>
    </row>
    <row r="4888" spans="3:3">
      <c r="C4888" s="13"/>
    </row>
    <row r="4889" spans="3:3">
      <c r="C4889" s="13"/>
    </row>
    <row r="4890" spans="3:3">
      <c r="C4890" s="13"/>
    </row>
    <row r="4891" spans="3:3">
      <c r="C4891" s="13"/>
    </row>
    <row r="4892" spans="3:3">
      <c r="C4892" s="13"/>
    </row>
    <row r="4893" spans="3:3">
      <c r="C4893" s="13"/>
    </row>
    <row r="4894" spans="3:3">
      <c r="C4894" s="13"/>
    </row>
    <row r="4895" spans="3:3">
      <c r="C4895" s="13"/>
    </row>
    <row r="4896" spans="3:3">
      <c r="C4896" s="13"/>
    </row>
    <row r="4897" spans="3:3">
      <c r="C4897" s="13"/>
    </row>
    <row r="4898" spans="3:3">
      <c r="C4898" s="13"/>
    </row>
    <row r="4899" spans="3:3">
      <c r="C4899" s="13"/>
    </row>
    <row r="4900" spans="3:3">
      <c r="C4900" s="13"/>
    </row>
    <row r="4901" spans="3:3">
      <c r="C4901" s="13"/>
    </row>
    <row r="4902" spans="3:3">
      <c r="C4902" s="13"/>
    </row>
    <row r="4903" spans="3:3">
      <c r="C4903" s="13"/>
    </row>
    <row r="4904" spans="3:3">
      <c r="C4904" s="13"/>
    </row>
    <row r="4905" spans="3:3">
      <c r="C4905" s="13"/>
    </row>
    <row r="4906" spans="3:3">
      <c r="C4906" s="13"/>
    </row>
    <row r="4907" spans="3:3">
      <c r="C4907" s="13"/>
    </row>
    <row r="4908" spans="3:3">
      <c r="C4908" s="13"/>
    </row>
    <row r="4909" spans="3:3">
      <c r="C4909" s="13"/>
    </row>
    <row r="4910" spans="3:3">
      <c r="C4910" s="13"/>
    </row>
    <row r="4911" spans="3:3">
      <c r="C4911" s="13"/>
    </row>
    <row r="4912" spans="3:3">
      <c r="C4912" s="13"/>
    </row>
    <row r="4913" spans="3:3">
      <c r="C4913" s="13"/>
    </row>
    <row r="4914" spans="3:3">
      <c r="C4914" s="13"/>
    </row>
    <row r="4915" spans="3:3">
      <c r="C4915" s="13"/>
    </row>
    <row r="4916" spans="3:3">
      <c r="C4916" s="13"/>
    </row>
    <row r="4917" spans="3:3">
      <c r="C4917" s="13"/>
    </row>
    <row r="4918" spans="3:3">
      <c r="C4918" s="13"/>
    </row>
    <row r="4919" spans="3:3">
      <c r="C4919" s="13"/>
    </row>
    <row r="4920" spans="3:3">
      <c r="C4920" s="13"/>
    </row>
    <row r="4921" spans="3:3">
      <c r="C4921" s="13"/>
    </row>
    <row r="4922" spans="3:3">
      <c r="C4922" s="13"/>
    </row>
    <row r="4923" spans="3:3">
      <c r="C4923" s="13"/>
    </row>
    <row r="4924" spans="3:3">
      <c r="C4924" s="13"/>
    </row>
    <row r="4925" spans="3:3">
      <c r="C4925" s="13"/>
    </row>
    <row r="4926" spans="3:3">
      <c r="C4926" s="13"/>
    </row>
    <row r="4927" spans="3:3">
      <c r="C4927" s="13"/>
    </row>
    <row r="4928" spans="3:3">
      <c r="C4928" s="13"/>
    </row>
    <row r="4929" spans="3:3">
      <c r="C4929" s="13"/>
    </row>
    <row r="4930" spans="3:3">
      <c r="C4930" s="13"/>
    </row>
    <row r="4931" spans="3:3">
      <c r="C4931" s="13"/>
    </row>
    <row r="4932" spans="3:3">
      <c r="C4932" s="13"/>
    </row>
    <row r="4933" spans="3:3">
      <c r="C4933" s="13"/>
    </row>
    <row r="4934" spans="3:3">
      <c r="C4934" s="13"/>
    </row>
    <row r="4935" spans="3:3">
      <c r="C4935" s="13"/>
    </row>
    <row r="4936" spans="3:3">
      <c r="C4936" s="13"/>
    </row>
    <row r="4937" spans="3:3">
      <c r="C4937" s="13"/>
    </row>
    <row r="4938" spans="3:3">
      <c r="C4938" s="13"/>
    </row>
    <row r="4939" spans="3:3">
      <c r="C4939" s="13"/>
    </row>
    <row r="4940" spans="3:3">
      <c r="C4940" s="13"/>
    </row>
    <row r="4941" spans="3:3">
      <c r="C4941" s="13"/>
    </row>
    <row r="4942" spans="3:3">
      <c r="C4942" s="13"/>
    </row>
    <row r="4943" spans="3:3">
      <c r="C4943" s="13"/>
    </row>
    <row r="4944" spans="3:3">
      <c r="C4944" s="13"/>
    </row>
    <row r="4945" spans="3:3">
      <c r="C4945" s="13"/>
    </row>
    <row r="4946" spans="3:3">
      <c r="C4946" s="13"/>
    </row>
    <row r="4947" spans="3:3">
      <c r="C4947" s="13"/>
    </row>
    <row r="4948" spans="3:3">
      <c r="C4948" s="13"/>
    </row>
    <row r="4949" spans="3:3">
      <c r="C4949" s="13"/>
    </row>
    <row r="4950" spans="3:3">
      <c r="C4950" s="13"/>
    </row>
    <row r="4951" spans="3:3">
      <c r="C4951" s="13"/>
    </row>
    <row r="4952" spans="3:3">
      <c r="C4952" s="13"/>
    </row>
    <row r="4953" spans="3:3">
      <c r="C4953" s="13"/>
    </row>
    <row r="4954" spans="3:3">
      <c r="C4954" s="13"/>
    </row>
    <row r="4955" spans="3:3">
      <c r="C4955" s="13"/>
    </row>
    <row r="4956" spans="3:3">
      <c r="C4956" s="13"/>
    </row>
    <row r="4957" spans="3:3">
      <c r="C4957" s="13"/>
    </row>
    <row r="4958" spans="3:3">
      <c r="C4958" s="13"/>
    </row>
    <row r="4959" spans="3:3">
      <c r="C4959" s="13"/>
    </row>
    <row r="4960" spans="3:3">
      <c r="C4960" s="13"/>
    </row>
    <row r="4961" spans="3:3">
      <c r="C4961" s="13"/>
    </row>
    <row r="4962" spans="3:3">
      <c r="C4962" s="13"/>
    </row>
    <row r="4963" spans="3:3">
      <c r="C4963" s="13"/>
    </row>
    <row r="4964" spans="3:3">
      <c r="C4964" s="13"/>
    </row>
    <row r="4965" spans="3:3">
      <c r="C4965" s="13"/>
    </row>
    <row r="4966" spans="3:3">
      <c r="C4966" s="13"/>
    </row>
    <row r="4967" spans="3:3">
      <c r="C4967" s="13"/>
    </row>
    <row r="4968" spans="3:3">
      <c r="C4968" s="13"/>
    </row>
    <row r="4969" spans="3:3">
      <c r="C4969" s="13"/>
    </row>
    <row r="4970" spans="3:3">
      <c r="C4970" s="13"/>
    </row>
    <row r="4971" spans="3:3">
      <c r="C4971" s="13"/>
    </row>
    <row r="4972" spans="3:3">
      <c r="C4972" s="13"/>
    </row>
    <row r="4973" spans="3:3">
      <c r="C4973" s="13"/>
    </row>
    <row r="4974" spans="3:3">
      <c r="C4974" s="13"/>
    </row>
    <row r="4975" spans="3:3">
      <c r="C4975" s="13"/>
    </row>
    <row r="4976" spans="3:3">
      <c r="C4976" s="13"/>
    </row>
    <row r="4977" spans="3:3">
      <c r="C4977" s="13"/>
    </row>
    <row r="4978" spans="3:3">
      <c r="C4978" s="13"/>
    </row>
    <row r="4979" spans="3:3">
      <c r="C4979" s="13"/>
    </row>
    <row r="4980" spans="3:3">
      <c r="C4980" s="13"/>
    </row>
    <row r="4981" spans="3:3">
      <c r="C4981" s="13"/>
    </row>
    <row r="4982" spans="3:3">
      <c r="C4982" s="13"/>
    </row>
    <row r="4983" spans="3:3">
      <c r="C4983" s="13"/>
    </row>
    <row r="4984" spans="3:3">
      <c r="C4984" s="13"/>
    </row>
    <row r="4985" spans="3:3">
      <c r="C4985" s="13"/>
    </row>
    <row r="4986" spans="3:3">
      <c r="C4986" s="13"/>
    </row>
    <row r="4987" spans="3:3">
      <c r="C4987" s="13"/>
    </row>
    <row r="4988" spans="3:3">
      <c r="C4988" s="13"/>
    </row>
    <row r="4989" spans="3:3">
      <c r="C4989" s="13"/>
    </row>
    <row r="4990" spans="3:3">
      <c r="C4990" s="13"/>
    </row>
    <row r="4991" spans="3:3">
      <c r="C4991" s="13"/>
    </row>
    <row r="4992" spans="3:3">
      <c r="C4992" s="13"/>
    </row>
    <row r="4993" spans="3:3">
      <c r="C4993" s="13"/>
    </row>
    <row r="4994" spans="3:3">
      <c r="C4994" s="13"/>
    </row>
    <row r="4995" spans="3:3">
      <c r="C4995" s="13"/>
    </row>
    <row r="4996" spans="3:3">
      <c r="C4996" s="13"/>
    </row>
    <row r="4997" spans="3:3">
      <c r="C4997" s="13"/>
    </row>
    <row r="4998" spans="3:3">
      <c r="C4998" s="13"/>
    </row>
    <row r="4999" spans="3:3">
      <c r="C4999" s="13"/>
    </row>
    <row r="5000" spans="3:3">
      <c r="C5000" s="13"/>
    </row>
    <row r="5001" spans="3:3">
      <c r="C5001" s="13"/>
    </row>
    <row r="5002" spans="3:3">
      <c r="C5002" s="13"/>
    </row>
    <row r="5003" spans="3:3">
      <c r="C5003" s="13"/>
    </row>
    <row r="5004" spans="3:3">
      <c r="C5004" s="13"/>
    </row>
    <row r="5005" spans="3:3">
      <c r="C5005" s="13"/>
    </row>
    <row r="5006" spans="3:3">
      <c r="C5006" s="13"/>
    </row>
    <row r="5007" spans="3:3">
      <c r="C5007" s="13"/>
    </row>
    <row r="5008" spans="3:3">
      <c r="C5008" s="13"/>
    </row>
    <row r="5009" spans="3:3">
      <c r="C5009" s="13"/>
    </row>
    <row r="5010" spans="3:3">
      <c r="C5010" s="13"/>
    </row>
    <row r="5011" spans="3:3">
      <c r="C5011" s="13"/>
    </row>
    <row r="5012" spans="3:3">
      <c r="C5012" s="13"/>
    </row>
    <row r="5013" spans="3:3">
      <c r="C5013" s="13"/>
    </row>
    <row r="5014" spans="3:3">
      <c r="C5014" s="13"/>
    </row>
    <row r="5015" spans="3:3">
      <c r="C5015" s="13"/>
    </row>
    <row r="5016" spans="3:3">
      <c r="C5016" s="13"/>
    </row>
    <row r="5017" spans="3:3">
      <c r="C5017" s="13"/>
    </row>
    <row r="5018" spans="3:3">
      <c r="C5018" s="13"/>
    </row>
    <row r="5019" spans="3:3">
      <c r="C5019" s="13"/>
    </row>
    <row r="5020" spans="3:3">
      <c r="C5020" s="13"/>
    </row>
    <row r="5021" spans="3:3">
      <c r="C5021" s="13"/>
    </row>
    <row r="5022" spans="3:3">
      <c r="C5022" s="13"/>
    </row>
    <row r="5023" spans="3:3">
      <c r="C5023" s="13"/>
    </row>
    <row r="5024" spans="3:3">
      <c r="C5024" s="13"/>
    </row>
    <row r="5025" spans="3:3">
      <c r="C5025" s="13"/>
    </row>
    <row r="5026" spans="3:3">
      <c r="C5026" s="13"/>
    </row>
    <row r="5027" spans="3:3">
      <c r="C5027" s="13"/>
    </row>
    <row r="5028" spans="3:3">
      <c r="C5028" s="13"/>
    </row>
    <row r="5029" spans="3:3">
      <c r="C5029" s="13"/>
    </row>
    <row r="5030" spans="3:3">
      <c r="C5030" s="13"/>
    </row>
    <row r="5031" spans="3:3">
      <c r="C5031" s="13"/>
    </row>
    <row r="5032" spans="3:3">
      <c r="C5032" s="13"/>
    </row>
    <row r="5033" spans="3:3">
      <c r="C5033" s="13"/>
    </row>
    <row r="5034" spans="3:3">
      <c r="C5034" s="13"/>
    </row>
    <row r="5035" spans="3:3">
      <c r="C5035" s="13"/>
    </row>
    <row r="5036" spans="3:3">
      <c r="C5036" s="13"/>
    </row>
    <row r="5037" spans="3:3">
      <c r="C5037" s="13"/>
    </row>
    <row r="5038" spans="3:3">
      <c r="C5038" s="13"/>
    </row>
    <row r="5039" spans="3:3">
      <c r="C5039" s="13"/>
    </row>
    <row r="5040" spans="3:3">
      <c r="C5040" s="13"/>
    </row>
    <row r="5041" spans="3:3">
      <c r="C5041" s="13"/>
    </row>
    <row r="5042" spans="3:3">
      <c r="C5042" s="13"/>
    </row>
    <row r="5043" spans="3:3">
      <c r="C5043" s="13"/>
    </row>
    <row r="5044" spans="3:3">
      <c r="C5044" s="13"/>
    </row>
    <row r="5045" spans="3:3">
      <c r="C5045" s="13"/>
    </row>
    <row r="5046" spans="3:3">
      <c r="C5046" s="13"/>
    </row>
    <row r="5047" spans="3:3">
      <c r="C5047" s="13"/>
    </row>
    <row r="5048" spans="3:3">
      <c r="C5048" s="13"/>
    </row>
    <row r="5049" spans="3:3">
      <c r="C5049" s="13"/>
    </row>
    <row r="5050" spans="3:3">
      <c r="C5050" s="13"/>
    </row>
    <row r="5051" spans="3:3">
      <c r="C5051" s="13"/>
    </row>
    <row r="5052" spans="3:3">
      <c r="C5052" s="13"/>
    </row>
    <row r="5053" spans="3:3">
      <c r="C5053" s="13"/>
    </row>
    <row r="5054" spans="3:3">
      <c r="C5054" s="13"/>
    </row>
    <row r="5055" spans="3:3">
      <c r="C5055" s="13"/>
    </row>
    <row r="5056" spans="3:3">
      <c r="C5056" s="13"/>
    </row>
    <row r="5057" spans="3:3">
      <c r="C5057" s="13"/>
    </row>
    <row r="5058" spans="3:3">
      <c r="C5058" s="13"/>
    </row>
    <row r="5059" spans="3:3">
      <c r="C5059" s="13"/>
    </row>
    <row r="5060" spans="3:3">
      <c r="C5060" s="13"/>
    </row>
    <row r="5061" spans="3:3">
      <c r="C5061" s="13"/>
    </row>
    <row r="5062" spans="3:3">
      <c r="C5062" s="13"/>
    </row>
    <row r="5063" spans="3:3">
      <c r="C5063" s="13"/>
    </row>
    <row r="5064" spans="3:3">
      <c r="C5064" s="13"/>
    </row>
    <row r="5065" spans="3:3">
      <c r="C5065" s="13"/>
    </row>
    <row r="5066" spans="3:3">
      <c r="C5066" s="13"/>
    </row>
    <row r="5067" spans="3:3">
      <c r="C5067" s="13"/>
    </row>
    <row r="5068" spans="3:3">
      <c r="C5068" s="13"/>
    </row>
    <row r="5069" spans="3:3">
      <c r="C5069" s="13"/>
    </row>
    <row r="5070" spans="3:3">
      <c r="C5070" s="13"/>
    </row>
    <row r="5071" spans="3:3">
      <c r="C5071" s="13"/>
    </row>
    <row r="5072" spans="3:3">
      <c r="C5072" s="13"/>
    </row>
    <row r="5073" spans="3:3">
      <c r="C5073" s="13"/>
    </row>
    <row r="5074" spans="3:3">
      <c r="C5074" s="13"/>
    </row>
    <row r="5075" spans="3:3">
      <c r="C5075" s="13"/>
    </row>
    <row r="5076" spans="3:3">
      <c r="C5076" s="13"/>
    </row>
    <row r="5077" spans="3:3">
      <c r="C5077" s="13"/>
    </row>
    <row r="5078" spans="3:3">
      <c r="C5078" s="13"/>
    </row>
    <row r="5079" spans="3:3">
      <c r="C5079" s="13"/>
    </row>
    <row r="5080" spans="3:3">
      <c r="C5080" s="13"/>
    </row>
    <row r="5081" spans="3:3">
      <c r="C5081" s="13"/>
    </row>
    <row r="5082" spans="3:3">
      <c r="C5082" s="13"/>
    </row>
    <row r="5083" spans="3:3">
      <c r="C5083" s="13"/>
    </row>
    <row r="5084" spans="3:3">
      <c r="C5084" s="13"/>
    </row>
    <row r="5085" spans="3:3">
      <c r="C5085" s="13"/>
    </row>
    <row r="5086" spans="3:3">
      <c r="C5086" s="13"/>
    </row>
    <row r="5087" spans="3:3">
      <c r="C5087" s="13"/>
    </row>
    <row r="5088" spans="3:3">
      <c r="C5088" s="13"/>
    </row>
    <row r="5089" spans="3:3">
      <c r="C5089" s="13"/>
    </row>
    <row r="5090" spans="3:3">
      <c r="C5090" s="13"/>
    </row>
    <row r="5091" spans="3:3">
      <c r="C5091" s="13"/>
    </row>
    <row r="5092" spans="3:3">
      <c r="C5092" s="13"/>
    </row>
    <row r="5093" spans="3:3">
      <c r="C5093" s="13"/>
    </row>
    <row r="5094" spans="3:3">
      <c r="C5094" s="13"/>
    </row>
    <row r="5095" spans="3:3">
      <c r="C5095" s="13"/>
    </row>
    <row r="5096" spans="3:3">
      <c r="C5096" s="13"/>
    </row>
    <row r="5097" spans="3:3">
      <c r="C5097" s="13"/>
    </row>
    <row r="5098" spans="3:3">
      <c r="C5098" s="13"/>
    </row>
    <row r="5099" spans="3:3">
      <c r="C5099" s="13"/>
    </row>
    <row r="5100" spans="3:3">
      <c r="C5100" s="13"/>
    </row>
    <row r="5101" spans="3:3">
      <c r="C5101" s="13"/>
    </row>
    <row r="5102" spans="3:3">
      <c r="C5102" s="13"/>
    </row>
    <row r="5103" spans="3:3">
      <c r="C5103" s="13"/>
    </row>
    <row r="5104" spans="3:3">
      <c r="C5104" s="13"/>
    </row>
    <row r="5105" spans="3:3">
      <c r="C5105" s="13"/>
    </row>
    <row r="5106" spans="3:3">
      <c r="C5106" s="13"/>
    </row>
    <row r="5107" spans="3:3">
      <c r="C5107" s="13"/>
    </row>
    <row r="5108" spans="3:3">
      <c r="C5108" s="13"/>
    </row>
    <row r="5109" spans="3:3">
      <c r="C5109" s="13"/>
    </row>
    <row r="5110" spans="3:3">
      <c r="C5110" s="13"/>
    </row>
    <row r="5111" spans="3:3">
      <c r="C5111" s="13"/>
    </row>
    <row r="5112" spans="3:3">
      <c r="C5112" s="13"/>
    </row>
    <row r="5113" spans="3:3">
      <c r="C5113" s="13"/>
    </row>
    <row r="5114" spans="3:3">
      <c r="C5114" s="13"/>
    </row>
    <row r="5115" spans="3:3">
      <c r="C5115" s="13"/>
    </row>
    <row r="5116" spans="3:3">
      <c r="C5116" s="13"/>
    </row>
    <row r="5117" spans="3:3">
      <c r="C5117" s="13"/>
    </row>
    <row r="5118" spans="3:3">
      <c r="C5118" s="13"/>
    </row>
    <row r="5119" spans="3:3">
      <c r="C5119" s="13"/>
    </row>
    <row r="5120" spans="3:3">
      <c r="C5120" s="13"/>
    </row>
    <row r="5121" spans="3:3">
      <c r="C5121" s="13"/>
    </row>
    <row r="5122" spans="3:3">
      <c r="C5122" s="13"/>
    </row>
    <row r="5123" spans="3:3">
      <c r="C5123" s="13"/>
    </row>
    <row r="5124" spans="3:3">
      <c r="C5124" s="13"/>
    </row>
    <row r="5125" spans="3:3">
      <c r="C5125" s="13"/>
    </row>
    <row r="5126" spans="3:3">
      <c r="C5126" s="13"/>
    </row>
    <row r="5127" spans="3:3">
      <c r="C5127" s="13"/>
    </row>
    <row r="5128" spans="3:3">
      <c r="C5128" s="13"/>
    </row>
    <row r="5129" spans="3:3">
      <c r="C5129" s="13"/>
    </row>
    <row r="5130" spans="3:3">
      <c r="C5130" s="13"/>
    </row>
    <row r="5131" spans="3:3">
      <c r="C5131" s="13"/>
    </row>
    <row r="5132" spans="3:3">
      <c r="C5132" s="13"/>
    </row>
    <row r="5133" spans="3:3">
      <c r="C5133" s="13"/>
    </row>
    <row r="5134" spans="3:3">
      <c r="C5134" s="13"/>
    </row>
    <row r="5135" spans="3:3">
      <c r="C5135" s="13"/>
    </row>
    <row r="5136" spans="3:3">
      <c r="C5136" s="13"/>
    </row>
    <row r="5137" spans="3:3">
      <c r="C5137" s="13"/>
    </row>
    <row r="5138" spans="3:3">
      <c r="C5138" s="13"/>
    </row>
    <row r="5139" spans="3:3">
      <c r="C5139" s="13"/>
    </row>
    <row r="5140" spans="3:3">
      <c r="C5140" s="13"/>
    </row>
    <row r="5141" spans="3:3">
      <c r="C5141" s="13"/>
    </row>
    <row r="5142" spans="3:3">
      <c r="C5142" s="13"/>
    </row>
    <row r="5143" spans="3:3">
      <c r="C5143" s="13"/>
    </row>
    <row r="5144" spans="3:3">
      <c r="C5144" s="13"/>
    </row>
    <row r="5145" spans="3:3">
      <c r="C5145" s="13"/>
    </row>
    <row r="5146" spans="3:3">
      <c r="C5146" s="13"/>
    </row>
    <row r="5147" spans="3:3">
      <c r="C5147" s="13"/>
    </row>
    <row r="5148" spans="3:3">
      <c r="C5148" s="13"/>
    </row>
    <row r="5149" spans="3:3">
      <c r="C5149" s="13"/>
    </row>
    <row r="5150" spans="3:3">
      <c r="C5150" s="13"/>
    </row>
    <row r="5151" spans="3:3">
      <c r="C5151" s="13"/>
    </row>
    <row r="5152" spans="3:3">
      <c r="C5152" s="13"/>
    </row>
    <row r="5153" spans="3:3">
      <c r="C5153" s="13"/>
    </row>
    <row r="5154" spans="3:3">
      <c r="C5154" s="13"/>
    </row>
    <row r="5155" spans="3:3">
      <c r="C5155" s="13"/>
    </row>
    <row r="5156" spans="3:3">
      <c r="C5156" s="13"/>
    </row>
    <row r="5157" spans="3:3">
      <c r="C5157" s="13"/>
    </row>
    <row r="5158" spans="3:3">
      <c r="C5158" s="13"/>
    </row>
    <row r="5159" spans="3:3">
      <c r="C5159" s="13"/>
    </row>
    <row r="5160" spans="3:3">
      <c r="C5160" s="13"/>
    </row>
    <row r="5161" spans="3:3">
      <c r="C5161" s="13"/>
    </row>
    <row r="5162" spans="3:3">
      <c r="C5162" s="13"/>
    </row>
    <row r="5163" spans="3:3">
      <c r="C5163" s="13"/>
    </row>
    <row r="5164" spans="3:3">
      <c r="C5164" s="13"/>
    </row>
    <row r="5165" spans="3:3">
      <c r="C5165" s="13"/>
    </row>
    <row r="5166" spans="3:3">
      <c r="C5166" s="13"/>
    </row>
    <row r="5167" spans="3:3">
      <c r="C5167" s="13"/>
    </row>
    <row r="5168" spans="3:3">
      <c r="C5168" s="13"/>
    </row>
    <row r="5169" spans="3:3">
      <c r="C5169" s="13"/>
    </row>
    <row r="5170" spans="3:3">
      <c r="C5170" s="13"/>
    </row>
    <row r="5171" spans="3:3">
      <c r="C5171" s="13"/>
    </row>
    <row r="5172" spans="3:3">
      <c r="C5172" s="13"/>
    </row>
    <row r="5173" spans="3:3">
      <c r="C5173" s="13"/>
    </row>
    <row r="5174" spans="3:3">
      <c r="C5174" s="13"/>
    </row>
    <row r="5175" spans="3:3">
      <c r="C5175" s="13"/>
    </row>
    <row r="5176" spans="3:3">
      <c r="C5176" s="13"/>
    </row>
    <row r="5177" spans="3:3">
      <c r="C5177" s="13"/>
    </row>
    <row r="5178" spans="3:3">
      <c r="C5178" s="13"/>
    </row>
    <row r="5179" spans="3:3">
      <c r="C5179" s="13"/>
    </row>
    <row r="5180" spans="3:3">
      <c r="C5180" s="13"/>
    </row>
    <row r="5181" spans="3:3">
      <c r="C5181" s="13"/>
    </row>
    <row r="5182" spans="3:3">
      <c r="C5182" s="13"/>
    </row>
    <row r="5183" spans="3:3">
      <c r="C5183" s="13"/>
    </row>
    <row r="5184" spans="3:3">
      <c r="C5184" s="13"/>
    </row>
    <row r="5185" spans="3:3">
      <c r="C5185" s="13"/>
    </row>
    <row r="5186" spans="3:3">
      <c r="C5186" s="13"/>
    </row>
    <row r="5187" spans="3:3">
      <c r="C5187" s="13"/>
    </row>
    <row r="5188" spans="3:3">
      <c r="C5188" s="13"/>
    </row>
    <row r="5189" spans="3:3">
      <c r="C5189" s="13"/>
    </row>
    <row r="5190" spans="3:3">
      <c r="C5190" s="13"/>
    </row>
    <row r="5191" spans="3:3">
      <c r="C5191" s="13"/>
    </row>
    <row r="5192" spans="3:3">
      <c r="C5192" s="13"/>
    </row>
    <row r="5193" spans="3:3">
      <c r="C5193" s="13"/>
    </row>
    <row r="5194" spans="3:3">
      <c r="C5194" s="13"/>
    </row>
    <row r="5195" spans="3:3">
      <c r="C5195" s="13"/>
    </row>
    <row r="5196" spans="3:3">
      <c r="C5196" s="13"/>
    </row>
    <row r="5197" spans="3:3">
      <c r="C5197" s="13"/>
    </row>
    <row r="5198" spans="3:3">
      <c r="C5198" s="13"/>
    </row>
    <row r="5199" spans="3:3">
      <c r="C5199" s="13"/>
    </row>
    <row r="5200" spans="3:3">
      <c r="C5200" s="13"/>
    </row>
    <row r="5201" spans="3:3">
      <c r="C5201" s="13"/>
    </row>
    <row r="5202" spans="3:3">
      <c r="C5202" s="13"/>
    </row>
    <row r="5203" spans="3:3">
      <c r="C5203" s="13"/>
    </row>
    <row r="5204" spans="3:3">
      <c r="C5204" s="13"/>
    </row>
    <row r="5205" spans="3:3">
      <c r="C5205" s="13"/>
    </row>
    <row r="5206" spans="3:3">
      <c r="C5206" s="13"/>
    </row>
    <row r="5207" spans="3:3">
      <c r="C5207" s="13"/>
    </row>
    <row r="5208" spans="3:3">
      <c r="C5208" s="13"/>
    </row>
    <row r="5209" spans="3:3">
      <c r="C5209" s="13"/>
    </row>
    <row r="5210" spans="3:3">
      <c r="C5210" s="13"/>
    </row>
    <row r="5211" spans="3:3">
      <c r="C5211" s="13"/>
    </row>
    <row r="5212" spans="3:3">
      <c r="C5212" s="13"/>
    </row>
    <row r="5213" spans="3:3">
      <c r="C5213" s="13"/>
    </row>
    <row r="5214" spans="3:3">
      <c r="C5214" s="13"/>
    </row>
    <row r="5215" spans="3:3">
      <c r="C5215" s="13"/>
    </row>
    <row r="5216" spans="3:3">
      <c r="C5216" s="13"/>
    </row>
    <row r="5217" spans="3:3">
      <c r="C5217" s="13"/>
    </row>
    <row r="5218" spans="3:3">
      <c r="C5218" s="13"/>
    </row>
    <row r="5219" spans="3:3">
      <c r="C5219" s="13"/>
    </row>
    <row r="5220" spans="3:3">
      <c r="C5220" s="13"/>
    </row>
    <row r="5221" spans="3:3">
      <c r="C5221" s="13"/>
    </row>
    <row r="5222" spans="3:3">
      <c r="C5222" s="13"/>
    </row>
    <row r="5223" spans="3:3">
      <c r="C5223" s="13"/>
    </row>
    <row r="5224" spans="3:3">
      <c r="C5224" s="13"/>
    </row>
    <row r="5225" spans="3:3">
      <c r="C5225" s="13"/>
    </row>
    <row r="5226" spans="3:3">
      <c r="C5226" s="13"/>
    </row>
    <row r="5227" spans="3:3">
      <c r="C5227" s="13"/>
    </row>
    <row r="5228" spans="3:3">
      <c r="C5228" s="13"/>
    </row>
    <row r="5229" spans="3:3">
      <c r="C5229" s="13"/>
    </row>
    <row r="5230" spans="3:3">
      <c r="C5230" s="13"/>
    </row>
    <row r="5231" spans="3:3">
      <c r="C5231" s="13"/>
    </row>
    <row r="5232" spans="3:3">
      <c r="C5232" s="13"/>
    </row>
    <row r="5233" spans="3:3">
      <c r="C5233" s="13"/>
    </row>
    <row r="5234" spans="3:3">
      <c r="C5234" s="13"/>
    </row>
    <row r="5235" spans="3:3">
      <c r="C5235" s="13"/>
    </row>
    <row r="5236" spans="3:3">
      <c r="C5236" s="13"/>
    </row>
    <row r="5237" spans="3:3">
      <c r="C5237" s="13"/>
    </row>
    <row r="5238" spans="3:3">
      <c r="C5238" s="13"/>
    </row>
    <row r="5239" spans="3:3">
      <c r="C5239" s="13"/>
    </row>
    <row r="5240" spans="3:3">
      <c r="C5240" s="13"/>
    </row>
    <row r="5241" spans="3:3">
      <c r="C5241" s="13"/>
    </row>
    <row r="5242" spans="3:3">
      <c r="C5242" s="13"/>
    </row>
    <row r="5243" spans="3:3">
      <c r="C5243" s="13"/>
    </row>
    <row r="5244" spans="3:3">
      <c r="C5244" s="13"/>
    </row>
    <row r="5245" spans="3:3">
      <c r="C5245" s="13"/>
    </row>
    <row r="5246" spans="3:3">
      <c r="C5246" s="13"/>
    </row>
    <row r="5247" spans="3:3">
      <c r="C5247" s="13"/>
    </row>
    <row r="5248" spans="3:3">
      <c r="C5248" s="13"/>
    </row>
    <row r="5249" spans="3:3">
      <c r="C5249" s="13"/>
    </row>
    <row r="5250" spans="3:3">
      <c r="C5250" s="13"/>
    </row>
    <row r="5251" spans="3:3">
      <c r="C5251" s="13"/>
    </row>
    <row r="5252" spans="3:3">
      <c r="C5252" s="13"/>
    </row>
    <row r="5253" spans="3:3">
      <c r="C5253" s="13"/>
    </row>
    <row r="5254" spans="3:3">
      <c r="C5254" s="13"/>
    </row>
    <row r="5255" spans="3:3">
      <c r="C5255" s="13"/>
    </row>
    <row r="5256" spans="3:3">
      <c r="C5256" s="13"/>
    </row>
    <row r="5257" spans="3:3">
      <c r="C5257" s="13"/>
    </row>
    <row r="5258" spans="3:3">
      <c r="C5258" s="13"/>
    </row>
    <row r="5259" spans="3:3">
      <c r="C5259" s="13"/>
    </row>
    <row r="5260" spans="3:3">
      <c r="C5260" s="13"/>
    </row>
    <row r="5261" spans="3:3">
      <c r="C5261" s="13"/>
    </row>
    <row r="5262" spans="3:3">
      <c r="C5262" s="13"/>
    </row>
    <row r="5263" spans="3:3">
      <c r="C5263" s="13"/>
    </row>
    <row r="5264" spans="3:3">
      <c r="C5264" s="13"/>
    </row>
    <row r="5265" spans="3:3">
      <c r="C5265" s="13"/>
    </row>
    <row r="5266" spans="3:3">
      <c r="C5266" s="13"/>
    </row>
    <row r="5267" spans="3:3">
      <c r="C5267" s="13"/>
    </row>
    <row r="5268" spans="3:3">
      <c r="C5268" s="13"/>
    </row>
    <row r="5269" spans="3:3">
      <c r="C5269" s="13"/>
    </row>
    <row r="5270" spans="3:3">
      <c r="C5270" s="13"/>
    </row>
    <row r="5271" spans="3:3">
      <c r="C5271" s="13"/>
    </row>
    <row r="5272" spans="3:3">
      <c r="C5272" s="13"/>
    </row>
    <row r="5273" spans="3:3">
      <c r="C5273" s="13"/>
    </row>
    <row r="5274" spans="3:3">
      <c r="C5274" s="13"/>
    </row>
    <row r="5275" spans="3:3">
      <c r="C5275" s="13"/>
    </row>
    <row r="5276" spans="3:3">
      <c r="C5276" s="13"/>
    </row>
    <row r="5277" spans="3:3">
      <c r="C5277" s="13"/>
    </row>
    <row r="5278" spans="3:3">
      <c r="C5278" s="13"/>
    </row>
    <row r="5279" spans="3:3">
      <c r="C5279" s="13"/>
    </row>
    <row r="5280" spans="3:3">
      <c r="C5280" s="13"/>
    </row>
    <row r="5281" spans="3:3">
      <c r="C5281" s="13"/>
    </row>
    <row r="5282" spans="3:3">
      <c r="C5282" s="13"/>
    </row>
    <row r="5283" spans="3:3">
      <c r="C5283" s="13"/>
    </row>
    <row r="5284" spans="3:3">
      <c r="C5284" s="13"/>
    </row>
    <row r="5285" spans="3:3">
      <c r="C5285" s="13"/>
    </row>
    <row r="5286" spans="3:3">
      <c r="C5286" s="13"/>
    </row>
    <row r="5287" spans="3:3">
      <c r="C5287" s="13"/>
    </row>
    <row r="5288" spans="3:3">
      <c r="C5288" s="13"/>
    </row>
    <row r="5289" spans="3:3">
      <c r="C5289" s="13"/>
    </row>
    <row r="5290" spans="3:3">
      <c r="C5290" s="13"/>
    </row>
    <row r="5291" spans="3:3">
      <c r="C5291" s="13"/>
    </row>
    <row r="5292" spans="3:3">
      <c r="C5292" s="13"/>
    </row>
    <row r="5293" spans="3:3">
      <c r="C5293" s="13"/>
    </row>
    <row r="5294" spans="3:3">
      <c r="C5294" s="13"/>
    </row>
    <row r="5295" spans="3:3">
      <c r="C5295" s="13"/>
    </row>
    <row r="5296" spans="3:3">
      <c r="C5296" s="13"/>
    </row>
    <row r="5297" spans="3:3">
      <c r="C5297" s="13"/>
    </row>
    <row r="5298" spans="3:3">
      <c r="C5298" s="13"/>
    </row>
    <row r="5299" spans="3:3">
      <c r="C5299" s="13"/>
    </row>
    <row r="5300" spans="3:3">
      <c r="C5300" s="13"/>
    </row>
    <row r="5301" spans="3:3">
      <c r="C5301" s="13"/>
    </row>
    <row r="5302" spans="3:3">
      <c r="C5302" s="13"/>
    </row>
    <row r="5303" spans="3:3">
      <c r="C5303" s="13"/>
    </row>
    <row r="5304" spans="3:3">
      <c r="C5304" s="13"/>
    </row>
    <row r="5305" spans="3:3">
      <c r="C5305" s="13"/>
    </row>
    <row r="5306" spans="3:3">
      <c r="C5306" s="13"/>
    </row>
    <row r="5307" spans="3:3">
      <c r="C5307" s="13"/>
    </row>
    <row r="5308" spans="3:3">
      <c r="C5308" s="13"/>
    </row>
    <row r="5309" spans="3:3">
      <c r="C5309" s="13"/>
    </row>
    <row r="5310" spans="3:3">
      <c r="C5310" s="13"/>
    </row>
    <row r="5311" spans="3:3">
      <c r="C5311" s="13"/>
    </row>
    <row r="5312" spans="3:3">
      <c r="C5312" s="13"/>
    </row>
    <row r="5313" spans="3:3">
      <c r="C5313" s="13"/>
    </row>
    <row r="5314" spans="3:3">
      <c r="C5314" s="13"/>
    </row>
    <row r="5315" spans="3:3">
      <c r="C5315" s="13"/>
    </row>
    <row r="5316" spans="3:3">
      <c r="C5316" s="13"/>
    </row>
    <row r="5317" spans="3:3">
      <c r="C5317" s="13"/>
    </row>
    <row r="5318" spans="3:3">
      <c r="C5318" s="13"/>
    </row>
    <row r="5319" spans="3:3">
      <c r="C5319" s="13"/>
    </row>
    <row r="5320" spans="3:3">
      <c r="C5320" s="13"/>
    </row>
    <row r="5321" spans="3:3">
      <c r="C5321" s="13"/>
    </row>
    <row r="5322" spans="3:3">
      <c r="C5322" s="13"/>
    </row>
    <row r="5323" spans="3:3">
      <c r="C5323" s="13"/>
    </row>
    <row r="5324" spans="3:3">
      <c r="C5324" s="13"/>
    </row>
    <row r="5325" spans="3:3">
      <c r="C5325" s="13"/>
    </row>
    <row r="5326" spans="3:3">
      <c r="C5326" s="13"/>
    </row>
    <row r="5327" spans="3:3">
      <c r="C5327" s="13"/>
    </row>
    <row r="5328" spans="3:3">
      <c r="C5328" s="13"/>
    </row>
    <row r="5329" spans="3:3">
      <c r="C5329" s="13"/>
    </row>
    <row r="5330" spans="3:3">
      <c r="C5330" s="13"/>
    </row>
    <row r="5331" spans="3:3">
      <c r="C5331" s="13"/>
    </row>
    <row r="5332" spans="3:3">
      <c r="C5332" s="13"/>
    </row>
    <row r="5333" spans="3:3">
      <c r="C5333" s="13"/>
    </row>
    <row r="5334" spans="3:3">
      <c r="C5334" s="13"/>
    </row>
    <row r="5335" spans="3:3">
      <c r="C5335" s="13"/>
    </row>
    <row r="5336" spans="3:3">
      <c r="C5336" s="13"/>
    </row>
    <row r="5337" spans="3:3">
      <c r="C5337" s="13"/>
    </row>
    <row r="5338" spans="3:3">
      <c r="C5338" s="13"/>
    </row>
    <row r="5339" spans="3:3">
      <c r="C5339" s="13"/>
    </row>
    <row r="5340" spans="3:3">
      <c r="C5340" s="13"/>
    </row>
    <row r="5341" spans="3:3">
      <c r="C5341" s="13"/>
    </row>
    <row r="5342" spans="3:3">
      <c r="C5342" s="13"/>
    </row>
    <row r="5343" spans="3:3">
      <c r="C5343" s="13"/>
    </row>
    <row r="5344" spans="3:3">
      <c r="C5344" s="13"/>
    </row>
    <row r="5345" spans="3:3">
      <c r="C5345" s="13"/>
    </row>
    <row r="5346" spans="3:3">
      <c r="C5346" s="13"/>
    </row>
    <row r="5347" spans="3:3">
      <c r="C5347" s="13"/>
    </row>
    <row r="5348" spans="3:3">
      <c r="C5348" s="13"/>
    </row>
    <row r="5349" spans="3:3">
      <c r="C5349" s="13"/>
    </row>
    <row r="5350" spans="3:3">
      <c r="C5350" s="13"/>
    </row>
    <row r="5351" spans="3:3">
      <c r="C5351" s="13"/>
    </row>
    <row r="5352" spans="3:3">
      <c r="C5352" s="13"/>
    </row>
    <row r="5353" spans="3:3">
      <c r="C5353" s="13"/>
    </row>
    <row r="5354" spans="3:3">
      <c r="C5354" s="13"/>
    </row>
    <row r="5355" spans="3:3">
      <c r="C5355" s="13"/>
    </row>
    <row r="5356" spans="3:3">
      <c r="C5356" s="13"/>
    </row>
    <row r="5357" spans="3:3">
      <c r="C5357" s="13"/>
    </row>
    <row r="5358" spans="3:3">
      <c r="C5358" s="13"/>
    </row>
    <row r="5359" spans="3:3">
      <c r="C5359" s="13"/>
    </row>
    <row r="5360" spans="3:3">
      <c r="C5360" s="13"/>
    </row>
    <row r="5361" spans="3:3">
      <c r="C5361" s="13"/>
    </row>
    <row r="5362" spans="3:3">
      <c r="C5362" s="13"/>
    </row>
    <row r="5363" spans="3:3">
      <c r="C5363" s="13"/>
    </row>
    <row r="5364" spans="3:3">
      <c r="C5364" s="13"/>
    </row>
    <row r="5365" spans="3:3">
      <c r="C5365" s="13"/>
    </row>
    <row r="5366" spans="3:3">
      <c r="C5366" s="13"/>
    </row>
    <row r="5367" spans="3:3">
      <c r="C5367" s="13"/>
    </row>
    <row r="5368" spans="3:3">
      <c r="C5368" s="13"/>
    </row>
    <row r="5369" spans="3:3">
      <c r="C5369" s="13"/>
    </row>
    <row r="5370" spans="3:3">
      <c r="C5370" s="13"/>
    </row>
    <row r="5371" spans="3:3">
      <c r="C5371" s="13"/>
    </row>
    <row r="5372" spans="3:3">
      <c r="C5372" s="13"/>
    </row>
    <row r="5373" spans="3:3">
      <c r="C5373" s="13"/>
    </row>
    <row r="5374" spans="3:3">
      <c r="C5374" s="13"/>
    </row>
    <row r="5375" spans="3:3">
      <c r="C5375" s="13"/>
    </row>
    <row r="5376" spans="3:3">
      <c r="C5376" s="13"/>
    </row>
    <row r="5377" spans="3:3">
      <c r="C5377" s="13"/>
    </row>
    <row r="5378" spans="3:3">
      <c r="C5378" s="13"/>
    </row>
    <row r="5379" spans="3:3">
      <c r="C5379" s="13"/>
    </row>
    <row r="5380" spans="3:3">
      <c r="C5380" s="13"/>
    </row>
    <row r="5381" spans="3:3">
      <c r="C5381" s="13"/>
    </row>
    <row r="5382" spans="3:3">
      <c r="C5382" s="13"/>
    </row>
    <row r="5383" spans="3:3">
      <c r="C5383" s="13"/>
    </row>
    <row r="5384" spans="3:3">
      <c r="C5384" s="13"/>
    </row>
    <row r="5385" spans="3:3">
      <c r="C5385" s="13"/>
    </row>
    <row r="5386" spans="3:3">
      <c r="C5386" s="13"/>
    </row>
    <row r="5387" spans="3:3">
      <c r="C5387" s="13"/>
    </row>
    <row r="5388" spans="3:3">
      <c r="C5388" s="13"/>
    </row>
    <row r="5389" spans="3:3">
      <c r="C5389" s="13"/>
    </row>
    <row r="5390" spans="3:3">
      <c r="C5390" s="13"/>
    </row>
    <row r="5391" spans="3:3">
      <c r="C5391" s="13"/>
    </row>
    <row r="5392" spans="3:3">
      <c r="C5392" s="13"/>
    </row>
    <row r="5393" spans="3:3">
      <c r="C5393" s="13"/>
    </row>
    <row r="5394" spans="3:3">
      <c r="C5394" s="13"/>
    </row>
    <row r="5395" spans="3:3">
      <c r="C5395" s="13"/>
    </row>
    <row r="5396" spans="3:3">
      <c r="C5396" s="13"/>
    </row>
    <row r="5397" spans="3:3">
      <c r="C5397" s="13"/>
    </row>
    <row r="5398" spans="3:3">
      <c r="C5398" s="13"/>
    </row>
    <row r="5399" spans="3:3">
      <c r="C5399" s="13"/>
    </row>
    <row r="5400" spans="3:3">
      <c r="C5400" s="13"/>
    </row>
    <row r="5401" spans="3:3">
      <c r="C5401" s="13"/>
    </row>
    <row r="5402" spans="3:3">
      <c r="C5402" s="13"/>
    </row>
    <row r="5403" spans="3:3">
      <c r="C5403" s="13"/>
    </row>
    <row r="5404" spans="3:3">
      <c r="C5404" s="13"/>
    </row>
    <row r="5405" spans="3:3">
      <c r="C5405" s="13"/>
    </row>
    <row r="5406" spans="3:3">
      <c r="C5406" s="13"/>
    </row>
    <row r="5407" spans="3:3">
      <c r="C5407" s="13"/>
    </row>
    <row r="5408" spans="3:3">
      <c r="C5408" s="13"/>
    </row>
    <row r="5409" spans="3:3">
      <c r="C5409" s="13"/>
    </row>
    <row r="5410" spans="3:3">
      <c r="C5410" s="13"/>
    </row>
    <row r="5411" spans="3:3">
      <c r="C5411" s="13"/>
    </row>
    <row r="5412" spans="3:3">
      <c r="C5412" s="13"/>
    </row>
    <row r="5413" spans="3:3">
      <c r="C5413" s="13"/>
    </row>
    <row r="5414" spans="3:3">
      <c r="C5414" s="13"/>
    </row>
    <row r="5415" spans="3:3">
      <c r="C5415" s="13"/>
    </row>
    <row r="5416" spans="3:3">
      <c r="C5416" s="13"/>
    </row>
    <row r="5417" spans="3:3">
      <c r="C5417" s="13"/>
    </row>
    <row r="5418" spans="3:3">
      <c r="C5418" s="13"/>
    </row>
    <row r="5419" spans="3:3">
      <c r="C5419" s="13"/>
    </row>
    <row r="5420" spans="3:3">
      <c r="C5420" s="13"/>
    </row>
    <row r="5421" spans="3:3">
      <c r="C5421" s="13"/>
    </row>
    <row r="5422" spans="3:3">
      <c r="C5422" s="13"/>
    </row>
    <row r="5423" spans="3:3">
      <c r="C5423" s="13"/>
    </row>
    <row r="5424" spans="3:3">
      <c r="C5424" s="13"/>
    </row>
    <row r="5425" spans="3:3">
      <c r="C5425" s="13"/>
    </row>
    <row r="5426" spans="3:3">
      <c r="C5426" s="13"/>
    </row>
    <row r="5427" spans="3:3">
      <c r="C5427" s="13"/>
    </row>
    <row r="5428" spans="3:3">
      <c r="C5428" s="13"/>
    </row>
    <row r="5429" spans="3:3">
      <c r="C5429" s="13"/>
    </row>
    <row r="5430" spans="3:3">
      <c r="C5430" s="13"/>
    </row>
    <row r="5431" spans="3:3">
      <c r="C5431" s="13"/>
    </row>
    <row r="5432" spans="3:3">
      <c r="C5432" s="13"/>
    </row>
    <row r="5433" spans="3:3">
      <c r="C5433" s="13"/>
    </row>
    <row r="5434" spans="3:3">
      <c r="C5434" s="13"/>
    </row>
    <row r="5435" spans="3:3">
      <c r="C5435" s="13"/>
    </row>
    <row r="5436" spans="3:3">
      <c r="C5436" s="13"/>
    </row>
    <row r="5437" spans="3:3">
      <c r="C5437" s="13"/>
    </row>
    <row r="5438" spans="3:3">
      <c r="C5438" s="13"/>
    </row>
    <row r="5439" spans="3:3">
      <c r="C5439" s="13"/>
    </row>
    <row r="5440" spans="3:3">
      <c r="C5440" s="13"/>
    </row>
    <row r="5441" spans="3:3">
      <c r="C5441" s="13"/>
    </row>
    <row r="5442" spans="3:3">
      <c r="C5442" s="13"/>
    </row>
    <row r="5443" spans="3:3">
      <c r="C5443" s="13"/>
    </row>
    <row r="5444" spans="3:3">
      <c r="C5444" s="13"/>
    </row>
    <row r="5445" spans="3:3">
      <c r="C5445" s="13"/>
    </row>
    <row r="5446" spans="3:3">
      <c r="C5446" s="13"/>
    </row>
    <row r="5447" spans="3:3">
      <c r="C5447" s="13"/>
    </row>
    <row r="5448" spans="3:3">
      <c r="C5448" s="13"/>
    </row>
    <row r="5449" spans="3:3">
      <c r="C5449" s="13"/>
    </row>
    <row r="5450" spans="3:3">
      <c r="C5450" s="13"/>
    </row>
    <row r="5451" spans="3:3">
      <c r="C5451" s="13"/>
    </row>
    <row r="5452" spans="3:3">
      <c r="C5452" s="13"/>
    </row>
    <row r="5453" spans="3:3">
      <c r="C5453" s="13"/>
    </row>
    <row r="5454" spans="3:3">
      <c r="C5454" s="13"/>
    </row>
    <row r="5455" spans="3:3">
      <c r="C5455" s="13"/>
    </row>
    <row r="5456" spans="3:3">
      <c r="C5456" s="13"/>
    </row>
    <row r="5457" spans="3:3">
      <c r="C5457" s="13"/>
    </row>
    <row r="5458" spans="3:3">
      <c r="C5458" s="13"/>
    </row>
    <row r="5459" spans="3:3">
      <c r="C5459" s="13"/>
    </row>
    <row r="5460" spans="3:3">
      <c r="C5460" s="13"/>
    </row>
    <row r="5461" spans="3:3">
      <c r="C5461" s="13"/>
    </row>
    <row r="5462" spans="3:3">
      <c r="C5462" s="13"/>
    </row>
    <row r="5463" spans="3:3">
      <c r="C5463" s="13"/>
    </row>
    <row r="5464" spans="3:3">
      <c r="C5464" s="13"/>
    </row>
    <row r="5465" spans="3:3">
      <c r="C5465" s="13"/>
    </row>
    <row r="5466" spans="3:3">
      <c r="C5466" s="13"/>
    </row>
    <row r="5467" spans="3:3">
      <c r="C5467" s="13"/>
    </row>
    <row r="5468" spans="3:3">
      <c r="C5468" s="13"/>
    </row>
    <row r="5469" spans="3:3">
      <c r="C5469" s="13"/>
    </row>
    <row r="5470" spans="3:3">
      <c r="C5470" s="13"/>
    </row>
    <row r="5471" spans="3:3">
      <c r="C5471" s="13"/>
    </row>
    <row r="5472" spans="3:3">
      <c r="C5472" s="13"/>
    </row>
    <row r="5473" spans="3:3">
      <c r="C5473" s="13"/>
    </row>
    <row r="5474" spans="3:3">
      <c r="C5474" s="13"/>
    </row>
    <row r="5475" spans="3:3">
      <c r="C5475" s="13"/>
    </row>
    <row r="5476" spans="3:3">
      <c r="C5476" s="13"/>
    </row>
    <row r="5477" spans="3:3">
      <c r="C5477" s="13"/>
    </row>
    <row r="5478" spans="3:3">
      <c r="C5478" s="13"/>
    </row>
    <row r="5479" spans="3:3">
      <c r="C5479" s="13"/>
    </row>
    <row r="5480" spans="3:3">
      <c r="C5480" s="13"/>
    </row>
    <row r="5481" spans="3:3">
      <c r="C5481" s="13"/>
    </row>
    <row r="5482" spans="3:3">
      <c r="C5482" s="13"/>
    </row>
    <row r="5483" spans="3:3">
      <c r="C5483" s="13"/>
    </row>
    <row r="5484" spans="3:3">
      <c r="C5484" s="13"/>
    </row>
    <row r="5485" spans="3:3">
      <c r="C5485" s="13"/>
    </row>
    <row r="5486" spans="3:3">
      <c r="C5486" s="13"/>
    </row>
    <row r="5487" spans="3:3">
      <c r="C5487" s="13"/>
    </row>
    <row r="5488" spans="3:3">
      <c r="C5488" s="13"/>
    </row>
    <row r="5489" spans="3:3">
      <c r="C5489" s="13"/>
    </row>
    <row r="5490" spans="3:3">
      <c r="C5490" s="13"/>
    </row>
    <row r="5491" spans="3:3">
      <c r="C5491" s="13"/>
    </row>
    <row r="5492" spans="3:3">
      <c r="C5492" s="13"/>
    </row>
    <row r="5493" spans="3:3">
      <c r="C5493" s="13"/>
    </row>
    <row r="5494" spans="3:3">
      <c r="C5494" s="13"/>
    </row>
    <row r="5495" spans="3:3">
      <c r="C5495" s="13"/>
    </row>
    <row r="5496" spans="3:3">
      <c r="C5496" s="13"/>
    </row>
    <row r="5497" spans="3:3">
      <c r="C5497" s="13"/>
    </row>
    <row r="5498" spans="3:3">
      <c r="C5498" s="13"/>
    </row>
    <row r="5499" spans="3:3">
      <c r="C5499" s="13"/>
    </row>
    <row r="5500" spans="3:3">
      <c r="C5500" s="13"/>
    </row>
    <row r="5501" spans="3:3">
      <c r="C5501" s="13"/>
    </row>
    <row r="5502" spans="3:3">
      <c r="C5502" s="13"/>
    </row>
    <row r="5503" spans="3:3">
      <c r="C5503" s="13"/>
    </row>
    <row r="5504" spans="3:3">
      <c r="C5504" s="13"/>
    </row>
    <row r="5505" spans="3:3">
      <c r="C5505" s="13"/>
    </row>
    <row r="5506" spans="3:3">
      <c r="C5506" s="13"/>
    </row>
    <row r="5507" spans="3:3">
      <c r="C5507" s="13"/>
    </row>
    <row r="5508" spans="3:3">
      <c r="C5508" s="13"/>
    </row>
    <row r="5509" spans="3:3">
      <c r="C5509" s="13"/>
    </row>
    <row r="5510" spans="3:3">
      <c r="C5510" s="13"/>
    </row>
    <row r="5511" spans="3:3">
      <c r="C5511" s="13"/>
    </row>
    <row r="5512" spans="3:3">
      <c r="C5512" s="13"/>
    </row>
    <row r="5513" spans="3:3">
      <c r="C5513" s="13"/>
    </row>
    <row r="5514" spans="3:3">
      <c r="C5514" s="13"/>
    </row>
    <row r="5515" spans="3:3">
      <c r="C5515" s="13"/>
    </row>
    <row r="5516" spans="3:3">
      <c r="C5516" s="13"/>
    </row>
    <row r="5517" spans="3:3">
      <c r="C5517" s="13"/>
    </row>
    <row r="5518" spans="3:3">
      <c r="C5518" s="13"/>
    </row>
    <row r="5519" spans="3:3">
      <c r="C5519" s="13"/>
    </row>
    <row r="5520" spans="3:3">
      <c r="C5520" s="13"/>
    </row>
    <row r="5521" spans="3:3">
      <c r="C5521" s="13"/>
    </row>
    <row r="5522" spans="3:3">
      <c r="C5522" s="13"/>
    </row>
    <row r="5523" spans="3:3">
      <c r="C5523" s="13"/>
    </row>
    <row r="5524" spans="3:3">
      <c r="C5524" s="13"/>
    </row>
    <row r="5525" spans="3:3">
      <c r="C5525" s="13"/>
    </row>
    <row r="5526" spans="3:3">
      <c r="C5526" s="13"/>
    </row>
    <row r="5527" spans="3:3">
      <c r="C5527" s="13"/>
    </row>
    <row r="5528" spans="3:3">
      <c r="C5528" s="13"/>
    </row>
    <row r="5529" spans="3:3">
      <c r="C5529" s="13"/>
    </row>
    <row r="5530" spans="3:3">
      <c r="C5530" s="13"/>
    </row>
    <row r="5531" spans="3:3">
      <c r="C5531" s="13"/>
    </row>
    <row r="5532" spans="3:3">
      <c r="C5532" s="13"/>
    </row>
    <row r="5533" spans="3:3">
      <c r="C5533" s="13"/>
    </row>
    <row r="5534" spans="3:3">
      <c r="C5534" s="13"/>
    </row>
    <row r="5535" spans="3:3">
      <c r="C5535" s="13"/>
    </row>
    <row r="5536" spans="3:3">
      <c r="C5536" s="13"/>
    </row>
    <row r="5537" spans="3:3">
      <c r="C5537" s="13"/>
    </row>
    <row r="5538" spans="3:3">
      <c r="C5538" s="13"/>
    </row>
    <row r="5539" spans="3:3">
      <c r="C5539" s="13"/>
    </row>
    <row r="5540" spans="3:3">
      <c r="C5540" s="13"/>
    </row>
    <row r="5541" spans="3:3">
      <c r="C5541" s="13"/>
    </row>
    <row r="5542" spans="3:3">
      <c r="C5542" s="13"/>
    </row>
    <row r="5543" spans="3:3">
      <c r="C5543" s="13"/>
    </row>
    <row r="5544" spans="3:3">
      <c r="C5544" s="13"/>
    </row>
    <row r="5545" spans="3:3">
      <c r="C5545" s="13"/>
    </row>
    <row r="5546" spans="3:3">
      <c r="C5546" s="13"/>
    </row>
    <row r="5547" spans="3:3">
      <c r="C5547" s="13"/>
    </row>
    <row r="5548" spans="3:3">
      <c r="C5548" s="13"/>
    </row>
    <row r="5549" spans="3:3">
      <c r="C5549" s="13"/>
    </row>
    <row r="5550" spans="3:3">
      <c r="C5550" s="13"/>
    </row>
    <row r="5551" spans="3:3">
      <c r="C5551" s="13"/>
    </row>
    <row r="5552" spans="3:3">
      <c r="C5552" s="13"/>
    </row>
    <row r="5553" spans="3:3">
      <c r="C5553" s="13"/>
    </row>
    <row r="5554" spans="3:3">
      <c r="C5554" s="13"/>
    </row>
    <row r="5555" spans="3:3">
      <c r="C5555" s="13"/>
    </row>
    <row r="5556" spans="3:3">
      <c r="C5556" s="13"/>
    </row>
    <row r="5557" spans="3:3">
      <c r="C5557" s="13"/>
    </row>
    <row r="5558" spans="3:3">
      <c r="C5558" s="13"/>
    </row>
    <row r="5559" spans="3:3">
      <c r="C5559" s="13"/>
    </row>
    <row r="5560" spans="3:3">
      <c r="C5560" s="13"/>
    </row>
    <row r="5561" spans="3:3">
      <c r="C5561" s="13"/>
    </row>
    <row r="5562" spans="3:3">
      <c r="C5562" s="13"/>
    </row>
    <row r="5563" spans="3:3">
      <c r="C5563" s="13"/>
    </row>
    <row r="5564" spans="3:3">
      <c r="C5564" s="13"/>
    </row>
    <row r="5565" spans="3:3">
      <c r="C5565" s="13"/>
    </row>
    <row r="5566" spans="3:3">
      <c r="C5566" s="13"/>
    </row>
    <row r="5567" spans="3:3">
      <c r="C5567" s="13"/>
    </row>
    <row r="5568" spans="3:3">
      <c r="C5568" s="13"/>
    </row>
    <row r="5569" spans="3:3">
      <c r="C5569" s="13"/>
    </row>
    <row r="5570" spans="3:3">
      <c r="C5570" s="13"/>
    </row>
    <row r="5571" spans="3:3">
      <c r="C5571" s="13"/>
    </row>
    <row r="5572" spans="3:3">
      <c r="C5572" s="13"/>
    </row>
    <row r="5573" spans="3:3">
      <c r="C5573" s="13"/>
    </row>
    <row r="5574" spans="3:3">
      <c r="C5574" s="13"/>
    </row>
    <row r="5575" spans="3:3">
      <c r="C5575" s="13"/>
    </row>
    <row r="5576" spans="3:3">
      <c r="C5576" s="13"/>
    </row>
    <row r="5577" spans="3:3">
      <c r="C5577" s="13"/>
    </row>
    <row r="5578" spans="3:3">
      <c r="C5578" s="13"/>
    </row>
    <row r="5579" spans="3:3">
      <c r="C5579" s="13"/>
    </row>
    <row r="5580" spans="3:3">
      <c r="C5580" s="13"/>
    </row>
    <row r="5581" spans="3:3">
      <c r="C5581" s="13"/>
    </row>
    <row r="5582" spans="3:3">
      <c r="C5582" s="13"/>
    </row>
    <row r="5583" spans="3:3">
      <c r="C5583" s="13"/>
    </row>
    <row r="5584" spans="3:3">
      <c r="C5584" s="13"/>
    </row>
    <row r="5585" spans="3:3">
      <c r="C5585" s="13"/>
    </row>
    <row r="5586" spans="3:3">
      <c r="C5586" s="13"/>
    </row>
    <row r="5587" spans="3:3">
      <c r="C5587" s="13"/>
    </row>
    <row r="5588" spans="3:3">
      <c r="C5588" s="13"/>
    </row>
    <row r="5589" spans="3:3">
      <c r="C5589" s="13"/>
    </row>
    <row r="5590" spans="3:3">
      <c r="C5590" s="13"/>
    </row>
    <row r="5591" spans="3:3">
      <c r="C5591" s="13"/>
    </row>
    <row r="5592" spans="3:3">
      <c r="C5592" s="13"/>
    </row>
    <row r="5593" spans="3:3">
      <c r="C5593" s="13"/>
    </row>
    <row r="5594" spans="3:3">
      <c r="C5594" s="13"/>
    </row>
    <row r="5595" spans="3:3">
      <c r="C5595" s="13"/>
    </row>
    <row r="5596" spans="3:3">
      <c r="C5596" s="13"/>
    </row>
    <row r="5597" spans="3:3">
      <c r="C5597" s="13"/>
    </row>
    <row r="5598" spans="3:3">
      <c r="C5598" s="13"/>
    </row>
    <row r="5599" spans="3:3">
      <c r="C5599" s="13"/>
    </row>
    <row r="5600" spans="3:3">
      <c r="C5600" s="13"/>
    </row>
    <row r="5601" spans="3:3">
      <c r="C5601" s="13"/>
    </row>
    <row r="5602" spans="3:3">
      <c r="C5602" s="13"/>
    </row>
    <row r="5603" spans="3:3">
      <c r="C5603" s="13"/>
    </row>
    <row r="5604" spans="3:3">
      <c r="C5604" s="13"/>
    </row>
    <row r="5605" spans="3:3">
      <c r="C5605" s="13"/>
    </row>
    <row r="5606" spans="3:3">
      <c r="C5606" s="13"/>
    </row>
    <row r="5607" spans="3:3">
      <c r="C5607" s="13"/>
    </row>
    <row r="5608" spans="3:3">
      <c r="C5608" s="13"/>
    </row>
    <row r="5609" spans="3:3">
      <c r="C5609" s="13"/>
    </row>
    <row r="5610" spans="3:3">
      <c r="C5610" s="13"/>
    </row>
    <row r="5611" spans="3:3">
      <c r="C5611" s="13"/>
    </row>
    <row r="5612" spans="3:3">
      <c r="C5612" s="13"/>
    </row>
    <row r="5613" spans="3:3">
      <c r="C5613" s="13"/>
    </row>
    <row r="5614" spans="3:3">
      <c r="C5614" s="13"/>
    </row>
    <row r="5615" spans="3:3">
      <c r="C5615" s="13"/>
    </row>
    <row r="5616" spans="3:3">
      <c r="C5616" s="13"/>
    </row>
    <row r="5617" spans="3:3">
      <c r="C5617" s="13"/>
    </row>
    <row r="5618" spans="3:3">
      <c r="C5618" s="13"/>
    </row>
    <row r="5619" spans="3:3">
      <c r="C5619" s="13"/>
    </row>
    <row r="5620" spans="3:3">
      <c r="C5620" s="13"/>
    </row>
    <row r="5621" spans="3:3">
      <c r="C5621" s="13"/>
    </row>
    <row r="5622" spans="3:3">
      <c r="C5622" s="13"/>
    </row>
    <row r="5623" spans="3:3">
      <c r="C5623" s="13"/>
    </row>
    <row r="5624" spans="3:3">
      <c r="C5624" s="13"/>
    </row>
    <row r="5625" spans="3:3">
      <c r="C5625" s="13"/>
    </row>
    <row r="5626" spans="3:3">
      <c r="C5626" s="13"/>
    </row>
    <row r="5627" spans="3:3">
      <c r="C5627" s="13"/>
    </row>
    <row r="5628" spans="3:3">
      <c r="C5628" s="13"/>
    </row>
    <row r="5629" spans="3:3">
      <c r="C5629" s="13"/>
    </row>
    <row r="5630" spans="3:3">
      <c r="C5630" s="13"/>
    </row>
    <row r="5631" spans="3:3">
      <c r="C5631" s="13"/>
    </row>
    <row r="5632" spans="3:3">
      <c r="C5632" s="13"/>
    </row>
    <row r="5633" spans="3:3">
      <c r="C5633" s="13"/>
    </row>
    <row r="5634" spans="3:3">
      <c r="C5634" s="13"/>
    </row>
    <row r="5635" spans="3:3">
      <c r="C5635" s="13"/>
    </row>
    <row r="5636" spans="3:3">
      <c r="C5636" s="13"/>
    </row>
    <row r="5637" spans="3:3">
      <c r="C5637" s="13"/>
    </row>
    <row r="5638" spans="3:3">
      <c r="C5638" s="13"/>
    </row>
    <row r="5639" spans="3:3">
      <c r="C5639" s="13"/>
    </row>
    <row r="5640" spans="3:3">
      <c r="C5640" s="13"/>
    </row>
    <row r="5641" spans="3:3">
      <c r="C5641" s="13"/>
    </row>
    <row r="5642" spans="3:3">
      <c r="C5642" s="13"/>
    </row>
    <row r="5643" spans="3:3">
      <c r="C5643" s="13"/>
    </row>
    <row r="5644" spans="3:3">
      <c r="C5644" s="13"/>
    </row>
    <row r="5645" spans="3:3">
      <c r="C5645" s="13"/>
    </row>
    <row r="5646" spans="3:3">
      <c r="C5646" s="13"/>
    </row>
    <row r="5647" spans="3:3">
      <c r="C5647" s="13"/>
    </row>
    <row r="5648" spans="3:3">
      <c r="C5648" s="13"/>
    </row>
    <row r="5649" spans="3:3">
      <c r="C5649" s="13"/>
    </row>
    <row r="5650" spans="3:3">
      <c r="C5650" s="13"/>
    </row>
    <row r="5651" spans="3:3">
      <c r="C5651" s="13"/>
    </row>
    <row r="5652" spans="3:3">
      <c r="C5652" s="13"/>
    </row>
    <row r="5653" spans="3:3">
      <c r="C5653" s="13"/>
    </row>
    <row r="5654" spans="3:3">
      <c r="C5654" s="13"/>
    </row>
    <row r="5655" spans="3:3">
      <c r="C5655" s="13"/>
    </row>
    <row r="5656" spans="3:3">
      <c r="C5656" s="13"/>
    </row>
    <row r="5657" spans="3:3">
      <c r="C5657" s="13"/>
    </row>
    <row r="5658" spans="3:3">
      <c r="C5658" s="13"/>
    </row>
    <row r="5659" spans="3:3">
      <c r="C5659" s="13"/>
    </row>
    <row r="5660" spans="3:3">
      <c r="C5660" s="13"/>
    </row>
    <row r="5661" spans="3:3">
      <c r="C5661" s="13"/>
    </row>
    <row r="5662" spans="3:3">
      <c r="C5662" s="13"/>
    </row>
    <row r="5663" spans="3:3">
      <c r="C5663" s="13"/>
    </row>
    <row r="5664" spans="3:3">
      <c r="C5664" s="13"/>
    </row>
    <row r="5665" spans="3:3">
      <c r="C5665" s="13"/>
    </row>
    <row r="5666" spans="3:3">
      <c r="C5666" s="13"/>
    </row>
    <row r="5667" spans="3:3">
      <c r="C5667" s="13"/>
    </row>
    <row r="5668" spans="3:3">
      <c r="C5668" s="13"/>
    </row>
    <row r="5669" spans="3:3">
      <c r="C5669" s="13"/>
    </row>
    <row r="5670" spans="3:3">
      <c r="C5670" s="13"/>
    </row>
    <row r="5671" spans="3:3">
      <c r="C5671" s="13"/>
    </row>
    <row r="5672" spans="3:3">
      <c r="C5672" s="13"/>
    </row>
    <row r="5673" spans="3:3">
      <c r="C5673" s="13"/>
    </row>
    <row r="5674" spans="3:3">
      <c r="C5674" s="13"/>
    </row>
    <row r="5675" spans="3:3">
      <c r="C5675" s="13"/>
    </row>
    <row r="5676" spans="3:3">
      <c r="C5676" s="13"/>
    </row>
    <row r="5677" spans="3:3">
      <c r="C5677" s="13"/>
    </row>
    <row r="5678" spans="3:3">
      <c r="C5678" s="13"/>
    </row>
    <row r="5679" spans="3:3">
      <c r="C5679" s="13"/>
    </row>
    <row r="5680" spans="3:3">
      <c r="C5680" s="13"/>
    </row>
    <row r="5681" spans="3:3">
      <c r="C5681" s="13"/>
    </row>
    <row r="5682" spans="3:3">
      <c r="C5682" s="13"/>
    </row>
    <row r="5683" spans="3:3">
      <c r="C5683" s="13"/>
    </row>
    <row r="5684" spans="3:3">
      <c r="C5684" s="13"/>
    </row>
    <row r="5685" spans="3:3">
      <c r="C5685" s="13"/>
    </row>
    <row r="5686" spans="3:3">
      <c r="C5686" s="13"/>
    </row>
    <row r="5687" spans="3:3">
      <c r="C5687" s="13"/>
    </row>
    <row r="5688" spans="3:3">
      <c r="C5688" s="13"/>
    </row>
    <row r="5689" spans="3:3">
      <c r="C5689" s="13"/>
    </row>
    <row r="5690" spans="3:3">
      <c r="C5690" s="13"/>
    </row>
    <row r="5691" spans="3:3">
      <c r="C5691" s="13"/>
    </row>
    <row r="5692" spans="3:3">
      <c r="C5692" s="13"/>
    </row>
    <row r="5693" spans="3:3">
      <c r="C5693" s="13"/>
    </row>
    <row r="5694" spans="3:3">
      <c r="C5694" s="13"/>
    </row>
    <row r="5695" spans="3:3">
      <c r="C5695" s="13"/>
    </row>
    <row r="5696" spans="3:3">
      <c r="C5696" s="13"/>
    </row>
    <row r="5697" spans="3:3">
      <c r="C5697" s="13"/>
    </row>
    <row r="5698" spans="3:3">
      <c r="C5698" s="13"/>
    </row>
    <row r="5699" spans="3:3">
      <c r="C5699" s="13"/>
    </row>
    <row r="5700" spans="3:3">
      <c r="C5700" s="13"/>
    </row>
    <row r="5701" spans="3:3">
      <c r="C5701" s="13"/>
    </row>
    <row r="5702" spans="3:3">
      <c r="C5702" s="13"/>
    </row>
    <row r="5703" spans="3:3">
      <c r="C5703" s="13"/>
    </row>
    <row r="5704" spans="3:3">
      <c r="C5704" s="13"/>
    </row>
    <row r="5705" spans="3:3">
      <c r="C5705" s="13"/>
    </row>
    <row r="5706" spans="3:3">
      <c r="C5706" s="13"/>
    </row>
    <row r="5707" spans="3:3">
      <c r="C5707" s="13"/>
    </row>
    <row r="5708" spans="3:3">
      <c r="C5708" s="13"/>
    </row>
    <row r="5709" spans="3:3">
      <c r="C5709" s="13"/>
    </row>
    <row r="5710" spans="3:3">
      <c r="C5710" s="13"/>
    </row>
    <row r="5711" spans="3:3">
      <c r="C5711" s="13"/>
    </row>
    <row r="5712" spans="3:3">
      <c r="C5712" s="13"/>
    </row>
    <row r="5713" spans="3:3">
      <c r="C5713" s="13"/>
    </row>
    <row r="5714" spans="3:3">
      <c r="C5714" s="13"/>
    </row>
    <row r="5715" spans="3:3">
      <c r="C5715" s="13"/>
    </row>
    <row r="5716" spans="3:3">
      <c r="C5716" s="13"/>
    </row>
    <row r="5717" spans="3:3">
      <c r="C5717" s="13"/>
    </row>
    <row r="5718" spans="3:3">
      <c r="C5718" s="13"/>
    </row>
    <row r="5719" spans="3:3">
      <c r="C5719" s="13"/>
    </row>
    <row r="5720" spans="3:3">
      <c r="C5720" s="13"/>
    </row>
    <row r="5721" spans="3:3">
      <c r="C5721" s="13"/>
    </row>
    <row r="5722" spans="3:3">
      <c r="C5722" s="13"/>
    </row>
    <row r="5723" spans="3:3">
      <c r="C5723" s="13"/>
    </row>
    <row r="5724" spans="3:3">
      <c r="C5724" s="13"/>
    </row>
    <row r="5725" spans="3:3">
      <c r="C5725" s="13"/>
    </row>
    <row r="5726" spans="3:3">
      <c r="C5726" s="13"/>
    </row>
    <row r="5727" spans="3:3">
      <c r="C5727" s="13"/>
    </row>
    <row r="5728" spans="3:3">
      <c r="C5728" s="13"/>
    </row>
    <row r="5729" spans="3:3">
      <c r="C5729" s="13"/>
    </row>
    <row r="5730" spans="3:3">
      <c r="C5730" s="13"/>
    </row>
    <row r="5731" spans="3:3">
      <c r="C5731" s="13"/>
    </row>
    <row r="5732" spans="3:3">
      <c r="C5732" s="13"/>
    </row>
    <row r="5733" spans="3:3">
      <c r="C5733" s="13"/>
    </row>
    <row r="5734" spans="3:3">
      <c r="C5734" s="13"/>
    </row>
    <row r="5735" spans="3:3">
      <c r="C5735" s="13"/>
    </row>
    <row r="5736" spans="3:3">
      <c r="C5736" s="13"/>
    </row>
    <row r="5737" spans="3:3">
      <c r="C5737" s="13"/>
    </row>
    <row r="5738" spans="3:3">
      <c r="C5738" s="13"/>
    </row>
    <row r="5739" spans="3:3">
      <c r="C5739" s="13"/>
    </row>
    <row r="5740" spans="3:3">
      <c r="C5740" s="13"/>
    </row>
    <row r="5741" spans="3:3">
      <c r="C5741" s="13"/>
    </row>
    <row r="5742" spans="3:3">
      <c r="C5742" s="13"/>
    </row>
    <row r="5743" spans="3:3">
      <c r="C5743" s="13"/>
    </row>
    <row r="5744" spans="3:3">
      <c r="C5744" s="13"/>
    </row>
    <row r="5745" spans="3:3">
      <c r="C5745" s="13"/>
    </row>
    <row r="5746" spans="3:3">
      <c r="C5746" s="13"/>
    </row>
    <row r="5747" spans="3:3">
      <c r="C5747" s="13"/>
    </row>
    <row r="5748" spans="3:3">
      <c r="C5748" s="13"/>
    </row>
    <row r="5749" spans="3:3">
      <c r="C5749" s="13"/>
    </row>
    <row r="5750" spans="3:3">
      <c r="C5750" s="13"/>
    </row>
    <row r="5751" spans="3:3">
      <c r="C5751" s="13"/>
    </row>
    <row r="5752" spans="3:3">
      <c r="C5752" s="13"/>
    </row>
    <row r="5753" spans="3:3">
      <c r="C5753" s="13"/>
    </row>
    <row r="5754" spans="3:3">
      <c r="C5754" s="13"/>
    </row>
    <row r="5755" spans="3:3">
      <c r="C5755" s="13"/>
    </row>
    <row r="5756" spans="3:3">
      <c r="C5756" s="13"/>
    </row>
    <row r="5757" spans="3:3">
      <c r="C5757" s="13"/>
    </row>
    <row r="5758" spans="3:3">
      <c r="C5758" s="13"/>
    </row>
    <row r="5759" spans="3:3">
      <c r="C5759" s="13"/>
    </row>
    <row r="5760" spans="3:3">
      <c r="C5760" s="13"/>
    </row>
    <row r="5761" spans="3:3">
      <c r="C5761" s="13"/>
    </row>
    <row r="5762" spans="3:3">
      <c r="C5762" s="13"/>
    </row>
    <row r="5763" spans="3:3">
      <c r="C5763" s="13"/>
    </row>
    <row r="5764" spans="3:3">
      <c r="C5764" s="13"/>
    </row>
    <row r="5765" spans="3:3">
      <c r="C5765" s="13"/>
    </row>
    <row r="5766" spans="3:3">
      <c r="C5766" s="13"/>
    </row>
    <row r="5767" spans="3:3">
      <c r="C5767" s="13"/>
    </row>
    <row r="5768" spans="3:3">
      <c r="C5768" s="13"/>
    </row>
    <row r="5769" spans="3:3">
      <c r="C5769" s="13"/>
    </row>
    <row r="5770" spans="3:3">
      <c r="C5770" s="13"/>
    </row>
    <row r="5771" spans="3:3">
      <c r="C5771" s="13"/>
    </row>
    <row r="5772" spans="3:3">
      <c r="C5772" s="13"/>
    </row>
    <row r="5773" spans="3:3">
      <c r="C5773" s="13"/>
    </row>
    <row r="5774" spans="3:3">
      <c r="C5774" s="13"/>
    </row>
    <row r="5775" spans="3:3">
      <c r="C5775" s="13"/>
    </row>
    <row r="5776" spans="3:3">
      <c r="C5776" s="13"/>
    </row>
    <row r="5777" spans="3:3">
      <c r="C5777" s="13"/>
    </row>
    <row r="5778" spans="3:3">
      <c r="C5778" s="13"/>
    </row>
    <row r="5779" spans="3:3">
      <c r="C5779" s="13"/>
    </row>
    <row r="5780" spans="3:3">
      <c r="C5780" s="13"/>
    </row>
    <row r="5781" spans="3:3">
      <c r="C5781" s="13"/>
    </row>
    <row r="5782" spans="3:3">
      <c r="C5782" s="13"/>
    </row>
    <row r="5783" spans="3:3">
      <c r="C5783" s="13"/>
    </row>
    <row r="5784" spans="3:3">
      <c r="C5784" s="13"/>
    </row>
    <row r="5785" spans="3:3">
      <c r="C5785" s="13"/>
    </row>
    <row r="5786" spans="3:3">
      <c r="C5786" s="13"/>
    </row>
    <row r="5787" spans="3:3">
      <c r="C5787" s="13"/>
    </row>
    <row r="5788" spans="3:3">
      <c r="C5788" s="13"/>
    </row>
    <row r="5789" spans="3:3">
      <c r="C5789" s="13"/>
    </row>
    <row r="5790" spans="3:3">
      <c r="C5790" s="13"/>
    </row>
    <row r="5791" spans="3:3">
      <c r="C5791" s="13"/>
    </row>
    <row r="5792" spans="3:3">
      <c r="C5792" s="13"/>
    </row>
    <row r="5793" spans="3:3">
      <c r="C5793" s="13"/>
    </row>
    <row r="5794" spans="3:3">
      <c r="C5794" s="13"/>
    </row>
    <row r="5795" spans="3:3">
      <c r="C5795" s="13"/>
    </row>
    <row r="5796" spans="3:3">
      <c r="C5796" s="13"/>
    </row>
    <row r="5797" spans="3:3">
      <c r="C5797" s="13"/>
    </row>
    <row r="5798" spans="3:3">
      <c r="C5798" s="13"/>
    </row>
    <row r="5799" spans="3:3">
      <c r="C5799" s="13"/>
    </row>
    <row r="5800" spans="3:3">
      <c r="C5800" s="13"/>
    </row>
    <row r="5801" spans="3:3">
      <c r="C5801" s="13"/>
    </row>
    <row r="5802" spans="3:3">
      <c r="C5802" s="13"/>
    </row>
    <row r="5803" spans="3:3">
      <c r="C5803" s="13"/>
    </row>
    <row r="5804" spans="3:3">
      <c r="C5804" s="13"/>
    </row>
    <row r="5805" spans="3:3">
      <c r="C5805" s="13"/>
    </row>
    <row r="5806" spans="3:3">
      <c r="C5806" s="13"/>
    </row>
    <row r="5807" spans="3:3">
      <c r="C5807" s="13"/>
    </row>
    <row r="5808" spans="3:3">
      <c r="C5808" s="13"/>
    </row>
    <row r="5809" spans="3:3">
      <c r="C5809" s="13"/>
    </row>
    <row r="5810" spans="3:3">
      <c r="C5810" s="13"/>
    </row>
    <row r="5811" spans="3:3">
      <c r="C5811" s="13"/>
    </row>
    <row r="5812" spans="3:3">
      <c r="C5812" s="13"/>
    </row>
    <row r="5813" spans="3:3">
      <c r="C5813" s="13"/>
    </row>
    <row r="5814" spans="3:3">
      <c r="C5814" s="13"/>
    </row>
    <row r="5815" spans="3:3">
      <c r="C5815" s="13"/>
    </row>
    <row r="5816" spans="3:3">
      <c r="C5816" s="13"/>
    </row>
    <row r="5817" spans="3:3">
      <c r="C5817" s="13"/>
    </row>
    <row r="5818" spans="3:3">
      <c r="C5818" s="13"/>
    </row>
    <row r="5819" spans="3:3">
      <c r="C5819" s="13"/>
    </row>
    <row r="5820" spans="3:3">
      <c r="C5820" s="13"/>
    </row>
    <row r="5821" spans="3:3">
      <c r="C5821" s="13"/>
    </row>
    <row r="5822" spans="3:3">
      <c r="C5822" s="13"/>
    </row>
    <row r="5823" spans="3:3">
      <c r="C5823" s="13"/>
    </row>
    <row r="5824" spans="3:3">
      <c r="C5824" s="13"/>
    </row>
    <row r="5825" spans="3:3">
      <c r="C5825" s="13"/>
    </row>
    <row r="5826" spans="3:3">
      <c r="C5826" s="13"/>
    </row>
    <row r="5827" spans="3:3">
      <c r="C5827" s="13"/>
    </row>
    <row r="5828" spans="3:3">
      <c r="C5828" s="13"/>
    </row>
    <row r="5829" spans="3:3">
      <c r="C5829" s="13"/>
    </row>
    <row r="5830" spans="3:3">
      <c r="C5830" s="13"/>
    </row>
    <row r="5831" spans="3:3">
      <c r="C5831" s="13"/>
    </row>
    <row r="5832" spans="3:3">
      <c r="C5832" s="13"/>
    </row>
    <row r="5833" spans="3:3">
      <c r="C5833" s="13"/>
    </row>
    <row r="5834" spans="3:3">
      <c r="C5834" s="13"/>
    </row>
    <row r="5835" spans="3:3">
      <c r="C5835" s="1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670"/>
  <sheetViews>
    <sheetView showGridLines="0" workbookViewId="0"/>
  </sheetViews>
  <sheetFormatPr defaultRowHeight="14.4"/>
  <cols>
    <col min="2" max="2" width="20.44140625" bestFit="1" customWidth="1"/>
    <col min="3" max="3" width="9.6640625" bestFit="1" customWidth="1"/>
    <col min="4" max="4" width="15.44140625" bestFit="1" customWidth="1"/>
    <col min="5" max="5" width="9" bestFit="1" customWidth="1"/>
    <col min="6" max="6" width="15.44140625" bestFit="1" customWidth="1"/>
    <col min="7" max="7" width="9" bestFit="1" customWidth="1"/>
    <col min="8" max="8" width="7.6640625" customWidth="1"/>
    <col min="9" max="9" width="10" bestFit="1" customWidth="1"/>
    <col min="10" max="10" width="7.6640625" customWidth="1"/>
    <col min="11" max="11" width="9" bestFit="1" customWidth="1"/>
    <col min="12" max="12" width="12.33203125" bestFit="1" customWidth="1"/>
    <col min="13" max="13" width="11" bestFit="1" customWidth="1"/>
    <col min="14" max="14" width="5.88671875" customWidth="1"/>
    <col min="15" max="15" width="9" bestFit="1" customWidth="1"/>
    <col min="16" max="16" width="7.6640625" customWidth="1"/>
    <col min="17" max="17" width="7" customWidth="1"/>
    <col min="18" max="18" width="11" bestFit="1" customWidth="1"/>
  </cols>
  <sheetData>
    <row r="2" spans="2:44">
      <c r="B2" s="99" t="s">
        <v>184</v>
      </c>
      <c r="D2" s="41"/>
      <c r="E2" s="42"/>
      <c r="F2" s="42"/>
      <c r="G2" s="42"/>
      <c r="H2" s="42"/>
      <c r="I2" s="42"/>
      <c r="J2" s="42"/>
      <c r="K2" s="42"/>
      <c r="L2" s="42"/>
      <c r="M2" s="41"/>
      <c r="N2" s="42"/>
      <c r="O2" s="43"/>
    </row>
    <row r="3" spans="2:44">
      <c r="B3" s="57" t="s">
        <v>203</v>
      </c>
      <c r="C3" s="58">
        <f>RANK(C8,$C$8:$N$8,0)</f>
        <v>11</v>
      </c>
      <c r="D3" s="58">
        <f>RANK(D8,$C$8:$N$8,0)</f>
        <v>10</v>
      </c>
      <c r="E3" s="58">
        <f>RANK(E8,$C$8:$N$8,0)</f>
        <v>12</v>
      </c>
      <c r="F3" s="58">
        <f>RANK(F8,$C$8:$N$8,0)</f>
        <v>1</v>
      </c>
      <c r="G3" s="58">
        <f>RANK(G8,$C$8:$N$8,0)</f>
        <v>5</v>
      </c>
      <c r="H3" s="58">
        <f>RANK(H8,$C$8:$N$8,0)</f>
        <v>7</v>
      </c>
      <c r="I3" s="58">
        <f>RANK(I8,$C$8:$N$8,0)</f>
        <v>9</v>
      </c>
      <c r="J3" s="58">
        <f>RANK(J8,$C$8:$N$8,0)</f>
        <v>3</v>
      </c>
      <c r="K3" s="58">
        <f>RANK(K8,$C$8:$N$8,0)</f>
        <v>6</v>
      </c>
      <c r="L3" s="58">
        <f>RANK(L8,$C$8:$N$8,0)</f>
        <v>8</v>
      </c>
      <c r="M3" s="58">
        <f>RANK(M8,$C$8:$N$8,0)</f>
        <v>4</v>
      </c>
      <c r="N3" s="58">
        <f>RANK(N8,$C$8:$N$8,0)</f>
        <v>2</v>
      </c>
      <c r="O3" s="58"/>
      <c r="V3" s="2" t="s">
        <v>7</v>
      </c>
      <c r="W3" s="2" t="s">
        <v>8</v>
      </c>
      <c r="X3" s="2" t="s">
        <v>9</v>
      </c>
      <c r="Y3" s="2" t="s">
        <v>10</v>
      </c>
      <c r="Z3" s="2" t="s">
        <v>11</v>
      </c>
      <c r="AA3" s="2" t="s">
        <v>12</v>
      </c>
      <c r="AB3" s="2" t="s">
        <v>13</v>
      </c>
      <c r="AC3" s="2" t="s">
        <v>14</v>
      </c>
      <c r="AD3" s="2" t="s">
        <v>15</v>
      </c>
      <c r="AE3" s="2" t="s">
        <v>16</v>
      </c>
      <c r="AF3" s="2" t="s">
        <v>17</v>
      </c>
      <c r="AG3" s="2" t="s">
        <v>18</v>
      </c>
      <c r="AH3" s="2" t="s">
        <v>19</v>
      </c>
      <c r="AI3" s="2" t="s">
        <v>20</v>
      </c>
      <c r="AM3" s="14"/>
    </row>
    <row r="4" spans="2:44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V4" s="2">
        <v>2019</v>
      </c>
      <c r="W4" s="4">
        <v>0</v>
      </c>
      <c r="X4" s="4">
        <v>0</v>
      </c>
      <c r="Y4" s="4">
        <v>0</v>
      </c>
      <c r="Z4" s="4">
        <v>1.9E-2</v>
      </c>
      <c r="AA4" s="4">
        <v>1.7000000000000001E-2</v>
      </c>
      <c r="AB4" s="4">
        <v>0</v>
      </c>
      <c r="AC4" s="4">
        <v>0</v>
      </c>
      <c r="AD4" s="4">
        <v>4.0000000000000001E-3</v>
      </c>
      <c r="AE4" s="4">
        <v>0</v>
      </c>
      <c r="AF4" s="4">
        <v>0</v>
      </c>
      <c r="AG4" s="3">
        <v>-2E-3</v>
      </c>
      <c r="AH4" s="4">
        <v>1.2E-2</v>
      </c>
      <c r="AI4" s="9">
        <v>5.1999999999999998E-2</v>
      </c>
      <c r="AK4" s="18"/>
      <c r="AL4" s="19"/>
      <c r="AM4" s="19"/>
      <c r="AN4" s="19"/>
      <c r="AO4" s="19"/>
      <c r="AP4" s="19"/>
      <c r="AQ4" s="19"/>
      <c r="AR4" s="20"/>
    </row>
    <row r="5" spans="2:44">
      <c r="B5" s="2">
        <v>2019</v>
      </c>
      <c r="C5" s="3">
        <v>-1.4999999999999999E-2</v>
      </c>
      <c r="D5" s="4">
        <v>1.2E-2</v>
      </c>
      <c r="E5" s="4">
        <v>4.3999999999999997E-2</v>
      </c>
      <c r="F5" s="4">
        <v>2.1999999999999999E-2</v>
      </c>
      <c r="G5" s="4">
        <v>1.4999999999999999E-2</v>
      </c>
      <c r="H5" s="3">
        <v>-2E-3</v>
      </c>
      <c r="I5" s="3">
        <v>-0.05</v>
      </c>
      <c r="J5" s="3">
        <v>-3.0000000000000001E-3</v>
      </c>
      <c r="K5" s="4">
        <v>4.3999999999999997E-2</v>
      </c>
      <c r="L5" s="4">
        <v>3.9E-2</v>
      </c>
      <c r="M5" s="3">
        <v>-3.0000000000000001E-3</v>
      </c>
      <c r="N5" s="4">
        <v>6.0000000000000001E-3</v>
      </c>
      <c r="O5" s="9">
        <v>0.111</v>
      </c>
      <c r="V5" s="2">
        <v>2020</v>
      </c>
      <c r="W5" s="4">
        <v>0</v>
      </c>
      <c r="X5" s="4">
        <v>0</v>
      </c>
      <c r="Y5" s="4">
        <v>0</v>
      </c>
      <c r="Z5" s="4">
        <v>0.17599999999999999</v>
      </c>
      <c r="AA5" s="4">
        <v>5.6000000000000001E-2</v>
      </c>
      <c r="AB5" s="4">
        <v>0</v>
      </c>
      <c r="AC5" s="4">
        <v>0</v>
      </c>
      <c r="AD5" s="4">
        <v>5.1999999999999998E-2</v>
      </c>
      <c r="AE5" s="4">
        <v>0</v>
      </c>
      <c r="AF5" s="4">
        <v>0</v>
      </c>
      <c r="AG5" s="4">
        <v>0.13200000000000001</v>
      </c>
      <c r="AH5" s="4">
        <v>6.3E-2</v>
      </c>
      <c r="AI5" s="10">
        <v>0.57299999999999995</v>
      </c>
      <c r="AK5" s="21"/>
      <c r="AL5" s="22"/>
      <c r="AM5" s="47" t="s">
        <v>89</v>
      </c>
      <c r="AN5" s="47"/>
      <c r="AO5" s="47"/>
      <c r="AP5" s="47"/>
      <c r="AQ5" s="47"/>
      <c r="AR5" s="23"/>
    </row>
    <row r="6" spans="2:44">
      <c r="B6" s="2">
        <v>2020</v>
      </c>
      <c r="C6" s="3">
        <v>-6.0000000000000001E-3</v>
      </c>
      <c r="D6" s="3">
        <v>-3.7999999999999999E-2</v>
      </c>
      <c r="E6" s="3">
        <v>-0.15</v>
      </c>
      <c r="F6" s="4">
        <v>9.6000000000000002E-2</v>
      </c>
      <c r="G6" s="4">
        <v>1E-3</v>
      </c>
      <c r="H6" s="4">
        <v>4.1000000000000002E-2</v>
      </c>
      <c r="I6" s="4">
        <v>6.0999999999999999E-2</v>
      </c>
      <c r="J6" s="4">
        <v>1.4E-2</v>
      </c>
      <c r="K6" s="4">
        <v>2E-3</v>
      </c>
      <c r="L6" s="4">
        <v>1.0999999999999999E-2</v>
      </c>
      <c r="M6" s="4">
        <v>7.9000000000000001E-2</v>
      </c>
      <c r="N6" s="4">
        <v>6.3E-2</v>
      </c>
      <c r="O6" s="10">
        <v>0.161</v>
      </c>
      <c r="V6" s="6">
        <v>2021</v>
      </c>
      <c r="W6" s="7">
        <v>0</v>
      </c>
      <c r="X6" s="7">
        <v>0</v>
      </c>
      <c r="Y6" s="7">
        <v>0</v>
      </c>
      <c r="Z6" s="7">
        <v>1E-3</v>
      </c>
      <c r="AA6" s="7">
        <v>6.6000000000000003E-2</v>
      </c>
      <c r="AB6" s="7">
        <v>0</v>
      </c>
      <c r="AC6" s="7">
        <v>0</v>
      </c>
      <c r="AD6" s="7">
        <v>5.6000000000000001E-2</v>
      </c>
      <c r="AE6" s="7">
        <v>0</v>
      </c>
      <c r="AF6" s="7">
        <v>0</v>
      </c>
      <c r="AG6" s="8">
        <v>-1.4E-2</v>
      </c>
      <c r="AH6" s="11" t="s">
        <v>21</v>
      </c>
      <c r="AI6" s="9">
        <v>0.111</v>
      </c>
      <c r="AK6" s="21"/>
      <c r="AL6" s="22"/>
      <c r="AM6" s="48"/>
      <c r="AN6" s="48" t="s">
        <v>90</v>
      </c>
      <c r="AO6" s="48" t="s">
        <v>91</v>
      </c>
      <c r="AP6" s="48" t="s">
        <v>92</v>
      </c>
      <c r="AQ6" s="22"/>
      <c r="AR6" s="23"/>
    </row>
    <row r="7" spans="2:44">
      <c r="B7" s="59">
        <v>2021</v>
      </c>
      <c r="C7" s="60">
        <v>-1.0999999999999999E-2</v>
      </c>
      <c r="D7" s="61">
        <v>4.7E-2</v>
      </c>
      <c r="E7" s="61">
        <v>0.02</v>
      </c>
      <c r="F7" s="61">
        <v>1.0999999999999999E-2</v>
      </c>
      <c r="G7" s="61">
        <v>5.3999999999999999E-2</v>
      </c>
      <c r="H7" s="61">
        <v>8.9999999999999993E-3</v>
      </c>
      <c r="I7" s="61">
        <v>1.2999999999999999E-2</v>
      </c>
      <c r="J7" s="61">
        <v>6.9000000000000006E-2</v>
      </c>
      <c r="K7" s="61">
        <v>1.9E-2</v>
      </c>
      <c r="L7" s="60">
        <v>-0.01</v>
      </c>
      <c r="M7" s="60">
        <v>-2E-3</v>
      </c>
      <c r="N7" s="62" t="s">
        <v>21</v>
      </c>
      <c r="O7" s="63">
        <v>0.23899999999999999</v>
      </c>
      <c r="V7" s="2" t="s">
        <v>22</v>
      </c>
      <c r="W7" s="10">
        <v>0</v>
      </c>
      <c r="X7" s="10">
        <v>0</v>
      </c>
      <c r="Y7" s="10">
        <v>0</v>
      </c>
      <c r="Z7" s="10">
        <v>6.5000000000000002E-2</v>
      </c>
      <c r="AA7" s="10">
        <v>4.5999999999999999E-2</v>
      </c>
      <c r="AB7" s="10">
        <v>0</v>
      </c>
      <c r="AC7" s="10">
        <v>0</v>
      </c>
      <c r="AD7" s="10">
        <v>3.7999999999999999E-2</v>
      </c>
      <c r="AE7" s="10">
        <v>0</v>
      </c>
      <c r="AF7" s="10">
        <v>0</v>
      </c>
      <c r="AG7" s="10">
        <v>3.9E-2</v>
      </c>
      <c r="AH7" s="10">
        <v>3.7999999999999999E-2</v>
      </c>
      <c r="AI7" s="12"/>
      <c r="AK7" s="21"/>
      <c r="AL7" s="22"/>
      <c r="AM7" s="48" t="s">
        <v>93</v>
      </c>
      <c r="AN7" s="49">
        <v>10000000</v>
      </c>
      <c r="AO7" s="49">
        <v>10000000</v>
      </c>
      <c r="AP7" s="49">
        <v>10000000</v>
      </c>
      <c r="AQ7" s="22"/>
      <c r="AR7" s="23"/>
    </row>
    <row r="8" spans="2:44">
      <c r="B8" s="64" t="s">
        <v>22</v>
      </c>
      <c r="C8" s="65">
        <v>-0.01</v>
      </c>
      <c r="D8" s="66">
        <v>7.0000000000000001E-3</v>
      </c>
      <c r="E8" s="65">
        <v>-2.9000000000000001E-2</v>
      </c>
      <c r="F8" s="66">
        <v>4.2999999999999997E-2</v>
      </c>
      <c r="G8" s="66">
        <v>2.3E-2</v>
      </c>
      <c r="H8" s="66">
        <v>1.6E-2</v>
      </c>
      <c r="I8" s="66">
        <v>8.0000000000000002E-3</v>
      </c>
      <c r="J8" s="66">
        <v>2.7E-2</v>
      </c>
      <c r="K8" s="66">
        <v>2.1999999999999999E-2</v>
      </c>
      <c r="L8" s="66">
        <v>1.2999999999999999E-2</v>
      </c>
      <c r="M8" s="66">
        <v>2.5000000000000001E-2</v>
      </c>
      <c r="N8" s="66">
        <v>3.4000000000000002E-2</v>
      </c>
      <c r="O8" s="67"/>
      <c r="AK8" s="21"/>
      <c r="AL8" s="22"/>
      <c r="AM8" s="48" t="s">
        <v>94</v>
      </c>
      <c r="AN8" s="49">
        <v>18379548.960000001</v>
      </c>
      <c r="AO8" s="49">
        <v>18379548.960000001</v>
      </c>
      <c r="AP8" s="49">
        <v>10000000</v>
      </c>
      <c r="AQ8" s="22"/>
      <c r="AR8" s="23"/>
    </row>
    <row r="9" spans="2:44">
      <c r="AK9" s="21"/>
      <c r="AL9" s="22"/>
      <c r="AM9" s="48" t="s">
        <v>95</v>
      </c>
      <c r="AN9" s="50">
        <v>8379548.96</v>
      </c>
      <c r="AO9" s="50">
        <v>8379548.96</v>
      </c>
      <c r="AP9" s="51">
        <v>0</v>
      </c>
      <c r="AQ9" s="22"/>
      <c r="AR9" s="23"/>
    </row>
    <row r="10" spans="2:44">
      <c r="AK10" s="21"/>
      <c r="AL10" s="22"/>
      <c r="AM10" s="48" t="s">
        <v>96</v>
      </c>
      <c r="AN10" s="52">
        <v>0.83799999999999997</v>
      </c>
      <c r="AO10" s="52">
        <v>0.83799999999999997</v>
      </c>
      <c r="AP10" s="53">
        <v>0</v>
      </c>
      <c r="AQ10" s="22"/>
      <c r="AR10" s="23"/>
    </row>
    <row r="11" spans="2:44">
      <c r="B11" s="27" t="s">
        <v>203</v>
      </c>
      <c r="C11" s="27" t="s">
        <v>204</v>
      </c>
      <c r="AK11" s="21"/>
      <c r="AL11" s="22"/>
      <c r="AM11" s="48" t="s">
        <v>97</v>
      </c>
      <c r="AN11" s="54">
        <v>0.33689999999999998</v>
      </c>
      <c r="AO11" s="54">
        <v>0.33689999999999998</v>
      </c>
      <c r="AP11" s="54">
        <v>0</v>
      </c>
      <c r="AQ11" s="22"/>
      <c r="AR11" s="23"/>
    </row>
    <row r="12" spans="2:44">
      <c r="B12" s="58">
        <v>1</v>
      </c>
      <c r="C12" s="58" t="str">
        <f>HLOOKUP(B12,$C$3:$N$8,2,FALSE)</f>
        <v>Apr</v>
      </c>
      <c r="AK12" s="21"/>
      <c r="AL12" s="22"/>
      <c r="AM12" s="48" t="s">
        <v>98</v>
      </c>
      <c r="AN12" s="52">
        <v>2.4872000000000001</v>
      </c>
      <c r="AO12" s="52">
        <v>2.4872000000000001</v>
      </c>
      <c r="AP12" s="49" t="s">
        <v>21</v>
      </c>
      <c r="AQ12" s="22"/>
      <c r="AR12" s="23"/>
    </row>
    <row r="13" spans="2:44">
      <c r="B13" s="58">
        <v>2</v>
      </c>
      <c r="C13" s="58" t="str">
        <f t="shared" ref="C13:C16" si="0">HLOOKUP(B13,$C$3:$N$8,2,FALSE)</f>
        <v>Dec</v>
      </c>
      <c r="AK13" s="21"/>
      <c r="AL13" s="22"/>
      <c r="AM13" s="48" t="s">
        <v>99</v>
      </c>
      <c r="AN13" s="52">
        <v>0.23369999999999999</v>
      </c>
      <c r="AO13" s="52">
        <v>0.23369999999999999</v>
      </c>
      <c r="AP13" s="53">
        <v>0</v>
      </c>
      <c r="AQ13" s="22"/>
      <c r="AR13" s="23"/>
    </row>
    <row r="14" spans="2:44">
      <c r="B14" s="58">
        <v>3</v>
      </c>
      <c r="C14" s="58" t="str">
        <f t="shared" si="0"/>
        <v>Aug</v>
      </c>
      <c r="AK14" s="21"/>
      <c r="AL14" s="22"/>
      <c r="AM14" s="48" t="s">
        <v>100</v>
      </c>
      <c r="AN14" s="52">
        <v>0.69350000000000001</v>
      </c>
      <c r="AO14" s="52">
        <v>0.69350000000000001</v>
      </c>
      <c r="AP14" s="49" t="s">
        <v>21</v>
      </c>
      <c r="AQ14" s="22"/>
      <c r="AR14" s="23"/>
    </row>
    <row r="15" spans="2:44">
      <c r="B15" s="58">
        <v>4</v>
      </c>
      <c r="C15" s="58" t="str">
        <f t="shared" si="0"/>
        <v>Nov</v>
      </c>
      <c r="AK15" s="21"/>
      <c r="AL15" s="22"/>
      <c r="AM15" s="48" t="s">
        <v>101</v>
      </c>
      <c r="AN15" s="50">
        <v>35760.269999999997</v>
      </c>
      <c r="AO15" s="50">
        <v>35760.269999999997</v>
      </c>
      <c r="AP15" s="51">
        <v>0</v>
      </c>
      <c r="AQ15" s="22"/>
      <c r="AR15" s="23"/>
    </row>
    <row r="16" spans="2:44">
      <c r="B16" s="58">
        <v>5</v>
      </c>
      <c r="C16" s="58" t="str">
        <f t="shared" si="0"/>
        <v>May</v>
      </c>
      <c r="AK16" s="21"/>
      <c r="AL16" s="22"/>
      <c r="AM16" s="15"/>
      <c r="AN16" s="15"/>
      <c r="AO16" s="15"/>
      <c r="AP16" s="15"/>
      <c r="AQ16" s="22"/>
      <c r="AR16" s="23"/>
    </row>
    <row r="17" spans="2:44">
      <c r="AK17" s="21"/>
      <c r="AL17" s="22"/>
      <c r="AM17" s="55"/>
      <c r="AN17" s="55"/>
      <c r="AO17" s="55"/>
      <c r="AP17" s="55"/>
      <c r="AQ17" s="22"/>
      <c r="AR17" s="23"/>
    </row>
    <row r="18" spans="2:44">
      <c r="AK18" s="21"/>
      <c r="AL18" s="22"/>
      <c r="AM18" s="48" t="s">
        <v>90</v>
      </c>
      <c r="AN18" s="49">
        <v>650</v>
      </c>
      <c r="AO18" s="49" t="s">
        <v>217</v>
      </c>
      <c r="AP18" s="49" t="s">
        <v>103</v>
      </c>
      <c r="AQ18" s="22"/>
      <c r="AR18" s="23"/>
    </row>
    <row r="19" spans="2:44">
      <c r="AK19" s="21"/>
      <c r="AL19" s="22"/>
      <c r="AM19" s="48" t="s">
        <v>104</v>
      </c>
      <c r="AN19" s="50">
        <v>12891.61</v>
      </c>
      <c r="AO19" s="50">
        <v>12891.61</v>
      </c>
      <c r="AP19" s="49" t="s">
        <v>21</v>
      </c>
      <c r="AQ19" s="22"/>
      <c r="AR19" s="23"/>
    </row>
    <row r="20" spans="2:44" ht="16.2">
      <c r="B20" s="17" t="s">
        <v>24</v>
      </c>
      <c r="C20" s="17" t="s">
        <v>25</v>
      </c>
      <c r="D20" s="17" t="s">
        <v>26</v>
      </c>
      <c r="E20" s="17" t="s">
        <v>27</v>
      </c>
      <c r="F20" s="17" t="s">
        <v>28</v>
      </c>
      <c r="G20" s="17" t="s">
        <v>29</v>
      </c>
      <c r="H20" s="17" t="s">
        <v>30</v>
      </c>
      <c r="I20" s="17" t="s">
        <v>31</v>
      </c>
      <c r="J20" s="17" t="s">
        <v>32</v>
      </c>
      <c r="K20" s="17" t="s">
        <v>33</v>
      </c>
      <c r="L20" s="17" t="s">
        <v>34</v>
      </c>
      <c r="M20" s="17" t="s">
        <v>35</v>
      </c>
      <c r="N20" s="17" t="s">
        <v>36</v>
      </c>
      <c r="O20" s="17" t="s">
        <v>37</v>
      </c>
      <c r="P20" s="17" t="s">
        <v>38</v>
      </c>
      <c r="Q20" s="17" t="s">
        <v>39</v>
      </c>
      <c r="R20" s="17" t="s">
        <v>40</v>
      </c>
      <c r="V20" s="17" t="s">
        <v>80</v>
      </c>
      <c r="W20" s="17"/>
      <c r="X20" s="17"/>
      <c r="Y20" s="17"/>
      <c r="Z20" s="17"/>
      <c r="AA20" s="17"/>
      <c r="AB20" s="17"/>
      <c r="AC20" s="17"/>
      <c r="AK20" s="21"/>
      <c r="AL20" s="22"/>
      <c r="AM20" s="48" t="s">
        <v>105</v>
      </c>
      <c r="AN20" s="52">
        <v>4.9200000000000001E-2</v>
      </c>
      <c r="AO20" s="52">
        <v>4.9200000000000001E-2</v>
      </c>
      <c r="AP20" s="49" t="s">
        <v>21</v>
      </c>
      <c r="AQ20" s="22"/>
      <c r="AR20" s="23"/>
    </row>
    <row r="21" spans="2:44">
      <c r="B21" s="28" t="s">
        <v>41</v>
      </c>
      <c r="C21" s="28" t="s">
        <v>205</v>
      </c>
      <c r="D21" s="31">
        <v>43556.378472222219</v>
      </c>
      <c r="E21" s="28">
        <v>306.44</v>
      </c>
      <c r="F21" s="31">
        <v>43585.378472222219</v>
      </c>
      <c r="G21" s="28">
        <v>314.24</v>
      </c>
      <c r="H21" s="34">
        <v>2.5499999999999998E-2</v>
      </c>
      <c r="I21" s="28">
        <v>5050.21</v>
      </c>
      <c r="J21" s="34">
        <v>2.53E-2</v>
      </c>
      <c r="K21" s="28">
        <v>652.65629999999999</v>
      </c>
      <c r="L21" s="28">
        <v>200000</v>
      </c>
      <c r="M21" s="28">
        <v>5050.21</v>
      </c>
      <c r="N21" s="28">
        <v>20</v>
      </c>
      <c r="O21" s="28">
        <v>252.51</v>
      </c>
      <c r="P21" s="34">
        <v>-2.6200000000000001E-2</v>
      </c>
      <c r="Q21" s="34">
        <v>3.5200000000000002E-2</v>
      </c>
      <c r="R21" s="28" t="s">
        <v>43</v>
      </c>
      <c r="AK21" s="21"/>
      <c r="AL21" s="22"/>
      <c r="AM21" s="48" t="s">
        <v>106</v>
      </c>
      <c r="AN21" s="50">
        <v>20.11</v>
      </c>
      <c r="AO21" s="50">
        <v>20.11</v>
      </c>
      <c r="AP21" s="49" t="s">
        <v>21</v>
      </c>
      <c r="AQ21" s="22"/>
      <c r="AR21" s="23"/>
    </row>
    <row r="22" spans="2:44">
      <c r="B22" s="29" t="s">
        <v>44</v>
      </c>
      <c r="C22" s="29" t="s">
        <v>205</v>
      </c>
      <c r="D22" s="32">
        <v>43556.378472222219</v>
      </c>
      <c r="E22" s="29">
        <v>1492.75</v>
      </c>
      <c r="F22" s="32">
        <v>43585.378472222219</v>
      </c>
      <c r="G22" s="29">
        <v>1463.15</v>
      </c>
      <c r="H22" s="35">
        <v>-1.9800000000000002E-2</v>
      </c>
      <c r="I22" s="29">
        <v>-4005.42</v>
      </c>
      <c r="J22" s="35">
        <v>-0.02</v>
      </c>
      <c r="K22" s="29">
        <v>133.9804</v>
      </c>
      <c r="L22" s="29">
        <v>199999.2</v>
      </c>
      <c r="M22" s="29">
        <v>1044.79</v>
      </c>
      <c r="N22" s="29">
        <v>20</v>
      </c>
      <c r="O22" s="29">
        <v>-200.27</v>
      </c>
      <c r="P22" s="35">
        <v>-5.8500000000000003E-2</v>
      </c>
      <c r="Q22" s="35">
        <v>2.4899999999999999E-2</v>
      </c>
      <c r="R22" s="29" t="s">
        <v>43</v>
      </c>
      <c r="V22" s="18"/>
      <c r="W22" s="19"/>
      <c r="X22" s="19"/>
      <c r="Y22" s="19"/>
      <c r="Z22" s="19"/>
      <c r="AA22" s="19"/>
      <c r="AB22" s="19"/>
      <c r="AC22" s="20"/>
      <c r="AK22" s="21"/>
      <c r="AL22" s="22"/>
      <c r="AM22" s="15"/>
      <c r="AN22" s="15"/>
      <c r="AO22" s="15"/>
      <c r="AP22" s="15"/>
      <c r="AQ22" s="22"/>
      <c r="AR22" s="23"/>
    </row>
    <row r="23" spans="2:44">
      <c r="B23" s="29" t="s">
        <v>45</v>
      </c>
      <c r="C23" s="29" t="s">
        <v>205</v>
      </c>
      <c r="D23" s="32">
        <v>43556.378472222219</v>
      </c>
      <c r="E23" s="29">
        <v>765.6</v>
      </c>
      <c r="F23" s="32">
        <v>43585.378472222219</v>
      </c>
      <c r="G23" s="29">
        <v>766.85</v>
      </c>
      <c r="H23" s="35">
        <v>1.6000000000000001E-3</v>
      </c>
      <c r="I23" s="29">
        <v>286.51</v>
      </c>
      <c r="J23" s="35">
        <v>1.4E-3</v>
      </c>
      <c r="K23" s="29">
        <v>261.23090000000002</v>
      </c>
      <c r="L23" s="29">
        <v>199998.39</v>
      </c>
      <c r="M23" s="29">
        <v>1331.29</v>
      </c>
      <c r="N23" s="29">
        <v>20</v>
      </c>
      <c r="O23" s="29">
        <v>14.33</v>
      </c>
      <c r="P23" s="35">
        <v>-3.56E-2</v>
      </c>
      <c r="Q23" s="35">
        <v>2.2700000000000001E-2</v>
      </c>
      <c r="R23" s="29" t="s">
        <v>43</v>
      </c>
      <c r="V23" s="21"/>
      <c r="W23" s="22" t="s">
        <v>206</v>
      </c>
      <c r="X23" s="22"/>
      <c r="Y23" s="22"/>
      <c r="Z23" s="22"/>
      <c r="AA23" s="22"/>
      <c r="AB23" s="22"/>
      <c r="AC23" s="23"/>
      <c r="AK23" s="21"/>
      <c r="AL23" s="22"/>
      <c r="AM23" s="55"/>
      <c r="AN23" s="55"/>
      <c r="AO23" s="55"/>
      <c r="AP23" s="55"/>
      <c r="AQ23" s="22"/>
      <c r="AR23" s="23"/>
    </row>
    <row r="24" spans="2:44">
      <c r="B24" s="29" t="s">
        <v>46</v>
      </c>
      <c r="C24" s="29" t="s">
        <v>205</v>
      </c>
      <c r="D24" s="32">
        <v>43556.378472222219</v>
      </c>
      <c r="E24" s="29">
        <v>2915.65</v>
      </c>
      <c r="F24" s="32">
        <v>43585.378472222219</v>
      </c>
      <c r="G24" s="29">
        <v>2984.1</v>
      </c>
      <c r="H24" s="35">
        <v>2.35E-2</v>
      </c>
      <c r="I24" s="29">
        <v>4654.83</v>
      </c>
      <c r="J24" s="35">
        <v>2.3300000000000001E-2</v>
      </c>
      <c r="K24" s="29">
        <v>68.594520000000003</v>
      </c>
      <c r="L24" s="29">
        <v>199997.61</v>
      </c>
      <c r="M24" s="29">
        <v>5986.12</v>
      </c>
      <c r="N24" s="29">
        <v>20</v>
      </c>
      <c r="O24" s="29">
        <v>232.74</v>
      </c>
      <c r="P24" s="35">
        <v>-2.9000000000000001E-2</v>
      </c>
      <c r="Q24" s="35">
        <v>6.6699999999999995E-2</v>
      </c>
      <c r="R24" s="29" t="s">
        <v>43</v>
      </c>
      <c r="V24" s="21"/>
      <c r="W24" s="22"/>
      <c r="X24" s="22"/>
      <c r="Y24" s="22"/>
      <c r="Z24" s="22"/>
      <c r="AA24" s="22"/>
      <c r="AB24" s="22"/>
      <c r="AC24" s="23"/>
      <c r="AK24" s="21"/>
      <c r="AL24" s="22"/>
      <c r="AM24" s="48" t="s">
        <v>107</v>
      </c>
      <c r="AN24" s="49" t="s">
        <v>218</v>
      </c>
      <c r="AO24" s="49" t="s">
        <v>218</v>
      </c>
      <c r="AP24" s="49" t="s">
        <v>103</v>
      </c>
      <c r="AQ24" s="22"/>
      <c r="AR24" s="23"/>
    </row>
    <row r="25" spans="2:44">
      <c r="B25" s="29" t="s">
        <v>47</v>
      </c>
      <c r="C25" s="29" t="s">
        <v>205</v>
      </c>
      <c r="D25" s="32">
        <v>43556.378472222219</v>
      </c>
      <c r="E25" s="29">
        <v>7158.8</v>
      </c>
      <c r="F25" s="32">
        <v>43585.378472222219</v>
      </c>
      <c r="G25" s="29">
        <v>7520.45</v>
      </c>
      <c r="H25" s="35">
        <v>5.0500000000000003E-2</v>
      </c>
      <c r="I25" s="29">
        <v>10062.48</v>
      </c>
      <c r="J25" s="35">
        <v>5.0299999999999997E-2</v>
      </c>
      <c r="K25" s="29">
        <v>27.937200000000001</v>
      </c>
      <c r="L25" s="29">
        <v>199996.79999999999</v>
      </c>
      <c r="M25" s="29">
        <v>16048.6</v>
      </c>
      <c r="N25" s="29">
        <v>20</v>
      </c>
      <c r="O25" s="29">
        <v>503.12</v>
      </c>
      <c r="P25" s="35">
        <v>-1.66E-2</v>
      </c>
      <c r="Q25" s="35">
        <v>8.2199999999999995E-2</v>
      </c>
      <c r="R25" s="29" t="s">
        <v>43</v>
      </c>
      <c r="V25" s="21"/>
      <c r="W25" s="22" t="s">
        <v>207</v>
      </c>
      <c r="X25" s="22"/>
      <c r="Y25" s="22"/>
      <c r="Z25" s="22"/>
      <c r="AA25" s="22"/>
      <c r="AB25" s="22"/>
      <c r="AC25" s="23"/>
      <c r="AK25" s="21"/>
      <c r="AL25" s="22"/>
      <c r="AM25" s="48" t="s">
        <v>109</v>
      </c>
      <c r="AN25" s="49">
        <v>10627513.48</v>
      </c>
      <c r="AO25" s="49">
        <v>10627513.48</v>
      </c>
      <c r="AP25" s="49">
        <v>0</v>
      </c>
      <c r="AQ25" s="22"/>
      <c r="AR25" s="23"/>
    </row>
    <row r="26" spans="2:44">
      <c r="B26" s="29" t="s">
        <v>48</v>
      </c>
      <c r="C26" s="29" t="s">
        <v>205</v>
      </c>
      <c r="D26" s="32">
        <v>43556.378472222219</v>
      </c>
      <c r="E26" s="29">
        <v>3001.45</v>
      </c>
      <c r="F26" s="32">
        <v>43585.378472222219</v>
      </c>
      <c r="G26" s="29">
        <v>3095.95</v>
      </c>
      <c r="H26" s="35">
        <v>3.15E-2</v>
      </c>
      <c r="I26" s="29">
        <v>6256.2</v>
      </c>
      <c r="J26" s="35">
        <v>3.1300000000000001E-2</v>
      </c>
      <c r="K26" s="29">
        <v>66.633129999999994</v>
      </c>
      <c r="L26" s="29">
        <v>199995.98</v>
      </c>
      <c r="M26" s="29">
        <v>22304.799999999999</v>
      </c>
      <c r="N26" s="29">
        <v>20</v>
      </c>
      <c r="O26" s="29">
        <v>312.81</v>
      </c>
      <c r="P26" s="35">
        <v>-8.8000000000000005E-3</v>
      </c>
      <c r="Q26" s="35">
        <v>4.2799999999999998E-2</v>
      </c>
      <c r="R26" s="29" t="s">
        <v>43</v>
      </c>
      <c r="V26" s="21"/>
      <c r="W26" s="22"/>
      <c r="X26" s="22"/>
      <c r="Y26" s="22"/>
      <c r="Z26" s="22"/>
      <c r="AA26" s="22"/>
      <c r="AB26" s="22"/>
      <c r="AC26" s="23"/>
      <c r="AK26" s="21"/>
      <c r="AL26" s="22"/>
      <c r="AM26" s="48" t="s">
        <v>110</v>
      </c>
      <c r="AN26" s="49">
        <v>23882.05</v>
      </c>
      <c r="AO26" s="49">
        <v>23882.05</v>
      </c>
      <c r="AP26" s="49" t="s">
        <v>21</v>
      </c>
      <c r="AQ26" s="22"/>
      <c r="AR26" s="23"/>
    </row>
    <row r="27" spans="2:44">
      <c r="B27" s="29" t="s">
        <v>49</v>
      </c>
      <c r="C27" s="29" t="s">
        <v>205</v>
      </c>
      <c r="D27" s="32">
        <v>43556.378472222219</v>
      </c>
      <c r="E27" s="29">
        <v>340.8</v>
      </c>
      <c r="F27" s="32">
        <v>43585.378472222219</v>
      </c>
      <c r="G27" s="29">
        <v>320.3</v>
      </c>
      <c r="H27" s="35">
        <v>-6.0199999999999997E-2</v>
      </c>
      <c r="I27" s="29">
        <v>-12069.02</v>
      </c>
      <c r="J27" s="35">
        <v>-6.0299999999999999E-2</v>
      </c>
      <c r="K27" s="29">
        <v>586.84040000000005</v>
      </c>
      <c r="L27" s="29">
        <v>199995.2</v>
      </c>
      <c r="M27" s="29">
        <v>10235.77</v>
      </c>
      <c r="N27" s="29">
        <v>20</v>
      </c>
      <c r="O27" s="29">
        <v>-603.45000000000005</v>
      </c>
      <c r="P27" s="35">
        <v>-7.8100000000000003E-2</v>
      </c>
      <c r="Q27" s="35">
        <v>6.7500000000000004E-2</v>
      </c>
      <c r="R27" s="29" t="s">
        <v>43</v>
      </c>
      <c r="V27" s="21"/>
      <c r="W27" s="22" t="s">
        <v>208</v>
      </c>
      <c r="X27" s="22"/>
      <c r="Y27" s="22"/>
      <c r="Z27" s="22"/>
      <c r="AA27" s="22"/>
      <c r="AB27" s="22"/>
      <c r="AC27" s="23"/>
      <c r="AK27" s="21"/>
      <c r="AL27" s="22"/>
      <c r="AM27" s="48" t="s">
        <v>111</v>
      </c>
      <c r="AN27" s="54">
        <v>9.06E-2</v>
      </c>
      <c r="AO27" s="54">
        <v>9.06E-2</v>
      </c>
      <c r="AP27" s="49" t="s">
        <v>21</v>
      </c>
      <c r="AQ27" s="22"/>
      <c r="AR27" s="23"/>
    </row>
    <row r="28" spans="2:44">
      <c r="B28" s="29" t="s">
        <v>50</v>
      </c>
      <c r="C28" s="29" t="s">
        <v>205</v>
      </c>
      <c r="D28" s="32">
        <v>43556.378472222219</v>
      </c>
      <c r="E28" s="29">
        <v>391.9</v>
      </c>
      <c r="F28" s="32">
        <v>43585.378472222219</v>
      </c>
      <c r="G28" s="29">
        <v>379.85</v>
      </c>
      <c r="H28" s="35">
        <v>-3.0700000000000002E-2</v>
      </c>
      <c r="I28" s="29">
        <v>-6188.74</v>
      </c>
      <c r="J28" s="35">
        <v>-3.09E-2</v>
      </c>
      <c r="K28" s="29">
        <v>510.32</v>
      </c>
      <c r="L28" s="29">
        <v>199994.39</v>
      </c>
      <c r="M28" s="29">
        <v>4047.04</v>
      </c>
      <c r="N28" s="29">
        <v>20</v>
      </c>
      <c r="O28" s="29">
        <v>-309.44</v>
      </c>
      <c r="P28" s="35">
        <v>-0.14910000000000001</v>
      </c>
      <c r="Q28" s="35">
        <v>1.9400000000000001E-2</v>
      </c>
      <c r="R28" s="29" t="s">
        <v>43</v>
      </c>
      <c r="V28" s="21"/>
      <c r="W28" s="22"/>
      <c r="X28" s="22"/>
      <c r="Y28" s="22"/>
      <c r="Z28" s="22"/>
      <c r="AA28" s="22"/>
      <c r="AB28" s="22"/>
      <c r="AC28" s="23"/>
      <c r="AK28" s="21"/>
      <c r="AL28" s="22"/>
      <c r="AM28" s="48" t="s">
        <v>106</v>
      </c>
      <c r="AN28" s="49">
        <v>20.21</v>
      </c>
      <c r="AO28" s="49">
        <v>20.21</v>
      </c>
      <c r="AP28" s="49" t="s">
        <v>21</v>
      </c>
      <c r="AQ28" s="22"/>
      <c r="AR28" s="23"/>
    </row>
    <row r="29" spans="2:44">
      <c r="B29" s="29" t="s">
        <v>51</v>
      </c>
      <c r="C29" s="29" t="s">
        <v>205</v>
      </c>
      <c r="D29" s="32">
        <v>43556.378472222219</v>
      </c>
      <c r="E29" s="29">
        <v>3049.85</v>
      </c>
      <c r="F29" s="32">
        <v>43585.378472222219</v>
      </c>
      <c r="G29" s="29">
        <v>2896.05</v>
      </c>
      <c r="H29" s="35">
        <v>-5.04E-2</v>
      </c>
      <c r="I29" s="29">
        <v>-10124.41</v>
      </c>
      <c r="J29" s="35">
        <v>-5.0599999999999999E-2</v>
      </c>
      <c r="K29" s="29">
        <v>65.5749</v>
      </c>
      <c r="L29" s="29">
        <v>199993.61</v>
      </c>
      <c r="M29" s="29">
        <v>-6077.37</v>
      </c>
      <c r="N29" s="29">
        <v>20</v>
      </c>
      <c r="O29" s="29">
        <v>-506.22</v>
      </c>
      <c r="P29" s="35">
        <v>-5.04E-2</v>
      </c>
      <c r="Q29" s="35">
        <v>1.9400000000000001E-2</v>
      </c>
      <c r="R29" s="29" t="s">
        <v>43</v>
      </c>
      <c r="V29" s="21"/>
      <c r="W29" s="22" t="s">
        <v>209</v>
      </c>
      <c r="X29" s="22"/>
      <c r="Y29" s="22"/>
      <c r="Z29" s="22"/>
      <c r="AA29" s="22"/>
      <c r="AB29" s="22"/>
      <c r="AC29" s="23"/>
      <c r="AK29" s="21"/>
      <c r="AL29" s="22"/>
      <c r="AM29" s="48" t="s">
        <v>112</v>
      </c>
      <c r="AN29" s="50">
        <v>51</v>
      </c>
      <c r="AO29" s="50">
        <v>51</v>
      </c>
      <c r="AP29" s="51">
        <v>0</v>
      </c>
      <c r="AQ29" s="22"/>
      <c r="AR29" s="23"/>
    </row>
    <row r="30" spans="2:44">
      <c r="B30" s="29" t="s">
        <v>52</v>
      </c>
      <c r="C30" s="29" t="s">
        <v>205</v>
      </c>
      <c r="D30" s="32">
        <v>43556.378472222219</v>
      </c>
      <c r="E30" s="29">
        <v>525.65</v>
      </c>
      <c r="F30" s="32">
        <v>43585.378472222219</v>
      </c>
      <c r="G30" s="29">
        <v>565</v>
      </c>
      <c r="H30" s="35">
        <v>7.4899999999999994E-2</v>
      </c>
      <c r="I30" s="29">
        <v>14929.9</v>
      </c>
      <c r="J30" s="35">
        <v>7.4700000000000003E-2</v>
      </c>
      <c r="K30" s="29">
        <v>380.4676</v>
      </c>
      <c r="L30" s="29">
        <v>199992.8</v>
      </c>
      <c r="M30" s="29">
        <v>8852.5300000000007</v>
      </c>
      <c r="N30" s="29">
        <v>20</v>
      </c>
      <c r="O30" s="29">
        <v>746.5</v>
      </c>
      <c r="P30" s="35">
        <v>-1.78E-2</v>
      </c>
      <c r="Q30" s="35">
        <v>9.5699999999999993E-2</v>
      </c>
      <c r="R30" s="29" t="s">
        <v>43</v>
      </c>
      <c r="V30" s="21"/>
      <c r="W30" s="22"/>
      <c r="X30" s="22"/>
      <c r="Y30" s="22"/>
      <c r="Z30" s="22"/>
      <c r="AA30" s="22"/>
      <c r="AB30" s="22"/>
      <c r="AC30" s="23"/>
      <c r="AK30" s="21"/>
      <c r="AL30" s="22"/>
      <c r="AM30" s="48" t="s">
        <v>113</v>
      </c>
      <c r="AN30" s="49">
        <v>147376.84</v>
      </c>
      <c r="AO30" s="49">
        <v>147376.84</v>
      </c>
      <c r="AP30" s="49">
        <v>0</v>
      </c>
      <c r="AQ30" s="22"/>
      <c r="AR30" s="23"/>
    </row>
    <row r="31" spans="2:44">
      <c r="B31" s="29" t="s">
        <v>53</v>
      </c>
      <c r="C31" s="29" t="s">
        <v>205</v>
      </c>
      <c r="D31" s="32">
        <v>43556.378472222219</v>
      </c>
      <c r="E31" s="29">
        <v>189.12</v>
      </c>
      <c r="F31" s="32">
        <v>43585.378472222219</v>
      </c>
      <c r="G31" s="29">
        <v>201.72</v>
      </c>
      <c r="H31" s="35">
        <v>6.6600000000000006E-2</v>
      </c>
      <c r="I31" s="29">
        <v>13283.01</v>
      </c>
      <c r="J31" s="35">
        <v>6.6400000000000001E-2</v>
      </c>
      <c r="K31" s="29">
        <v>1057.4870000000001</v>
      </c>
      <c r="L31" s="29">
        <v>199992</v>
      </c>
      <c r="M31" s="29">
        <v>22135.54</v>
      </c>
      <c r="N31" s="29">
        <v>20</v>
      </c>
      <c r="O31" s="29">
        <v>664.15</v>
      </c>
      <c r="P31" s="35">
        <v>-2.07E-2</v>
      </c>
      <c r="Q31" s="35">
        <v>9.2600000000000002E-2</v>
      </c>
      <c r="R31" s="29" t="s">
        <v>43</v>
      </c>
      <c r="V31" s="21"/>
      <c r="W31" s="22" t="s">
        <v>210</v>
      </c>
      <c r="X31" s="22"/>
      <c r="Y31" s="22"/>
      <c r="Z31" s="22"/>
      <c r="AA31" s="22"/>
      <c r="AB31" s="22"/>
      <c r="AC31" s="23"/>
      <c r="AK31" s="21"/>
      <c r="AL31" s="22"/>
      <c r="AM31" s="48" t="s">
        <v>114</v>
      </c>
      <c r="AN31" s="49">
        <v>20</v>
      </c>
      <c r="AO31" s="49">
        <v>20</v>
      </c>
      <c r="AP31" s="49">
        <v>0</v>
      </c>
      <c r="AQ31" s="22"/>
      <c r="AR31" s="23"/>
    </row>
    <row r="32" spans="2:44">
      <c r="B32" s="29" t="s">
        <v>54</v>
      </c>
      <c r="C32" s="29" t="s">
        <v>205</v>
      </c>
      <c r="D32" s="32">
        <v>43556.378472222219</v>
      </c>
      <c r="E32" s="29">
        <v>1723.3</v>
      </c>
      <c r="F32" s="32">
        <v>43585.378472222219</v>
      </c>
      <c r="G32" s="29">
        <v>1746.85</v>
      </c>
      <c r="H32" s="35">
        <v>1.37E-2</v>
      </c>
      <c r="I32" s="29">
        <v>2692.74</v>
      </c>
      <c r="J32" s="35">
        <v>1.35E-2</v>
      </c>
      <c r="K32" s="29">
        <v>116.0513</v>
      </c>
      <c r="L32" s="29">
        <v>199991.2</v>
      </c>
      <c r="M32" s="29">
        <v>24828.28</v>
      </c>
      <c r="N32" s="29">
        <v>20</v>
      </c>
      <c r="O32" s="29">
        <v>134.63999999999999</v>
      </c>
      <c r="P32" s="35">
        <v>-3.3599999999999998E-2</v>
      </c>
      <c r="Q32" s="35">
        <v>1.78E-2</v>
      </c>
      <c r="R32" s="29" t="s">
        <v>43</v>
      </c>
      <c r="V32" s="21"/>
      <c r="W32" s="22"/>
      <c r="X32" s="22"/>
      <c r="Y32" s="22"/>
      <c r="Z32" s="22"/>
      <c r="AA32" s="22"/>
      <c r="AB32" s="22"/>
      <c r="AC32" s="23"/>
      <c r="AK32" s="21"/>
      <c r="AL32" s="22"/>
      <c r="AM32" s="15"/>
      <c r="AN32" s="15"/>
      <c r="AO32" s="15"/>
      <c r="AP32" s="15"/>
      <c r="AQ32" s="22"/>
      <c r="AR32" s="23"/>
    </row>
    <row r="33" spans="2:44">
      <c r="B33" s="29" t="s">
        <v>55</v>
      </c>
      <c r="C33" s="29" t="s">
        <v>205</v>
      </c>
      <c r="D33" s="32">
        <v>43556.378472222219</v>
      </c>
      <c r="E33" s="29">
        <v>2794.8</v>
      </c>
      <c r="F33" s="32">
        <v>43585.378472222219</v>
      </c>
      <c r="G33" s="29">
        <v>2933.75</v>
      </c>
      <c r="H33" s="35">
        <v>4.9700000000000001E-2</v>
      </c>
      <c r="I33" s="29">
        <v>9902</v>
      </c>
      <c r="J33" s="35">
        <v>4.9500000000000002E-2</v>
      </c>
      <c r="K33" s="29">
        <v>71.558040000000005</v>
      </c>
      <c r="L33" s="29">
        <v>199990.41</v>
      </c>
      <c r="M33" s="29">
        <v>34730.269999999997</v>
      </c>
      <c r="N33" s="29">
        <v>20</v>
      </c>
      <c r="O33" s="29">
        <v>495.1</v>
      </c>
      <c r="P33" s="35">
        <v>-2.07E-2</v>
      </c>
      <c r="Q33" s="35">
        <v>5.6800000000000003E-2</v>
      </c>
      <c r="R33" s="29" t="s">
        <v>43</v>
      </c>
      <c r="V33" s="21"/>
      <c r="W33" s="22" t="s">
        <v>211</v>
      </c>
      <c r="X33" s="22"/>
      <c r="Y33" s="22"/>
      <c r="Z33" s="22"/>
      <c r="AA33" s="22"/>
      <c r="AB33" s="22"/>
      <c r="AC33" s="23"/>
      <c r="AK33" s="21"/>
      <c r="AL33" s="22"/>
      <c r="AM33" s="55"/>
      <c r="AN33" s="55"/>
      <c r="AO33" s="55"/>
      <c r="AP33" s="55"/>
      <c r="AQ33" s="22"/>
      <c r="AR33" s="23"/>
    </row>
    <row r="34" spans="2:44">
      <c r="B34" s="29" t="s">
        <v>56</v>
      </c>
      <c r="C34" s="29" t="s">
        <v>205</v>
      </c>
      <c r="D34" s="32">
        <v>43556.378472222219</v>
      </c>
      <c r="E34" s="29">
        <v>2004.84</v>
      </c>
      <c r="F34" s="32">
        <v>43585.378472222219</v>
      </c>
      <c r="G34" s="29">
        <v>2036.83</v>
      </c>
      <c r="H34" s="35">
        <v>1.6E-2</v>
      </c>
      <c r="I34" s="29">
        <v>3150.79</v>
      </c>
      <c r="J34" s="35">
        <v>1.5800000000000002E-2</v>
      </c>
      <c r="K34" s="29">
        <v>99.753399999999999</v>
      </c>
      <c r="L34" s="29">
        <v>199989.61</v>
      </c>
      <c r="M34" s="29">
        <v>37881.07</v>
      </c>
      <c r="N34" s="29">
        <v>20</v>
      </c>
      <c r="O34" s="29">
        <v>157.54</v>
      </c>
      <c r="P34" s="35">
        <v>-6.4000000000000003E-3</v>
      </c>
      <c r="Q34" s="35">
        <v>7.5399999999999995E-2</v>
      </c>
      <c r="R34" s="29" t="s">
        <v>43</v>
      </c>
      <c r="V34" s="21"/>
      <c r="W34" s="22"/>
      <c r="X34" s="22"/>
      <c r="Y34" s="22"/>
      <c r="Z34" s="22"/>
      <c r="AA34" s="22"/>
      <c r="AB34" s="22"/>
      <c r="AC34" s="23"/>
      <c r="AK34" s="21"/>
      <c r="AL34" s="22"/>
      <c r="AM34" s="48" t="s">
        <v>115</v>
      </c>
      <c r="AN34" s="49" t="s">
        <v>219</v>
      </c>
      <c r="AO34" s="49" t="s">
        <v>219</v>
      </c>
      <c r="AP34" s="49" t="s">
        <v>103</v>
      </c>
      <c r="AQ34" s="22"/>
      <c r="AR34" s="23"/>
    </row>
    <row r="35" spans="2:44">
      <c r="B35" s="29" t="s">
        <v>57</v>
      </c>
      <c r="C35" s="29" t="s">
        <v>205</v>
      </c>
      <c r="D35" s="32">
        <v>43556.378472222219</v>
      </c>
      <c r="E35" s="29">
        <v>857.35</v>
      </c>
      <c r="F35" s="32">
        <v>43585.378472222219</v>
      </c>
      <c r="G35" s="29">
        <v>901.20010000000002</v>
      </c>
      <c r="H35" s="35">
        <v>5.11E-2</v>
      </c>
      <c r="I35" s="29">
        <v>10187.6</v>
      </c>
      <c r="J35" s="35">
        <v>5.0900000000000001E-2</v>
      </c>
      <c r="K35" s="29">
        <v>233.26390000000001</v>
      </c>
      <c r="L35" s="29">
        <v>199988.8</v>
      </c>
      <c r="M35" s="29">
        <v>48068.67</v>
      </c>
      <c r="N35" s="29">
        <v>20</v>
      </c>
      <c r="O35" s="29">
        <v>509.38</v>
      </c>
      <c r="P35" s="35">
        <v>-3.73E-2</v>
      </c>
      <c r="Q35" s="35">
        <v>9.64E-2</v>
      </c>
      <c r="R35" s="29" t="s">
        <v>43</v>
      </c>
      <c r="V35" s="21"/>
      <c r="W35" s="22" t="s">
        <v>212</v>
      </c>
      <c r="X35" s="22"/>
      <c r="Y35" s="22"/>
      <c r="Z35" s="22"/>
      <c r="AA35" s="22"/>
      <c r="AB35" s="22"/>
      <c r="AC35" s="23"/>
      <c r="AK35" s="21"/>
      <c r="AL35" s="22"/>
      <c r="AM35" s="48" t="s">
        <v>117</v>
      </c>
      <c r="AN35" s="49">
        <v>-2247964.52</v>
      </c>
      <c r="AO35" s="49">
        <v>-2247964.52</v>
      </c>
      <c r="AP35" s="49">
        <v>0</v>
      </c>
      <c r="AQ35" s="22"/>
      <c r="AR35" s="23"/>
    </row>
    <row r="36" spans="2:44">
      <c r="B36" s="29" t="s">
        <v>58</v>
      </c>
      <c r="C36" s="29" t="s">
        <v>205</v>
      </c>
      <c r="D36" s="32">
        <v>43556.378472222219</v>
      </c>
      <c r="E36" s="29">
        <v>444.3</v>
      </c>
      <c r="F36" s="32">
        <v>43585.378472222219</v>
      </c>
      <c r="G36" s="29">
        <v>473.34</v>
      </c>
      <c r="H36" s="35">
        <v>6.54E-2</v>
      </c>
      <c r="I36" s="29">
        <v>13030.16</v>
      </c>
      <c r="J36" s="35">
        <v>6.5199999999999994E-2</v>
      </c>
      <c r="K36" s="29">
        <v>450.11930000000001</v>
      </c>
      <c r="L36" s="29">
        <v>199988</v>
      </c>
      <c r="M36" s="29">
        <v>61098.83</v>
      </c>
      <c r="N36" s="29">
        <v>20</v>
      </c>
      <c r="O36" s="29">
        <v>651.51</v>
      </c>
      <c r="P36" s="35">
        <v>-3.0700000000000002E-2</v>
      </c>
      <c r="Q36" s="35">
        <v>6.54E-2</v>
      </c>
      <c r="R36" s="29" t="s">
        <v>43</v>
      </c>
      <c r="V36" s="21"/>
      <c r="W36" s="22"/>
      <c r="X36" s="22"/>
      <c r="Y36" s="22"/>
      <c r="Z36" s="22"/>
      <c r="AA36" s="22"/>
      <c r="AB36" s="22"/>
      <c r="AC36" s="23"/>
      <c r="AK36" s="21"/>
      <c r="AL36" s="22"/>
      <c r="AM36" s="48" t="s">
        <v>118</v>
      </c>
      <c r="AN36" s="49">
        <v>-10965.68</v>
      </c>
      <c r="AO36" s="49">
        <v>-10965.68</v>
      </c>
      <c r="AP36" s="49" t="s">
        <v>21</v>
      </c>
      <c r="AQ36" s="22"/>
      <c r="AR36" s="23"/>
    </row>
    <row r="37" spans="2:44">
      <c r="B37" s="29" t="s">
        <v>59</v>
      </c>
      <c r="C37" s="29" t="s">
        <v>205</v>
      </c>
      <c r="D37" s="32">
        <v>43556.378472222219</v>
      </c>
      <c r="E37" s="29">
        <v>1959.65</v>
      </c>
      <c r="F37" s="32">
        <v>43585.378472222219</v>
      </c>
      <c r="G37" s="29">
        <v>1995.05</v>
      </c>
      <c r="H37" s="35">
        <v>1.8100000000000002E-2</v>
      </c>
      <c r="I37" s="29">
        <v>3572.3</v>
      </c>
      <c r="J37" s="35">
        <v>1.7899999999999999E-2</v>
      </c>
      <c r="K37" s="29">
        <v>102.05249999999999</v>
      </c>
      <c r="L37" s="29">
        <v>199987.19</v>
      </c>
      <c r="M37" s="29">
        <v>64671.13</v>
      </c>
      <c r="N37" s="29">
        <v>20</v>
      </c>
      <c r="O37" s="29">
        <v>178.61</v>
      </c>
      <c r="P37" s="35">
        <v>-1.5299999999999999E-2</v>
      </c>
      <c r="Q37" s="35">
        <v>5.7799999999999997E-2</v>
      </c>
      <c r="R37" s="29" t="s">
        <v>43</v>
      </c>
      <c r="V37" s="21"/>
      <c r="W37" s="22" t="s">
        <v>213</v>
      </c>
      <c r="X37" s="22"/>
      <c r="Y37" s="22"/>
      <c r="Z37" s="22"/>
      <c r="AA37" s="22"/>
      <c r="AB37" s="22"/>
      <c r="AC37" s="23"/>
      <c r="AK37" s="21"/>
      <c r="AL37" s="22"/>
      <c r="AM37" s="48" t="s">
        <v>119</v>
      </c>
      <c r="AN37" s="54">
        <v>-4.07E-2</v>
      </c>
      <c r="AO37" s="54">
        <v>-4.07E-2</v>
      </c>
      <c r="AP37" s="49" t="s">
        <v>21</v>
      </c>
      <c r="AQ37" s="22"/>
      <c r="AR37" s="23"/>
    </row>
    <row r="38" spans="2:44">
      <c r="B38" s="29" t="s">
        <v>60</v>
      </c>
      <c r="C38" s="29" t="s">
        <v>205</v>
      </c>
      <c r="D38" s="32">
        <v>43556.378472222219</v>
      </c>
      <c r="E38" s="29">
        <v>1155.9000000000001</v>
      </c>
      <c r="F38" s="32">
        <v>43585.378472222219</v>
      </c>
      <c r="G38" s="29">
        <v>1158.7249999999999</v>
      </c>
      <c r="H38" s="35">
        <v>2.3999999999999998E-3</v>
      </c>
      <c r="I38" s="29">
        <v>448.72</v>
      </c>
      <c r="J38" s="35">
        <v>2.2000000000000001E-3</v>
      </c>
      <c r="K38" s="29">
        <v>173.0136</v>
      </c>
      <c r="L38" s="29">
        <v>199986.41</v>
      </c>
      <c r="M38" s="29">
        <v>65119.839999999997</v>
      </c>
      <c r="N38" s="29">
        <v>20</v>
      </c>
      <c r="O38" s="29">
        <v>22.44</v>
      </c>
      <c r="P38" s="35">
        <v>-3.5000000000000003E-2</v>
      </c>
      <c r="Q38" s="35">
        <v>8.6999999999999994E-3</v>
      </c>
      <c r="R38" s="29" t="s">
        <v>43</v>
      </c>
      <c r="V38" s="21"/>
      <c r="W38" s="22" t="s">
        <v>214</v>
      </c>
      <c r="X38" s="22"/>
      <c r="Y38" s="22"/>
      <c r="Z38" s="22"/>
      <c r="AA38" s="22"/>
      <c r="AB38" s="22"/>
      <c r="AC38" s="23"/>
      <c r="AK38" s="21"/>
      <c r="AL38" s="22"/>
      <c r="AM38" s="48" t="s">
        <v>106</v>
      </c>
      <c r="AN38" s="49">
        <v>19.899999999999999</v>
      </c>
      <c r="AO38" s="49">
        <v>19.899999999999999</v>
      </c>
      <c r="AP38" s="49" t="s">
        <v>21</v>
      </c>
      <c r="AQ38" s="22"/>
      <c r="AR38" s="23"/>
    </row>
    <row r="39" spans="2:44">
      <c r="B39" s="29" t="s">
        <v>61</v>
      </c>
      <c r="C39" s="29" t="s">
        <v>205</v>
      </c>
      <c r="D39" s="32">
        <v>43556.378472222219</v>
      </c>
      <c r="E39" s="29">
        <v>383.85</v>
      </c>
      <c r="F39" s="32">
        <v>43585.378472222219</v>
      </c>
      <c r="G39" s="29">
        <v>404.55</v>
      </c>
      <c r="H39" s="35">
        <v>5.3900000000000003E-2</v>
      </c>
      <c r="I39" s="29">
        <v>10743.61</v>
      </c>
      <c r="J39" s="35">
        <v>5.3699999999999998E-2</v>
      </c>
      <c r="K39" s="29">
        <v>520.99929999999995</v>
      </c>
      <c r="L39" s="29">
        <v>199985.59</v>
      </c>
      <c r="M39" s="29">
        <v>75863.45</v>
      </c>
      <c r="N39" s="29">
        <v>20</v>
      </c>
      <c r="O39" s="29">
        <v>537.17999999999995</v>
      </c>
      <c r="P39" s="35">
        <v>-2.6700000000000002E-2</v>
      </c>
      <c r="Q39" s="35">
        <v>7.7799999999999994E-2</v>
      </c>
      <c r="R39" s="29" t="s">
        <v>43</v>
      </c>
      <c r="V39" s="21"/>
      <c r="W39" s="22"/>
      <c r="X39" s="22"/>
      <c r="Y39" s="22"/>
      <c r="Z39" s="22"/>
      <c r="AA39" s="22"/>
      <c r="AB39" s="22"/>
      <c r="AC39" s="23"/>
      <c r="AK39" s="21"/>
      <c r="AL39" s="22"/>
      <c r="AM39" s="48" t="s">
        <v>112</v>
      </c>
      <c r="AN39" s="49">
        <v>7</v>
      </c>
      <c r="AO39" s="49">
        <v>7</v>
      </c>
      <c r="AP39" s="49">
        <v>0</v>
      </c>
      <c r="AQ39" s="22"/>
      <c r="AR39" s="23"/>
    </row>
    <row r="40" spans="2:44">
      <c r="B40" s="29" t="s">
        <v>62</v>
      </c>
      <c r="C40" s="29" t="s">
        <v>205</v>
      </c>
      <c r="D40" s="32">
        <v>43556.378472222219</v>
      </c>
      <c r="E40" s="29">
        <v>2558.5</v>
      </c>
      <c r="F40" s="32">
        <v>43585.378472222219</v>
      </c>
      <c r="G40" s="29">
        <v>2511.85</v>
      </c>
      <c r="H40" s="35">
        <v>-1.8200000000000001E-2</v>
      </c>
      <c r="I40" s="29">
        <v>-3686.02</v>
      </c>
      <c r="J40" s="35">
        <v>-1.84E-2</v>
      </c>
      <c r="K40" s="29">
        <v>78.164860000000004</v>
      </c>
      <c r="L40" s="29">
        <v>199984.8</v>
      </c>
      <c r="M40" s="29">
        <v>72177.429999999993</v>
      </c>
      <c r="N40" s="29">
        <v>20</v>
      </c>
      <c r="O40" s="29">
        <v>-184.3</v>
      </c>
      <c r="P40" s="35">
        <v>-1.8200000000000001E-2</v>
      </c>
      <c r="Q40" s="35">
        <v>7.8700000000000006E-2</v>
      </c>
      <c r="R40" s="29" t="s">
        <v>43</v>
      </c>
      <c r="V40" s="21"/>
      <c r="W40" s="22" t="s">
        <v>215</v>
      </c>
      <c r="X40" s="22"/>
      <c r="Y40" s="22"/>
      <c r="Z40" s="22"/>
      <c r="AA40" s="22"/>
      <c r="AB40" s="22"/>
      <c r="AC40" s="23"/>
      <c r="AK40" s="21"/>
      <c r="AL40" s="22"/>
      <c r="AM40" s="48" t="s">
        <v>120</v>
      </c>
      <c r="AN40" s="49">
        <v>-72564.929999999993</v>
      </c>
      <c r="AO40" s="49">
        <v>-72564.929999999993</v>
      </c>
      <c r="AP40" s="49">
        <v>0</v>
      </c>
      <c r="AQ40" s="22"/>
      <c r="AR40" s="23"/>
    </row>
    <row r="41" spans="2:44">
      <c r="B41" s="29" t="s">
        <v>63</v>
      </c>
      <c r="C41" s="29" t="s">
        <v>205</v>
      </c>
      <c r="D41" s="32">
        <v>43556.378472222219</v>
      </c>
      <c r="E41" s="29">
        <v>215.9</v>
      </c>
      <c r="F41" s="32">
        <v>43585.378472222219</v>
      </c>
      <c r="G41" s="29">
        <v>206.05</v>
      </c>
      <c r="H41" s="35">
        <v>-4.5600000000000002E-2</v>
      </c>
      <c r="I41" s="29">
        <v>-9162.9500000000007</v>
      </c>
      <c r="J41" s="35">
        <v>-4.58E-2</v>
      </c>
      <c r="K41" s="29">
        <v>926.28070000000002</v>
      </c>
      <c r="L41" s="29">
        <v>199984</v>
      </c>
      <c r="M41" s="29">
        <v>63014.48</v>
      </c>
      <c r="N41" s="29">
        <v>20</v>
      </c>
      <c r="O41" s="29">
        <v>-458.15</v>
      </c>
      <c r="P41" s="35">
        <v>-9.3299999999999994E-2</v>
      </c>
      <c r="Q41" s="35">
        <v>1.4800000000000001E-2</v>
      </c>
      <c r="R41" s="29" t="s">
        <v>43</v>
      </c>
      <c r="V41" s="21"/>
      <c r="W41" s="22"/>
      <c r="X41" s="22"/>
      <c r="Y41" s="22"/>
      <c r="Z41" s="22"/>
      <c r="AA41" s="22"/>
      <c r="AB41" s="22"/>
      <c r="AC41" s="23"/>
      <c r="AK41" s="21"/>
      <c r="AL41" s="22"/>
      <c r="AM41" s="48" t="s">
        <v>121</v>
      </c>
      <c r="AN41" s="49">
        <v>17</v>
      </c>
      <c r="AO41" s="49">
        <v>17</v>
      </c>
      <c r="AP41" s="49">
        <v>0</v>
      </c>
      <c r="AQ41" s="22"/>
      <c r="AR41" s="23"/>
    </row>
    <row r="42" spans="2:44">
      <c r="B42" s="29" t="s">
        <v>64</v>
      </c>
      <c r="C42" s="29" t="s">
        <v>205</v>
      </c>
      <c r="D42" s="32">
        <v>43556.378472222219</v>
      </c>
      <c r="E42" s="29">
        <v>1690</v>
      </c>
      <c r="F42" s="32">
        <v>43585.378472222219</v>
      </c>
      <c r="G42" s="29">
        <v>1757.7</v>
      </c>
      <c r="H42" s="35">
        <v>4.0099999999999997E-2</v>
      </c>
      <c r="I42" s="29">
        <v>7970.36</v>
      </c>
      <c r="J42" s="35">
        <v>3.9899999999999998E-2</v>
      </c>
      <c r="K42" s="29">
        <v>118.33329999999999</v>
      </c>
      <c r="L42" s="29">
        <v>199983.2</v>
      </c>
      <c r="M42" s="29">
        <v>70984.850000000006</v>
      </c>
      <c r="N42" s="29">
        <v>20</v>
      </c>
      <c r="O42" s="29">
        <v>398.52</v>
      </c>
      <c r="P42" s="35">
        <v>-2.3699999999999999E-2</v>
      </c>
      <c r="Q42" s="35">
        <v>4.2999999999999997E-2</v>
      </c>
      <c r="R42" s="29" t="s">
        <v>43</v>
      </c>
      <c r="V42" s="21"/>
      <c r="W42" s="22" t="s">
        <v>216</v>
      </c>
      <c r="X42" s="22"/>
      <c r="Y42" s="22"/>
      <c r="Z42" s="22"/>
      <c r="AA42" s="22"/>
      <c r="AB42" s="22"/>
      <c r="AC42" s="23"/>
      <c r="AK42" s="21"/>
      <c r="AL42" s="22"/>
      <c r="AM42" s="15"/>
      <c r="AN42" s="15"/>
      <c r="AO42" s="15"/>
      <c r="AP42" s="15"/>
      <c r="AQ42" s="22"/>
      <c r="AR42" s="23"/>
    </row>
    <row r="43" spans="2:44">
      <c r="B43" s="29" t="s">
        <v>65</v>
      </c>
      <c r="C43" s="29" t="s">
        <v>205</v>
      </c>
      <c r="D43" s="32">
        <v>43556.378472222219</v>
      </c>
      <c r="E43" s="29">
        <v>398.25</v>
      </c>
      <c r="F43" s="32">
        <v>43585.378472222219</v>
      </c>
      <c r="G43" s="29">
        <v>407.5</v>
      </c>
      <c r="H43" s="35">
        <v>2.3199999999999998E-2</v>
      </c>
      <c r="I43" s="29">
        <v>4604.45</v>
      </c>
      <c r="J43" s="35">
        <v>2.3E-2</v>
      </c>
      <c r="K43" s="29">
        <v>502.15289999999999</v>
      </c>
      <c r="L43" s="29">
        <v>199982.41</v>
      </c>
      <c r="M43" s="29">
        <v>75589.3</v>
      </c>
      <c r="N43" s="29">
        <v>20</v>
      </c>
      <c r="O43" s="29">
        <v>230.22</v>
      </c>
      <c r="P43" s="35">
        <v>-3.3300000000000003E-2</v>
      </c>
      <c r="Q43" s="35">
        <v>3.2000000000000001E-2</v>
      </c>
      <c r="R43" s="29" t="s">
        <v>43</v>
      </c>
      <c r="V43" s="21"/>
      <c r="W43" s="22"/>
      <c r="X43" s="22"/>
      <c r="Y43" s="22"/>
      <c r="Z43" s="22"/>
      <c r="AA43" s="22"/>
      <c r="AB43" s="22"/>
      <c r="AC43" s="23"/>
      <c r="AK43" s="21"/>
      <c r="AL43" s="22"/>
      <c r="AM43" s="55"/>
      <c r="AN43" s="55"/>
      <c r="AO43" s="55"/>
      <c r="AP43" s="55"/>
      <c r="AQ43" s="22"/>
      <c r="AR43" s="23"/>
    </row>
    <row r="44" spans="2:44">
      <c r="B44" s="29" t="s">
        <v>138</v>
      </c>
      <c r="C44" s="29" t="s">
        <v>205</v>
      </c>
      <c r="D44" s="32">
        <v>43556.378472222219</v>
      </c>
      <c r="E44" s="29">
        <v>1743.05</v>
      </c>
      <c r="F44" s="32">
        <v>43585.378472222219</v>
      </c>
      <c r="G44" s="29">
        <v>1606.5</v>
      </c>
      <c r="H44" s="35">
        <v>-7.8299999999999995E-2</v>
      </c>
      <c r="I44" s="29">
        <v>-15704.93</v>
      </c>
      <c r="J44" s="35">
        <v>-7.85E-2</v>
      </c>
      <c r="K44" s="29">
        <v>114.7308</v>
      </c>
      <c r="L44" s="29">
        <v>199981.59</v>
      </c>
      <c r="M44" s="29">
        <v>59884.37</v>
      </c>
      <c r="N44" s="29">
        <v>20</v>
      </c>
      <c r="O44" s="29">
        <v>-785.25</v>
      </c>
      <c r="P44" s="35">
        <v>-7.8299999999999995E-2</v>
      </c>
      <c r="Q44" s="35">
        <v>4.6300000000000001E-2</v>
      </c>
      <c r="R44" s="29" t="s">
        <v>43</v>
      </c>
      <c r="V44" s="21"/>
      <c r="W44" s="22" t="s">
        <v>83</v>
      </c>
      <c r="X44" s="22"/>
      <c r="Y44" s="22"/>
      <c r="Z44" s="22"/>
      <c r="AA44" s="22"/>
      <c r="AB44" s="22"/>
      <c r="AC44" s="23"/>
      <c r="AK44" s="21"/>
      <c r="AL44" s="22"/>
      <c r="AM44" s="48" t="s">
        <v>122</v>
      </c>
      <c r="AN44" s="49">
        <v>-75187.429999999993</v>
      </c>
      <c r="AO44" s="49">
        <v>-75187.429999999993</v>
      </c>
      <c r="AP44" s="49">
        <v>0</v>
      </c>
      <c r="AQ44" s="22"/>
      <c r="AR44" s="23"/>
    </row>
    <row r="45" spans="2:44">
      <c r="B45" s="29" t="s">
        <v>66</v>
      </c>
      <c r="C45" s="29" t="s">
        <v>205</v>
      </c>
      <c r="D45" s="32">
        <v>43556.378472222219</v>
      </c>
      <c r="E45" s="29">
        <v>158.69999999999999</v>
      </c>
      <c r="F45" s="32">
        <v>43585.378472222219</v>
      </c>
      <c r="G45" s="29">
        <v>158.05000000000001</v>
      </c>
      <c r="H45" s="35">
        <v>-4.1000000000000003E-3</v>
      </c>
      <c r="I45" s="29">
        <v>-858.99</v>
      </c>
      <c r="J45" s="35">
        <v>-4.3E-3</v>
      </c>
      <c r="K45" s="29">
        <v>1260.1189999999999</v>
      </c>
      <c r="L45" s="29">
        <v>199980.81</v>
      </c>
      <c r="M45" s="29">
        <v>59025.38</v>
      </c>
      <c r="N45" s="29">
        <v>20</v>
      </c>
      <c r="O45" s="29">
        <v>-42.95</v>
      </c>
      <c r="P45" s="35">
        <v>-7.4700000000000003E-2</v>
      </c>
      <c r="Q45" s="35">
        <v>3.2099999999999997E-2</v>
      </c>
      <c r="R45" s="29" t="s">
        <v>43</v>
      </c>
      <c r="V45" s="21"/>
      <c r="W45" s="22"/>
      <c r="X45" s="22"/>
      <c r="Y45" s="22"/>
      <c r="Z45" s="22"/>
      <c r="AA45" s="22"/>
      <c r="AB45" s="22"/>
      <c r="AC45" s="23"/>
      <c r="AK45" s="21"/>
      <c r="AL45" s="22"/>
      <c r="AM45" s="48" t="s">
        <v>123</v>
      </c>
      <c r="AN45" s="49">
        <v>-25.53</v>
      </c>
      <c r="AO45" s="49">
        <v>-25.53</v>
      </c>
      <c r="AP45" s="49">
        <v>0</v>
      </c>
      <c r="AQ45" s="22"/>
      <c r="AR45" s="23"/>
    </row>
    <row r="46" spans="2:44">
      <c r="B46" s="29" t="s">
        <v>67</v>
      </c>
      <c r="C46" s="29" t="s">
        <v>205</v>
      </c>
      <c r="D46" s="32">
        <v>43556.378472222219</v>
      </c>
      <c r="E46" s="29">
        <v>125.8</v>
      </c>
      <c r="F46" s="32">
        <v>43585.378472222219</v>
      </c>
      <c r="G46" s="29">
        <v>135.36000000000001</v>
      </c>
      <c r="H46" s="35">
        <v>7.5999999999999998E-2</v>
      </c>
      <c r="I46" s="29">
        <v>15155.69</v>
      </c>
      <c r="J46" s="35">
        <v>7.5800000000000006E-2</v>
      </c>
      <c r="K46" s="29">
        <v>1589.6659999999999</v>
      </c>
      <c r="L46" s="29">
        <v>199980</v>
      </c>
      <c r="M46" s="29">
        <v>74181.070000000007</v>
      </c>
      <c r="N46" s="29">
        <v>20</v>
      </c>
      <c r="O46" s="29">
        <v>757.78</v>
      </c>
      <c r="P46" s="35">
        <v>-2.5100000000000001E-2</v>
      </c>
      <c r="Q46" s="35">
        <v>8.3900000000000002E-2</v>
      </c>
      <c r="R46" s="29" t="s">
        <v>43</v>
      </c>
      <c r="V46" s="21"/>
      <c r="W46" s="22" t="s">
        <v>84</v>
      </c>
      <c r="X46" s="22"/>
      <c r="Y46" s="22"/>
      <c r="Z46" s="22"/>
      <c r="AA46" s="22"/>
      <c r="AB46" s="22"/>
      <c r="AC46" s="23"/>
      <c r="AK46" s="21"/>
      <c r="AL46" s="22"/>
      <c r="AM46" s="48" t="s">
        <v>124</v>
      </c>
      <c r="AN46" s="49">
        <v>-716483.49</v>
      </c>
      <c r="AO46" s="49">
        <v>-716483.49</v>
      </c>
      <c r="AP46" s="49">
        <v>0</v>
      </c>
      <c r="AQ46" s="22"/>
      <c r="AR46" s="23"/>
    </row>
    <row r="47" spans="2:44">
      <c r="B47" s="29" t="s">
        <v>68</v>
      </c>
      <c r="C47" s="29" t="s">
        <v>205</v>
      </c>
      <c r="D47" s="32">
        <v>43556.378472222219</v>
      </c>
      <c r="E47" s="29">
        <v>146.66249999999999</v>
      </c>
      <c r="F47" s="32">
        <v>43585.378472222219</v>
      </c>
      <c r="G47" s="29">
        <v>139.80000000000001</v>
      </c>
      <c r="H47" s="35">
        <v>-4.6800000000000001E-2</v>
      </c>
      <c r="I47" s="29">
        <v>-9396.31</v>
      </c>
      <c r="J47" s="35">
        <v>-4.7E-2</v>
      </c>
      <c r="K47" s="29">
        <v>1363.5329999999999</v>
      </c>
      <c r="L47" s="29">
        <v>199979.19</v>
      </c>
      <c r="M47" s="29">
        <v>64784.77</v>
      </c>
      <c r="N47" s="29">
        <v>20</v>
      </c>
      <c r="O47" s="29">
        <v>-469.82</v>
      </c>
      <c r="P47" s="35">
        <v>-4.6800000000000001E-2</v>
      </c>
      <c r="Q47" s="35">
        <v>3.9399999999999998E-2</v>
      </c>
      <c r="R47" s="29" t="s">
        <v>43</v>
      </c>
      <c r="V47" s="21"/>
      <c r="W47" s="22"/>
      <c r="X47" s="22"/>
      <c r="Y47" s="22"/>
      <c r="Z47" s="22"/>
      <c r="AA47" s="22"/>
      <c r="AB47" s="22"/>
      <c r="AC47" s="23"/>
      <c r="AK47" s="21"/>
      <c r="AL47" s="22"/>
      <c r="AM47" s="48" t="s">
        <v>125</v>
      </c>
      <c r="AN47" s="52">
        <v>-5.6599999999999998E-2</v>
      </c>
      <c r="AO47" s="52">
        <v>-5.6599999999999998E-2</v>
      </c>
      <c r="AP47" s="52">
        <v>0</v>
      </c>
      <c r="AQ47" s="22"/>
      <c r="AR47" s="23"/>
    </row>
    <row r="48" spans="2:44">
      <c r="B48" s="29" t="s">
        <v>69</v>
      </c>
      <c r="C48" s="29" t="s">
        <v>205</v>
      </c>
      <c r="D48" s="32">
        <v>43556.378472222219</v>
      </c>
      <c r="E48" s="29">
        <v>1391.85</v>
      </c>
      <c r="F48" s="32">
        <v>43585.378472222219</v>
      </c>
      <c r="G48" s="29">
        <v>1392.8</v>
      </c>
      <c r="H48" s="35">
        <v>6.9999999999999999E-4</v>
      </c>
      <c r="I48" s="29">
        <v>96.48</v>
      </c>
      <c r="J48" s="35">
        <v>5.0000000000000001E-4</v>
      </c>
      <c r="K48" s="29">
        <v>143.6781</v>
      </c>
      <c r="L48" s="29">
        <v>199978.41</v>
      </c>
      <c r="M48" s="29">
        <v>64881.25</v>
      </c>
      <c r="N48" s="29">
        <v>20</v>
      </c>
      <c r="O48" s="29">
        <v>4.82</v>
      </c>
      <c r="P48" s="35">
        <v>-5.0900000000000001E-2</v>
      </c>
      <c r="Q48" s="35">
        <v>1.4800000000000001E-2</v>
      </c>
      <c r="R48" s="29" t="s">
        <v>43</v>
      </c>
      <c r="V48" s="21"/>
      <c r="W48" s="22" t="s">
        <v>87</v>
      </c>
      <c r="X48" s="22"/>
      <c r="Y48" s="22"/>
      <c r="Z48" s="22"/>
      <c r="AA48" s="22"/>
      <c r="AB48" s="22"/>
      <c r="AC48" s="23"/>
      <c r="AK48" s="21"/>
      <c r="AL48" s="22"/>
      <c r="AM48" s="48" t="s">
        <v>126</v>
      </c>
      <c r="AN48" s="50">
        <v>11.7</v>
      </c>
      <c r="AO48" s="50">
        <v>11.7</v>
      </c>
      <c r="AP48" s="49" t="s">
        <v>21</v>
      </c>
      <c r="AQ48" s="22"/>
      <c r="AR48" s="23"/>
    </row>
    <row r="49" spans="2:44">
      <c r="B49" s="29" t="s">
        <v>70</v>
      </c>
      <c r="C49" s="29" t="s">
        <v>205</v>
      </c>
      <c r="D49" s="32">
        <v>43556.378472222219</v>
      </c>
      <c r="E49" s="29">
        <v>598.20000000000005</v>
      </c>
      <c r="F49" s="32">
        <v>43585.378472222219</v>
      </c>
      <c r="G49" s="29">
        <v>639.85</v>
      </c>
      <c r="H49" s="35">
        <v>6.9599999999999995E-2</v>
      </c>
      <c r="I49" s="29">
        <v>13882.16</v>
      </c>
      <c r="J49" s="35">
        <v>6.9400000000000003E-2</v>
      </c>
      <c r="K49" s="29">
        <v>334.2989</v>
      </c>
      <c r="L49" s="29">
        <v>199977.59</v>
      </c>
      <c r="M49" s="29">
        <v>78763.41</v>
      </c>
      <c r="N49" s="29">
        <v>20</v>
      </c>
      <c r="O49" s="29">
        <v>694.11</v>
      </c>
      <c r="P49" s="35">
        <v>-2.47E-2</v>
      </c>
      <c r="Q49" s="35">
        <v>7.7899999999999997E-2</v>
      </c>
      <c r="R49" s="29" t="s">
        <v>43</v>
      </c>
      <c r="V49" s="21"/>
      <c r="W49" s="22"/>
      <c r="X49" s="22"/>
      <c r="Y49" s="22"/>
      <c r="Z49" s="22"/>
      <c r="AA49" s="22"/>
      <c r="AB49" s="22"/>
      <c r="AC49" s="23"/>
      <c r="AK49" s="21"/>
      <c r="AL49" s="22"/>
      <c r="AM49" s="48" t="s">
        <v>127</v>
      </c>
      <c r="AN49" s="50">
        <v>4.13</v>
      </c>
      <c r="AO49" s="50">
        <v>4.13</v>
      </c>
      <c r="AP49" s="49" t="s">
        <v>21</v>
      </c>
      <c r="AQ49" s="22"/>
      <c r="AR49" s="23"/>
    </row>
    <row r="50" spans="2:44">
      <c r="B50" s="29" t="s">
        <v>71</v>
      </c>
      <c r="C50" s="29" t="s">
        <v>205</v>
      </c>
      <c r="D50" s="32">
        <v>43556.378472222219</v>
      </c>
      <c r="E50" s="29">
        <v>322.75</v>
      </c>
      <c r="F50" s="32">
        <v>43585.378472222219</v>
      </c>
      <c r="G50" s="29">
        <v>309.95</v>
      </c>
      <c r="H50" s="35">
        <v>-3.9699999999999999E-2</v>
      </c>
      <c r="I50" s="29">
        <v>-7970.12</v>
      </c>
      <c r="J50" s="35">
        <v>-3.9899999999999998E-2</v>
      </c>
      <c r="K50" s="29">
        <v>619.6028</v>
      </c>
      <c r="L50" s="29">
        <v>199976.8</v>
      </c>
      <c r="M50" s="29">
        <v>70793.289999999994</v>
      </c>
      <c r="N50" s="29">
        <v>20</v>
      </c>
      <c r="O50" s="29">
        <v>-398.51</v>
      </c>
      <c r="P50" s="35">
        <v>-5.9299999999999999E-2</v>
      </c>
      <c r="Q50" s="35">
        <v>3.0099999999999998E-2</v>
      </c>
      <c r="R50" s="29" t="s">
        <v>43</v>
      </c>
      <c r="V50" s="21"/>
      <c r="W50" s="22" t="s">
        <v>88</v>
      </c>
      <c r="X50" s="22"/>
      <c r="Y50" s="22"/>
      <c r="Z50" s="22"/>
      <c r="AA50" s="22"/>
      <c r="AB50" s="22"/>
      <c r="AC50" s="23"/>
      <c r="AK50" s="21"/>
      <c r="AL50" s="22"/>
      <c r="AM50" s="48" t="s">
        <v>128</v>
      </c>
      <c r="AN50" s="50">
        <v>12.26</v>
      </c>
      <c r="AO50" s="50">
        <v>12.26</v>
      </c>
      <c r="AP50" s="49" t="s">
        <v>21</v>
      </c>
      <c r="AQ50" s="22"/>
      <c r="AR50" s="23"/>
    </row>
    <row r="51" spans="2:44">
      <c r="B51" s="29" t="s">
        <v>72</v>
      </c>
      <c r="C51" s="29" t="s">
        <v>205</v>
      </c>
      <c r="D51" s="32">
        <v>43556.378472222219</v>
      </c>
      <c r="E51" s="29">
        <v>18796.75</v>
      </c>
      <c r="F51" s="32">
        <v>43585.378472222219</v>
      </c>
      <c r="G51" s="29">
        <v>19789.5</v>
      </c>
      <c r="H51" s="35">
        <v>5.28E-2</v>
      </c>
      <c r="I51" s="29">
        <v>10520.68</v>
      </c>
      <c r="J51" s="35">
        <v>5.2600000000000001E-2</v>
      </c>
      <c r="K51" s="29">
        <v>10.638859999999999</v>
      </c>
      <c r="L51" s="29">
        <v>199976</v>
      </c>
      <c r="M51" s="29">
        <v>81313.97</v>
      </c>
      <c r="N51" s="29">
        <v>20</v>
      </c>
      <c r="O51" s="29">
        <v>526.03</v>
      </c>
      <c r="P51" s="35">
        <v>-1.9900000000000001E-2</v>
      </c>
      <c r="Q51" s="35">
        <v>7.1499999999999994E-2</v>
      </c>
      <c r="R51" s="29" t="s">
        <v>43</v>
      </c>
      <c r="V51" s="24"/>
      <c r="W51" s="25"/>
      <c r="X51" s="25"/>
      <c r="Y51" s="25"/>
      <c r="Z51" s="25"/>
      <c r="AA51" s="25"/>
      <c r="AB51" s="25"/>
      <c r="AC51" s="26"/>
      <c r="AK51" s="21"/>
      <c r="AL51" s="22"/>
      <c r="AM51" s="48" t="s">
        <v>129</v>
      </c>
      <c r="AN51" s="50">
        <v>4.7300000000000004</v>
      </c>
      <c r="AO51" s="50">
        <v>4.7300000000000004</v>
      </c>
      <c r="AP51" s="49" t="s">
        <v>21</v>
      </c>
      <c r="AQ51" s="22"/>
      <c r="AR51" s="23"/>
    </row>
    <row r="52" spans="2:44">
      <c r="B52" s="29" t="s">
        <v>73</v>
      </c>
      <c r="C52" s="29" t="s">
        <v>205</v>
      </c>
      <c r="D52" s="32">
        <v>43556.378472222219</v>
      </c>
      <c r="E52" s="29">
        <v>2031.65</v>
      </c>
      <c r="F52" s="32">
        <v>43585.378472222219</v>
      </c>
      <c r="G52" s="29">
        <v>2260.35</v>
      </c>
      <c r="H52" s="35">
        <v>0.11260000000000001</v>
      </c>
      <c r="I52" s="29">
        <v>22468.68</v>
      </c>
      <c r="J52" s="35">
        <v>0.1124</v>
      </c>
      <c r="K52" s="29">
        <v>98.429950000000005</v>
      </c>
      <c r="L52" s="29">
        <v>199975.2</v>
      </c>
      <c r="M52" s="29">
        <v>103782.65</v>
      </c>
      <c r="N52" s="29">
        <v>20</v>
      </c>
      <c r="O52" s="29">
        <v>1123.43</v>
      </c>
      <c r="P52" s="35">
        <v>-1.21E-2</v>
      </c>
      <c r="Q52" s="35">
        <v>0.11260000000000001</v>
      </c>
      <c r="R52" s="29" t="s">
        <v>43</v>
      </c>
      <c r="AK52" s="21"/>
      <c r="AL52" s="22"/>
      <c r="AM52" s="48" t="s">
        <v>130</v>
      </c>
      <c r="AN52" s="50">
        <v>2.1800000000000002</v>
      </c>
      <c r="AO52" s="50">
        <v>2.1800000000000002</v>
      </c>
      <c r="AP52" s="49" t="s">
        <v>21</v>
      </c>
      <c r="AQ52" s="22"/>
      <c r="AR52" s="23"/>
    </row>
    <row r="53" spans="2:44">
      <c r="B53" s="29" t="s">
        <v>74</v>
      </c>
      <c r="C53" s="29" t="s">
        <v>205</v>
      </c>
      <c r="D53" s="32">
        <v>43556.378472222219</v>
      </c>
      <c r="E53" s="29">
        <v>628.4</v>
      </c>
      <c r="F53" s="32">
        <v>43585.378472222219</v>
      </c>
      <c r="G53" s="29">
        <v>668.88</v>
      </c>
      <c r="H53" s="35">
        <v>6.4399999999999999E-2</v>
      </c>
      <c r="I53" s="29">
        <v>12840.58</v>
      </c>
      <c r="J53" s="35">
        <v>6.4199999999999993E-2</v>
      </c>
      <c r="K53" s="29">
        <v>318.22789999999998</v>
      </c>
      <c r="L53" s="29">
        <v>199974.41</v>
      </c>
      <c r="M53" s="29">
        <v>116623.24</v>
      </c>
      <c r="N53" s="29">
        <v>20</v>
      </c>
      <c r="O53" s="29">
        <v>642.03</v>
      </c>
      <c r="P53" s="35">
        <v>-2.3199999999999998E-2</v>
      </c>
      <c r="Q53" s="35">
        <v>6.4399999999999999E-2</v>
      </c>
      <c r="R53" s="29" t="s">
        <v>43</v>
      </c>
      <c r="AK53" s="21"/>
      <c r="AL53" s="22"/>
      <c r="AM53" s="48" t="s">
        <v>131</v>
      </c>
      <c r="AN53" s="49">
        <v>928665.47</v>
      </c>
      <c r="AO53" s="49">
        <v>928665.47</v>
      </c>
      <c r="AP53" s="49">
        <v>0</v>
      </c>
      <c r="AQ53" s="22"/>
      <c r="AR53" s="23"/>
    </row>
    <row r="54" spans="2:44">
      <c r="B54" s="29" t="s">
        <v>75</v>
      </c>
      <c r="C54" s="29" t="s">
        <v>205</v>
      </c>
      <c r="D54" s="32">
        <v>43556.378472222219</v>
      </c>
      <c r="E54" s="29">
        <v>1120.3499999999999</v>
      </c>
      <c r="F54" s="32">
        <v>43585.378472222219</v>
      </c>
      <c r="G54" s="29">
        <v>1158.55</v>
      </c>
      <c r="H54" s="35">
        <v>3.4099999999999998E-2</v>
      </c>
      <c r="I54" s="29">
        <v>6777.72</v>
      </c>
      <c r="J54" s="35">
        <v>3.39E-2</v>
      </c>
      <c r="K54" s="29">
        <v>178.49209999999999</v>
      </c>
      <c r="L54" s="29">
        <v>199973.59</v>
      </c>
      <c r="M54" s="29">
        <v>123400.96000000001</v>
      </c>
      <c r="N54" s="29">
        <v>20</v>
      </c>
      <c r="O54" s="29">
        <v>338.89</v>
      </c>
      <c r="P54" s="35">
        <v>-3.2899999999999999E-2</v>
      </c>
      <c r="Q54" s="35">
        <v>3.9899999999999998E-2</v>
      </c>
      <c r="R54" s="29" t="s">
        <v>43</v>
      </c>
      <c r="AK54" s="21"/>
      <c r="AL54" s="22"/>
      <c r="AM54" s="48" t="s">
        <v>132</v>
      </c>
      <c r="AN54" s="49">
        <v>3.88</v>
      </c>
      <c r="AO54" s="49">
        <v>3.88</v>
      </c>
      <c r="AP54" s="49" t="s">
        <v>21</v>
      </c>
      <c r="AQ54" s="22"/>
      <c r="AR54" s="23"/>
    </row>
    <row r="55" spans="2:44">
      <c r="B55" s="29" t="s">
        <v>76</v>
      </c>
      <c r="C55" s="29" t="s">
        <v>205</v>
      </c>
      <c r="D55" s="32">
        <v>43556.378472222219</v>
      </c>
      <c r="E55" s="29">
        <v>4053.5</v>
      </c>
      <c r="F55" s="32">
        <v>43585.378472222219</v>
      </c>
      <c r="G55" s="29">
        <v>4616.8</v>
      </c>
      <c r="H55" s="35">
        <v>0.13900000000000001</v>
      </c>
      <c r="I55" s="29">
        <v>27746.71</v>
      </c>
      <c r="J55" s="35">
        <v>0.13880000000000001</v>
      </c>
      <c r="K55" s="29">
        <v>49.333370000000002</v>
      </c>
      <c r="L55" s="29">
        <v>199972.8</v>
      </c>
      <c r="M55" s="29">
        <v>151147.67000000001</v>
      </c>
      <c r="N55" s="29">
        <v>20</v>
      </c>
      <c r="O55" s="29">
        <v>1387.34</v>
      </c>
      <c r="P55" s="35">
        <v>-1.6899999999999998E-2</v>
      </c>
      <c r="Q55" s="35">
        <v>0.15620000000000001</v>
      </c>
      <c r="R55" s="29" t="s">
        <v>43</v>
      </c>
      <c r="AK55" s="21"/>
      <c r="AL55" s="22"/>
      <c r="AM55" s="48" t="s">
        <v>133</v>
      </c>
      <c r="AN55" s="49">
        <v>1.1100000000000001</v>
      </c>
      <c r="AO55" s="49">
        <v>1.1100000000000001</v>
      </c>
      <c r="AP55" s="49">
        <v>0</v>
      </c>
      <c r="AQ55" s="22"/>
      <c r="AR55" s="23"/>
    </row>
    <row r="56" spans="2:44">
      <c r="B56" s="29" t="s">
        <v>77</v>
      </c>
      <c r="C56" s="29" t="s">
        <v>205</v>
      </c>
      <c r="D56" s="32">
        <v>43556.378472222219</v>
      </c>
      <c r="E56" s="29">
        <v>622.86659999999995</v>
      </c>
      <c r="F56" s="32">
        <v>43585.378472222219</v>
      </c>
      <c r="G56" s="29">
        <v>646.1</v>
      </c>
      <c r="H56" s="35">
        <v>3.73E-2</v>
      </c>
      <c r="I56" s="29">
        <v>7418.37</v>
      </c>
      <c r="J56" s="35">
        <v>3.7100000000000001E-2</v>
      </c>
      <c r="K56" s="29">
        <v>321.05110000000002</v>
      </c>
      <c r="L56" s="29">
        <v>199972.02</v>
      </c>
      <c r="M56" s="29">
        <v>158566.04</v>
      </c>
      <c r="N56" s="29">
        <v>20</v>
      </c>
      <c r="O56" s="29">
        <v>370.92</v>
      </c>
      <c r="P56" s="35">
        <v>-3.56E-2</v>
      </c>
      <c r="Q56" s="35">
        <v>4.24E-2</v>
      </c>
      <c r="R56" s="29" t="s">
        <v>43</v>
      </c>
      <c r="AK56" s="21"/>
      <c r="AL56" s="22"/>
      <c r="AM56" s="48" t="s">
        <v>134</v>
      </c>
      <c r="AN56" s="49">
        <v>16.2</v>
      </c>
      <c r="AO56" s="49">
        <v>16.2</v>
      </c>
      <c r="AP56" s="49" t="s">
        <v>21</v>
      </c>
      <c r="AQ56" s="22"/>
      <c r="AR56" s="23"/>
    </row>
    <row r="57" spans="2:44">
      <c r="B57" s="29" t="s">
        <v>78</v>
      </c>
      <c r="C57" s="29" t="s">
        <v>205</v>
      </c>
      <c r="D57" s="32">
        <v>43556.378472222219</v>
      </c>
      <c r="E57" s="29">
        <v>261.64999999999998</v>
      </c>
      <c r="F57" s="32">
        <v>43585.378472222219</v>
      </c>
      <c r="G57" s="29">
        <v>298.55</v>
      </c>
      <c r="H57" s="35">
        <v>0.14099999999999999</v>
      </c>
      <c r="I57" s="29">
        <v>28158.74</v>
      </c>
      <c r="J57" s="35">
        <v>0.14080000000000001</v>
      </c>
      <c r="K57" s="29">
        <v>764.26980000000003</v>
      </c>
      <c r="L57" s="29">
        <v>199971.20000000001</v>
      </c>
      <c r="M57" s="29">
        <v>186724.78</v>
      </c>
      <c r="N57" s="29">
        <v>20</v>
      </c>
      <c r="O57" s="29">
        <v>1407.94</v>
      </c>
      <c r="P57" s="35">
        <v>-2.5600000000000001E-2</v>
      </c>
      <c r="Q57" s="35">
        <v>0.14099999999999999</v>
      </c>
      <c r="R57" s="29" t="s">
        <v>43</v>
      </c>
      <c r="AK57" s="21"/>
      <c r="AL57" s="22"/>
      <c r="AM57" s="48" t="s">
        <v>135</v>
      </c>
      <c r="AN57" s="49">
        <v>1.71</v>
      </c>
      <c r="AO57" s="49">
        <v>1.71</v>
      </c>
      <c r="AP57" s="49">
        <v>0</v>
      </c>
      <c r="AQ57" s="22"/>
      <c r="AR57" s="23"/>
    </row>
    <row r="58" spans="2:44">
      <c r="B58" s="29" t="s">
        <v>139</v>
      </c>
      <c r="C58" s="29" t="s">
        <v>205</v>
      </c>
      <c r="D58" s="32">
        <v>43556.569444444445</v>
      </c>
      <c r="E58" s="29">
        <v>755.1</v>
      </c>
      <c r="F58" s="32">
        <v>43585.378472222219</v>
      </c>
      <c r="G58" s="29">
        <v>751.35</v>
      </c>
      <c r="H58" s="35">
        <v>-5.0000000000000001E-3</v>
      </c>
      <c r="I58" s="29">
        <v>-1032.99</v>
      </c>
      <c r="J58" s="35">
        <v>-5.1999999999999998E-3</v>
      </c>
      <c r="K58" s="29">
        <v>264.82639999999998</v>
      </c>
      <c r="L58" s="29">
        <v>199970.39</v>
      </c>
      <c r="M58" s="29">
        <v>185691.79</v>
      </c>
      <c r="N58" s="29">
        <v>19</v>
      </c>
      <c r="O58" s="29">
        <v>-54.37</v>
      </c>
      <c r="P58" s="35">
        <v>-5.6300000000000003E-2</v>
      </c>
      <c r="Q58" s="35">
        <v>2.3699999999999999E-2</v>
      </c>
      <c r="R58" s="29" t="s">
        <v>43</v>
      </c>
      <c r="AK58" s="21"/>
      <c r="AL58" s="22"/>
      <c r="AM58" s="48" t="s">
        <v>136</v>
      </c>
      <c r="AN58" s="49">
        <v>0.12</v>
      </c>
      <c r="AO58" s="49">
        <v>0.12</v>
      </c>
      <c r="AP58" s="49" t="s">
        <v>21</v>
      </c>
      <c r="AQ58" s="22"/>
      <c r="AR58" s="23"/>
    </row>
    <row r="59" spans="2:44">
      <c r="B59" s="29" t="s">
        <v>41</v>
      </c>
      <c r="C59" s="29" t="s">
        <v>205</v>
      </c>
      <c r="D59" s="32">
        <v>43587.378472222219</v>
      </c>
      <c r="E59" s="29">
        <v>316.24</v>
      </c>
      <c r="F59" s="32">
        <v>43616.378472222219</v>
      </c>
      <c r="G59" s="29">
        <v>333.12</v>
      </c>
      <c r="H59" s="35">
        <v>5.3400000000000003E-2</v>
      </c>
      <c r="I59" s="29">
        <v>10831.84</v>
      </c>
      <c r="J59" s="35">
        <v>5.3199999999999997E-2</v>
      </c>
      <c r="K59" s="29">
        <v>644.1748</v>
      </c>
      <c r="L59" s="29">
        <v>203713.83</v>
      </c>
      <c r="M59" s="29">
        <v>196523.63</v>
      </c>
      <c r="N59" s="29">
        <v>22</v>
      </c>
      <c r="O59" s="29">
        <v>492.36</v>
      </c>
      <c r="P59" s="35">
        <v>-9.1600000000000001E-2</v>
      </c>
      <c r="Q59" s="35">
        <v>8.9300000000000004E-2</v>
      </c>
      <c r="R59" s="29" t="s">
        <v>43</v>
      </c>
      <c r="AK59" s="24"/>
      <c r="AL59" s="25"/>
      <c r="AM59" s="25"/>
      <c r="AN59" s="25"/>
      <c r="AO59" s="25"/>
      <c r="AP59" s="25"/>
      <c r="AQ59" s="25"/>
      <c r="AR59" s="26"/>
    </row>
    <row r="60" spans="2:44">
      <c r="B60" s="29" t="s">
        <v>44</v>
      </c>
      <c r="C60" s="29" t="s">
        <v>205</v>
      </c>
      <c r="D60" s="32">
        <v>43587.378472222219</v>
      </c>
      <c r="E60" s="29">
        <v>1436.6</v>
      </c>
      <c r="F60" s="32">
        <v>43616.378472222219</v>
      </c>
      <c r="G60" s="29">
        <v>1407.3</v>
      </c>
      <c r="H60" s="35">
        <v>-2.0400000000000001E-2</v>
      </c>
      <c r="I60" s="29">
        <v>-4195.13</v>
      </c>
      <c r="J60" s="35">
        <v>-2.06E-2</v>
      </c>
      <c r="K60" s="29">
        <v>141.8022</v>
      </c>
      <c r="L60" s="29">
        <v>203713.02</v>
      </c>
      <c r="M60" s="29">
        <v>192328.5</v>
      </c>
      <c r="N60" s="29">
        <v>22</v>
      </c>
      <c r="O60" s="29">
        <v>-190.69</v>
      </c>
      <c r="P60" s="35">
        <v>-9.8000000000000004E-2</v>
      </c>
      <c r="Q60" s="35">
        <v>2.53E-2</v>
      </c>
      <c r="R60" s="29" t="s">
        <v>43</v>
      </c>
    </row>
    <row r="61" spans="2:44">
      <c r="B61" s="29" t="s">
        <v>45</v>
      </c>
      <c r="C61" s="29" t="s">
        <v>205</v>
      </c>
      <c r="D61" s="32">
        <v>43587.378472222219</v>
      </c>
      <c r="E61" s="29">
        <v>752.35</v>
      </c>
      <c r="F61" s="32">
        <v>43616.378472222219</v>
      </c>
      <c r="G61" s="29">
        <v>808.3</v>
      </c>
      <c r="H61" s="35">
        <v>7.4399999999999994E-2</v>
      </c>
      <c r="I61" s="29">
        <v>15107.21</v>
      </c>
      <c r="J61" s="35">
        <v>7.4200000000000002E-2</v>
      </c>
      <c r="K61" s="29">
        <v>270.7679</v>
      </c>
      <c r="L61" s="29">
        <v>203712.2</v>
      </c>
      <c r="M61" s="29">
        <v>207435.7</v>
      </c>
      <c r="N61" s="29">
        <v>22</v>
      </c>
      <c r="O61" s="29">
        <v>686.69</v>
      </c>
      <c r="P61" s="35">
        <v>-4.82E-2</v>
      </c>
      <c r="Q61" s="35">
        <v>9.2700000000000005E-2</v>
      </c>
      <c r="R61" s="29" t="s">
        <v>43</v>
      </c>
    </row>
    <row r="62" spans="2:44">
      <c r="B62" s="29" t="s">
        <v>46</v>
      </c>
      <c r="C62" s="29" t="s">
        <v>205</v>
      </c>
      <c r="D62" s="32">
        <v>43587.378472222219</v>
      </c>
      <c r="E62" s="29">
        <v>3030.55</v>
      </c>
      <c r="F62" s="32">
        <v>43616.378472222219</v>
      </c>
      <c r="G62" s="29">
        <v>2925.9</v>
      </c>
      <c r="H62" s="35">
        <v>-3.4500000000000003E-2</v>
      </c>
      <c r="I62" s="29">
        <v>-7074.54</v>
      </c>
      <c r="J62" s="35">
        <v>-3.4700000000000002E-2</v>
      </c>
      <c r="K62" s="29">
        <v>67.219279999999998</v>
      </c>
      <c r="L62" s="29">
        <v>203711.38</v>
      </c>
      <c r="M62" s="29">
        <v>200361.16</v>
      </c>
      <c r="N62" s="29">
        <v>22</v>
      </c>
      <c r="O62" s="29">
        <v>-321.57</v>
      </c>
      <c r="P62" s="35">
        <v>-4.2700000000000002E-2</v>
      </c>
      <c r="Q62" s="35">
        <v>3.9399999999999998E-2</v>
      </c>
      <c r="R62" s="29" t="s">
        <v>43</v>
      </c>
    </row>
    <row r="63" spans="2:44">
      <c r="B63" s="29" t="s">
        <v>47</v>
      </c>
      <c r="C63" s="29" t="s">
        <v>205</v>
      </c>
      <c r="D63" s="32">
        <v>43587.378472222219</v>
      </c>
      <c r="E63" s="29">
        <v>7578.85</v>
      </c>
      <c r="F63" s="32">
        <v>43616.378472222219</v>
      </c>
      <c r="G63" s="29">
        <v>8187.95</v>
      </c>
      <c r="H63" s="35">
        <v>8.0399999999999999E-2</v>
      </c>
      <c r="I63" s="29">
        <v>16329.51</v>
      </c>
      <c r="J63" s="35">
        <v>8.0199999999999994E-2</v>
      </c>
      <c r="K63" s="29">
        <v>26.878820000000001</v>
      </c>
      <c r="L63" s="29">
        <v>203710.58</v>
      </c>
      <c r="M63" s="29">
        <v>216690.68</v>
      </c>
      <c r="N63" s="29">
        <v>22</v>
      </c>
      <c r="O63" s="29">
        <v>742.25</v>
      </c>
      <c r="P63" s="35">
        <v>-4.6600000000000003E-2</v>
      </c>
      <c r="Q63" s="35">
        <v>9.98E-2</v>
      </c>
      <c r="R63" s="29" t="s">
        <v>43</v>
      </c>
    </row>
    <row r="64" spans="2:44">
      <c r="B64" s="29" t="s">
        <v>48</v>
      </c>
      <c r="C64" s="29" t="s">
        <v>205</v>
      </c>
      <c r="D64" s="32">
        <v>43587.378472222219</v>
      </c>
      <c r="E64" s="29">
        <v>3131.75</v>
      </c>
      <c r="F64" s="32">
        <v>43616.378472222219</v>
      </c>
      <c r="G64" s="29">
        <v>3467.1</v>
      </c>
      <c r="H64" s="35">
        <v>0.1071</v>
      </c>
      <c r="I64" s="29">
        <v>21770.46</v>
      </c>
      <c r="J64" s="35">
        <v>0.1069</v>
      </c>
      <c r="K64" s="29">
        <v>65.046620000000004</v>
      </c>
      <c r="L64" s="29">
        <v>203709.77</v>
      </c>
      <c r="M64" s="29">
        <v>238461.14</v>
      </c>
      <c r="N64" s="29">
        <v>22</v>
      </c>
      <c r="O64" s="29">
        <v>989.57</v>
      </c>
      <c r="P64" s="35">
        <v>-9.06E-2</v>
      </c>
      <c r="Q64" s="35">
        <v>0.12330000000000001</v>
      </c>
      <c r="R64" s="29" t="s">
        <v>43</v>
      </c>
    </row>
    <row r="65" spans="2:18">
      <c r="B65" s="29" t="s">
        <v>49</v>
      </c>
      <c r="C65" s="29" t="s">
        <v>205</v>
      </c>
      <c r="D65" s="32">
        <v>43587.378472222219</v>
      </c>
      <c r="E65" s="29">
        <v>324.2</v>
      </c>
      <c r="F65" s="32">
        <v>43616.378472222219</v>
      </c>
      <c r="G65" s="29">
        <v>348.8</v>
      </c>
      <c r="H65" s="35">
        <v>7.5899999999999995E-2</v>
      </c>
      <c r="I65" s="29">
        <v>15414.96</v>
      </c>
      <c r="J65" s="35">
        <v>7.5700000000000003E-2</v>
      </c>
      <c r="K65" s="29">
        <v>628.34339999999997</v>
      </c>
      <c r="L65" s="29">
        <v>203708.95</v>
      </c>
      <c r="M65" s="29">
        <v>253876.1</v>
      </c>
      <c r="N65" s="29">
        <v>22</v>
      </c>
      <c r="O65" s="29">
        <v>700.68</v>
      </c>
      <c r="P65" s="35">
        <v>-3.5799999999999998E-2</v>
      </c>
      <c r="Q65" s="35">
        <v>9.8100000000000007E-2</v>
      </c>
      <c r="R65" s="29" t="s">
        <v>43</v>
      </c>
    </row>
    <row r="66" spans="2:18">
      <c r="B66" s="29" t="s">
        <v>50</v>
      </c>
      <c r="C66" s="29" t="s">
        <v>205</v>
      </c>
      <c r="D66" s="32">
        <v>43587.378472222219</v>
      </c>
      <c r="E66" s="29">
        <v>378.45</v>
      </c>
      <c r="F66" s="32">
        <v>43616.378472222219</v>
      </c>
      <c r="G66" s="29">
        <v>409.35</v>
      </c>
      <c r="H66" s="35">
        <v>8.1600000000000006E-2</v>
      </c>
      <c r="I66" s="29">
        <v>16590.13</v>
      </c>
      <c r="J66" s="35">
        <v>8.14E-2</v>
      </c>
      <c r="K66" s="29">
        <v>538.26959999999997</v>
      </c>
      <c r="L66" s="29">
        <v>203708.14</v>
      </c>
      <c r="M66" s="29">
        <v>270466.23</v>
      </c>
      <c r="N66" s="29">
        <v>22</v>
      </c>
      <c r="O66" s="29">
        <v>754.1</v>
      </c>
      <c r="P66" s="35">
        <v>-8.0500000000000002E-2</v>
      </c>
      <c r="Q66" s="35">
        <v>9.4299999999999995E-2</v>
      </c>
      <c r="R66" s="29" t="s">
        <v>43</v>
      </c>
    </row>
    <row r="67" spans="2:18">
      <c r="B67" s="29" t="s">
        <v>51</v>
      </c>
      <c r="C67" s="29" t="s">
        <v>205</v>
      </c>
      <c r="D67" s="32">
        <v>43587.378472222219</v>
      </c>
      <c r="E67" s="29">
        <v>2783.05</v>
      </c>
      <c r="F67" s="32">
        <v>43616.378472222219</v>
      </c>
      <c r="G67" s="29">
        <v>2921.95</v>
      </c>
      <c r="H67" s="35">
        <v>4.99E-2</v>
      </c>
      <c r="I67" s="29">
        <v>10125.129999999999</v>
      </c>
      <c r="J67" s="35">
        <v>4.9700000000000001E-2</v>
      </c>
      <c r="K67" s="29">
        <v>73.195710000000005</v>
      </c>
      <c r="L67" s="29">
        <v>203707.33</v>
      </c>
      <c r="M67" s="29">
        <v>280591.34999999998</v>
      </c>
      <c r="N67" s="29">
        <v>22</v>
      </c>
      <c r="O67" s="29">
        <v>460.23</v>
      </c>
      <c r="P67" s="35">
        <v>-6.0100000000000001E-2</v>
      </c>
      <c r="Q67" s="35">
        <v>6.3600000000000004E-2</v>
      </c>
      <c r="R67" s="29" t="s">
        <v>43</v>
      </c>
    </row>
    <row r="68" spans="2:18">
      <c r="B68" s="29" t="s">
        <v>52</v>
      </c>
      <c r="C68" s="29" t="s">
        <v>205</v>
      </c>
      <c r="D68" s="32">
        <v>43587.378472222219</v>
      </c>
      <c r="E68" s="29">
        <v>565.6</v>
      </c>
      <c r="F68" s="32">
        <v>43616.378472222219</v>
      </c>
      <c r="G68" s="29">
        <v>558.85</v>
      </c>
      <c r="H68" s="35">
        <v>-1.1900000000000001E-2</v>
      </c>
      <c r="I68" s="29">
        <v>-2471.58</v>
      </c>
      <c r="J68" s="35">
        <v>-1.21E-2</v>
      </c>
      <c r="K68" s="29">
        <v>360.16</v>
      </c>
      <c r="L68" s="29">
        <v>203706.5</v>
      </c>
      <c r="M68" s="29">
        <v>278119.77</v>
      </c>
      <c r="N68" s="29">
        <v>22</v>
      </c>
      <c r="O68" s="29">
        <v>-112.34</v>
      </c>
      <c r="P68" s="35">
        <v>-6.3600000000000004E-2</v>
      </c>
      <c r="Q68" s="35">
        <v>3.61E-2</v>
      </c>
      <c r="R68" s="29" t="s">
        <v>43</v>
      </c>
    </row>
    <row r="69" spans="2:18">
      <c r="B69" s="29" t="s">
        <v>53</v>
      </c>
      <c r="C69" s="29" t="s">
        <v>205</v>
      </c>
      <c r="D69" s="32">
        <v>43587.378472222219</v>
      </c>
      <c r="E69" s="29">
        <v>201.88</v>
      </c>
      <c r="F69" s="32">
        <v>43616.378472222219</v>
      </c>
      <c r="G69" s="29">
        <v>202.8</v>
      </c>
      <c r="H69" s="35">
        <v>4.5999999999999999E-3</v>
      </c>
      <c r="I69" s="29">
        <v>887.49</v>
      </c>
      <c r="J69" s="35">
        <v>4.4000000000000003E-3</v>
      </c>
      <c r="K69" s="29">
        <v>1009.043</v>
      </c>
      <c r="L69" s="29">
        <v>203705.69</v>
      </c>
      <c r="M69" s="29">
        <v>279007.26</v>
      </c>
      <c r="N69" s="29">
        <v>22</v>
      </c>
      <c r="O69" s="29">
        <v>40.340000000000003</v>
      </c>
      <c r="P69" s="35">
        <v>-9.0399999999999994E-2</v>
      </c>
      <c r="Q69" s="35">
        <v>3.4299999999999997E-2</v>
      </c>
      <c r="R69" s="29" t="s">
        <v>43</v>
      </c>
    </row>
    <row r="70" spans="2:18">
      <c r="B70" s="29" t="s">
        <v>54</v>
      </c>
      <c r="C70" s="29" t="s">
        <v>205</v>
      </c>
      <c r="D70" s="32">
        <v>43587.378472222219</v>
      </c>
      <c r="E70" s="29">
        <v>1714.3</v>
      </c>
      <c r="F70" s="32">
        <v>43616.378472222219</v>
      </c>
      <c r="G70" s="29">
        <v>1592.3</v>
      </c>
      <c r="H70" s="35">
        <v>-7.1199999999999999E-2</v>
      </c>
      <c r="I70" s="29">
        <v>-14536.17</v>
      </c>
      <c r="J70" s="35">
        <v>-7.1400000000000005E-2</v>
      </c>
      <c r="K70" s="29">
        <v>118.82689999999999</v>
      </c>
      <c r="L70" s="29">
        <v>203704.88</v>
      </c>
      <c r="M70" s="29">
        <v>264471.09000000003</v>
      </c>
      <c r="N70" s="29">
        <v>22</v>
      </c>
      <c r="O70" s="29">
        <v>-660.73</v>
      </c>
      <c r="P70" s="35">
        <v>-7.9500000000000001E-2</v>
      </c>
      <c r="Q70" s="35">
        <v>3.4799999999999998E-2</v>
      </c>
      <c r="R70" s="29" t="s">
        <v>43</v>
      </c>
    </row>
    <row r="71" spans="2:18">
      <c r="B71" s="29" t="s">
        <v>55</v>
      </c>
      <c r="C71" s="29" t="s">
        <v>205</v>
      </c>
      <c r="D71" s="32">
        <v>43587.378472222219</v>
      </c>
      <c r="E71" s="29">
        <v>2919.9</v>
      </c>
      <c r="F71" s="32">
        <v>43616.378472222219</v>
      </c>
      <c r="G71" s="29">
        <v>2678.35</v>
      </c>
      <c r="H71" s="35">
        <v>-8.2699999999999996E-2</v>
      </c>
      <c r="I71" s="29">
        <v>-16890.560000000001</v>
      </c>
      <c r="J71" s="35">
        <v>-8.2900000000000001E-2</v>
      </c>
      <c r="K71" s="29">
        <v>69.764049999999997</v>
      </c>
      <c r="L71" s="29">
        <v>203704.05</v>
      </c>
      <c r="M71" s="29">
        <v>247580.53</v>
      </c>
      <c r="N71" s="29">
        <v>22</v>
      </c>
      <c r="O71" s="29">
        <v>-767.75</v>
      </c>
      <c r="P71" s="35">
        <v>-0.12920000000000001</v>
      </c>
      <c r="Q71" s="35">
        <v>1.5100000000000001E-2</v>
      </c>
      <c r="R71" s="29" t="s">
        <v>43</v>
      </c>
    </row>
    <row r="72" spans="2:18">
      <c r="B72" s="29" t="s">
        <v>56</v>
      </c>
      <c r="C72" s="29" t="s">
        <v>205</v>
      </c>
      <c r="D72" s="32">
        <v>43587.378472222219</v>
      </c>
      <c r="E72" s="29">
        <v>2056.5100000000002</v>
      </c>
      <c r="F72" s="32">
        <v>43616.378472222219</v>
      </c>
      <c r="G72" s="29">
        <v>1994.7750000000001</v>
      </c>
      <c r="H72" s="35">
        <v>-0.03</v>
      </c>
      <c r="I72" s="29">
        <v>-6155.16</v>
      </c>
      <c r="J72" s="35">
        <v>-3.0200000000000001E-2</v>
      </c>
      <c r="K72" s="29">
        <v>99.052880000000002</v>
      </c>
      <c r="L72" s="29">
        <v>203703.23</v>
      </c>
      <c r="M72" s="29">
        <v>241425.37</v>
      </c>
      <c r="N72" s="29">
        <v>22</v>
      </c>
      <c r="O72" s="29">
        <v>-279.77999999999997</v>
      </c>
      <c r="P72" s="35">
        <v>-0.1148</v>
      </c>
      <c r="Q72" s="35">
        <v>5.2699999999999997E-2</v>
      </c>
      <c r="R72" s="29" t="s">
        <v>43</v>
      </c>
    </row>
    <row r="73" spans="2:18">
      <c r="B73" s="29" t="s">
        <v>57</v>
      </c>
      <c r="C73" s="29" t="s">
        <v>205</v>
      </c>
      <c r="D73" s="32">
        <v>43587.378472222219</v>
      </c>
      <c r="E73" s="29">
        <v>899.3</v>
      </c>
      <c r="F73" s="32">
        <v>43616.378472222219</v>
      </c>
      <c r="G73" s="29">
        <v>886.1</v>
      </c>
      <c r="H73" s="35">
        <v>-1.47E-2</v>
      </c>
      <c r="I73" s="29">
        <v>-3030.4</v>
      </c>
      <c r="J73" s="35">
        <v>-1.49E-2</v>
      </c>
      <c r="K73" s="29">
        <v>226.51220000000001</v>
      </c>
      <c r="L73" s="29">
        <v>203702.42</v>
      </c>
      <c r="M73" s="29">
        <v>238394.97</v>
      </c>
      <c r="N73" s="29">
        <v>22</v>
      </c>
      <c r="O73" s="29">
        <v>-137.75</v>
      </c>
      <c r="P73" s="35">
        <v>-0.105</v>
      </c>
      <c r="Q73" s="35">
        <v>6.7299999999999999E-2</v>
      </c>
      <c r="R73" s="29" t="s">
        <v>43</v>
      </c>
    </row>
    <row r="74" spans="2:18">
      <c r="B74" s="29" t="s">
        <v>58</v>
      </c>
      <c r="C74" s="29" t="s">
        <v>205</v>
      </c>
      <c r="D74" s="32">
        <v>43587.378472222219</v>
      </c>
      <c r="E74" s="29">
        <v>464.02</v>
      </c>
      <c r="F74" s="32">
        <v>43616.378472222219</v>
      </c>
      <c r="G74" s="29">
        <v>437.02</v>
      </c>
      <c r="H74" s="35">
        <v>-5.8200000000000002E-2</v>
      </c>
      <c r="I74" s="29">
        <v>-11892.37</v>
      </c>
      <c r="J74" s="35">
        <v>-5.8400000000000001E-2</v>
      </c>
      <c r="K74" s="29">
        <v>438.9932</v>
      </c>
      <c r="L74" s="29">
        <v>203701.61</v>
      </c>
      <c r="M74" s="29">
        <v>226502.6</v>
      </c>
      <c r="N74" s="29">
        <v>22</v>
      </c>
      <c r="O74" s="29">
        <v>-540.55999999999995</v>
      </c>
      <c r="P74" s="35">
        <v>-9.4700000000000006E-2</v>
      </c>
      <c r="Q74" s="35">
        <v>1.7600000000000001E-2</v>
      </c>
      <c r="R74" s="29" t="s">
        <v>43</v>
      </c>
    </row>
    <row r="75" spans="2:18">
      <c r="B75" s="29" t="s">
        <v>59</v>
      </c>
      <c r="C75" s="29" t="s">
        <v>205</v>
      </c>
      <c r="D75" s="32">
        <v>43587.378472222219</v>
      </c>
      <c r="E75" s="29">
        <v>2017.4</v>
      </c>
      <c r="F75" s="32">
        <v>43616.378472222219</v>
      </c>
      <c r="G75" s="29">
        <v>2182.65</v>
      </c>
      <c r="H75" s="35">
        <v>8.1900000000000001E-2</v>
      </c>
      <c r="I75" s="29">
        <v>16643.2</v>
      </c>
      <c r="J75" s="35">
        <v>8.1699999999999995E-2</v>
      </c>
      <c r="K75" s="29">
        <v>100.97190000000001</v>
      </c>
      <c r="L75" s="29">
        <v>203700.8</v>
      </c>
      <c r="M75" s="29">
        <v>243145.8</v>
      </c>
      <c r="N75" s="29">
        <v>22</v>
      </c>
      <c r="O75" s="29">
        <v>756.51</v>
      </c>
      <c r="P75" s="35">
        <v>-5.7500000000000002E-2</v>
      </c>
      <c r="Q75" s="35">
        <v>9.5500000000000002E-2</v>
      </c>
      <c r="R75" s="29" t="s">
        <v>43</v>
      </c>
    </row>
    <row r="76" spans="2:18">
      <c r="B76" s="29" t="s">
        <v>60</v>
      </c>
      <c r="C76" s="29" t="s">
        <v>205</v>
      </c>
      <c r="D76" s="32">
        <v>43587.378472222219</v>
      </c>
      <c r="E76" s="29">
        <v>1177.9000000000001</v>
      </c>
      <c r="F76" s="32">
        <v>43616.378472222219</v>
      </c>
      <c r="G76" s="29">
        <v>1212.675</v>
      </c>
      <c r="H76" s="35">
        <v>2.9499999999999998E-2</v>
      </c>
      <c r="I76" s="29">
        <v>5972.47</v>
      </c>
      <c r="J76" s="35">
        <v>2.93E-2</v>
      </c>
      <c r="K76" s="29">
        <v>172.9349</v>
      </c>
      <c r="L76" s="29">
        <v>203699.97</v>
      </c>
      <c r="M76" s="29">
        <v>249118.27</v>
      </c>
      <c r="N76" s="29">
        <v>22</v>
      </c>
      <c r="O76" s="29">
        <v>271.48</v>
      </c>
      <c r="P76" s="35">
        <v>-3.5700000000000003E-2</v>
      </c>
      <c r="Q76" s="35">
        <v>4.2900000000000001E-2</v>
      </c>
      <c r="R76" s="29" t="s">
        <v>43</v>
      </c>
    </row>
    <row r="77" spans="2:18">
      <c r="B77" s="29" t="s">
        <v>61</v>
      </c>
      <c r="C77" s="29" t="s">
        <v>205</v>
      </c>
      <c r="D77" s="32">
        <v>43587.378472222219</v>
      </c>
      <c r="E77" s="29">
        <v>417.2</v>
      </c>
      <c r="F77" s="32">
        <v>43616.378472222219</v>
      </c>
      <c r="G77" s="29">
        <v>441.65</v>
      </c>
      <c r="H77" s="35">
        <v>5.8599999999999999E-2</v>
      </c>
      <c r="I77" s="29">
        <v>11895.85</v>
      </c>
      <c r="J77" s="35">
        <v>5.8400000000000001E-2</v>
      </c>
      <c r="K77" s="29">
        <v>488.25299999999999</v>
      </c>
      <c r="L77" s="29">
        <v>203699.17</v>
      </c>
      <c r="M77" s="29">
        <v>261014.12</v>
      </c>
      <c r="N77" s="29">
        <v>22</v>
      </c>
      <c r="O77" s="29">
        <v>540.72</v>
      </c>
      <c r="P77" s="35">
        <v>-0.10290000000000001</v>
      </c>
      <c r="Q77" s="35">
        <v>5.8599999999999999E-2</v>
      </c>
      <c r="R77" s="29" t="s">
        <v>43</v>
      </c>
    </row>
    <row r="78" spans="2:18">
      <c r="B78" s="29" t="s">
        <v>62</v>
      </c>
      <c r="C78" s="29" t="s">
        <v>205</v>
      </c>
      <c r="D78" s="32">
        <v>43587.378472222219</v>
      </c>
      <c r="E78" s="29">
        <v>2551.6999999999998</v>
      </c>
      <c r="F78" s="32">
        <v>43616.378472222219</v>
      </c>
      <c r="G78" s="29">
        <v>2680.25</v>
      </c>
      <c r="H78" s="35">
        <v>5.04E-2</v>
      </c>
      <c r="I78" s="29">
        <v>10220.19</v>
      </c>
      <c r="J78" s="35">
        <v>5.0200000000000002E-2</v>
      </c>
      <c r="K78" s="29">
        <v>79.828490000000002</v>
      </c>
      <c r="L78" s="29">
        <v>203698.36</v>
      </c>
      <c r="M78" s="29">
        <v>271234.31</v>
      </c>
      <c r="N78" s="29">
        <v>22</v>
      </c>
      <c r="O78" s="29">
        <v>464.55</v>
      </c>
      <c r="P78" s="35">
        <v>-3.0099999999999998E-2</v>
      </c>
      <c r="Q78" s="35">
        <v>0.1169</v>
      </c>
      <c r="R78" s="29" t="s">
        <v>43</v>
      </c>
    </row>
    <row r="79" spans="2:18">
      <c r="B79" s="29" t="s">
        <v>63</v>
      </c>
      <c r="C79" s="29" t="s">
        <v>205</v>
      </c>
      <c r="D79" s="32">
        <v>43587.378472222219</v>
      </c>
      <c r="E79" s="29">
        <v>204.7</v>
      </c>
      <c r="F79" s="32">
        <v>43616.378472222219</v>
      </c>
      <c r="G79" s="29">
        <v>197</v>
      </c>
      <c r="H79" s="35">
        <v>-3.7600000000000001E-2</v>
      </c>
      <c r="I79" s="29">
        <v>-7702.26</v>
      </c>
      <c r="J79" s="35">
        <v>-3.78E-2</v>
      </c>
      <c r="K79" s="29">
        <v>995.1028</v>
      </c>
      <c r="L79" s="29">
        <v>203697.53</v>
      </c>
      <c r="M79" s="29">
        <v>263532.05</v>
      </c>
      <c r="N79" s="29">
        <v>22</v>
      </c>
      <c r="O79" s="29">
        <v>-350.1</v>
      </c>
      <c r="P79" s="35">
        <v>-8.5199999999999998E-2</v>
      </c>
      <c r="Q79" s="35">
        <v>1.44E-2</v>
      </c>
      <c r="R79" s="29" t="s">
        <v>43</v>
      </c>
    </row>
    <row r="80" spans="2:18">
      <c r="B80" s="29" t="s">
        <v>64</v>
      </c>
      <c r="C80" s="29" t="s">
        <v>205</v>
      </c>
      <c r="D80" s="32">
        <v>43587.378472222219</v>
      </c>
      <c r="E80" s="29">
        <v>1723.55</v>
      </c>
      <c r="F80" s="32">
        <v>43616.378472222219</v>
      </c>
      <c r="G80" s="29">
        <v>1788.5</v>
      </c>
      <c r="H80" s="35">
        <v>3.7699999999999997E-2</v>
      </c>
      <c r="I80" s="29">
        <v>7634.57</v>
      </c>
      <c r="J80" s="35">
        <v>3.7499999999999999E-2</v>
      </c>
      <c r="K80" s="29">
        <v>118.1844</v>
      </c>
      <c r="L80" s="29">
        <v>203696.72</v>
      </c>
      <c r="M80" s="29">
        <v>271166.61</v>
      </c>
      <c r="N80" s="29">
        <v>22</v>
      </c>
      <c r="O80" s="29">
        <v>347.03</v>
      </c>
      <c r="P80" s="35">
        <v>-3.9199999999999999E-2</v>
      </c>
      <c r="Q80" s="35">
        <v>4.7199999999999999E-2</v>
      </c>
      <c r="R80" s="29" t="s">
        <v>43</v>
      </c>
    </row>
    <row r="81" spans="2:18">
      <c r="B81" s="29" t="s">
        <v>65</v>
      </c>
      <c r="C81" s="29" t="s">
        <v>205</v>
      </c>
      <c r="D81" s="32">
        <v>43587.378472222219</v>
      </c>
      <c r="E81" s="29">
        <v>395.55</v>
      </c>
      <c r="F81" s="32">
        <v>43616.378472222219</v>
      </c>
      <c r="G81" s="29">
        <v>423.7</v>
      </c>
      <c r="H81" s="35">
        <v>7.1199999999999999E-2</v>
      </c>
      <c r="I81" s="29">
        <v>14454.18</v>
      </c>
      <c r="J81" s="35">
        <v>7.0999999999999994E-2</v>
      </c>
      <c r="K81" s="29">
        <v>514.96879999999999</v>
      </c>
      <c r="L81" s="29">
        <v>203695.91</v>
      </c>
      <c r="M81" s="29">
        <v>285620.8</v>
      </c>
      <c r="N81" s="29">
        <v>22</v>
      </c>
      <c r="O81" s="29">
        <v>657.01</v>
      </c>
      <c r="P81" s="35">
        <v>-5.1299999999999998E-2</v>
      </c>
      <c r="Q81" s="35">
        <v>0.1104</v>
      </c>
      <c r="R81" s="29" t="s">
        <v>43</v>
      </c>
    </row>
    <row r="82" spans="2:18">
      <c r="B82" s="29" t="s">
        <v>138</v>
      </c>
      <c r="C82" s="29" t="s">
        <v>205</v>
      </c>
      <c r="D82" s="32">
        <v>43587.378472222219</v>
      </c>
      <c r="E82" s="29">
        <v>1561.3</v>
      </c>
      <c r="F82" s="32">
        <v>43616.378472222219</v>
      </c>
      <c r="G82" s="29">
        <v>1605.35</v>
      </c>
      <c r="H82" s="35">
        <v>2.8199999999999999E-2</v>
      </c>
      <c r="I82" s="29">
        <v>5705.67</v>
      </c>
      <c r="J82" s="35">
        <v>2.8000000000000001E-2</v>
      </c>
      <c r="K82" s="29">
        <v>130.46510000000001</v>
      </c>
      <c r="L82" s="29">
        <v>203695.09</v>
      </c>
      <c r="M82" s="29">
        <v>291326.46999999997</v>
      </c>
      <c r="N82" s="29">
        <v>22</v>
      </c>
      <c r="O82" s="29">
        <v>259.35000000000002</v>
      </c>
      <c r="P82" s="35">
        <v>-0.1366</v>
      </c>
      <c r="Q82" s="35">
        <v>6.1899999999999997E-2</v>
      </c>
      <c r="R82" s="29" t="s">
        <v>43</v>
      </c>
    </row>
    <row r="83" spans="2:18">
      <c r="B83" s="29" t="s">
        <v>139</v>
      </c>
      <c r="C83" s="29" t="s">
        <v>205</v>
      </c>
      <c r="D83" s="32">
        <v>43587.378472222219</v>
      </c>
      <c r="E83" s="29">
        <v>730.8</v>
      </c>
      <c r="F83" s="32">
        <v>43616.378472222219</v>
      </c>
      <c r="G83" s="29">
        <v>737.75</v>
      </c>
      <c r="H83" s="35">
        <v>9.4999999999999998E-3</v>
      </c>
      <c r="I83" s="29">
        <v>1896.23</v>
      </c>
      <c r="J83" s="35">
        <v>9.2999999999999992E-3</v>
      </c>
      <c r="K83" s="29">
        <v>278.7278</v>
      </c>
      <c r="L83" s="29">
        <v>203694.28</v>
      </c>
      <c r="M83" s="29">
        <v>293222.7</v>
      </c>
      <c r="N83" s="29">
        <v>22</v>
      </c>
      <c r="O83" s="29">
        <v>86.19</v>
      </c>
      <c r="P83" s="35">
        <v>-4.5600000000000002E-2</v>
      </c>
      <c r="Q83" s="35">
        <v>2.41E-2</v>
      </c>
      <c r="R83" s="29" t="s">
        <v>43</v>
      </c>
    </row>
    <row r="84" spans="2:18">
      <c r="B84" s="29" t="s">
        <v>66</v>
      </c>
      <c r="C84" s="29" t="s">
        <v>205</v>
      </c>
      <c r="D84" s="32">
        <v>43587.378472222219</v>
      </c>
      <c r="E84" s="29">
        <v>158.1</v>
      </c>
      <c r="F84" s="32">
        <v>43616.378472222219</v>
      </c>
      <c r="G84" s="29">
        <v>165.55</v>
      </c>
      <c r="H84" s="35">
        <v>4.7100000000000003E-2</v>
      </c>
      <c r="I84" s="29">
        <v>9556.76</v>
      </c>
      <c r="J84" s="35">
        <v>4.6899999999999997E-2</v>
      </c>
      <c r="K84" s="29">
        <v>1288.384</v>
      </c>
      <c r="L84" s="29">
        <v>203693.47</v>
      </c>
      <c r="M84" s="29">
        <v>302779.46000000002</v>
      </c>
      <c r="N84" s="29">
        <v>22</v>
      </c>
      <c r="O84" s="29">
        <v>434.4</v>
      </c>
      <c r="P84" s="35">
        <v>-0.105</v>
      </c>
      <c r="Q84" s="35">
        <v>4.7100000000000003E-2</v>
      </c>
      <c r="R84" s="29" t="s">
        <v>43</v>
      </c>
    </row>
    <row r="85" spans="2:18">
      <c r="B85" s="29" t="s">
        <v>67</v>
      </c>
      <c r="C85" s="29" t="s">
        <v>205</v>
      </c>
      <c r="D85" s="32">
        <v>43587.378472222219</v>
      </c>
      <c r="E85" s="29">
        <v>135.12</v>
      </c>
      <c r="F85" s="32">
        <v>43616.378472222219</v>
      </c>
      <c r="G85" s="29">
        <v>137.56</v>
      </c>
      <c r="H85" s="35">
        <v>1.8100000000000002E-2</v>
      </c>
      <c r="I85" s="29">
        <v>3637.18</v>
      </c>
      <c r="J85" s="35">
        <v>1.7899999999999999E-2</v>
      </c>
      <c r="K85" s="29">
        <v>1507.4949999999999</v>
      </c>
      <c r="L85" s="29">
        <v>203692.66</v>
      </c>
      <c r="M85" s="29">
        <v>306416.64000000001</v>
      </c>
      <c r="N85" s="29">
        <v>22</v>
      </c>
      <c r="O85" s="29">
        <v>165.33</v>
      </c>
      <c r="P85" s="35">
        <v>-4.7699999999999999E-2</v>
      </c>
      <c r="Q85" s="35">
        <v>5.9200000000000003E-2</v>
      </c>
      <c r="R85" s="29" t="s">
        <v>43</v>
      </c>
    </row>
    <row r="86" spans="2:18">
      <c r="B86" s="29" t="s">
        <v>68</v>
      </c>
      <c r="C86" s="29" t="s">
        <v>205</v>
      </c>
      <c r="D86" s="32">
        <v>43587.378472222219</v>
      </c>
      <c r="E86" s="29">
        <v>142.65</v>
      </c>
      <c r="F86" s="32">
        <v>43616.378472222219</v>
      </c>
      <c r="G86" s="29">
        <v>141.97499999999999</v>
      </c>
      <c r="H86" s="35">
        <v>-4.7000000000000002E-3</v>
      </c>
      <c r="I86" s="29">
        <v>-1004.48</v>
      </c>
      <c r="J86" s="35">
        <v>-4.8999999999999998E-3</v>
      </c>
      <c r="K86" s="29">
        <v>1427.913</v>
      </c>
      <c r="L86" s="29">
        <v>203691.83</v>
      </c>
      <c r="M86" s="29">
        <v>305412.15000000002</v>
      </c>
      <c r="N86" s="29">
        <v>22</v>
      </c>
      <c r="O86" s="29">
        <v>-45.66</v>
      </c>
      <c r="P86" s="35">
        <v>-6.7000000000000004E-2</v>
      </c>
      <c r="Q86" s="35">
        <v>1.95E-2</v>
      </c>
      <c r="R86" s="29" t="s">
        <v>43</v>
      </c>
    </row>
    <row r="87" spans="2:18">
      <c r="B87" s="29" t="s">
        <v>69</v>
      </c>
      <c r="C87" s="29" t="s">
        <v>205</v>
      </c>
      <c r="D87" s="32">
        <v>43587.378472222219</v>
      </c>
      <c r="E87" s="29">
        <v>1405.05</v>
      </c>
      <c r="F87" s="32">
        <v>43616.378472222219</v>
      </c>
      <c r="G87" s="29">
        <v>1330.15</v>
      </c>
      <c r="H87" s="35">
        <v>-5.33E-2</v>
      </c>
      <c r="I87" s="29">
        <v>-10897.95</v>
      </c>
      <c r="J87" s="35">
        <v>-5.3499999999999999E-2</v>
      </c>
      <c r="K87" s="29">
        <v>144.97069999999999</v>
      </c>
      <c r="L87" s="29">
        <v>203691.03</v>
      </c>
      <c r="M87" s="29">
        <v>294514.2</v>
      </c>
      <c r="N87" s="29">
        <v>22</v>
      </c>
      <c r="O87" s="29">
        <v>-495.36</v>
      </c>
      <c r="P87" s="35">
        <v>-0.12640000000000001</v>
      </c>
      <c r="Q87" s="35">
        <v>8.8999999999999999E-3</v>
      </c>
      <c r="R87" s="29" t="s">
        <v>43</v>
      </c>
    </row>
    <row r="88" spans="2:18">
      <c r="B88" s="29" t="s">
        <v>70</v>
      </c>
      <c r="C88" s="29" t="s">
        <v>205</v>
      </c>
      <c r="D88" s="32">
        <v>43587.378472222219</v>
      </c>
      <c r="E88" s="29">
        <v>650.5</v>
      </c>
      <c r="F88" s="32">
        <v>43616.378472222219</v>
      </c>
      <c r="G88" s="29">
        <v>694.25</v>
      </c>
      <c r="H88" s="35">
        <v>6.7299999999999999E-2</v>
      </c>
      <c r="I88" s="29">
        <v>13657.27</v>
      </c>
      <c r="J88" s="35">
        <v>6.7000000000000004E-2</v>
      </c>
      <c r="K88" s="29">
        <v>313.12869999999998</v>
      </c>
      <c r="L88" s="29">
        <v>203690.22</v>
      </c>
      <c r="M88" s="29">
        <v>308171.46999999997</v>
      </c>
      <c r="N88" s="29">
        <v>22</v>
      </c>
      <c r="O88" s="29">
        <v>620.79</v>
      </c>
      <c r="P88" s="35">
        <v>-8.5900000000000004E-2</v>
      </c>
      <c r="Q88" s="35">
        <v>8.2199999999999995E-2</v>
      </c>
      <c r="R88" s="29" t="s">
        <v>43</v>
      </c>
    </row>
    <row r="89" spans="2:18">
      <c r="B89" s="29" t="s">
        <v>71</v>
      </c>
      <c r="C89" s="29" t="s">
        <v>205</v>
      </c>
      <c r="D89" s="32">
        <v>43587.378472222219</v>
      </c>
      <c r="E89" s="29">
        <v>308.14999999999998</v>
      </c>
      <c r="F89" s="32">
        <v>43616.378472222219</v>
      </c>
      <c r="G89" s="29">
        <v>352.5</v>
      </c>
      <c r="H89" s="35">
        <v>0.1439</v>
      </c>
      <c r="I89" s="29">
        <v>29272</v>
      </c>
      <c r="J89" s="35">
        <v>0.14369999999999999</v>
      </c>
      <c r="K89" s="29">
        <v>661.00729999999999</v>
      </c>
      <c r="L89" s="29">
        <v>203689.39</v>
      </c>
      <c r="M89" s="29">
        <v>337443.47</v>
      </c>
      <c r="N89" s="29">
        <v>22</v>
      </c>
      <c r="O89" s="29">
        <v>1330.55</v>
      </c>
      <c r="P89" s="35">
        <v>-5.0900000000000001E-2</v>
      </c>
      <c r="Q89" s="35">
        <v>0.1812</v>
      </c>
      <c r="R89" s="29" t="s">
        <v>43</v>
      </c>
    </row>
    <row r="90" spans="2:18">
      <c r="B90" s="29" t="s">
        <v>72</v>
      </c>
      <c r="C90" s="29" t="s">
        <v>205</v>
      </c>
      <c r="D90" s="32">
        <v>43587.378472222219</v>
      </c>
      <c r="E90" s="29">
        <v>19899.900000000001</v>
      </c>
      <c r="F90" s="32">
        <v>43616.378472222219</v>
      </c>
      <c r="G90" s="29">
        <v>21618.75</v>
      </c>
      <c r="H90" s="35">
        <v>8.6400000000000005E-2</v>
      </c>
      <c r="I90" s="29">
        <v>17551.060000000001</v>
      </c>
      <c r="J90" s="35">
        <v>8.6199999999999999E-2</v>
      </c>
      <c r="K90" s="29">
        <v>10.235659999999999</v>
      </c>
      <c r="L90" s="29">
        <v>203688.56</v>
      </c>
      <c r="M90" s="29">
        <v>354994.54</v>
      </c>
      <c r="N90" s="29">
        <v>22</v>
      </c>
      <c r="O90" s="29">
        <v>797.78</v>
      </c>
      <c r="P90" s="35">
        <v>-6.83E-2</v>
      </c>
      <c r="Q90" s="35">
        <v>0.10299999999999999</v>
      </c>
      <c r="R90" s="29" t="s">
        <v>43</v>
      </c>
    </row>
    <row r="91" spans="2:18">
      <c r="B91" s="29" t="s">
        <v>73</v>
      </c>
      <c r="C91" s="29" t="s">
        <v>205</v>
      </c>
      <c r="D91" s="32">
        <v>43587.378472222219</v>
      </c>
      <c r="E91" s="29">
        <v>2215.4</v>
      </c>
      <c r="F91" s="32">
        <v>43616.378472222219</v>
      </c>
      <c r="G91" s="29">
        <v>2196.5500000000002</v>
      </c>
      <c r="H91" s="35">
        <v>-8.5000000000000006E-3</v>
      </c>
      <c r="I91" s="29">
        <v>-1773.67</v>
      </c>
      <c r="J91" s="35">
        <v>-8.6999999999999994E-3</v>
      </c>
      <c r="K91" s="29">
        <v>91.941760000000002</v>
      </c>
      <c r="L91" s="29">
        <v>203687.77</v>
      </c>
      <c r="M91" s="29">
        <v>353220.87</v>
      </c>
      <c r="N91" s="29">
        <v>22</v>
      </c>
      <c r="O91" s="29">
        <v>-80.62</v>
      </c>
      <c r="P91" s="35">
        <v>-8.2699999999999996E-2</v>
      </c>
      <c r="Q91" s="35">
        <v>1.9900000000000001E-2</v>
      </c>
      <c r="R91" s="29" t="s">
        <v>43</v>
      </c>
    </row>
    <row r="92" spans="2:18">
      <c r="B92" s="29" t="s">
        <v>74</v>
      </c>
      <c r="C92" s="29" t="s">
        <v>205</v>
      </c>
      <c r="D92" s="32">
        <v>43587.378472222219</v>
      </c>
      <c r="E92" s="29">
        <v>669.6</v>
      </c>
      <c r="F92" s="32">
        <v>43616.378472222219</v>
      </c>
      <c r="G92" s="29">
        <v>608.28</v>
      </c>
      <c r="H92" s="35">
        <v>-9.1600000000000001E-2</v>
      </c>
      <c r="I92" s="29">
        <v>-18691.919999999998</v>
      </c>
      <c r="J92" s="35">
        <v>-9.1800000000000007E-2</v>
      </c>
      <c r="K92" s="29">
        <v>304.19200000000001</v>
      </c>
      <c r="L92" s="29">
        <v>203686.95</v>
      </c>
      <c r="M92" s="29">
        <v>334528.94</v>
      </c>
      <c r="N92" s="29">
        <v>22</v>
      </c>
      <c r="O92" s="29">
        <v>-849.63</v>
      </c>
      <c r="P92" s="35">
        <v>-0.1404</v>
      </c>
      <c r="Q92" s="35">
        <v>1.14E-2</v>
      </c>
      <c r="R92" s="29" t="s">
        <v>43</v>
      </c>
    </row>
    <row r="93" spans="2:18">
      <c r="B93" s="29" t="s">
        <v>75</v>
      </c>
      <c r="C93" s="29" t="s">
        <v>205</v>
      </c>
      <c r="D93" s="32">
        <v>43587.378472222219</v>
      </c>
      <c r="E93" s="29">
        <v>1138.1500000000001</v>
      </c>
      <c r="F93" s="32">
        <v>43616.378472222219</v>
      </c>
      <c r="G93" s="29">
        <v>1235.75</v>
      </c>
      <c r="H93" s="35">
        <v>8.5800000000000001E-2</v>
      </c>
      <c r="I93" s="29">
        <v>17424.25</v>
      </c>
      <c r="J93" s="35">
        <v>8.5500000000000007E-2</v>
      </c>
      <c r="K93" s="29">
        <v>178.96250000000001</v>
      </c>
      <c r="L93" s="29">
        <v>203686.13</v>
      </c>
      <c r="M93" s="29">
        <v>351953.2</v>
      </c>
      <c r="N93" s="29">
        <v>22</v>
      </c>
      <c r="O93" s="29">
        <v>792.01</v>
      </c>
      <c r="P93" s="35">
        <v>-6.1800000000000001E-2</v>
      </c>
      <c r="Q93" s="35">
        <v>0.1095</v>
      </c>
      <c r="R93" s="29" t="s">
        <v>43</v>
      </c>
    </row>
    <row r="94" spans="2:18">
      <c r="B94" s="29" t="s">
        <v>76</v>
      </c>
      <c r="C94" s="29" t="s">
        <v>205</v>
      </c>
      <c r="D94" s="32">
        <v>43587.378472222219</v>
      </c>
      <c r="E94" s="29">
        <v>4616.3</v>
      </c>
      <c r="F94" s="32">
        <v>43616.378472222219</v>
      </c>
      <c r="G94" s="29">
        <v>4760.1000000000004</v>
      </c>
      <c r="H94" s="35">
        <v>3.1199999999999999E-2</v>
      </c>
      <c r="I94" s="29">
        <v>6303.53</v>
      </c>
      <c r="J94" s="35">
        <v>3.09E-2</v>
      </c>
      <c r="K94" s="29">
        <v>44.123069999999998</v>
      </c>
      <c r="L94" s="29">
        <v>203685.31</v>
      </c>
      <c r="M94" s="29">
        <v>358256.72</v>
      </c>
      <c r="N94" s="29">
        <v>22</v>
      </c>
      <c r="O94" s="29">
        <v>286.52</v>
      </c>
      <c r="P94" s="35">
        <v>-7.0900000000000005E-2</v>
      </c>
      <c r="Q94" s="35">
        <v>6.25E-2</v>
      </c>
      <c r="R94" s="29" t="s">
        <v>43</v>
      </c>
    </row>
    <row r="95" spans="2:18">
      <c r="B95" s="29" t="s">
        <v>77</v>
      </c>
      <c r="C95" s="29" t="s">
        <v>205</v>
      </c>
      <c r="D95" s="32">
        <v>43587.378472222219</v>
      </c>
      <c r="E95" s="29">
        <v>642.6</v>
      </c>
      <c r="F95" s="32">
        <v>43616.378472222219</v>
      </c>
      <c r="G95" s="29">
        <v>665.96669999999995</v>
      </c>
      <c r="H95" s="35">
        <v>3.6400000000000002E-2</v>
      </c>
      <c r="I95" s="29">
        <v>7365.05</v>
      </c>
      <c r="J95" s="35">
        <v>3.6200000000000003E-2</v>
      </c>
      <c r="K95" s="29">
        <v>316.96929999999998</v>
      </c>
      <c r="L95" s="29">
        <v>203684.5</v>
      </c>
      <c r="M95" s="29">
        <v>365621.77</v>
      </c>
      <c r="N95" s="29">
        <v>22</v>
      </c>
      <c r="O95" s="29">
        <v>334.77</v>
      </c>
      <c r="P95" s="35">
        <v>-3.1E-2</v>
      </c>
      <c r="Q95" s="35">
        <v>8.2799999999999999E-2</v>
      </c>
      <c r="R95" s="29" t="s">
        <v>43</v>
      </c>
    </row>
    <row r="96" spans="2:18">
      <c r="B96" s="29" t="s">
        <v>78</v>
      </c>
      <c r="C96" s="29" t="s">
        <v>205</v>
      </c>
      <c r="D96" s="32">
        <v>43587.378472222219</v>
      </c>
      <c r="E96" s="29">
        <v>293.64999999999998</v>
      </c>
      <c r="F96" s="32">
        <v>43616.378472222219</v>
      </c>
      <c r="G96" s="29">
        <v>286.39999999999998</v>
      </c>
      <c r="H96" s="35">
        <v>-2.47E-2</v>
      </c>
      <c r="I96" s="29">
        <v>-5069.03</v>
      </c>
      <c r="J96" s="35">
        <v>-2.4899999999999999E-2</v>
      </c>
      <c r="K96" s="29">
        <v>693.62739999999997</v>
      </c>
      <c r="L96" s="29">
        <v>203683.69</v>
      </c>
      <c r="M96" s="29">
        <v>360552.74</v>
      </c>
      <c r="N96" s="29">
        <v>22</v>
      </c>
      <c r="O96" s="29">
        <v>-230.41</v>
      </c>
      <c r="P96" s="35">
        <v>-4.7699999999999999E-2</v>
      </c>
      <c r="Q96" s="35">
        <v>1.77E-2</v>
      </c>
      <c r="R96" s="29" t="s">
        <v>43</v>
      </c>
    </row>
    <row r="97" spans="2:18">
      <c r="B97" s="29" t="s">
        <v>41</v>
      </c>
      <c r="C97" s="29" t="s">
        <v>205</v>
      </c>
      <c r="D97" s="32">
        <v>43678.378472222219</v>
      </c>
      <c r="E97" s="29">
        <v>296.88</v>
      </c>
      <c r="F97" s="32">
        <v>43707.378472222219</v>
      </c>
      <c r="G97" s="29">
        <v>292.56</v>
      </c>
      <c r="H97" s="35">
        <v>-1.46E-2</v>
      </c>
      <c r="I97" s="29">
        <v>-3056.34</v>
      </c>
      <c r="J97" s="35">
        <v>-1.47E-2</v>
      </c>
      <c r="K97" s="29">
        <v>697.96230000000003</v>
      </c>
      <c r="L97" s="29">
        <v>207211.06</v>
      </c>
      <c r="M97" s="29">
        <v>357496.4</v>
      </c>
      <c r="N97" s="29">
        <v>20</v>
      </c>
      <c r="O97" s="29">
        <v>-152.82</v>
      </c>
      <c r="P97" s="35">
        <v>-8.4699999999999998E-2</v>
      </c>
      <c r="Q97" s="35">
        <v>2.53E-2</v>
      </c>
      <c r="R97" s="29" t="s">
        <v>43</v>
      </c>
    </row>
    <row r="98" spans="2:18">
      <c r="B98" s="29" t="s">
        <v>44</v>
      </c>
      <c r="C98" s="29" t="s">
        <v>205</v>
      </c>
      <c r="D98" s="32">
        <v>43678.378472222219</v>
      </c>
      <c r="E98" s="29">
        <v>1504.7</v>
      </c>
      <c r="F98" s="32">
        <v>43707.378472222219</v>
      </c>
      <c r="G98" s="29">
        <v>1616.2</v>
      </c>
      <c r="H98" s="35">
        <v>7.4099999999999999E-2</v>
      </c>
      <c r="I98" s="29">
        <v>15311.54</v>
      </c>
      <c r="J98" s="35">
        <v>7.3899999999999993E-2</v>
      </c>
      <c r="K98" s="29">
        <v>137.70869999999999</v>
      </c>
      <c r="L98" s="29">
        <v>207210.22</v>
      </c>
      <c r="M98" s="29">
        <v>372807.94</v>
      </c>
      <c r="N98" s="29">
        <v>20</v>
      </c>
      <c r="O98" s="29">
        <v>765.58</v>
      </c>
      <c r="P98" s="35">
        <v>-7.3000000000000001E-3</v>
      </c>
      <c r="Q98" s="35">
        <v>7.6600000000000001E-2</v>
      </c>
      <c r="R98" s="29" t="s">
        <v>43</v>
      </c>
    </row>
    <row r="99" spans="2:18">
      <c r="B99" s="29" t="s">
        <v>45</v>
      </c>
      <c r="C99" s="29" t="s">
        <v>205</v>
      </c>
      <c r="D99" s="32">
        <v>43678.378472222219</v>
      </c>
      <c r="E99" s="29">
        <v>669.3</v>
      </c>
      <c r="F99" s="32">
        <v>43707.378472222219</v>
      </c>
      <c r="G99" s="29">
        <v>663.9</v>
      </c>
      <c r="H99" s="35">
        <v>-8.0999999999999996E-3</v>
      </c>
      <c r="I99" s="29">
        <v>-1713.07</v>
      </c>
      <c r="J99" s="35">
        <v>-8.3000000000000001E-3</v>
      </c>
      <c r="K99" s="29">
        <v>309.59120000000001</v>
      </c>
      <c r="L99" s="29">
        <v>207209.39</v>
      </c>
      <c r="M99" s="29">
        <v>371094.87</v>
      </c>
      <c r="N99" s="29">
        <v>20</v>
      </c>
      <c r="O99" s="29">
        <v>-85.65</v>
      </c>
      <c r="P99" s="35">
        <v>-3.9E-2</v>
      </c>
      <c r="Q99" s="35">
        <v>4.2200000000000001E-2</v>
      </c>
      <c r="R99" s="29" t="s">
        <v>43</v>
      </c>
    </row>
    <row r="100" spans="2:18">
      <c r="B100" s="29" t="s">
        <v>46</v>
      </c>
      <c r="C100" s="29" t="s">
        <v>205</v>
      </c>
      <c r="D100" s="32">
        <v>43678.378472222219</v>
      </c>
      <c r="E100" s="29">
        <v>2537.65</v>
      </c>
      <c r="F100" s="32">
        <v>43707.378472222219</v>
      </c>
      <c r="G100" s="29">
        <v>2788.3</v>
      </c>
      <c r="H100" s="35">
        <v>9.8799999999999999E-2</v>
      </c>
      <c r="I100" s="29">
        <v>20423.02</v>
      </c>
      <c r="J100" s="35">
        <v>9.8599999999999993E-2</v>
      </c>
      <c r="K100" s="29">
        <v>81.653720000000007</v>
      </c>
      <c r="L100" s="29">
        <v>207208.56</v>
      </c>
      <c r="M100" s="29">
        <v>391517.89</v>
      </c>
      <c r="N100" s="29">
        <v>20</v>
      </c>
      <c r="O100" s="29">
        <v>1021.15</v>
      </c>
      <c r="P100" s="35">
        <v>-2.52E-2</v>
      </c>
      <c r="Q100" s="35">
        <v>0.1089</v>
      </c>
      <c r="R100" s="29" t="s">
        <v>43</v>
      </c>
    </row>
    <row r="101" spans="2:18">
      <c r="B101" s="29" t="s">
        <v>47</v>
      </c>
      <c r="C101" s="29" t="s">
        <v>205</v>
      </c>
      <c r="D101" s="32">
        <v>43678.378472222219</v>
      </c>
      <c r="E101" s="29">
        <v>7082</v>
      </c>
      <c r="F101" s="32">
        <v>43707.378472222219</v>
      </c>
      <c r="G101" s="29">
        <v>7119.55</v>
      </c>
      <c r="H101" s="35">
        <v>5.3E-3</v>
      </c>
      <c r="I101" s="29">
        <v>1057.0999999999999</v>
      </c>
      <c r="J101" s="35">
        <v>5.1000000000000004E-3</v>
      </c>
      <c r="K101" s="29">
        <v>29.258369999999999</v>
      </c>
      <c r="L101" s="29">
        <v>207207.75</v>
      </c>
      <c r="M101" s="29">
        <v>392574.99</v>
      </c>
      <c r="N101" s="29">
        <v>20</v>
      </c>
      <c r="O101" s="29">
        <v>52.86</v>
      </c>
      <c r="P101" s="35">
        <v>-7.0699999999999999E-2</v>
      </c>
      <c r="Q101" s="35">
        <v>7.17E-2</v>
      </c>
      <c r="R101" s="29" t="s">
        <v>43</v>
      </c>
    </row>
    <row r="102" spans="2:18">
      <c r="B102" s="29" t="s">
        <v>48</v>
      </c>
      <c r="C102" s="29" t="s">
        <v>205</v>
      </c>
      <c r="D102" s="32">
        <v>43678.378472222219</v>
      </c>
      <c r="E102" s="29">
        <v>3222.1</v>
      </c>
      <c r="F102" s="32">
        <v>43707.378472222219</v>
      </c>
      <c r="G102" s="29">
        <v>3332.5</v>
      </c>
      <c r="H102" s="35">
        <v>3.4299999999999997E-2</v>
      </c>
      <c r="I102" s="29">
        <v>7057.46</v>
      </c>
      <c r="J102" s="35">
        <v>3.4099999999999998E-2</v>
      </c>
      <c r="K102" s="29">
        <v>64.308030000000002</v>
      </c>
      <c r="L102" s="29">
        <v>207206.91</v>
      </c>
      <c r="M102" s="29">
        <v>399632.45</v>
      </c>
      <c r="N102" s="29">
        <v>20</v>
      </c>
      <c r="O102" s="29">
        <v>352.87</v>
      </c>
      <c r="P102" s="35">
        <v>-6.9599999999999995E-2</v>
      </c>
      <c r="Q102" s="35">
        <v>7.0599999999999996E-2</v>
      </c>
      <c r="R102" s="29" t="s">
        <v>43</v>
      </c>
    </row>
    <row r="103" spans="2:18">
      <c r="B103" s="29" t="s">
        <v>49</v>
      </c>
      <c r="C103" s="29" t="s">
        <v>205</v>
      </c>
      <c r="D103" s="32">
        <v>43678.378472222219</v>
      </c>
      <c r="E103" s="29">
        <v>323.89999999999998</v>
      </c>
      <c r="F103" s="32">
        <v>43707.378472222219</v>
      </c>
      <c r="G103" s="29">
        <v>346.8</v>
      </c>
      <c r="H103" s="35">
        <v>7.0699999999999999E-2</v>
      </c>
      <c r="I103" s="29">
        <v>14606.74</v>
      </c>
      <c r="J103" s="35">
        <v>7.0499999999999993E-2</v>
      </c>
      <c r="K103" s="29">
        <v>639.72239999999999</v>
      </c>
      <c r="L103" s="29">
        <v>207206.08</v>
      </c>
      <c r="M103" s="29">
        <v>414239.18</v>
      </c>
      <c r="N103" s="29">
        <v>20</v>
      </c>
      <c r="O103" s="29">
        <v>730.34</v>
      </c>
      <c r="P103" s="35">
        <v>-8.5000000000000006E-3</v>
      </c>
      <c r="Q103" s="35">
        <v>0.16930000000000001</v>
      </c>
      <c r="R103" s="29" t="s">
        <v>43</v>
      </c>
    </row>
    <row r="104" spans="2:18">
      <c r="B104" s="29" t="s">
        <v>50</v>
      </c>
      <c r="C104" s="29" t="s">
        <v>205</v>
      </c>
      <c r="D104" s="32">
        <v>43678.378472222219</v>
      </c>
      <c r="E104" s="29">
        <v>343.65</v>
      </c>
      <c r="F104" s="32">
        <v>43707.378472222219</v>
      </c>
      <c r="G104" s="29">
        <v>355.25</v>
      </c>
      <c r="H104" s="35">
        <v>3.3799999999999997E-2</v>
      </c>
      <c r="I104" s="29">
        <v>6952.13</v>
      </c>
      <c r="J104" s="35">
        <v>3.3599999999999998E-2</v>
      </c>
      <c r="K104" s="29">
        <v>602.95429999999999</v>
      </c>
      <c r="L104" s="29">
        <v>207205.25</v>
      </c>
      <c r="M104" s="29">
        <v>421191.31</v>
      </c>
      <c r="N104" s="29">
        <v>20</v>
      </c>
      <c r="O104" s="29">
        <v>347.61</v>
      </c>
      <c r="P104" s="35">
        <v>-0.1027</v>
      </c>
      <c r="Q104" s="35">
        <v>4.1300000000000003E-2</v>
      </c>
      <c r="R104" s="29" t="s">
        <v>43</v>
      </c>
    </row>
    <row r="105" spans="2:18">
      <c r="B105" s="29" t="s">
        <v>51</v>
      </c>
      <c r="C105" s="29" t="s">
        <v>205</v>
      </c>
      <c r="D105" s="32">
        <v>43678.378472222219</v>
      </c>
      <c r="E105" s="29">
        <v>2600.9</v>
      </c>
      <c r="F105" s="32">
        <v>43707.378472222219</v>
      </c>
      <c r="G105" s="29">
        <v>2701.65</v>
      </c>
      <c r="H105" s="35">
        <v>3.8699999999999998E-2</v>
      </c>
      <c r="I105" s="29">
        <v>7984.15</v>
      </c>
      <c r="J105" s="35">
        <v>3.85E-2</v>
      </c>
      <c r="K105" s="29">
        <v>79.666439999999994</v>
      </c>
      <c r="L105" s="29">
        <v>207204.42</v>
      </c>
      <c r="M105" s="29">
        <v>429175.46</v>
      </c>
      <c r="N105" s="29">
        <v>20</v>
      </c>
      <c r="O105" s="29">
        <v>399.21</v>
      </c>
      <c r="P105" s="35">
        <v>-0.1157</v>
      </c>
      <c r="Q105" s="35">
        <v>5.4699999999999999E-2</v>
      </c>
      <c r="R105" s="29" t="s">
        <v>43</v>
      </c>
    </row>
    <row r="106" spans="2:18">
      <c r="B106" s="29" t="s">
        <v>52</v>
      </c>
      <c r="C106" s="29" t="s">
        <v>205</v>
      </c>
      <c r="D106" s="32">
        <v>43678.378472222219</v>
      </c>
      <c r="E106" s="29">
        <v>512.45000000000005</v>
      </c>
      <c r="F106" s="32">
        <v>43707.378472222219</v>
      </c>
      <c r="G106" s="29">
        <v>472.45</v>
      </c>
      <c r="H106" s="35">
        <v>-7.8100000000000003E-2</v>
      </c>
      <c r="I106" s="29">
        <v>-16213.39</v>
      </c>
      <c r="J106" s="35">
        <v>-7.8200000000000006E-2</v>
      </c>
      <c r="K106" s="29">
        <v>404.33909999999997</v>
      </c>
      <c r="L106" s="29">
        <v>207203.59</v>
      </c>
      <c r="M106" s="29">
        <v>412962.07</v>
      </c>
      <c r="N106" s="29">
        <v>20</v>
      </c>
      <c r="O106" s="29">
        <v>-810.67</v>
      </c>
      <c r="P106" s="35">
        <v>-0.1234</v>
      </c>
      <c r="Q106" s="35">
        <v>2.8400000000000002E-2</v>
      </c>
      <c r="R106" s="29" t="s">
        <v>43</v>
      </c>
    </row>
    <row r="107" spans="2:18">
      <c r="B107" s="29" t="s">
        <v>53</v>
      </c>
      <c r="C107" s="29" t="s">
        <v>205</v>
      </c>
      <c r="D107" s="32">
        <v>43678.378472222219</v>
      </c>
      <c r="E107" s="29">
        <v>161.96</v>
      </c>
      <c r="F107" s="32">
        <v>43707.378472222219</v>
      </c>
      <c r="G107" s="29">
        <v>147.80000000000001</v>
      </c>
      <c r="H107" s="35">
        <v>-8.7400000000000005E-2</v>
      </c>
      <c r="I107" s="29">
        <v>-18155.16</v>
      </c>
      <c r="J107" s="35">
        <v>-8.7599999999999997E-2</v>
      </c>
      <c r="K107" s="29">
        <v>1279.345</v>
      </c>
      <c r="L107" s="29">
        <v>207202.77</v>
      </c>
      <c r="M107" s="29">
        <v>394806.92</v>
      </c>
      <c r="N107" s="29">
        <v>20</v>
      </c>
      <c r="O107" s="29">
        <v>-907.76</v>
      </c>
      <c r="P107" s="35">
        <v>-0.12230000000000001</v>
      </c>
      <c r="Q107" s="35">
        <v>5.7099999999999998E-2</v>
      </c>
      <c r="R107" s="29" t="s">
        <v>43</v>
      </c>
    </row>
    <row r="108" spans="2:18">
      <c r="B108" s="29" t="s">
        <v>54</v>
      </c>
      <c r="C108" s="29" t="s">
        <v>205</v>
      </c>
      <c r="D108" s="32">
        <v>43678.378472222219</v>
      </c>
      <c r="E108" s="29">
        <v>1615.35</v>
      </c>
      <c r="F108" s="32">
        <v>43707.378472222219</v>
      </c>
      <c r="G108" s="29">
        <v>1625.4</v>
      </c>
      <c r="H108" s="35">
        <v>6.1999999999999998E-3</v>
      </c>
      <c r="I108" s="29">
        <v>1247.55</v>
      </c>
      <c r="J108" s="35">
        <v>6.0000000000000001E-3</v>
      </c>
      <c r="K108" s="29">
        <v>128.2706</v>
      </c>
      <c r="L108" s="29">
        <v>207201.94</v>
      </c>
      <c r="M108" s="29">
        <v>396054.47</v>
      </c>
      <c r="N108" s="29">
        <v>20</v>
      </c>
      <c r="O108" s="29">
        <v>62.38</v>
      </c>
      <c r="P108" s="35">
        <v>-9.2499999999999999E-2</v>
      </c>
      <c r="Q108" s="35">
        <v>4.2200000000000001E-2</v>
      </c>
      <c r="R108" s="29" t="s">
        <v>43</v>
      </c>
    </row>
    <row r="109" spans="2:18">
      <c r="B109" s="29" t="s">
        <v>55</v>
      </c>
      <c r="C109" s="29" t="s">
        <v>205</v>
      </c>
      <c r="D109" s="32">
        <v>43678.378472222219</v>
      </c>
      <c r="E109" s="29">
        <v>2533.75</v>
      </c>
      <c r="F109" s="32">
        <v>43707.378472222219</v>
      </c>
      <c r="G109" s="29">
        <v>2557.5</v>
      </c>
      <c r="H109" s="35">
        <v>9.4000000000000004E-3</v>
      </c>
      <c r="I109" s="29">
        <v>1900.56</v>
      </c>
      <c r="J109" s="35">
        <v>9.1999999999999998E-3</v>
      </c>
      <c r="K109" s="29">
        <v>81.77646</v>
      </c>
      <c r="L109" s="29">
        <v>207201.11</v>
      </c>
      <c r="M109" s="29">
        <v>397955.02</v>
      </c>
      <c r="N109" s="29">
        <v>20</v>
      </c>
      <c r="O109" s="29">
        <v>95.03</v>
      </c>
      <c r="P109" s="35">
        <v>-7.1999999999999995E-2</v>
      </c>
      <c r="Q109" s="35">
        <v>2.5899999999999999E-2</v>
      </c>
      <c r="R109" s="29" t="s">
        <v>43</v>
      </c>
    </row>
    <row r="110" spans="2:18">
      <c r="B110" s="29" t="s">
        <v>56</v>
      </c>
      <c r="C110" s="29" t="s">
        <v>205</v>
      </c>
      <c r="D110" s="32">
        <v>43678.378472222219</v>
      </c>
      <c r="E110" s="29">
        <v>1656.28</v>
      </c>
      <c r="F110" s="32">
        <v>43707.378472222219</v>
      </c>
      <c r="G110" s="29">
        <v>1625.845</v>
      </c>
      <c r="H110" s="35">
        <v>-1.84E-2</v>
      </c>
      <c r="I110" s="29">
        <v>-3848.47</v>
      </c>
      <c r="J110" s="35">
        <v>-1.8599999999999998E-2</v>
      </c>
      <c r="K110" s="29">
        <v>125.0998</v>
      </c>
      <c r="L110" s="29">
        <v>207200.28</v>
      </c>
      <c r="M110" s="29">
        <v>394106.55</v>
      </c>
      <c r="N110" s="29">
        <v>20</v>
      </c>
      <c r="O110" s="29">
        <v>-192.42</v>
      </c>
      <c r="P110" s="35">
        <v>-8.2299999999999998E-2</v>
      </c>
      <c r="Q110" s="35">
        <v>7.3999999999999996E-2</v>
      </c>
      <c r="R110" s="29" t="s">
        <v>43</v>
      </c>
    </row>
    <row r="111" spans="2:18">
      <c r="B111" s="29" t="s">
        <v>57</v>
      </c>
      <c r="C111" s="29" t="s">
        <v>205</v>
      </c>
      <c r="D111" s="32">
        <v>43678.378472222219</v>
      </c>
      <c r="E111" s="29">
        <v>774.55</v>
      </c>
      <c r="F111" s="32">
        <v>43707.378472222219</v>
      </c>
      <c r="G111" s="29">
        <v>710.95</v>
      </c>
      <c r="H111" s="35">
        <v>-8.2100000000000006E-2</v>
      </c>
      <c r="I111" s="29">
        <v>-17053.34</v>
      </c>
      <c r="J111" s="35">
        <v>-8.2299999999999998E-2</v>
      </c>
      <c r="K111" s="29">
        <v>267.5095</v>
      </c>
      <c r="L111" s="29">
        <v>207199.45</v>
      </c>
      <c r="M111" s="29">
        <v>377053.21</v>
      </c>
      <c r="N111" s="29">
        <v>20</v>
      </c>
      <c r="O111" s="29">
        <v>-852.67</v>
      </c>
      <c r="P111" s="35">
        <v>-0.122</v>
      </c>
      <c r="Q111" s="35">
        <v>1.5900000000000001E-2</v>
      </c>
      <c r="R111" s="29" t="s">
        <v>43</v>
      </c>
    </row>
    <row r="112" spans="2:18">
      <c r="B112" s="29" t="s">
        <v>58</v>
      </c>
      <c r="C112" s="29" t="s">
        <v>205</v>
      </c>
      <c r="D112" s="32">
        <v>43678.378472222219</v>
      </c>
      <c r="E112" s="29">
        <v>408.62</v>
      </c>
      <c r="F112" s="32">
        <v>43707.378472222219</v>
      </c>
      <c r="G112" s="29">
        <v>440.14</v>
      </c>
      <c r="H112" s="35">
        <v>7.7100000000000002E-2</v>
      </c>
      <c r="I112" s="29">
        <v>15939.78</v>
      </c>
      <c r="J112" s="35">
        <v>7.6899999999999996E-2</v>
      </c>
      <c r="K112" s="29">
        <v>507.06920000000002</v>
      </c>
      <c r="L112" s="29">
        <v>207198.63</v>
      </c>
      <c r="M112" s="29">
        <v>392992.99</v>
      </c>
      <c r="N112" s="29">
        <v>20</v>
      </c>
      <c r="O112" s="29">
        <v>796.99</v>
      </c>
      <c r="P112" s="35">
        <v>-2.7900000000000001E-2</v>
      </c>
      <c r="Q112" s="35">
        <v>0.1062</v>
      </c>
      <c r="R112" s="29" t="s">
        <v>43</v>
      </c>
    </row>
    <row r="113" spans="2:18">
      <c r="B113" s="29" t="s">
        <v>59</v>
      </c>
      <c r="C113" s="29" t="s">
        <v>205</v>
      </c>
      <c r="D113" s="32">
        <v>43678.378472222219</v>
      </c>
      <c r="E113" s="29">
        <v>2086.8000000000002</v>
      </c>
      <c r="F113" s="32">
        <v>43707.378472222219</v>
      </c>
      <c r="G113" s="29">
        <v>2166.4499999999998</v>
      </c>
      <c r="H113" s="35">
        <v>3.8199999999999998E-2</v>
      </c>
      <c r="I113" s="29">
        <v>7866.2</v>
      </c>
      <c r="J113" s="35">
        <v>3.7999999999999999E-2</v>
      </c>
      <c r="K113" s="29">
        <v>99.289720000000003</v>
      </c>
      <c r="L113" s="29">
        <v>207197.8</v>
      </c>
      <c r="M113" s="29">
        <v>400859.19</v>
      </c>
      <c r="N113" s="29">
        <v>20</v>
      </c>
      <c r="O113" s="29">
        <v>393.31</v>
      </c>
      <c r="P113" s="35">
        <v>-5.45E-2</v>
      </c>
      <c r="Q113" s="35">
        <v>7.3400000000000007E-2</v>
      </c>
      <c r="R113" s="29" t="s">
        <v>43</v>
      </c>
    </row>
    <row r="114" spans="2:18">
      <c r="B114" s="29" t="s">
        <v>60</v>
      </c>
      <c r="C114" s="29" t="s">
        <v>205</v>
      </c>
      <c r="D114" s="32">
        <v>43678.378472222219</v>
      </c>
      <c r="E114" s="29">
        <v>1110.9000000000001</v>
      </c>
      <c r="F114" s="32">
        <v>43707.378472222219</v>
      </c>
      <c r="G114" s="29">
        <v>1113.9749999999999</v>
      </c>
      <c r="H114" s="35">
        <v>2.8E-3</v>
      </c>
      <c r="I114" s="29">
        <v>532.03</v>
      </c>
      <c r="J114" s="35">
        <v>2.5999999999999999E-3</v>
      </c>
      <c r="K114" s="29">
        <v>186.5127</v>
      </c>
      <c r="L114" s="29">
        <v>207196.95</v>
      </c>
      <c r="M114" s="29">
        <v>401391.22</v>
      </c>
      <c r="N114" s="29">
        <v>20</v>
      </c>
      <c r="O114" s="29">
        <v>26.6</v>
      </c>
      <c r="P114" s="35">
        <v>-3.6999999999999998E-2</v>
      </c>
      <c r="Q114" s="35">
        <v>3.0200000000000001E-2</v>
      </c>
      <c r="R114" s="29" t="s">
        <v>43</v>
      </c>
    </row>
    <row r="115" spans="2:18">
      <c r="B115" s="29" t="s">
        <v>61</v>
      </c>
      <c r="C115" s="29" t="s">
        <v>205</v>
      </c>
      <c r="D115" s="32">
        <v>43678.378472222219</v>
      </c>
      <c r="E115" s="29">
        <v>487.95</v>
      </c>
      <c r="F115" s="32">
        <v>43707.378472222219</v>
      </c>
      <c r="G115" s="29">
        <v>557.15</v>
      </c>
      <c r="H115" s="35">
        <v>0.14180000000000001</v>
      </c>
      <c r="I115" s="29">
        <v>29339.72</v>
      </c>
      <c r="J115" s="35">
        <v>0.1416</v>
      </c>
      <c r="K115" s="29">
        <v>424.62569999999999</v>
      </c>
      <c r="L115" s="29">
        <v>207196.13</v>
      </c>
      <c r="M115" s="29">
        <v>430730.94</v>
      </c>
      <c r="N115" s="29">
        <v>20</v>
      </c>
      <c r="O115" s="29">
        <v>1466.99</v>
      </c>
      <c r="P115" s="35">
        <v>-1.55E-2</v>
      </c>
      <c r="Q115" s="35">
        <v>0.1676</v>
      </c>
      <c r="R115" s="29" t="s">
        <v>43</v>
      </c>
    </row>
    <row r="116" spans="2:18">
      <c r="B116" s="29" t="s">
        <v>62</v>
      </c>
      <c r="C116" s="29" t="s">
        <v>205</v>
      </c>
      <c r="D116" s="32">
        <v>43678.378472222219</v>
      </c>
      <c r="E116" s="29">
        <v>2368.5500000000002</v>
      </c>
      <c r="F116" s="32">
        <v>43707.378472222219</v>
      </c>
      <c r="G116" s="29">
        <v>2572.0500000000002</v>
      </c>
      <c r="H116" s="35">
        <v>8.5900000000000004E-2</v>
      </c>
      <c r="I116" s="29">
        <v>17758.490000000002</v>
      </c>
      <c r="J116" s="35">
        <v>8.5699999999999998E-2</v>
      </c>
      <c r="K116" s="29">
        <v>87.477699999999999</v>
      </c>
      <c r="L116" s="29">
        <v>207195.31</v>
      </c>
      <c r="M116" s="29">
        <v>448489.44</v>
      </c>
      <c r="N116" s="29">
        <v>20</v>
      </c>
      <c r="O116" s="29">
        <v>887.92</v>
      </c>
      <c r="P116" s="35">
        <v>-3.3799999999999997E-2</v>
      </c>
      <c r="Q116" s="35">
        <v>0.1492</v>
      </c>
      <c r="R116" s="29" t="s">
        <v>43</v>
      </c>
    </row>
    <row r="117" spans="2:18">
      <c r="B117" s="29" t="s">
        <v>63</v>
      </c>
      <c r="C117" s="29" t="s">
        <v>205</v>
      </c>
      <c r="D117" s="32">
        <v>43678.378472222219</v>
      </c>
      <c r="E117" s="29">
        <v>182.75</v>
      </c>
      <c r="F117" s="32">
        <v>43707.378472222219</v>
      </c>
      <c r="G117" s="29">
        <v>184.45</v>
      </c>
      <c r="H117" s="35">
        <v>9.2999999999999992E-3</v>
      </c>
      <c r="I117" s="29">
        <v>1885.76</v>
      </c>
      <c r="J117" s="35">
        <v>9.1000000000000004E-3</v>
      </c>
      <c r="K117" s="29">
        <v>1133.759</v>
      </c>
      <c r="L117" s="29">
        <v>207194.48</v>
      </c>
      <c r="M117" s="29">
        <v>450375.19</v>
      </c>
      <c r="N117" s="29">
        <v>20</v>
      </c>
      <c r="O117" s="29">
        <v>94.29</v>
      </c>
      <c r="P117" s="35">
        <v>-6.3700000000000007E-2</v>
      </c>
      <c r="Q117" s="35">
        <v>3.56E-2</v>
      </c>
      <c r="R117" s="29" t="s">
        <v>43</v>
      </c>
    </row>
    <row r="118" spans="2:18">
      <c r="B118" s="29" t="s">
        <v>64</v>
      </c>
      <c r="C118" s="29" t="s">
        <v>205</v>
      </c>
      <c r="D118" s="32">
        <v>43678.378472222219</v>
      </c>
      <c r="E118" s="29">
        <v>1731.3</v>
      </c>
      <c r="F118" s="32">
        <v>43707.378472222219</v>
      </c>
      <c r="G118" s="29">
        <v>1881.9</v>
      </c>
      <c r="H118" s="35">
        <v>8.6999999999999994E-2</v>
      </c>
      <c r="I118" s="29">
        <v>17979.84</v>
      </c>
      <c r="J118" s="35">
        <v>8.6800000000000002E-2</v>
      </c>
      <c r="K118" s="29">
        <v>119.6752</v>
      </c>
      <c r="L118" s="29">
        <v>207193.66</v>
      </c>
      <c r="M118" s="29">
        <v>468355.04</v>
      </c>
      <c r="N118" s="29">
        <v>20</v>
      </c>
      <c r="O118" s="29">
        <v>898.99</v>
      </c>
      <c r="P118" s="35">
        <v>-1.46E-2</v>
      </c>
      <c r="Q118" s="35">
        <v>9.11E-2</v>
      </c>
      <c r="R118" s="29" t="s">
        <v>43</v>
      </c>
    </row>
    <row r="119" spans="2:18">
      <c r="B119" s="29" t="s">
        <v>65</v>
      </c>
      <c r="C119" s="29" t="s">
        <v>205</v>
      </c>
      <c r="D119" s="32">
        <v>43678.378472222219</v>
      </c>
      <c r="E119" s="29">
        <v>417.05</v>
      </c>
      <c r="F119" s="32">
        <v>43707.378472222219</v>
      </c>
      <c r="G119" s="29">
        <v>409.65</v>
      </c>
      <c r="H119" s="35">
        <v>-1.77E-2</v>
      </c>
      <c r="I119" s="29">
        <v>-3717.43</v>
      </c>
      <c r="J119" s="35">
        <v>-1.7899999999999999E-2</v>
      </c>
      <c r="K119" s="29">
        <v>496.8057</v>
      </c>
      <c r="L119" s="29">
        <v>207192.83</v>
      </c>
      <c r="M119" s="29">
        <v>464637.6</v>
      </c>
      <c r="N119" s="29">
        <v>20</v>
      </c>
      <c r="O119" s="29">
        <v>-185.87</v>
      </c>
      <c r="P119" s="35">
        <v>-7.4899999999999994E-2</v>
      </c>
      <c r="Q119" s="35">
        <v>2.5999999999999999E-2</v>
      </c>
      <c r="R119" s="29" t="s">
        <v>43</v>
      </c>
    </row>
    <row r="120" spans="2:18">
      <c r="B120" s="29" t="s">
        <v>138</v>
      </c>
      <c r="C120" s="29" t="s">
        <v>205</v>
      </c>
      <c r="D120" s="32">
        <v>43678.378472222219</v>
      </c>
      <c r="E120" s="29">
        <v>1398.65</v>
      </c>
      <c r="F120" s="32">
        <v>43707.378472222219</v>
      </c>
      <c r="G120" s="29">
        <v>1395.75</v>
      </c>
      <c r="H120" s="35">
        <v>-2.0999999999999999E-3</v>
      </c>
      <c r="I120" s="29">
        <v>-470.99</v>
      </c>
      <c r="J120" s="35">
        <v>-2.3E-3</v>
      </c>
      <c r="K120" s="29">
        <v>148.1371</v>
      </c>
      <c r="L120" s="29">
        <v>207192</v>
      </c>
      <c r="M120" s="29">
        <v>464166.61</v>
      </c>
      <c r="N120" s="29">
        <v>20</v>
      </c>
      <c r="O120" s="29">
        <v>-23.55</v>
      </c>
      <c r="P120" s="35">
        <v>-9.3899999999999997E-2</v>
      </c>
      <c r="Q120" s="35">
        <v>4.53E-2</v>
      </c>
      <c r="R120" s="29" t="s">
        <v>43</v>
      </c>
    </row>
    <row r="121" spans="2:18">
      <c r="B121" s="29" t="s">
        <v>139</v>
      </c>
      <c r="C121" s="29" t="s">
        <v>205</v>
      </c>
      <c r="D121" s="32">
        <v>43678.378472222219</v>
      </c>
      <c r="E121" s="29">
        <v>768.85</v>
      </c>
      <c r="F121" s="32">
        <v>43707.378472222219</v>
      </c>
      <c r="G121" s="29">
        <v>814.9</v>
      </c>
      <c r="H121" s="35">
        <v>5.9900000000000002E-2</v>
      </c>
      <c r="I121" s="29">
        <v>12366.96</v>
      </c>
      <c r="J121" s="35">
        <v>5.9700000000000003E-2</v>
      </c>
      <c r="K121" s="29">
        <v>269.4819</v>
      </c>
      <c r="L121" s="29">
        <v>207191.16</v>
      </c>
      <c r="M121" s="29">
        <v>476533.57</v>
      </c>
      <c r="N121" s="29">
        <v>20</v>
      </c>
      <c r="O121" s="29">
        <v>618.35</v>
      </c>
      <c r="P121" s="35">
        <v>-1.1299999999999999E-2</v>
      </c>
      <c r="Q121" s="35">
        <v>5.9900000000000002E-2</v>
      </c>
      <c r="R121" s="29" t="s">
        <v>43</v>
      </c>
    </row>
    <row r="122" spans="2:18">
      <c r="B122" s="29" t="s">
        <v>66</v>
      </c>
      <c r="C122" s="29" t="s">
        <v>205</v>
      </c>
      <c r="D122" s="32">
        <v>43678.378472222219</v>
      </c>
      <c r="E122" s="29">
        <v>136.94999999999999</v>
      </c>
      <c r="F122" s="32">
        <v>43707.378472222219</v>
      </c>
      <c r="G122" s="29">
        <v>122.45</v>
      </c>
      <c r="H122" s="35">
        <v>-0.10589999999999999</v>
      </c>
      <c r="I122" s="29">
        <v>-21976.15</v>
      </c>
      <c r="J122" s="35">
        <v>-0.1061</v>
      </c>
      <c r="K122" s="29">
        <v>1512.89</v>
      </c>
      <c r="L122" s="29">
        <v>207190.33</v>
      </c>
      <c r="M122" s="29">
        <v>454557.42</v>
      </c>
      <c r="N122" s="29">
        <v>20</v>
      </c>
      <c r="O122" s="29">
        <v>-1098.81</v>
      </c>
      <c r="P122" s="35">
        <v>-0.1512</v>
      </c>
      <c r="Q122" s="35">
        <v>3.61E-2</v>
      </c>
      <c r="R122" s="29" t="s">
        <v>43</v>
      </c>
    </row>
    <row r="123" spans="2:18">
      <c r="B123" s="29" t="s">
        <v>140</v>
      </c>
      <c r="C123" s="29" t="s">
        <v>205</v>
      </c>
      <c r="D123" s="32">
        <v>43678.378472222219</v>
      </c>
      <c r="E123" s="29">
        <v>267.55</v>
      </c>
      <c r="F123" s="32">
        <v>43707.378472222219</v>
      </c>
      <c r="G123" s="29">
        <v>245.65</v>
      </c>
      <c r="H123" s="35">
        <v>-8.1900000000000001E-2</v>
      </c>
      <c r="I123" s="29">
        <v>-16999</v>
      </c>
      <c r="J123" s="35">
        <v>-8.2000000000000003E-2</v>
      </c>
      <c r="K123" s="29">
        <v>774.39549999999997</v>
      </c>
      <c r="L123" s="29">
        <v>207189.52</v>
      </c>
      <c r="M123" s="29">
        <v>437558.41</v>
      </c>
      <c r="N123" s="29">
        <v>20</v>
      </c>
      <c r="O123" s="29">
        <v>-849.95</v>
      </c>
      <c r="P123" s="35">
        <v>-0.123</v>
      </c>
      <c r="Q123" s="35">
        <v>1.18E-2</v>
      </c>
      <c r="R123" s="29" t="s">
        <v>43</v>
      </c>
    </row>
    <row r="124" spans="2:18">
      <c r="B124" s="29" t="s">
        <v>141</v>
      </c>
      <c r="C124" s="29" t="s">
        <v>205</v>
      </c>
      <c r="D124" s="32">
        <v>43678.378472222219</v>
      </c>
      <c r="E124" s="29">
        <v>225.25</v>
      </c>
      <c r="F124" s="32">
        <v>43707.378472222219</v>
      </c>
      <c r="G124" s="29">
        <v>217.45</v>
      </c>
      <c r="H124" s="35">
        <v>-3.4599999999999999E-2</v>
      </c>
      <c r="I124" s="29">
        <v>-7215.29</v>
      </c>
      <c r="J124" s="35">
        <v>-3.4799999999999998E-2</v>
      </c>
      <c r="K124" s="29">
        <v>919.81650000000002</v>
      </c>
      <c r="L124" s="29">
        <v>207188.67</v>
      </c>
      <c r="M124" s="29">
        <v>430343.12</v>
      </c>
      <c r="N124" s="29">
        <v>20</v>
      </c>
      <c r="O124" s="29">
        <v>-360.76</v>
      </c>
      <c r="P124" s="35">
        <v>-0.1043</v>
      </c>
      <c r="Q124" s="35">
        <v>4.6800000000000001E-2</v>
      </c>
      <c r="R124" s="29" t="s">
        <v>43</v>
      </c>
    </row>
    <row r="125" spans="2:18">
      <c r="B125" s="29" t="s">
        <v>142</v>
      </c>
      <c r="C125" s="29" t="s">
        <v>205</v>
      </c>
      <c r="D125" s="32">
        <v>43678.378472222219</v>
      </c>
      <c r="E125" s="29">
        <v>1495.8</v>
      </c>
      <c r="F125" s="32">
        <v>43707.378472222219</v>
      </c>
      <c r="G125" s="29">
        <v>1431.45</v>
      </c>
      <c r="H125" s="35">
        <v>-4.2999999999999997E-2</v>
      </c>
      <c r="I125" s="29">
        <v>-8953.86</v>
      </c>
      <c r="J125" s="35">
        <v>-4.3200000000000002E-2</v>
      </c>
      <c r="K125" s="29">
        <v>138.51310000000001</v>
      </c>
      <c r="L125" s="29">
        <v>207187.84</v>
      </c>
      <c r="M125" s="29">
        <v>421389.26</v>
      </c>
      <c r="N125" s="29">
        <v>20</v>
      </c>
      <c r="O125" s="29">
        <v>-447.69</v>
      </c>
      <c r="P125" s="35">
        <v>-4.2999999999999997E-2</v>
      </c>
      <c r="Q125" s="35">
        <v>2.6499999999999999E-2</v>
      </c>
      <c r="R125" s="29" t="s">
        <v>43</v>
      </c>
    </row>
    <row r="126" spans="2:18">
      <c r="B126" s="29" t="s">
        <v>143</v>
      </c>
      <c r="C126" s="29" t="s">
        <v>205</v>
      </c>
      <c r="D126" s="32">
        <v>43678.378472222219</v>
      </c>
      <c r="E126" s="29">
        <v>1358.05</v>
      </c>
      <c r="F126" s="32">
        <v>43707.378472222219</v>
      </c>
      <c r="G126" s="29">
        <v>1328.25</v>
      </c>
      <c r="H126" s="35">
        <v>-2.1899999999999999E-2</v>
      </c>
      <c r="I126" s="29">
        <v>-4587.33</v>
      </c>
      <c r="J126" s="35">
        <v>-2.2100000000000002E-2</v>
      </c>
      <c r="K126" s="29">
        <v>152.56209999999999</v>
      </c>
      <c r="L126" s="29">
        <v>207187.02</v>
      </c>
      <c r="M126" s="29">
        <v>416801.93</v>
      </c>
      <c r="N126" s="29">
        <v>20</v>
      </c>
      <c r="O126" s="29">
        <v>-229.37</v>
      </c>
      <c r="P126" s="35">
        <v>-6.1899999999999997E-2</v>
      </c>
      <c r="Q126" s="35">
        <v>3.04E-2</v>
      </c>
      <c r="R126" s="29" t="s">
        <v>43</v>
      </c>
    </row>
    <row r="127" spans="2:18">
      <c r="B127" s="29" t="s">
        <v>144</v>
      </c>
      <c r="C127" s="29" t="s">
        <v>205</v>
      </c>
      <c r="D127" s="32">
        <v>43678.378472222219</v>
      </c>
      <c r="E127" s="29">
        <v>548.54999999999995</v>
      </c>
      <c r="F127" s="32">
        <v>43707.378472222219</v>
      </c>
      <c r="G127" s="29">
        <v>528.79999999999995</v>
      </c>
      <c r="H127" s="35">
        <v>-3.5999999999999997E-2</v>
      </c>
      <c r="I127" s="29">
        <v>-7500.23</v>
      </c>
      <c r="J127" s="35">
        <v>-3.6200000000000003E-2</v>
      </c>
      <c r="K127" s="29">
        <v>377.6979</v>
      </c>
      <c r="L127" s="29">
        <v>207186.2</v>
      </c>
      <c r="M127" s="29">
        <v>409301.7</v>
      </c>
      <c r="N127" s="29">
        <v>20</v>
      </c>
      <c r="O127" s="29">
        <v>-375.01</v>
      </c>
      <c r="P127" s="35">
        <v>-8.3900000000000002E-2</v>
      </c>
      <c r="Q127" s="35">
        <v>2.7900000000000001E-2</v>
      </c>
      <c r="R127" s="29" t="s">
        <v>43</v>
      </c>
    </row>
    <row r="128" spans="2:18">
      <c r="B128" s="29" t="s">
        <v>145</v>
      </c>
      <c r="C128" s="29" t="s">
        <v>205</v>
      </c>
      <c r="D128" s="32">
        <v>43678.378472222219</v>
      </c>
      <c r="E128" s="29">
        <v>5572.6</v>
      </c>
      <c r="F128" s="32">
        <v>43707.378472222219</v>
      </c>
      <c r="G128" s="29">
        <v>6123.75</v>
      </c>
      <c r="H128" s="35">
        <v>9.8900000000000002E-2</v>
      </c>
      <c r="I128" s="29">
        <v>20447.88</v>
      </c>
      <c r="J128" s="35">
        <v>9.8699999999999996E-2</v>
      </c>
      <c r="K128" s="29">
        <v>37.179299999999998</v>
      </c>
      <c r="L128" s="29">
        <v>207185.36</v>
      </c>
      <c r="M128" s="29">
        <v>429749.59</v>
      </c>
      <c r="N128" s="29">
        <v>20</v>
      </c>
      <c r="O128" s="29">
        <v>1022.39</v>
      </c>
      <c r="P128" s="35">
        <v>-2.1999999999999999E-2</v>
      </c>
      <c r="Q128" s="35">
        <v>0.16039999999999999</v>
      </c>
      <c r="R128" s="29" t="s">
        <v>43</v>
      </c>
    </row>
    <row r="129" spans="2:18">
      <c r="B129" s="29" t="s">
        <v>146</v>
      </c>
      <c r="C129" s="29" t="s">
        <v>205</v>
      </c>
      <c r="D129" s="32">
        <v>43678.378472222219</v>
      </c>
      <c r="E129" s="29">
        <v>11547</v>
      </c>
      <c r="F129" s="32">
        <v>43707.378472222219</v>
      </c>
      <c r="G129" s="29">
        <v>12875.2</v>
      </c>
      <c r="H129" s="35">
        <v>0.115</v>
      </c>
      <c r="I129" s="29">
        <v>23787.69</v>
      </c>
      <c r="J129" s="35">
        <v>0.1148</v>
      </c>
      <c r="K129" s="29">
        <v>17.942710000000002</v>
      </c>
      <c r="L129" s="29">
        <v>207184.53</v>
      </c>
      <c r="M129" s="29">
        <v>453537.28000000003</v>
      </c>
      <c r="N129" s="29">
        <v>20</v>
      </c>
      <c r="O129" s="29">
        <v>1189.3800000000001</v>
      </c>
      <c r="P129" s="35">
        <v>-1.9400000000000001E-2</v>
      </c>
      <c r="Q129" s="35">
        <v>0.1163</v>
      </c>
      <c r="R129" s="29" t="s">
        <v>43</v>
      </c>
    </row>
    <row r="130" spans="2:18">
      <c r="B130" s="29" t="s">
        <v>147</v>
      </c>
      <c r="C130" s="29" t="s">
        <v>205</v>
      </c>
      <c r="D130" s="32">
        <v>43678.378472222219</v>
      </c>
      <c r="E130" s="29">
        <v>126.85</v>
      </c>
      <c r="F130" s="32">
        <v>43707.378472222219</v>
      </c>
      <c r="G130" s="29">
        <v>121.65</v>
      </c>
      <c r="H130" s="35">
        <v>-4.1000000000000002E-2</v>
      </c>
      <c r="I130" s="29">
        <v>-8533.73</v>
      </c>
      <c r="J130" s="35">
        <v>-4.1200000000000001E-2</v>
      </c>
      <c r="K130" s="29">
        <v>1633.297</v>
      </c>
      <c r="L130" s="29">
        <v>207183.7</v>
      </c>
      <c r="M130" s="29">
        <v>445003.55</v>
      </c>
      <c r="N130" s="29">
        <v>20</v>
      </c>
      <c r="O130" s="29">
        <v>-426.69</v>
      </c>
      <c r="P130" s="35">
        <v>-0.10249999999999999</v>
      </c>
      <c r="Q130" s="35">
        <v>7.1000000000000004E-3</v>
      </c>
      <c r="R130" s="29" t="s">
        <v>43</v>
      </c>
    </row>
    <row r="131" spans="2:18">
      <c r="B131" s="29" t="s">
        <v>67</v>
      </c>
      <c r="C131" s="29" t="s">
        <v>205</v>
      </c>
      <c r="D131" s="32">
        <v>43678.378472222219</v>
      </c>
      <c r="E131" s="29">
        <v>109.52</v>
      </c>
      <c r="F131" s="32">
        <v>43707.378472222219</v>
      </c>
      <c r="G131" s="29">
        <v>96.96</v>
      </c>
      <c r="H131" s="35">
        <v>-0.1147</v>
      </c>
      <c r="I131" s="29">
        <v>-23799.26</v>
      </c>
      <c r="J131" s="35">
        <v>-0.1149</v>
      </c>
      <c r="K131" s="29">
        <v>1891.7360000000001</v>
      </c>
      <c r="L131" s="29">
        <v>207182.88</v>
      </c>
      <c r="M131" s="29">
        <v>421204.29</v>
      </c>
      <c r="N131" s="29">
        <v>20</v>
      </c>
      <c r="O131" s="29">
        <v>-1189.96</v>
      </c>
      <c r="P131" s="35">
        <v>-0.1545</v>
      </c>
      <c r="Q131" s="35">
        <v>2.0799999999999999E-2</v>
      </c>
      <c r="R131" s="29" t="s">
        <v>43</v>
      </c>
    </row>
    <row r="132" spans="2:18">
      <c r="B132" s="29" t="s">
        <v>68</v>
      </c>
      <c r="C132" s="29" t="s">
        <v>205</v>
      </c>
      <c r="D132" s="32">
        <v>43678.378472222219</v>
      </c>
      <c r="E132" s="29">
        <v>160.5</v>
      </c>
      <c r="F132" s="32">
        <v>43707.378472222219</v>
      </c>
      <c r="G132" s="29">
        <v>150.375</v>
      </c>
      <c r="H132" s="35">
        <v>-6.3100000000000003E-2</v>
      </c>
      <c r="I132" s="29">
        <v>-13110.02</v>
      </c>
      <c r="J132" s="35">
        <v>-6.3299999999999995E-2</v>
      </c>
      <c r="K132" s="29">
        <v>1290.854</v>
      </c>
      <c r="L132" s="29">
        <v>207182.05</v>
      </c>
      <c r="M132" s="29">
        <v>408094.26</v>
      </c>
      <c r="N132" s="29">
        <v>20</v>
      </c>
      <c r="O132" s="29">
        <v>-655.5</v>
      </c>
      <c r="P132" s="35">
        <v>-8.2900000000000001E-2</v>
      </c>
      <c r="Q132" s="35">
        <v>1.0500000000000001E-2</v>
      </c>
      <c r="R132" s="29" t="s">
        <v>43</v>
      </c>
    </row>
    <row r="133" spans="2:18">
      <c r="B133" s="29" t="s">
        <v>69</v>
      </c>
      <c r="C133" s="29" t="s">
        <v>205</v>
      </c>
      <c r="D133" s="32">
        <v>43678.378472222219</v>
      </c>
      <c r="E133" s="29">
        <v>1180.25</v>
      </c>
      <c r="F133" s="32">
        <v>43707.378472222219</v>
      </c>
      <c r="G133" s="29">
        <v>1248.55</v>
      </c>
      <c r="H133" s="35">
        <v>5.79E-2</v>
      </c>
      <c r="I133" s="29">
        <v>11946.75</v>
      </c>
      <c r="J133" s="35">
        <v>5.7700000000000001E-2</v>
      </c>
      <c r="K133" s="29">
        <v>175.5401</v>
      </c>
      <c r="L133" s="29">
        <v>207181.22</v>
      </c>
      <c r="M133" s="29">
        <v>420041.02</v>
      </c>
      <c r="N133" s="29">
        <v>20</v>
      </c>
      <c r="O133" s="29">
        <v>597.34</v>
      </c>
      <c r="P133" s="35">
        <v>-7.1999999999999995E-2</v>
      </c>
      <c r="Q133" s="35">
        <v>0.1052</v>
      </c>
      <c r="R133" s="29" t="s">
        <v>43</v>
      </c>
    </row>
    <row r="134" spans="2:18">
      <c r="B134" s="29" t="s">
        <v>70</v>
      </c>
      <c r="C134" s="29" t="s">
        <v>205</v>
      </c>
      <c r="D134" s="32">
        <v>43678.378472222219</v>
      </c>
      <c r="E134" s="29">
        <v>777</v>
      </c>
      <c r="F134" s="32">
        <v>43707.378472222219</v>
      </c>
      <c r="G134" s="29">
        <v>838.7</v>
      </c>
      <c r="H134" s="35">
        <v>7.9399999999999998E-2</v>
      </c>
      <c r="I134" s="29">
        <v>16408.689999999999</v>
      </c>
      <c r="J134" s="35">
        <v>7.9200000000000007E-2</v>
      </c>
      <c r="K134" s="29">
        <v>266.64139999999998</v>
      </c>
      <c r="L134" s="29">
        <v>207180.38</v>
      </c>
      <c r="M134" s="29">
        <v>436449.71</v>
      </c>
      <c r="N134" s="29">
        <v>20</v>
      </c>
      <c r="O134" s="29">
        <v>820.43</v>
      </c>
      <c r="P134" s="35">
        <v>-3.15E-2</v>
      </c>
      <c r="Q134" s="35">
        <v>0.11</v>
      </c>
      <c r="R134" s="29" t="s">
        <v>43</v>
      </c>
    </row>
    <row r="135" spans="2:18">
      <c r="B135" s="29" t="s">
        <v>71</v>
      </c>
      <c r="C135" s="29" t="s">
        <v>205</v>
      </c>
      <c r="D135" s="32">
        <v>43678.378472222219</v>
      </c>
      <c r="E135" s="29">
        <v>317.14999999999998</v>
      </c>
      <c r="F135" s="32">
        <v>43707.378472222219</v>
      </c>
      <c r="G135" s="29">
        <v>273.85000000000002</v>
      </c>
      <c r="H135" s="35">
        <v>-0.13650000000000001</v>
      </c>
      <c r="I135" s="29">
        <v>-28324.51</v>
      </c>
      <c r="J135" s="35">
        <v>-0.13669999999999999</v>
      </c>
      <c r="K135" s="29">
        <v>653.25419999999997</v>
      </c>
      <c r="L135" s="29">
        <v>207179.56</v>
      </c>
      <c r="M135" s="29">
        <v>408125.2</v>
      </c>
      <c r="N135" s="29">
        <v>20</v>
      </c>
      <c r="O135" s="29">
        <v>-1416.23</v>
      </c>
      <c r="P135" s="35">
        <v>-0.17169999999999999</v>
      </c>
      <c r="Q135" s="35">
        <v>4.5199999999999997E-2</v>
      </c>
      <c r="R135" s="29" t="s">
        <v>43</v>
      </c>
    </row>
    <row r="136" spans="2:18">
      <c r="B136" s="29" t="s">
        <v>72</v>
      </c>
      <c r="C136" s="29" t="s">
        <v>205</v>
      </c>
      <c r="D136" s="32">
        <v>43678.378472222219</v>
      </c>
      <c r="E136" s="29">
        <v>20001.75</v>
      </c>
      <c r="F136" s="32">
        <v>43707.378472222219</v>
      </c>
      <c r="G136" s="29">
        <v>18573.8</v>
      </c>
      <c r="H136" s="35">
        <v>-7.1400000000000005E-2</v>
      </c>
      <c r="I136" s="29">
        <v>-14830.71</v>
      </c>
      <c r="J136" s="35">
        <v>-7.1599999999999997E-2</v>
      </c>
      <c r="K136" s="29">
        <v>10.358029999999999</v>
      </c>
      <c r="L136" s="29">
        <v>207178.73</v>
      </c>
      <c r="M136" s="29">
        <v>393294.49</v>
      </c>
      <c r="N136" s="29">
        <v>20</v>
      </c>
      <c r="O136" s="29">
        <v>-741.54</v>
      </c>
      <c r="P136" s="35">
        <v>-0.1036</v>
      </c>
      <c r="Q136" s="35">
        <v>4.58E-2</v>
      </c>
      <c r="R136" s="29" t="s">
        <v>43</v>
      </c>
    </row>
    <row r="137" spans="2:18">
      <c r="B137" s="29" t="s">
        <v>73</v>
      </c>
      <c r="C137" s="29" t="s">
        <v>205</v>
      </c>
      <c r="D137" s="32">
        <v>43678.378472222219</v>
      </c>
      <c r="E137" s="29">
        <v>2180.0500000000002</v>
      </c>
      <c r="F137" s="32">
        <v>43707.378472222219</v>
      </c>
      <c r="G137" s="29">
        <v>2259.6</v>
      </c>
      <c r="H137" s="35">
        <v>3.6499999999999998E-2</v>
      </c>
      <c r="I137" s="29">
        <v>7517.73</v>
      </c>
      <c r="J137" s="35">
        <v>3.6299999999999999E-2</v>
      </c>
      <c r="K137" s="29">
        <v>95.033550000000005</v>
      </c>
      <c r="L137" s="29">
        <v>207177.91</v>
      </c>
      <c r="M137" s="29">
        <v>400812.22</v>
      </c>
      <c r="N137" s="29">
        <v>20</v>
      </c>
      <c r="O137" s="29">
        <v>375.89</v>
      </c>
      <c r="P137" s="35">
        <v>-1.6899999999999998E-2</v>
      </c>
      <c r="Q137" s="35">
        <v>4.6800000000000001E-2</v>
      </c>
      <c r="R137" s="29" t="s">
        <v>43</v>
      </c>
    </row>
    <row r="138" spans="2:18">
      <c r="B138" s="29" t="s">
        <v>74</v>
      </c>
      <c r="C138" s="29" t="s">
        <v>205</v>
      </c>
      <c r="D138" s="32">
        <v>43678.378472222219</v>
      </c>
      <c r="E138" s="29">
        <v>500.52</v>
      </c>
      <c r="F138" s="32">
        <v>43707.378472222219</v>
      </c>
      <c r="G138" s="29">
        <v>554.91999999999996</v>
      </c>
      <c r="H138" s="35">
        <v>0.1087</v>
      </c>
      <c r="I138" s="29">
        <v>22473.759999999998</v>
      </c>
      <c r="J138" s="35">
        <v>0.1085</v>
      </c>
      <c r="K138" s="29">
        <v>413.92360000000002</v>
      </c>
      <c r="L138" s="29">
        <v>207177.08</v>
      </c>
      <c r="M138" s="29">
        <v>423285.98</v>
      </c>
      <c r="N138" s="29">
        <v>20</v>
      </c>
      <c r="O138" s="29">
        <v>1123.69</v>
      </c>
      <c r="P138" s="35">
        <v>-1.1599999999999999E-2</v>
      </c>
      <c r="Q138" s="35">
        <v>0.1099</v>
      </c>
      <c r="R138" s="29" t="s">
        <v>43</v>
      </c>
    </row>
    <row r="139" spans="2:18">
      <c r="B139" s="29" t="s">
        <v>75</v>
      </c>
      <c r="C139" s="29" t="s">
        <v>205</v>
      </c>
      <c r="D139" s="32">
        <v>43678.378472222219</v>
      </c>
      <c r="E139" s="29">
        <v>1057.3</v>
      </c>
      <c r="F139" s="32">
        <v>43707.378472222219</v>
      </c>
      <c r="G139" s="29">
        <v>1105.0999999999999</v>
      </c>
      <c r="H139" s="35">
        <v>4.5199999999999997E-2</v>
      </c>
      <c r="I139" s="29">
        <v>9323.9599999999991</v>
      </c>
      <c r="J139" s="35">
        <v>4.4999999999999998E-2</v>
      </c>
      <c r="K139" s="29">
        <v>195.94839999999999</v>
      </c>
      <c r="L139" s="29">
        <v>207176.25</v>
      </c>
      <c r="M139" s="29">
        <v>432609.94</v>
      </c>
      <c r="N139" s="29">
        <v>20</v>
      </c>
      <c r="O139" s="29">
        <v>466.2</v>
      </c>
      <c r="P139" s="35">
        <v>-5.6099999999999997E-2</v>
      </c>
      <c r="Q139" s="35">
        <v>7.0199999999999999E-2</v>
      </c>
      <c r="R139" s="29" t="s">
        <v>43</v>
      </c>
    </row>
    <row r="140" spans="2:18">
      <c r="B140" s="29" t="s">
        <v>76</v>
      </c>
      <c r="C140" s="29" t="s">
        <v>205</v>
      </c>
      <c r="D140" s="32">
        <v>43678.378472222219</v>
      </c>
      <c r="E140" s="29">
        <v>4231.7</v>
      </c>
      <c r="F140" s="32">
        <v>43707.378472222219</v>
      </c>
      <c r="G140" s="29">
        <v>4052.25</v>
      </c>
      <c r="H140" s="35">
        <v>-4.24E-2</v>
      </c>
      <c r="I140" s="29">
        <v>-8826.06</v>
      </c>
      <c r="J140" s="35">
        <v>-4.2599999999999999E-2</v>
      </c>
      <c r="K140" s="29">
        <v>48.95796</v>
      </c>
      <c r="L140" s="29">
        <v>207175.42</v>
      </c>
      <c r="M140" s="29">
        <v>423783.88</v>
      </c>
      <c r="N140" s="29">
        <v>20</v>
      </c>
      <c r="O140" s="29">
        <v>-441.3</v>
      </c>
      <c r="P140" s="35">
        <v>-0.1041</v>
      </c>
      <c r="Q140" s="35">
        <v>4.53E-2</v>
      </c>
      <c r="R140" s="29" t="s">
        <v>43</v>
      </c>
    </row>
    <row r="141" spans="2:18">
      <c r="B141" s="29" t="s">
        <v>77</v>
      </c>
      <c r="C141" s="29" t="s">
        <v>205</v>
      </c>
      <c r="D141" s="32">
        <v>43678.378472222219</v>
      </c>
      <c r="E141" s="29">
        <v>576.79999999999995</v>
      </c>
      <c r="F141" s="32">
        <v>43707.378472222219</v>
      </c>
      <c r="G141" s="29">
        <v>563.20000000000005</v>
      </c>
      <c r="H141" s="35">
        <v>-2.3599999999999999E-2</v>
      </c>
      <c r="I141" s="29">
        <v>-4925.78</v>
      </c>
      <c r="J141" s="35">
        <v>-2.3800000000000002E-2</v>
      </c>
      <c r="K141" s="29">
        <v>359.17930000000001</v>
      </c>
      <c r="L141" s="29">
        <v>207174.59</v>
      </c>
      <c r="M141" s="29">
        <v>418858.09</v>
      </c>
      <c r="N141" s="29">
        <v>20</v>
      </c>
      <c r="O141" s="29">
        <v>-246.29</v>
      </c>
      <c r="P141" s="35">
        <v>-0.13689999999999999</v>
      </c>
      <c r="Q141" s="35">
        <v>2.8000000000000001E-2</v>
      </c>
      <c r="R141" s="29" t="s">
        <v>43</v>
      </c>
    </row>
    <row r="142" spans="2:18">
      <c r="B142" s="29" t="s">
        <v>78</v>
      </c>
      <c r="C142" s="29" t="s">
        <v>205</v>
      </c>
      <c r="D142" s="32">
        <v>43678.378472222219</v>
      </c>
      <c r="E142" s="29">
        <v>270.39999999999998</v>
      </c>
      <c r="F142" s="32">
        <v>43707.378472222219</v>
      </c>
      <c r="G142" s="29">
        <v>254.4</v>
      </c>
      <c r="H142" s="35">
        <v>-5.9200000000000003E-2</v>
      </c>
      <c r="I142" s="29">
        <v>-12299.01</v>
      </c>
      <c r="J142" s="35">
        <v>-5.9400000000000001E-2</v>
      </c>
      <c r="K142" s="29">
        <v>766.17520000000002</v>
      </c>
      <c r="L142" s="29">
        <v>207173.77</v>
      </c>
      <c r="M142" s="29">
        <v>406559.08</v>
      </c>
      <c r="N142" s="29">
        <v>20</v>
      </c>
      <c r="O142" s="29">
        <v>-614.95000000000005</v>
      </c>
      <c r="P142" s="35">
        <v>-9.3700000000000006E-2</v>
      </c>
      <c r="Q142" s="35">
        <v>2.1299999999999999E-2</v>
      </c>
      <c r="R142" s="29" t="s">
        <v>43</v>
      </c>
    </row>
    <row r="143" spans="2:18">
      <c r="B143" s="29" t="s">
        <v>41</v>
      </c>
      <c r="C143" s="29" t="s">
        <v>205</v>
      </c>
      <c r="D143" s="32">
        <v>43770.378472222219</v>
      </c>
      <c r="E143" s="29">
        <v>311.8</v>
      </c>
      <c r="F143" s="32">
        <v>43798.378472222219</v>
      </c>
      <c r="G143" s="29">
        <v>305.64</v>
      </c>
      <c r="H143" s="35">
        <v>-1.9800000000000002E-2</v>
      </c>
      <c r="I143" s="29">
        <v>-4153.1099999999997</v>
      </c>
      <c r="J143" s="35">
        <v>-0.02</v>
      </c>
      <c r="K143" s="29">
        <v>667.51499999999999</v>
      </c>
      <c r="L143" s="29">
        <v>208131.17</v>
      </c>
      <c r="M143" s="29">
        <v>402405.97</v>
      </c>
      <c r="N143" s="29">
        <v>20</v>
      </c>
      <c r="O143" s="29">
        <v>-207.66</v>
      </c>
      <c r="P143" s="35">
        <v>-7.2400000000000006E-2</v>
      </c>
      <c r="Q143" s="35">
        <v>1.9199999999999998E-2</v>
      </c>
      <c r="R143" s="29" t="s">
        <v>43</v>
      </c>
    </row>
    <row r="144" spans="2:18">
      <c r="B144" s="29" t="s">
        <v>44</v>
      </c>
      <c r="C144" s="29" t="s">
        <v>205</v>
      </c>
      <c r="D144" s="32">
        <v>43770.378472222219</v>
      </c>
      <c r="E144" s="29">
        <v>1766.35</v>
      </c>
      <c r="F144" s="32">
        <v>43798.378472222219</v>
      </c>
      <c r="G144" s="29">
        <v>1706.15</v>
      </c>
      <c r="H144" s="35">
        <v>-3.4099999999999998E-2</v>
      </c>
      <c r="I144" s="29">
        <v>-7134.33</v>
      </c>
      <c r="J144" s="35">
        <v>-3.4299999999999997E-2</v>
      </c>
      <c r="K144" s="29">
        <v>117.8308</v>
      </c>
      <c r="L144" s="29">
        <v>208130.36</v>
      </c>
      <c r="M144" s="29">
        <v>395271.65</v>
      </c>
      <c r="N144" s="29">
        <v>20</v>
      </c>
      <c r="O144" s="29">
        <v>-356.72</v>
      </c>
      <c r="P144" s="35">
        <v>-5.67E-2</v>
      </c>
      <c r="Q144" s="35">
        <v>3.6499999999999998E-2</v>
      </c>
      <c r="R144" s="29" t="s">
        <v>43</v>
      </c>
    </row>
    <row r="145" spans="2:18">
      <c r="B145" s="29" t="s">
        <v>45</v>
      </c>
      <c r="C145" s="29" t="s">
        <v>205</v>
      </c>
      <c r="D145" s="32">
        <v>43770.378472222219</v>
      </c>
      <c r="E145" s="29">
        <v>748.3</v>
      </c>
      <c r="F145" s="32">
        <v>43798.378472222219</v>
      </c>
      <c r="G145" s="29">
        <v>739.05</v>
      </c>
      <c r="H145" s="35">
        <v>-1.24E-2</v>
      </c>
      <c r="I145" s="29">
        <v>-2614.13</v>
      </c>
      <c r="J145" s="35">
        <v>-1.26E-2</v>
      </c>
      <c r="K145" s="29">
        <v>278.13650000000001</v>
      </c>
      <c r="L145" s="29">
        <v>208129.52</v>
      </c>
      <c r="M145" s="29">
        <v>392657.52</v>
      </c>
      <c r="N145" s="29">
        <v>20</v>
      </c>
      <c r="O145" s="29">
        <v>-130.71</v>
      </c>
      <c r="P145" s="35">
        <v>-5.4899999999999997E-2</v>
      </c>
      <c r="Q145" s="35">
        <v>2.06E-2</v>
      </c>
      <c r="R145" s="29" t="s">
        <v>43</v>
      </c>
    </row>
    <row r="146" spans="2:18">
      <c r="B146" s="29" t="s">
        <v>46</v>
      </c>
      <c r="C146" s="29" t="s">
        <v>205</v>
      </c>
      <c r="D146" s="32">
        <v>43770.378472222219</v>
      </c>
      <c r="E146" s="29">
        <v>3232.65</v>
      </c>
      <c r="F146" s="32">
        <v>43798.378472222219</v>
      </c>
      <c r="G146" s="29">
        <v>3176</v>
      </c>
      <c r="H146" s="35">
        <v>-1.7500000000000002E-2</v>
      </c>
      <c r="I146" s="29">
        <v>-3688.58</v>
      </c>
      <c r="J146" s="35">
        <v>-1.77E-2</v>
      </c>
      <c r="K146" s="29">
        <v>64.383309999999994</v>
      </c>
      <c r="L146" s="29">
        <v>208128.7</v>
      </c>
      <c r="M146" s="29">
        <v>388968.94</v>
      </c>
      <c r="N146" s="29">
        <v>20</v>
      </c>
      <c r="O146" s="29">
        <v>-184.43</v>
      </c>
      <c r="P146" s="35">
        <v>-3.9399999999999998E-2</v>
      </c>
      <c r="Q146" s="35">
        <v>1.7399999999999999E-2</v>
      </c>
      <c r="R146" s="29" t="s">
        <v>43</v>
      </c>
    </row>
    <row r="147" spans="2:18">
      <c r="B147" s="29" t="s">
        <v>47</v>
      </c>
      <c r="C147" s="29" t="s">
        <v>205</v>
      </c>
      <c r="D147" s="32">
        <v>43770.378472222219</v>
      </c>
      <c r="E147" s="29">
        <v>8384.75</v>
      </c>
      <c r="F147" s="32">
        <v>43798.378472222219</v>
      </c>
      <c r="G147" s="29">
        <v>9110.25</v>
      </c>
      <c r="H147" s="35">
        <v>8.6499999999999994E-2</v>
      </c>
      <c r="I147" s="29">
        <v>17965.07</v>
      </c>
      <c r="J147" s="35">
        <v>8.6300000000000002E-2</v>
      </c>
      <c r="K147" s="29">
        <v>24.822189999999999</v>
      </c>
      <c r="L147" s="29">
        <v>208127.86</v>
      </c>
      <c r="M147" s="29">
        <v>406934.01</v>
      </c>
      <c r="N147" s="29">
        <v>20</v>
      </c>
      <c r="O147" s="29">
        <v>898.25</v>
      </c>
      <c r="P147" s="35">
        <v>-3.27E-2</v>
      </c>
      <c r="Q147" s="35">
        <v>0.10730000000000001</v>
      </c>
      <c r="R147" s="29" t="s">
        <v>43</v>
      </c>
    </row>
    <row r="148" spans="2:18">
      <c r="B148" s="29" t="s">
        <v>48</v>
      </c>
      <c r="C148" s="29" t="s">
        <v>205</v>
      </c>
      <c r="D148" s="32">
        <v>43770.378472222219</v>
      </c>
      <c r="E148" s="29">
        <v>4069.85</v>
      </c>
      <c r="F148" s="32">
        <v>43798.378472222219</v>
      </c>
      <c r="G148" s="29">
        <v>4074.2</v>
      </c>
      <c r="H148" s="35">
        <v>1.1000000000000001E-3</v>
      </c>
      <c r="I148" s="29">
        <v>180.81</v>
      </c>
      <c r="J148" s="35">
        <v>8.9999999999999998E-4</v>
      </c>
      <c r="K148" s="29">
        <v>51.138739999999999</v>
      </c>
      <c r="L148" s="29">
        <v>208127.03</v>
      </c>
      <c r="M148" s="29">
        <v>407114.82</v>
      </c>
      <c r="N148" s="29">
        <v>20</v>
      </c>
      <c r="O148" s="29">
        <v>9.0399999999999991</v>
      </c>
      <c r="P148" s="35">
        <v>-1.2E-2</v>
      </c>
      <c r="Q148" s="35">
        <v>5.16E-2</v>
      </c>
      <c r="R148" s="29" t="s">
        <v>43</v>
      </c>
    </row>
    <row r="149" spans="2:18">
      <c r="B149" s="29" t="s">
        <v>49</v>
      </c>
      <c r="C149" s="29" t="s">
        <v>205</v>
      </c>
      <c r="D149" s="32">
        <v>43770.378472222219</v>
      </c>
      <c r="E149" s="29">
        <v>373.05</v>
      </c>
      <c r="F149" s="32">
        <v>43798.378472222219</v>
      </c>
      <c r="G149" s="29">
        <v>442.45</v>
      </c>
      <c r="H149" s="35">
        <v>0.186</v>
      </c>
      <c r="I149" s="29">
        <v>38673.06</v>
      </c>
      <c r="J149" s="35">
        <v>0.18579999999999999</v>
      </c>
      <c r="K149" s="29">
        <v>557.90430000000003</v>
      </c>
      <c r="L149" s="29">
        <v>208126.19</v>
      </c>
      <c r="M149" s="29">
        <v>445787.88</v>
      </c>
      <c r="N149" s="29">
        <v>20</v>
      </c>
      <c r="O149" s="29">
        <v>1933.65</v>
      </c>
      <c r="P149" s="35">
        <v>-6.0999999999999999E-2</v>
      </c>
      <c r="Q149" s="35">
        <v>0.22140000000000001</v>
      </c>
      <c r="R149" s="29" t="s">
        <v>43</v>
      </c>
    </row>
    <row r="150" spans="2:18">
      <c r="B150" s="29" t="s">
        <v>50</v>
      </c>
      <c r="C150" s="29" t="s">
        <v>205</v>
      </c>
      <c r="D150" s="32">
        <v>43770.378472222219</v>
      </c>
      <c r="E150" s="29">
        <v>519.4</v>
      </c>
      <c r="F150" s="32">
        <v>43798.378472222219</v>
      </c>
      <c r="G150" s="29">
        <v>511.55</v>
      </c>
      <c r="H150" s="35">
        <v>-1.5100000000000001E-2</v>
      </c>
      <c r="I150" s="29">
        <v>-3186.83</v>
      </c>
      <c r="J150" s="35">
        <v>-1.5299999999999999E-2</v>
      </c>
      <c r="K150" s="29">
        <v>400.70339999999999</v>
      </c>
      <c r="L150" s="29">
        <v>208125.36</v>
      </c>
      <c r="M150" s="29">
        <v>442601.05</v>
      </c>
      <c r="N150" s="29">
        <v>20</v>
      </c>
      <c r="O150" s="29">
        <v>-159.34</v>
      </c>
      <c r="P150" s="35">
        <v>-6.0499999999999998E-2</v>
      </c>
      <c r="Q150" s="35">
        <v>5.7000000000000002E-2</v>
      </c>
      <c r="R150" s="29" t="s">
        <v>43</v>
      </c>
    </row>
    <row r="151" spans="2:18">
      <c r="B151" s="29" t="s">
        <v>51</v>
      </c>
      <c r="C151" s="29" t="s">
        <v>205</v>
      </c>
      <c r="D151" s="32">
        <v>43770.378472222219</v>
      </c>
      <c r="E151" s="29">
        <v>3268.55</v>
      </c>
      <c r="F151" s="32">
        <v>43798.378472222219</v>
      </c>
      <c r="G151" s="29">
        <v>3057.7</v>
      </c>
      <c r="H151" s="35">
        <v>-6.4500000000000002E-2</v>
      </c>
      <c r="I151" s="29">
        <v>-13466.13</v>
      </c>
      <c r="J151" s="35">
        <v>-6.4699999999999994E-2</v>
      </c>
      <c r="K151" s="29">
        <v>63.674880000000002</v>
      </c>
      <c r="L151" s="29">
        <v>208124.52</v>
      </c>
      <c r="M151" s="29">
        <v>429134.92</v>
      </c>
      <c r="N151" s="29">
        <v>20</v>
      </c>
      <c r="O151" s="29">
        <v>-673.31</v>
      </c>
      <c r="P151" s="35">
        <v>-8.0799999999999997E-2</v>
      </c>
      <c r="Q151" s="35">
        <v>9.2999999999999992E-3</v>
      </c>
      <c r="R151" s="29" t="s">
        <v>43</v>
      </c>
    </row>
    <row r="152" spans="2:18">
      <c r="B152" s="29" t="s">
        <v>52</v>
      </c>
      <c r="C152" s="29" t="s">
        <v>205</v>
      </c>
      <c r="D152" s="32">
        <v>43770.378472222219</v>
      </c>
      <c r="E152" s="29">
        <v>469.2</v>
      </c>
      <c r="F152" s="32">
        <v>43798.378472222219</v>
      </c>
      <c r="G152" s="29">
        <v>466.7</v>
      </c>
      <c r="H152" s="35">
        <v>-5.3E-3</v>
      </c>
      <c r="I152" s="29">
        <v>-1150.44</v>
      </c>
      <c r="J152" s="35">
        <v>-5.4999999999999997E-3</v>
      </c>
      <c r="K152" s="29">
        <v>443.57139999999998</v>
      </c>
      <c r="L152" s="29">
        <v>208123.69</v>
      </c>
      <c r="M152" s="29">
        <v>427984.47</v>
      </c>
      <c r="N152" s="29">
        <v>20</v>
      </c>
      <c r="O152" s="29">
        <v>-57.52</v>
      </c>
      <c r="P152" s="35">
        <v>-7.1999999999999995E-2</v>
      </c>
      <c r="Q152" s="35">
        <v>4.9200000000000001E-2</v>
      </c>
      <c r="R152" s="29" t="s">
        <v>43</v>
      </c>
    </row>
    <row r="153" spans="2:18">
      <c r="B153" s="29" t="s">
        <v>53</v>
      </c>
      <c r="C153" s="29" t="s">
        <v>205</v>
      </c>
      <c r="D153" s="32">
        <v>43770.378472222219</v>
      </c>
      <c r="E153" s="29">
        <v>165.68</v>
      </c>
      <c r="F153" s="32">
        <v>43798.378472222219</v>
      </c>
      <c r="G153" s="29">
        <v>164.2</v>
      </c>
      <c r="H153" s="35">
        <v>-8.8999999999999999E-3</v>
      </c>
      <c r="I153" s="29">
        <v>-1900.58</v>
      </c>
      <c r="J153" s="35">
        <v>-9.1000000000000004E-3</v>
      </c>
      <c r="K153" s="29">
        <v>1256.174</v>
      </c>
      <c r="L153" s="29">
        <v>208122.84</v>
      </c>
      <c r="M153" s="29">
        <v>426083.9</v>
      </c>
      <c r="N153" s="29">
        <v>20</v>
      </c>
      <c r="O153" s="29">
        <v>-95.03</v>
      </c>
      <c r="P153" s="35">
        <v>-5.4600000000000003E-2</v>
      </c>
      <c r="Q153" s="35">
        <v>5.0500000000000003E-2</v>
      </c>
      <c r="R153" s="29" t="s">
        <v>43</v>
      </c>
    </row>
    <row r="154" spans="2:18">
      <c r="B154" s="29" t="s">
        <v>54</v>
      </c>
      <c r="C154" s="29" t="s">
        <v>205</v>
      </c>
      <c r="D154" s="32">
        <v>43770.378472222219</v>
      </c>
      <c r="E154" s="29">
        <v>1743.15</v>
      </c>
      <c r="F154" s="32">
        <v>43798.378472222219</v>
      </c>
      <c r="G154" s="29">
        <v>1786.2</v>
      </c>
      <c r="H154" s="35">
        <v>2.47E-2</v>
      </c>
      <c r="I154" s="29">
        <v>5097.78</v>
      </c>
      <c r="J154" s="35">
        <v>2.4500000000000001E-2</v>
      </c>
      <c r="K154" s="29">
        <v>119.3942</v>
      </c>
      <c r="L154" s="29">
        <v>208122.02</v>
      </c>
      <c r="M154" s="29">
        <v>431181.68</v>
      </c>
      <c r="N154" s="29">
        <v>20</v>
      </c>
      <c r="O154" s="29">
        <v>254.89</v>
      </c>
      <c r="P154" s="35">
        <v>-6.6600000000000006E-2</v>
      </c>
      <c r="Q154" s="35">
        <v>4.7E-2</v>
      </c>
      <c r="R154" s="29" t="s">
        <v>43</v>
      </c>
    </row>
    <row r="155" spans="2:18">
      <c r="B155" s="29" t="s">
        <v>55</v>
      </c>
      <c r="C155" s="29" t="s">
        <v>205</v>
      </c>
      <c r="D155" s="32">
        <v>43770.378472222219</v>
      </c>
      <c r="E155" s="29">
        <v>2756.6</v>
      </c>
      <c r="F155" s="32">
        <v>43798.378472222219</v>
      </c>
      <c r="G155" s="29">
        <v>2913.85</v>
      </c>
      <c r="H155" s="35">
        <v>5.7000000000000002E-2</v>
      </c>
      <c r="I155" s="29">
        <v>11829.44</v>
      </c>
      <c r="J155" s="35">
        <v>5.6800000000000003E-2</v>
      </c>
      <c r="K155" s="29">
        <v>75.499229999999997</v>
      </c>
      <c r="L155" s="29">
        <v>208121.19</v>
      </c>
      <c r="M155" s="29">
        <v>443011.12</v>
      </c>
      <c r="N155" s="29">
        <v>20</v>
      </c>
      <c r="O155" s="29">
        <v>591.47</v>
      </c>
      <c r="P155" s="35">
        <v>-1.61E-2</v>
      </c>
      <c r="Q155" s="35">
        <v>8.5400000000000004E-2</v>
      </c>
      <c r="R155" s="29" t="s">
        <v>43</v>
      </c>
    </row>
    <row r="156" spans="2:18">
      <c r="B156" s="29" t="s">
        <v>56</v>
      </c>
      <c r="C156" s="29" t="s">
        <v>205</v>
      </c>
      <c r="D156" s="32">
        <v>43770.378472222219</v>
      </c>
      <c r="E156" s="29">
        <v>2197.6149999999998</v>
      </c>
      <c r="F156" s="32">
        <v>43798.378472222219</v>
      </c>
      <c r="G156" s="29">
        <v>2288.14</v>
      </c>
      <c r="H156" s="35">
        <v>4.1200000000000001E-2</v>
      </c>
      <c r="I156" s="29">
        <v>8530.49</v>
      </c>
      <c r="J156" s="35">
        <v>4.1000000000000002E-2</v>
      </c>
      <c r="K156" s="29">
        <v>94.702830000000006</v>
      </c>
      <c r="L156" s="29">
        <v>208120.36</v>
      </c>
      <c r="M156" s="29">
        <v>451541.62</v>
      </c>
      <c r="N156" s="29">
        <v>20</v>
      </c>
      <c r="O156" s="29">
        <v>426.52</v>
      </c>
      <c r="P156" s="35">
        <v>-4.2900000000000001E-2</v>
      </c>
      <c r="Q156" s="35">
        <v>6.7100000000000007E-2</v>
      </c>
      <c r="R156" s="29" t="s">
        <v>43</v>
      </c>
    </row>
    <row r="157" spans="2:18">
      <c r="B157" s="29" t="s">
        <v>57</v>
      </c>
      <c r="C157" s="29" t="s">
        <v>205</v>
      </c>
      <c r="D157" s="32">
        <v>43770.378472222219</v>
      </c>
      <c r="E157" s="29">
        <v>775.7</v>
      </c>
      <c r="F157" s="32">
        <v>43798.378472222219</v>
      </c>
      <c r="G157" s="29">
        <v>787.05</v>
      </c>
      <c r="H157" s="35">
        <v>1.46E-2</v>
      </c>
      <c r="I157" s="29">
        <v>3003.27</v>
      </c>
      <c r="J157" s="35">
        <v>1.44E-2</v>
      </c>
      <c r="K157" s="29">
        <v>268.29899999999998</v>
      </c>
      <c r="L157" s="29">
        <v>208119.52</v>
      </c>
      <c r="M157" s="29">
        <v>454544.88</v>
      </c>
      <c r="N157" s="29">
        <v>20</v>
      </c>
      <c r="O157" s="29">
        <v>150.16</v>
      </c>
      <c r="P157" s="35">
        <v>-8.2100000000000006E-2</v>
      </c>
      <c r="Q157" s="35">
        <v>6.3899999999999998E-2</v>
      </c>
      <c r="R157" s="29" t="s">
        <v>43</v>
      </c>
    </row>
    <row r="158" spans="2:18">
      <c r="B158" s="29" t="s">
        <v>58</v>
      </c>
      <c r="C158" s="29" t="s">
        <v>205</v>
      </c>
      <c r="D158" s="32">
        <v>43770.378472222219</v>
      </c>
      <c r="E158" s="29">
        <v>460.8</v>
      </c>
      <c r="F158" s="32">
        <v>43798.378472222219</v>
      </c>
      <c r="G158" s="29">
        <v>451.06</v>
      </c>
      <c r="H158" s="35">
        <v>-2.1100000000000001E-2</v>
      </c>
      <c r="I158" s="29">
        <v>-4440.22</v>
      </c>
      <c r="J158" s="35">
        <v>-2.1299999999999999E-2</v>
      </c>
      <c r="K158" s="29">
        <v>451.6465</v>
      </c>
      <c r="L158" s="29">
        <v>208118.69</v>
      </c>
      <c r="M158" s="29">
        <v>450104.66</v>
      </c>
      <c r="N158" s="29">
        <v>20</v>
      </c>
      <c r="O158" s="29">
        <v>-222.01</v>
      </c>
      <c r="P158" s="35">
        <v>-4.65E-2</v>
      </c>
      <c r="Q158" s="35">
        <v>1.2999999999999999E-2</v>
      </c>
      <c r="R158" s="29" t="s">
        <v>43</v>
      </c>
    </row>
    <row r="159" spans="2:18">
      <c r="B159" s="29" t="s">
        <v>59</v>
      </c>
      <c r="C159" s="29" t="s">
        <v>205</v>
      </c>
      <c r="D159" s="32">
        <v>43770.378472222219</v>
      </c>
      <c r="E159" s="29">
        <v>2128.6</v>
      </c>
      <c r="F159" s="32">
        <v>43798.378472222219</v>
      </c>
      <c r="G159" s="29">
        <v>2297.25</v>
      </c>
      <c r="H159" s="35">
        <v>7.9200000000000007E-2</v>
      </c>
      <c r="I159" s="29">
        <v>16446.009999999998</v>
      </c>
      <c r="J159" s="35">
        <v>7.9000000000000001E-2</v>
      </c>
      <c r="K159" s="29">
        <v>97.772180000000006</v>
      </c>
      <c r="L159" s="29">
        <v>208117.88</v>
      </c>
      <c r="M159" s="29">
        <v>466550.67</v>
      </c>
      <c r="N159" s="29">
        <v>20</v>
      </c>
      <c r="O159" s="29">
        <v>822.3</v>
      </c>
      <c r="P159" s="35">
        <v>-4.0000000000000001E-3</v>
      </c>
      <c r="Q159" s="35">
        <v>0.105</v>
      </c>
      <c r="R159" s="29" t="s">
        <v>43</v>
      </c>
    </row>
    <row r="160" spans="2:18">
      <c r="B160" s="29" t="s">
        <v>60</v>
      </c>
      <c r="C160" s="29" t="s">
        <v>205</v>
      </c>
      <c r="D160" s="32">
        <v>43770.378472222219</v>
      </c>
      <c r="E160" s="29">
        <v>1240.05</v>
      </c>
      <c r="F160" s="32">
        <v>43798.378472222219</v>
      </c>
      <c r="G160" s="29">
        <v>1274.95</v>
      </c>
      <c r="H160" s="35">
        <v>2.81E-2</v>
      </c>
      <c r="I160" s="29">
        <v>5815.04</v>
      </c>
      <c r="J160" s="35">
        <v>2.7900000000000001E-2</v>
      </c>
      <c r="K160" s="29">
        <v>167.8295</v>
      </c>
      <c r="L160" s="29">
        <v>208117.03</v>
      </c>
      <c r="M160" s="29">
        <v>472365.71</v>
      </c>
      <c r="N160" s="29">
        <v>20</v>
      </c>
      <c r="O160" s="29">
        <v>290.75</v>
      </c>
      <c r="P160" s="35">
        <v>-0.01</v>
      </c>
      <c r="Q160" s="35">
        <v>3.7900000000000003E-2</v>
      </c>
      <c r="R160" s="29" t="s">
        <v>43</v>
      </c>
    </row>
    <row r="161" spans="2:18">
      <c r="B161" s="29" t="s">
        <v>61</v>
      </c>
      <c r="C161" s="29" t="s">
        <v>205</v>
      </c>
      <c r="D161" s="32">
        <v>43770.378472222219</v>
      </c>
      <c r="E161" s="29">
        <v>612.70000000000005</v>
      </c>
      <c r="F161" s="32">
        <v>43798.378472222219</v>
      </c>
      <c r="G161" s="29">
        <v>571.5</v>
      </c>
      <c r="H161" s="35">
        <v>-6.7199999999999996E-2</v>
      </c>
      <c r="I161" s="29">
        <v>-14034.65</v>
      </c>
      <c r="J161" s="35">
        <v>-6.7400000000000002E-2</v>
      </c>
      <c r="K161" s="29">
        <v>339.67059999999998</v>
      </c>
      <c r="L161" s="29">
        <v>208116.2</v>
      </c>
      <c r="M161" s="29">
        <v>458331.05</v>
      </c>
      <c r="N161" s="29">
        <v>20</v>
      </c>
      <c r="O161" s="29">
        <v>-701.73</v>
      </c>
      <c r="P161" s="35">
        <v>-7.7899999999999997E-2</v>
      </c>
      <c r="Q161" s="35">
        <v>3.7999999999999999E-2</v>
      </c>
      <c r="R161" s="29" t="s">
        <v>43</v>
      </c>
    </row>
    <row r="162" spans="2:18">
      <c r="B162" s="29" t="s">
        <v>62</v>
      </c>
      <c r="C162" s="29" t="s">
        <v>205</v>
      </c>
      <c r="D162" s="32">
        <v>43770.378472222219</v>
      </c>
      <c r="E162" s="29">
        <v>2707.15</v>
      </c>
      <c r="F162" s="32">
        <v>43798.378472222219</v>
      </c>
      <c r="G162" s="29">
        <v>2433.5500000000002</v>
      </c>
      <c r="H162" s="35">
        <v>-0.1011</v>
      </c>
      <c r="I162" s="29">
        <v>-21072.85</v>
      </c>
      <c r="J162" s="35">
        <v>-0.1013</v>
      </c>
      <c r="K162" s="29">
        <v>76.876189999999994</v>
      </c>
      <c r="L162" s="29">
        <v>208115.38</v>
      </c>
      <c r="M162" s="29">
        <v>437258.21</v>
      </c>
      <c r="N162" s="29">
        <v>20</v>
      </c>
      <c r="O162" s="29">
        <v>-1053.6400000000001</v>
      </c>
      <c r="P162" s="35">
        <v>-0.10390000000000001</v>
      </c>
      <c r="Q162" s="35">
        <v>1.9199999999999998E-2</v>
      </c>
      <c r="R162" s="29" t="s">
        <v>43</v>
      </c>
    </row>
    <row r="163" spans="2:18">
      <c r="B163" s="29" t="s">
        <v>63</v>
      </c>
      <c r="C163" s="29" t="s">
        <v>205</v>
      </c>
      <c r="D163" s="32">
        <v>43770.378472222219</v>
      </c>
      <c r="E163" s="29">
        <v>193.75</v>
      </c>
      <c r="F163" s="32">
        <v>43798.378472222219</v>
      </c>
      <c r="G163" s="29">
        <v>200.15</v>
      </c>
      <c r="H163" s="35">
        <v>3.3000000000000002E-2</v>
      </c>
      <c r="I163" s="29">
        <v>6832.18</v>
      </c>
      <c r="J163" s="35">
        <v>3.2800000000000003E-2</v>
      </c>
      <c r="K163" s="29">
        <v>1074.1400000000001</v>
      </c>
      <c r="L163" s="29">
        <v>208114.53</v>
      </c>
      <c r="M163" s="29">
        <v>444090.39</v>
      </c>
      <c r="N163" s="29">
        <v>20</v>
      </c>
      <c r="O163" s="29">
        <v>341.61</v>
      </c>
      <c r="P163" s="35">
        <v>-3.4599999999999999E-2</v>
      </c>
      <c r="Q163" s="35">
        <v>6.9900000000000004E-2</v>
      </c>
      <c r="R163" s="29" t="s">
        <v>43</v>
      </c>
    </row>
    <row r="164" spans="2:18">
      <c r="B164" s="29" t="s">
        <v>64</v>
      </c>
      <c r="C164" s="29" t="s">
        <v>205</v>
      </c>
      <c r="D164" s="32">
        <v>43770.378472222219</v>
      </c>
      <c r="E164" s="29">
        <v>2179.35</v>
      </c>
      <c r="F164" s="32">
        <v>43798.378472222219</v>
      </c>
      <c r="G164" s="29">
        <v>2035.3</v>
      </c>
      <c r="H164" s="35">
        <v>-6.6100000000000006E-2</v>
      </c>
      <c r="I164" s="29">
        <v>-13796.08</v>
      </c>
      <c r="J164" s="35">
        <v>-6.6299999999999998E-2</v>
      </c>
      <c r="K164" s="29">
        <v>95.493470000000002</v>
      </c>
      <c r="L164" s="29">
        <v>208113.7</v>
      </c>
      <c r="M164" s="29">
        <v>430294.31</v>
      </c>
      <c r="N164" s="29">
        <v>20</v>
      </c>
      <c r="O164" s="29">
        <v>-689.8</v>
      </c>
      <c r="P164" s="35">
        <v>-7.8600000000000003E-2</v>
      </c>
      <c r="Q164" s="35">
        <v>4.8999999999999998E-3</v>
      </c>
      <c r="R164" s="29" t="s">
        <v>43</v>
      </c>
    </row>
    <row r="165" spans="2:18">
      <c r="B165" s="29" t="s">
        <v>65</v>
      </c>
      <c r="C165" s="29" t="s">
        <v>205</v>
      </c>
      <c r="D165" s="32">
        <v>43770.378472222219</v>
      </c>
      <c r="E165" s="29">
        <v>462.25</v>
      </c>
      <c r="F165" s="32">
        <v>43798.378472222219</v>
      </c>
      <c r="G165" s="29">
        <v>512.6</v>
      </c>
      <c r="H165" s="35">
        <v>0.1089</v>
      </c>
      <c r="I165" s="29">
        <v>22624.54</v>
      </c>
      <c r="J165" s="35">
        <v>0.1087</v>
      </c>
      <c r="K165" s="29">
        <v>450.21710000000002</v>
      </c>
      <c r="L165" s="29">
        <v>208112.88</v>
      </c>
      <c r="M165" s="29">
        <v>452918.85</v>
      </c>
      <c r="N165" s="29">
        <v>20</v>
      </c>
      <c r="O165" s="29">
        <v>1131.23</v>
      </c>
      <c r="P165" s="35">
        <v>-3.8E-3</v>
      </c>
      <c r="Q165" s="35">
        <v>0.1249</v>
      </c>
      <c r="R165" s="29" t="s">
        <v>43</v>
      </c>
    </row>
    <row r="166" spans="2:18">
      <c r="B166" s="29" t="s">
        <v>138</v>
      </c>
      <c r="C166" s="29" t="s">
        <v>205</v>
      </c>
      <c r="D166" s="32">
        <v>43770.378472222219</v>
      </c>
      <c r="E166" s="29">
        <v>1379.85</v>
      </c>
      <c r="F166" s="32">
        <v>43798.378472222219</v>
      </c>
      <c r="G166" s="29">
        <v>1569.1</v>
      </c>
      <c r="H166" s="35">
        <v>0.13719999999999999</v>
      </c>
      <c r="I166" s="29">
        <v>28498.63</v>
      </c>
      <c r="J166" s="35">
        <v>0.13689999999999999</v>
      </c>
      <c r="K166" s="29">
        <v>150.82220000000001</v>
      </c>
      <c r="L166" s="29">
        <v>208112.03</v>
      </c>
      <c r="M166" s="29">
        <v>481417.48</v>
      </c>
      <c r="N166" s="29">
        <v>20</v>
      </c>
      <c r="O166" s="29">
        <v>1424.93</v>
      </c>
      <c r="P166" s="35">
        <v>-5.0599999999999999E-2</v>
      </c>
      <c r="Q166" s="35">
        <v>0.14199999999999999</v>
      </c>
      <c r="R166" s="29" t="s">
        <v>43</v>
      </c>
    </row>
    <row r="167" spans="2:18">
      <c r="B167" s="29" t="s">
        <v>139</v>
      </c>
      <c r="C167" s="29" t="s">
        <v>205</v>
      </c>
      <c r="D167" s="32">
        <v>43770.378472222219</v>
      </c>
      <c r="E167" s="29">
        <v>687.9</v>
      </c>
      <c r="F167" s="32">
        <v>43798.378472222219</v>
      </c>
      <c r="G167" s="29">
        <v>696.35</v>
      </c>
      <c r="H167" s="35">
        <v>1.23E-2</v>
      </c>
      <c r="I167" s="29">
        <v>2514.5100000000002</v>
      </c>
      <c r="J167" s="35">
        <v>1.21E-2</v>
      </c>
      <c r="K167" s="29">
        <v>302.53120000000001</v>
      </c>
      <c r="L167" s="29">
        <v>208111.22</v>
      </c>
      <c r="M167" s="29">
        <v>483931.99</v>
      </c>
      <c r="N167" s="29">
        <v>20</v>
      </c>
      <c r="O167" s="29">
        <v>125.73</v>
      </c>
      <c r="P167" s="35">
        <v>-1.4200000000000001E-2</v>
      </c>
      <c r="Q167" s="35">
        <v>6.4799999999999996E-2</v>
      </c>
      <c r="R167" s="29" t="s">
        <v>43</v>
      </c>
    </row>
    <row r="168" spans="2:18">
      <c r="B168" s="29" t="s">
        <v>66</v>
      </c>
      <c r="C168" s="29" t="s">
        <v>205</v>
      </c>
      <c r="D168" s="32">
        <v>43770.378472222219</v>
      </c>
      <c r="E168" s="29">
        <v>142.65</v>
      </c>
      <c r="F168" s="32">
        <v>43798.378472222219</v>
      </c>
      <c r="G168" s="29">
        <v>131.4</v>
      </c>
      <c r="H168" s="35">
        <v>-7.8899999999999998E-2</v>
      </c>
      <c r="I168" s="29">
        <v>-16452.47</v>
      </c>
      <c r="J168" s="35">
        <v>-7.9100000000000004E-2</v>
      </c>
      <c r="K168" s="29">
        <v>1458.8879999999999</v>
      </c>
      <c r="L168" s="29">
        <v>208110.38</v>
      </c>
      <c r="M168" s="29">
        <v>467479.52</v>
      </c>
      <c r="N168" s="29">
        <v>20</v>
      </c>
      <c r="O168" s="29">
        <v>-822.62</v>
      </c>
      <c r="P168" s="35">
        <v>-0.1002</v>
      </c>
      <c r="Q168" s="35">
        <v>9.4999999999999998E-3</v>
      </c>
      <c r="R168" s="29" t="s">
        <v>43</v>
      </c>
    </row>
    <row r="169" spans="2:18">
      <c r="B169" s="29" t="s">
        <v>140</v>
      </c>
      <c r="C169" s="29" t="s">
        <v>205</v>
      </c>
      <c r="D169" s="32">
        <v>43770.378472222219</v>
      </c>
      <c r="E169" s="29">
        <v>261.3</v>
      </c>
      <c r="F169" s="32">
        <v>43798.378472222219</v>
      </c>
      <c r="G169" s="29">
        <v>246.4</v>
      </c>
      <c r="H169" s="35">
        <v>-5.7000000000000002E-2</v>
      </c>
      <c r="I169" s="29">
        <v>-11907.38</v>
      </c>
      <c r="J169" s="35">
        <v>-5.7200000000000001E-2</v>
      </c>
      <c r="K169" s="29">
        <v>796.43910000000005</v>
      </c>
      <c r="L169" s="29">
        <v>208109.55</v>
      </c>
      <c r="M169" s="29">
        <v>455572.14</v>
      </c>
      <c r="N169" s="29">
        <v>20</v>
      </c>
      <c r="O169" s="29">
        <v>-595.37</v>
      </c>
      <c r="P169" s="35">
        <v>-6.2199999999999998E-2</v>
      </c>
      <c r="Q169" s="35">
        <v>1.9099999999999999E-2</v>
      </c>
      <c r="R169" s="29" t="s">
        <v>43</v>
      </c>
    </row>
    <row r="170" spans="2:18">
      <c r="B170" s="29" t="s">
        <v>141</v>
      </c>
      <c r="C170" s="29" t="s">
        <v>205</v>
      </c>
      <c r="D170" s="32">
        <v>43770.378472222219</v>
      </c>
      <c r="E170" s="29">
        <v>237.6</v>
      </c>
      <c r="F170" s="32">
        <v>43798.378472222219</v>
      </c>
      <c r="G170" s="29">
        <v>261.55</v>
      </c>
      <c r="H170" s="35">
        <v>0.1008</v>
      </c>
      <c r="I170" s="29">
        <v>20933.57</v>
      </c>
      <c r="J170" s="35">
        <v>0.10059999999999999</v>
      </c>
      <c r="K170" s="29">
        <v>875.87840000000006</v>
      </c>
      <c r="L170" s="29">
        <v>208108.7</v>
      </c>
      <c r="M170" s="29">
        <v>476505.71</v>
      </c>
      <c r="N170" s="29">
        <v>20</v>
      </c>
      <c r="O170" s="29">
        <v>1046.68</v>
      </c>
      <c r="P170" s="35">
        <v>-4.2500000000000003E-2</v>
      </c>
      <c r="Q170" s="35">
        <v>0.1149</v>
      </c>
      <c r="R170" s="29" t="s">
        <v>43</v>
      </c>
    </row>
    <row r="171" spans="2:18">
      <c r="B171" s="29" t="s">
        <v>142</v>
      </c>
      <c r="C171" s="29" t="s">
        <v>205</v>
      </c>
      <c r="D171" s="32">
        <v>43770.378472222219</v>
      </c>
      <c r="E171" s="29">
        <v>1579.9</v>
      </c>
      <c r="F171" s="32">
        <v>43798.378472222219</v>
      </c>
      <c r="G171" s="29">
        <v>1615.2</v>
      </c>
      <c r="H171" s="35">
        <v>2.23E-2</v>
      </c>
      <c r="I171" s="29">
        <v>4607.71</v>
      </c>
      <c r="J171" s="35">
        <v>2.2100000000000002E-2</v>
      </c>
      <c r="K171" s="29">
        <v>131.72219999999999</v>
      </c>
      <c r="L171" s="29">
        <v>208107.88</v>
      </c>
      <c r="M171" s="29">
        <v>481113.42</v>
      </c>
      <c r="N171" s="29">
        <v>20</v>
      </c>
      <c r="O171" s="29">
        <v>230.39</v>
      </c>
      <c r="P171" s="35">
        <v>-2.46E-2</v>
      </c>
      <c r="Q171" s="35">
        <v>3.49E-2</v>
      </c>
      <c r="R171" s="29" t="s">
        <v>43</v>
      </c>
    </row>
    <row r="172" spans="2:18">
      <c r="B172" s="29" t="s">
        <v>143</v>
      </c>
      <c r="C172" s="29" t="s">
        <v>205</v>
      </c>
      <c r="D172" s="32">
        <v>43770.378472222219</v>
      </c>
      <c r="E172" s="29">
        <v>1449.4</v>
      </c>
      <c r="F172" s="32">
        <v>43798.378472222219</v>
      </c>
      <c r="G172" s="29">
        <v>1330.55</v>
      </c>
      <c r="H172" s="35">
        <v>-8.2000000000000003E-2</v>
      </c>
      <c r="I172" s="29">
        <v>-17104.580000000002</v>
      </c>
      <c r="J172" s="35">
        <v>-8.2199999999999995E-2</v>
      </c>
      <c r="K172" s="29">
        <v>143.58150000000001</v>
      </c>
      <c r="L172" s="29">
        <v>208107.05</v>
      </c>
      <c r="M172" s="29">
        <v>464008.84</v>
      </c>
      <c r="N172" s="29">
        <v>20</v>
      </c>
      <c r="O172" s="29">
        <v>-855.23</v>
      </c>
      <c r="P172" s="35">
        <v>-9.3299999999999994E-2</v>
      </c>
      <c r="Q172" s="35">
        <v>2.18E-2</v>
      </c>
      <c r="R172" s="29" t="s">
        <v>43</v>
      </c>
    </row>
    <row r="173" spans="2:18">
      <c r="B173" s="29" t="s">
        <v>144</v>
      </c>
      <c r="C173" s="29" t="s">
        <v>205</v>
      </c>
      <c r="D173" s="32">
        <v>43770.378472222219</v>
      </c>
      <c r="E173" s="29">
        <v>589.75</v>
      </c>
      <c r="F173" s="32">
        <v>43798.378472222219</v>
      </c>
      <c r="G173" s="29">
        <v>530.54999999999995</v>
      </c>
      <c r="H173" s="35">
        <v>-0.1004</v>
      </c>
      <c r="I173" s="29">
        <v>-20929.55</v>
      </c>
      <c r="J173" s="35">
        <v>-0.10059999999999999</v>
      </c>
      <c r="K173" s="29">
        <v>352.87189999999998</v>
      </c>
      <c r="L173" s="29">
        <v>208106.22</v>
      </c>
      <c r="M173" s="29">
        <v>443079.29</v>
      </c>
      <c r="N173" s="29">
        <v>20</v>
      </c>
      <c r="O173" s="29">
        <v>-1046.48</v>
      </c>
      <c r="P173" s="35">
        <v>-0.1004</v>
      </c>
      <c r="Q173" s="35">
        <v>3.39E-2</v>
      </c>
      <c r="R173" s="29" t="s">
        <v>43</v>
      </c>
    </row>
    <row r="174" spans="2:18">
      <c r="B174" s="29" t="s">
        <v>145</v>
      </c>
      <c r="C174" s="29" t="s">
        <v>205</v>
      </c>
      <c r="D174" s="32">
        <v>43770.378472222219</v>
      </c>
      <c r="E174" s="29">
        <v>7618.65</v>
      </c>
      <c r="F174" s="32">
        <v>43798.378472222219</v>
      </c>
      <c r="G174" s="29">
        <v>7245.85</v>
      </c>
      <c r="H174" s="35">
        <v>-4.8899999999999999E-2</v>
      </c>
      <c r="I174" s="29">
        <v>-10223.73</v>
      </c>
      <c r="J174" s="35">
        <v>-4.9099999999999998E-2</v>
      </c>
      <c r="K174" s="29">
        <v>27.315259999999999</v>
      </c>
      <c r="L174" s="29">
        <v>208105.38</v>
      </c>
      <c r="M174" s="29">
        <v>432855.56</v>
      </c>
      <c r="N174" s="29">
        <v>20</v>
      </c>
      <c r="O174" s="29">
        <v>-511.19</v>
      </c>
      <c r="P174" s="35">
        <v>-8.1199999999999994E-2</v>
      </c>
      <c r="Q174" s="35">
        <v>4.0000000000000001E-3</v>
      </c>
      <c r="R174" s="29" t="s">
        <v>43</v>
      </c>
    </row>
    <row r="175" spans="2:18">
      <c r="B175" s="29" t="s">
        <v>146</v>
      </c>
      <c r="C175" s="29" t="s">
        <v>205</v>
      </c>
      <c r="D175" s="32">
        <v>43770.378472222219</v>
      </c>
      <c r="E175" s="29">
        <v>14959.8</v>
      </c>
      <c r="F175" s="32">
        <v>43798.378472222219</v>
      </c>
      <c r="G175" s="29">
        <v>14453.95</v>
      </c>
      <c r="H175" s="35">
        <v>-3.3799999999999997E-2</v>
      </c>
      <c r="I175" s="29">
        <v>-7077.75</v>
      </c>
      <c r="J175" s="35">
        <v>-3.4000000000000002E-2</v>
      </c>
      <c r="K175" s="29">
        <v>13.910920000000001</v>
      </c>
      <c r="L175" s="29">
        <v>208104.53</v>
      </c>
      <c r="M175" s="29">
        <v>425777.8</v>
      </c>
      <c r="N175" s="29">
        <v>20</v>
      </c>
      <c r="O175" s="29">
        <v>-353.89</v>
      </c>
      <c r="P175" s="35">
        <v>-6.5299999999999997E-2</v>
      </c>
      <c r="Q175" s="35">
        <v>8.8000000000000005E-3</v>
      </c>
      <c r="R175" s="29" t="s">
        <v>43</v>
      </c>
    </row>
    <row r="176" spans="2:18">
      <c r="B176" s="29" t="s">
        <v>147</v>
      </c>
      <c r="C176" s="29" t="s">
        <v>205</v>
      </c>
      <c r="D176" s="32">
        <v>43770.378472222219</v>
      </c>
      <c r="E176" s="29">
        <v>121.5</v>
      </c>
      <c r="F176" s="32">
        <v>43798.378472222219</v>
      </c>
      <c r="G176" s="29">
        <v>116.35</v>
      </c>
      <c r="H176" s="35">
        <v>-4.24E-2</v>
      </c>
      <c r="I176" s="29">
        <v>-8861.6</v>
      </c>
      <c r="J176" s="35">
        <v>-4.2599999999999999E-2</v>
      </c>
      <c r="K176" s="29">
        <v>1712.788</v>
      </c>
      <c r="L176" s="29">
        <v>208103.7</v>
      </c>
      <c r="M176" s="29">
        <v>416916.21</v>
      </c>
      <c r="N176" s="29">
        <v>20</v>
      </c>
      <c r="O176" s="29">
        <v>-443.08</v>
      </c>
      <c r="P176" s="35">
        <v>-5.5100000000000003E-2</v>
      </c>
      <c r="Q176" s="35">
        <v>1.4E-2</v>
      </c>
      <c r="R176" s="29" t="s">
        <v>43</v>
      </c>
    </row>
    <row r="177" spans="2:18">
      <c r="B177" s="29" t="s">
        <v>67</v>
      </c>
      <c r="C177" s="29" t="s">
        <v>205</v>
      </c>
      <c r="D177" s="32">
        <v>43770.378472222219</v>
      </c>
      <c r="E177" s="29">
        <v>115.32</v>
      </c>
      <c r="F177" s="32">
        <v>43798.378472222219</v>
      </c>
      <c r="G177" s="29">
        <v>105.4</v>
      </c>
      <c r="H177" s="35">
        <v>-8.5999999999999993E-2</v>
      </c>
      <c r="I177" s="29">
        <v>-17941.150000000001</v>
      </c>
      <c r="J177" s="35">
        <v>-8.6199999999999999E-2</v>
      </c>
      <c r="K177" s="29">
        <v>1804.569</v>
      </c>
      <c r="L177" s="29">
        <v>208102.88</v>
      </c>
      <c r="M177" s="29">
        <v>398975.05</v>
      </c>
      <c r="N177" s="29">
        <v>20</v>
      </c>
      <c r="O177" s="29">
        <v>-897.06</v>
      </c>
      <c r="P177" s="35">
        <v>-0.10340000000000001</v>
      </c>
      <c r="Q177" s="35">
        <v>3.8199999999999998E-2</v>
      </c>
      <c r="R177" s="29" t="s">
        <v>43</v>
      </c>
    </row>
    <row r="178" spans="2:18">
      <c r="B178" s="29" t="s">
        <v>68</v>
      </c>
      <c r="C178" s="29" t="s">
        <v>205</v>
      </c>
      <c r="D178" s="32">
        <v>43770.378472222219</v>
      </c>
      <c r="E178" s="29">
        <v>147.97499999999999</v>
      </c>
      <c r="F178" s="32">
        <v>43798.378472222219</v>
      </c>
      <c r="G178" s="29">
        <v>144.97499999999999</v>
      </c>
      <c r="H178" s="35">
        <v>-2.0299999999999999E-2</v>
      </c>
      <c r="I178" s="29">
        <v>-4260.2</v>
      </c>
      <c r="J178" s="35">
        <v>-2.0500000000000001E-2</v>
      </c>
      <c r="K178" s="29">
        <v>1406.3330000000001</v>
      </c>
      <c r="L178" s="29">
        <v>208102.05</v>
      </c>
      <c r="M178" s="29">
        <v>394714.86</v>
      </c>
      <c r="N178" s="29">
        <v>20</v>
      </c>
      <c r="O178" s="29">
        <v>-213.01</v>
      </c>
      <c r="P178" s="35">
        <v>-5.3999999999999999E-2</v>
      </c>
      <c r="Q178" s="35">
        <v>1.9800000000000002E-2</v>
      </c>
      <c r="R178" s="29" t="s">
        <v>43</v>
      </c>
    </row>
    <row r="179" spans="2:18">
      <c r="B179" s="29" t="s">
        <v>69</v>
      </c>
      <c r="C179" s="29" t="s">
        <v>205</v>
      </c>
      <c r="D179" s="32">
        <v>43770.378472222219</v>
      </c>
      <c r="E179" s="29">
        <v>1456.9</v>
      </c>
      <c r="F179" s="32">
        <v>43798.378472222219</v>
      </c>
      <c r="G179" s="29">
        <v>1551.15</v>
      </c>
      <c r="H179" s="35">
        <v>6.4699999999999994E-2</v>
      </c>
      <c r="I179" s="29">
        <v>13419.55</v>
      </c>
      <c r="J179" s="35">
        <v>6.4500000000000002E-2</v>
      </c>
      <c r="K179" s="29">
        <v>142.83840000000001</v>
      </c>
      <c r="L179" s="29">
        <v>208101.22</v>
      </c>
      <c r="M179" s="29">
        <v>408134.41</v>
      </c>
      <c r="N179" s="29">
        <v>20</v>
      </c>
      <c r="O179" s="29">
        <v>670.98</v>
      </c>
      <c r="P179" s="35">
        <v>-2.3599999999999999E-2</v>
      </c>
      <c r="Q179" s="35">
        <v>8.7300000000000003E-2</v>
      </c>
      <c r="R179" s="29" t="s">
        <v>43</v>
      </c>
    </row>
    <row r="180" spans="2:18">
      <c r="B180" s="29" t="s">
        <v>70</v>
      </c>
      <c r="C180" s="29" t="s">
        <v>205</v>
      </c>
      <c r="D180" s="32">
        <v>43770.378472222219</v>
      </c>
      <c r="E180" s="29">
        <v>997.5</v>
      </c>
      <c r="F180" s="32">
        <v>43798.378472222219</v>
      </c>
      <c r="G180" s="29">
        <v>960.05</v>
      </c>
      <c r="H180" s="35">
        <v>-3.7499999999999999E-2</v>
      </c>
      <c r="I180" s="29">
        <v>-7853.73</v>
      </c>
      <c r="J180" s="35">
        <v>-3.7699999999999997E-2</v>
      </c>
      <c r="K180" s="29">
        <v>208.62190000000001</v>
      </c>
      <c r="L180" s="29">
        <v>208100.38</v>
      </c>
      <c r="M180" s="29">
        <v>400280.68</v>
      </c>
      <c r="N180" s="29">
        <v>20</v>
      </c>
      <c r="O180" s="29">
        <v>-392.69</v>
      </c>
      <c r="P180" s="35">
        <v>-8.1699999999999995E-2</v>
      </c>
      <c r="Q180" s="35">
        <v>2.86E-2</v>
      </c>
      <c r="R180" s="29" t="s">
        <v>43</v>
      </c>
    </row>
    <row r="181" spans="2:18">
      <c r="B181" s="29" t="s">
        <v>71</v>
      </c>
      <c r="C181" s="29" t="s">
        <v>205</v>
      </c>
      <c r="D181" s="32">
        <v>43770.378472222219</v>
      </c>
      <c r="E181" s="29">
        <v>313.55</v>
      </c>
      <c r="F181" s="32">
        <v>43798.378472222219</v>
      </c>
      <c r="G181" s="29">
        <v>341.85</v>
      </c>
      <c r="H181" s="35">
        <v>9.0300000000000005E-2</v>
      </c>
      <c r="I181" s="29">
        <v>18738.89</v>
      </c>
      <c r="J181" s="35">
        <v>0.09</v>
      </c>
      <c r="K181" s="29">
        <v>663.68859999999995</v>
      </c>
      <c r="L181" s="29">
        <v>208099.55</v>
      </c>
      <c r="M181" s="29">
        <v>419019.57</v>
      </c>
      <c r="N181" s="29">
        <v>20</v>
      </c>
      <c r="O181" s="29">
        <v>936.94</v>
      </c>
      <c r="P181" s="35">
        <v>-4.4200000000000003E-2</v>
      </c>
      <c r="Q181" s="35">
        <v>0.11940000000000001</v>
      </c>
      <c r="R181" s="29" t="s">
        <v>43</v>
      </c>
    </row>
    <row r="182" spans="2:18">
      <c r="B182" s="29" t="s">
        <v>72</v>
      </c>
      <c r="C182" s="29" t="s">
        <v>205</v>
      </c>
      <c r="D182" s="32">
        <v>43770.378472222219</v>
      </c>
      <c r="E182" s="29">
        <v>20003.650000000001</v>
      </c>
      <c r="F182" s="32">
        <v>43798.378472222219</v>
      </c>
      <c r="G182" s="29">
        <v>20996.55</v>
      </c>
      <c r="H182" s="35">
        <v>4.9599999999999998E-2</v>
      </c>
      <c r="I182" s="29">
        <v>10286.52</v>
      </c>
      <c r="J182" s="35">
        <v>4.9399999999999999E-2</v>
      </c>
      <c r="K182" s="29">
        <v>10.403040000000001</v>
      </c>
      <c r="L182" s="29">
        <v>208098.72</v>
      </c>
      <c r="M182" s="29">
        <v>429306.09</v>
      </c>
      <c r="N182" s="29">
        <v>20</v>
      </c>
      <c r="O182" s="29">
        <v>514.33000000000004</v>
      </c>
      <c r="P182" s="35">
        <v>-3.1800000000000002E-2</v>
      </c>
      <c r="Q182" s="35">
        <v>7.17E-2</v>
      </c>
      <c r="R182" s="29" t="s">
        <v>43</v>
      </c>
    </row>
    <row r="183" spans="2:18">
      <c r="B183" s="29" t="s">
        <v>148</v>
      </c>
      <c r="C183" s="29" t="s">
        <v>205</v>
      </c>
      <c r="D183" s="32">
        <v>43770.378472222219</v>
      </c>
      <c r="E183" s="29">
        <v>399.5</v>
      </c>
      <c r="F183" s="32">
        <v>43798.378472222219</v>
      </c>
      <c r="G183" s="29">
        <v>427.5</v>
      </c>
      <c r="H183" s="35">
        <v>7.0099999999999996E-2</v>
      </c>
      <c r="I183" s="29">
        <v>14542</v>
      </c>
      <c r="J183" s="35">
        <v>6.9900000000000004E-2</v>
      </c>
      <c r="K183" s="29">
        <v>520.89580000000001</v>
      </c>
      <c r="L183" s="29">
        <v>208097.88</v>
      </c>
      <c r="M183" s="29">
        <v>443848.09</v>
      </c>
      <c r="N183" s="29">
        <v>20</v>
      </c>
      <c r="O183" s="29">
        <v>727.1</v>
      </c>
      <c r="P183" s="35">
        <v>-5.3800000000000001E-2</v>
      </c>
      <c r="Q183" s="35">
        <v>8.7099999999999997E-2</v>
      </c>
      <c r="R183" s="29" t="s">
        <v>43</v>
      </c>
    </row>
    <row r="184" spans="2:18">
      <c r="B184" s="29" t="s">
        <v>73</v>
      </c>
      <c r="C184" s="29" t="s">
        <v>205</v>
      </c>
      <c r="D184" s="32">
        <v>43770.378472222219</v>
      </c>
      <c r="E184" s="29">
        <v>2200.9</v>
      </c>
      <c r="F184" s="32">
        <v>43798.378472222219</v>
      </c>
      <c r="G184" s="29">
        <v>2053.25</v>
      </c>
      <c r="H184" s="35">
        <v>-6.7100000000000007E-2</v>
      </c>
      <c r="I184" s="29">
        <v>-14000.66</v>
      </c>
      <c r="J184" s="35">
        <v>-6.7299999999999999E-2</v>
      </c>
      <c r="K184" s="29">
        <v>94.550899999999999</v>
      </c>
      <c r="L184" s="29">
        <v>208097.06</v>
      </c>
      <c r="M184" s="29">
        <v>429847.43</v>
      </c>
      <c r="N184" s="29">
        <v>20</v>
      </c>
      <c r="O184" s="29">
        <v>-700.03</v>
      </c>
      <c r="P184" s="35">
        <v>-7.5399999999999995E-2</v>
      </c>
      <c r="Q184" s="35">
        <v>3.3700000000000001E-2</v>
      </c>
      <c r="R184" s="29" t="s">
        <v>43</v>
      </c>
    </row>
    <row r="185" spans="2:18">
      <c r="B185" s="29" t="s">
        <v>74</v>
      </c>
      <c r="C185" s="29" t="s">
        <v>205</v>
      </c>
      <c r="D185" s="32">
        <v>43770.378472222219</v>
      </c>
      <c r="E185" s="29">
        <v>608.36</v>
      </c>
      <c r="F185" s="32">
        <v>43798.378472222219</v>
      </c>
      <c r="G185" s="29">
        <v>609.16</v>
      </c>
      <c r="H185" s="35">
        <v>1.2999999999999999E-3</v>
      </c>
      <c r="I185" s="29">
        <v>232</v>
      </c>
      <c r="J185" s="35">
        <v>1.1000000000000001E-3</v>
      </c>
      <c r="K185" s="29">
        <v>342.06099999999998</v>
      </c>
      <c r="L185" s="29">
        <v>208096.2</v>
      </c>
      <c r="M185" s="29">
        <v>430079.43</v>
      </c>
      <c r="N185" s="29">
        <v>20</v>
      </c>
      <c r="O185" s="29">
        <v>11.6</v>
      </c>
      <c r="P185" s="35">
        <v>-2.69E-2</v>
      </c>
      <c r="Q185" s="35">
        <v>3.1E-2</v>
      </c>
      <c r="R185" s="29" t="s">
        <v>43</v>
      </c>
    </row>
    <row r="186" spans="2:18">
      <c r="B186" s="29" t="s">
        <v>75</v>
      </c>
      <c r="C186" s="29" t="s">
        <v>205</v>
      </c>
      <c r="D186" s="32">
        <v>43770.378472222219</v>
      </c>
      <c r="E186" s="29">
        <v>1301.9000000000001</v>
      </c>
      <c r="F186" s="32">
        <v>43798.378472222219</v>
      </c>
      <c r="G186" s="29">
        <v>1159.7</v>
      </c>
      <c r="H186" s="35">
        <v>-0.10920000000000001</v>
      </c>
      <c r="I186" s="29">
        <v>-22768.560000000001</v>
      </c>
      <c r="J186" s="35">
        <v>-0.1094</v>
      </c>
      <c r="K186" s="29">
        <v>159.8398</v>
      </c>
      <c r="L186" s="29">
        <v>208095.38</v>
      </c>
      <c r="M186" s="29">
        <v>407310.87</v>
      </c>
      <c r="N186" s="29">
        <v>20</v>
      </c>
      <c r="O186" s="29">
        <v>-1138.43</v>
      </c>
      <c r="P186" s="35">
        <v>-0.13730000000000001</v>
      </c>
      <c r="Q186" s="35">
        <v>2.4199999999999999E-2</v>
      </c>
      <c r="R186" s="29" t="s">
        <v>43</v>
      </c>
    </row>
    <row r="187" spans="2:18">
      <c r="B187" s="29" t="s">
        <v>76</v>
      </c>
      <c r="C187" s="29" t="s">
        <v>205</v>
      </c>
      <c r="D187" s="32">
        <v>43770.378472222219</v>
      </c>
      <c r="E187" s="29">
        <v>4162.75</v>
      </c>
      <c r="F187" s="32">
        <v>43798.378472222219</v>
      </c>
      <c r="G187" s="29">
        <v>4259.1000000000004</v>
      </c>
      <c r="H187" s="35">
        <v>2.3099999999999999E-2</v>
      </c>
      <c r="I187" s="29">
        <v>4774.41</v>
      </c>
      <c r="J187" s="35">
        <v>2.29E-2</v>
      </c>
      <c r="K187" s="29">
        <v>49.989690000000003</v>
      </c>
      <c r="L187" s="29">
        <v>208094.56</v>
      </c>
      <c r="M187" s="29">
        <v>412085.28</v>
      </c>
      <c r="N187" s="29">
        <v>20</v>
      </c>
      <c r="O187" s="29">
        <v>238.72</v>
      </c>
      <c r="P187" s="35">
        <v>-4.0800000000000003E-2</v>
      </c>
      <c r="Q187" s="35">
        <v>3.3399999999999999E-2</v>
      </c>
      <c r="R187" s="29" t="s">
        <v>43</v>
      </c>
    </row>
    <row r="188" spans="2:18">
      <c r="B188" s="29" t="s">
        <v>77</v>
      </c>
      <c r="C188" s="29" t="s">
        <v>205</v>
      </c>
      <c r="D188" s="32">
        <v>43770.378472222219</v>
      </c>
      <c r="E188" s="29">
        <v>588.54999999999995</v>
      </c>
      <c r="F188" s="32">
        <v>43798.378472222219</v>
      </c>
      <c r="G188" s="29">
        <v>573.25</v>
      </c>
      <c r="H188" s="35">
        <v>-2.5999999999999999E-2</v>
      </c>
      <c r="I188" s="29">
        <v>-5450.7</v>
      </c>
      <c r="J188" s="35">
        <v>-2.6200000000000001E-2</v>
      </c>
      <c r="K188" s="29">
        <v>353.5702</v>
      </c>
      <c r="L188" s="29">
        <v>208093.72</v>
      </c>
      <c r="M188" s="29">
        <v>406634.58</v>
      </c>
      <c r="N188" s="29">
        <v>20</v>
      </c>
      <c r="O188" s="29">
        <v>-272.54000000000002</v>
      </c>
      <c r="P188" s="35">
        <v>-0.1193</v>
      </c>
      <c r="Q188" s="35">
        <v>4.9599999999999998E-2</v>
      </c>
      <c r="R188" s="29" t="s">
        <v>43</v>
      </c>
    </row>
    <row r="189" spans="2:18">
      <c r="B189" s="29" t="s">
        <v>78</v>
      </c>
      <c r="C189" s="29" t="s">
        <v>205</v>
      </c>
      <c r="D189" s="32">
        <v>43770.378472222219</v>
      </c>
      <c r="E189" s="29">
        <v>258.60000000000002</v>
      </c>
      <c r="F189" s="32">
        <v>43798.378472222219</v>
      </c>
      <c r="G189" s="29">
        <v>237.7</v>
      </c>
      <c r="H189" s="35">
        <v>-8.0799999999999997E-2</v>
      </c>
      <c r="I189" s="29">
        <v>-16857.96</v>
      </c>
      <c r="J189" s="35">
        <v>-8.1000000000000003E-2</v>
      </c>
      <c r="K189" s="29">
        <v>804.6902</v>
      </c>
      <c r="L189" s="29">
        <v>208092.89</v>
      </c>
      <c r="M189" s="29">
        <v>389776.62</v>
      </c>
      <c r="N189" s="29">
        <v>20</v>
      </c>
      <c r="O189" s="29">
        <v>-842.9</v>
      </c>
      <c r="P189" s="35">
        <v>-8.5500000000000007E-2</v>
      </c>
      <c r="Q189" s="35">
        <v>9.2999999999999992E-3</v>
      </c>
      <c r="R189" s="29" t="s">
        <v>43</v>
      </c>
    </row>
    <row r="190" spans="2:18">
      <c r="B190" s="29" t="s">
        <v>41</v>
      </c>
      <c r="C190" s="29" t="s">
        <v>205</v>
      </c>
      <c r="D190" s="32">
        <v>43801.378472222219</v>
      </c>
      <c r="E190" s="29">
        <v>302.2</v>
      </c>
      <c r="F190" s="32">
        <v>43830.378472222219</v>
      </c>
      <c r="G190" s="29">
        <v>292.8</v>
      </c>
      <c r="H190" s="35">
        <v>-3.1099999999999999E-2</v>
      </c>
      <c r="I190" s="29">
        <v>-6504.44</v>
      </c>
      <c r="J190" s="35">
        <v>-3.1300000000000001E-2</v>
      </c>
      <c r="K190" s="29">
        <v>687.60929999999996</v>
      </c>
      <c r="L190" s="29">
        <v>207795.53</v>
      </c>
      <c r="M190" s="29">
        <v>383272.18</v>
      </c>
      <c r="N190" s="29">
        <v>23</v>
      </c>
      <c r="O190" s="29">
        <v>-282.8</v>
      </c>
      <c r="P190" s="35">
        <v>-5.3999999999999999E-2</v>
      </c>
      <c r="Q190" s="35">
        <v>1.4800000000000001E-2</v>
      </c>
      <c r="R190" s="29" t="s">
        <v>43</v>
      </c>
    </row>
    <row r="191" spans="2:18">
      <c r="B191" s="29" t="s">
        <v>44</v>
      </c>
      <c r="C191" s="29" t="s">
        <v>205</v>
      </c>
      <c r="D191" s="32">
        <v>43801.378472222219</v>
      </c>
      <c r="E191" s="29">
        <v>1738.25</v>
      </c>
      <c r="F191" s="32">
        <v>43830.378472222219</v>
      </c>
      <c r="G191" s="29">
        <v>1784.95</v>
      </c>
      <c r="H191" s="35">
        <v>2.69E-2</v>
      </c>
      <c r="I191" s="29">
        <v>5540.52</v>
      </c>
      <c r="J191" s="35">
        <v>2.6700000000000002E-2</v>
      </c>
      <c r="K191" s="29">
        <v>119.5425</v>
      </c>
      <c r="L191" s="29">
        <v>207794.7</v>
      </c>
      <c r="M191" s="29">
        <v>388812.69</v>
      </c>
      <c r="N191" s="29">
        <v>23</v>
      </c>
      <c r="O191" s="29">
        <v>240.89</v>
      </c>
      <c r="P191" s="35">
        <v>-2.3E-2</v>
      </c>
      <c r="Q191" s="35">
        <v>5.0500000000000003E-2</v>
      </c>
      <c r="R191" s="29" t="s">
        <v>43</v>
      </c>
    </row>
    <row r="192" spans="2:18">
      <c r="B192" s="29" t="s">
        <v>45</v>
      </c>
      <c r="C192" s="29" t="s">
        <v>205</v>
      </c>
      <c r="D192" s="32">
        <v>43801.378472222219</v>
      </c>
      <c r="E192" s="29">
        <v>744.3</v>
      </c>
      <c r="F192" s="32">
        <v>43830.378472222219</v>
      </c>
      <c r="G192" s="29">
        <v>754.1</v>
      </c>
      <c r="H192" s="35">
        <v>1.32E-2</v>
      </c>
      <c r="I192" s="29">
        <v>2694.13</v>
      </c>
      <c r="J192" s="35">
        <v>1.2999999999999999E-2</v>
      </c>
      <c r="K192" s="29">
        <v>279.18029999999999</v>
      </c>
      <c r="L192" s="29">
        <v>207793.88</v>
      </c>
      <c r="M192" s="29">
        <v>391506.83</v>
      </c>
      <c r="N192" s="29">
        <v>23</v>
      </c>
      <c r="O192" s="29">
        <v>117.14</v>
      </c>
      <c r="P192" s="35">
        <v>-4.7399999999999998E-2</v>
      </c>
      <c r="Q192" s="35">
        <v>2.8799999999999999E-2</v>
      </c>
      <c r="R192" s="29" t="s">
        <v>43</v>
      </c>
    </row>
    <row r="193" spans="2:18">
      <c r="B193" s="29" t="s">
        <v>46</v>
      </c>
      <c r="C193" s="29" t="s">
        <v>205</v>
      </c>
      <c r="D193" s="32">
        <v>43801.378472222219</v>
      </c>
      <c r="E193" s="29">
        <v>3159.25</v>
      </c>
      <c r="F193" s="32">
        <v>43830.378472222219</v>
      </c>
      <c r="G193" s="29">
        <v>3185</v>
      </c>
      <c r="H193" s="35">
        <v>8.2000000000000007E-3</v>
      </c>
      <c r="I193" s="29">
        <v>1651.92</v>
      </c>
      <c r="J193" s="35">
        <v>7.9000000000000008E-3</v>
      </c>
      <c r="K193" s="29">
        <v>65.772900000000007</v>
      </c>
      <c r="L193" s="29">
        <v>207793.05</v>
      </c>
      <c r="M193" s="29">
        <v>393158.75</v>
      </c>
      <c r="N193" s="29">
        <v>23</v>
      </c>
      <c r="O193" s="29">
        <v>71.819999999999993</v>
      </c>
      <c r="P193" s="35">
        <v>-5.4000000000000003E-3</v>
      </c>
      <c r="Q193" s="35">
        <v>4.02E-2</v>
      </c>
      <c r="R193" s="29" t="s">
        <v>43</v>
      </c>
    </row>
    <row r="194" spans="2:18">
      <c r="B194" s="29" t="s">
        <v>47</v>
      </c>
      <c r="C194" s="29" t="s">
        <v>205</v>
      </c>
      <c r="D194" s="32">
        <v>43801.378472222219</v>
      </c>
      <c r="E194" s="29">
        <v>8948.2999999999993</v>
      </c>
      <c r="F194" s="32">
        <v>43830.378472222219</v>
      </c>
      <c r="G194" s="29">
        <v>9393.35</v>
      </c>
      <c r="H194" s="35">
        <v>4.9700000000000001E-2</v>
      </c>
      <c r="I194" s="29">
        <v>10292.1</v>
      </c>
      <c r="J194" s="35">
        <v>4.9500000000000002E-2</v>
      </c>
      <c r="K194" s="29">
        <v>23.221419999999998</v>
      </c>
      <c r="L194" s="29">
        <v>207792.22</v>
      </c>
      <c r="M194" s="29">
        <v>403450.85</v>
      </c>
      <c r="N194" s="29">
        <v>23</v>
      </c>
      <c r="O194" s="29">
        <v>447.48</v>
      </c>
      <c r="P194" s="35">
        <v>-1.4200000000000001E-2</v>
      </c>
      <c r="Q194" s="35">
        <v>5.96E-2</v>
      </c>
      <c r="R194" s="29" t="s">
        <v>43</v>
      </c>
    </row>
    <row r="195" spans="2:18">
      <c r="B195" s="29" t="s">
        <v>48</v>
      </c>
      <c r="C195" s="29" t="s">
        <v>205</v>
      </c>
      <c r="D195" s="32">
        <v>43801.378472222219</v>
      </c>
      <c r="E195" s="29">
        <v>3950.45</v>
      </c>
      <c r="F195" s="32">
        <v>43830.378472222219</v>
      </c>
      <c r="G195" s="29">
        <v>4234.75</v>
      </c>
      <c r="H195" s="35">
        <v>7.1999999999999995E-2</v>
      </c>
      <c r="I195" s="29">
        <v>14910.96</v>
      </c>
      <c r="J195" s="35">
        <v>7.1800000000000003E-2</v>
      </c>
      <c r="K195" s="29">
        <v>52.599420000000002</v>
      </c>
      <c r="L195" s="29">
        <v>207791.38</v>
      </c>
      <c r="M195" s="29">
        <v>418361.81</v>
      </c>
      <c r="N195" s="29">
        <v>23</v>
      </c>
      <c r="O195" s="29">
        <v>648.29999999999995</v>
      </c>
      <c r="P195" s="35">
        <v>-1.78E-2</v>
      </c>
      <c r="Q195" s="35">
        <v>8.3799999999999999E-2</v>
      </c>
      <c r="R195" s="29" t="s">
        <v>43</v>
      </c>
    </row>
    <row r="196" spans="2:18">
      <c r="B196" s="29" t="s">
        <v>49</v>
      </c>
      <c r="C196" s="29" t="s">
        <v>205</v>
      </c>
      <c r="D196" s="32">
        <v>43801.378472222219</v>
      </c>
      <c r="E196" s="29">
        <v>458.6</v>
      </c>
      <c r="F196" s="32">
        <v>43830.378472222219</v>
      </c>
      <c r="G196" s="29">
        <v>455.8</v>
      </c>
      <c r="H196" s="35">
        <v>-6.1000000000000004E-3</v>
      </c>
      <c r="I196" s="29">
        <v>-1310.0999999999999</v>
      </c>
      <c r="J196" s="35">
        <v>-6.3E-3</v>
      </c>
      <c r="K196" s="29">
        <v>453.0976</v>
      </c>
      <c r="L196" s="29">
        <v>207790.55</v>
      </c>
      <c r="M196" s="29">
        <v>417051.71</v>
      </c>
      <c r="N196" s="29">
        <v>23</v>
      </c>
      <c r="O196" s="29">
        <v>-56.96</v>
      </c>
      <c r="P196" s="35">
        <v>-8.9399999999999993E-2</v>
      </c>
      <c r="Q196" s="35">
        <v>5.8900000000000001E-2</v>
      </c>
      <c r="R196" s="29" t="s">
        <v>43</v>
      </c>
    </row>
    <row r="197" spans="2:18">
      <c r="B197" s="29" t="s">
        <v>50</v>
      </c>
      <c r="C197" s="29" t="s">
        <v>205</v>
      </c>
      <c r="D197" s="32">
        <v>43801.378472222219</v>
      </c>
      <c r="E197" s="29">
        <v>500.05</v>
      </c>
      <c r="F197" s="32">
        <v>43830.378472222219</v>
      </c>
      <c r="G197" s="29">
        <v>491.55</v>
      </c>
      <c r="H197" s="35">
        <v>-1.7000000000000001E-2</v>
      </c>
      <c r="I197" s="29">
        <v>-3573.28</v>
      </c>
      <c r="J197" s="35">
        <v>-1.72E-2</v>
      </c>
      <c r="K197" s="29">
        <v>415.53789999999998</v>
      </c>
      <c r="L197" s="29">
        <v>207789.7</v>
      </c>
      <c r="M197" s="29">
        <v>413478.43</v>
      </c>
      <c r="N197" s="29">
        <v>23</v>
      </c>
      <c r="O197" s="29">
        <v>-155.36000000000001</v>
      </c>
      <c r="P197" s="35">
        <v>-5.6800000000000003E-2</v>
      </c>
      <c r="Q197" s="35">
        <v>1.89E-2</v>
      </c>
      <c r="R197" s="29" t="s">
        <v>43</v>
      </c>
    </row>
    <row r="198" spans="2:18">
      <c r="B198" s="29" t="s">
        <v>51</v>
      </c>
      <c r="C198" s="29" t="s">
        <v>205</v>
      </c>
      <c r="D198" s="32">
        <v>43801.378472222219</v>
      </c>
      <c r="E198" s="29">
        <v>3069.7</v>
      </c>
      <c r="F198" s="32">
        <v>43830.378472222219</v>
      </c>
      <c r="G198" s="29">
        <v>3027.8</v>
      </c>
      <c r="H198" s="35">
        <v>-1.3599999999999999E-2</v>
      </c>
      <c r="I198" s="29">
        <v>-2877.5</v>
      </c>
      <c r="J198" s="35">
        <v>-1.38E-2</v>
      </c>
      <c r="K198" s="29">
        <v>67.690290000000005</v>
      </c>
      <c r="L198" s="29">
        <v>207788.89</v>
      </c>
      <c r="M198" s="29">
        <v>410600.93</v>
      </c>
      <c r="N198" s="29">
        <v>23</v>
      </c>
      <c r="O198" s="29">
        <v>-125.11</v>
      </c>
      <c r="P198" s="35">
        <v>-1.5900000000000001E-2</v>
      </c>
      <c r="Q198" s="35">
        <v>2.81E-2</v>
      </c>
      <c r="R198" s="29" t="s">
        <v>43</v>
      </c>
    </row>
    <row r="199" spans="2:18">
      <c r="B199" s="29" t="s">
        <v>52</v>
      </c>
      <c r="C199" s="29" t="s">
        <v>205</v>
      </c>
      <c r="D199" s="32">
        <v>43801.378472222219</v>
      </c>
      <c r="E199" s="29">
        <v>464</v>
      </c>
      <c r="F199" s="32">
        <v>43830.378472222219</v>
      </c>
      <c r="G199" s="29">
        <v>478.2</v>
      </c>
      <c r="H199" s="35">
        <v>3.0599999999999999E-2</v>
      </c>
      <c r="I199" s="29">
        <v>6316.84</v>
      </c>
      <c r="J199" s="35">
        <v>3.04E-2</v>
      </c>
      <c r="K199" s="29">
        <v>447.81909999999999</v>
      </c>
      <c r="L199" s="29">
        <v>207788.06</v>
      </c>
      <c r="M199" s="29">
        <v>416917.77</v>
      </c>
      <c r="N199" s="29">
        <v>23</v>
      </c>
      <c r="O199" s="29">
        <v>274.64999999999998</v>
      </c>
      <c r="P199" s="35">
        <v>-4.1799999999999997E-2</v>
      </c>
      <c r="Q199" s="35">
        <v>4.9599999999999998E-2</v>
      </c>
      <c r="R199" s="29" t="s">
        <v>43</v>
      </c>
    </row>
    <row r="200" spans="2:18">
      <c r="B200" s="29" t="s">
        <v>53</v>
      </c>
      <c r="C200" s="29" t="s">
        <v>205</v>
      </c>
      <c r="D200" s="32">
        <v>43801.378472222219</v>
      </c>
      <c r="E200" s="29">
        <v>164.68</v>
      </c>
      <c r="F200" s="32">
        <v>43830.378472222219</v>
      </c>
      <c r="G200" s="29">
        <v>169.08</v>
      </c>
      <c r="H200" s="35">
        <v>2.6700000000000002E-2</v>
      </c>
      <c r="I200" s="29">
        <v>5509.65</v>
      </c>
      <c r="J200" s="35">
        <v>2.6499999999999999E-2</v>
      </c>
      <c r="K200" s="29">
        <v>1261.7629999999999</v>
      </c>
      <c r="L200" s="29">
        <v>207787.22</v>
      </c>
      <c r="M200" s="29">
        <v>422427.42</v>
      </c>
      <c r="N200" s="29">
        <v>23</v>
      </c>
      <c r="O200" s="29">
        <v>239.55</v>
      </c>
      <c r="P200" s="35">
        <v>-0.1013</v>
      </c>
      <c r="Q200" s="35">
        <v>2.6700000000000002E-2</v>
      </c>
      <c r="R200" s="29" t="s">
        <v>43</v>
      </c>
    </row>
    <row r="201" spans="2:18">
      <c r="B201" s="29" t="s">
        <v>54</v>
      </c>
      <c r="C201" s="29" t="s">
        <v>205</v>
      </c>
      <c r="D201" s="32">
        <v>43801.378472222219</v>
      </c>
      <c r="E201" s="29">
        <v>1785.05</v>
      </c>
      <c r="F201" s="32">
        <v>43830.378472222219</v>
      </c>
      <c r="G201" s="29">
        <v>1845.8</v>
      </c>
      <c r="H201" s="35">
        <v>3.4000000000000002E-2</v>
      </c>
      <c r="I201" s="29">
        <v>7029.26</v>
      </c>
      <c r="J201" s="35">
        <v>3.3799999999999997E-2</v>
      </c>
      <c r="K201" s="29">
        <v>116.4037</v>
      </c>
      <c r="L201" s="29">
        <v>207786.39</v>
      </c>
      <c r="M201" s="29">
        <v>429456.68</v>
      </c>
      <c r="N201" s="29">
        <v>23</v>
      </c>
      <c r="O201" s="29">
        <v>305.62</v>
      </c>
      <c r="P201" s="35">
        <v>-7.0000000000000001E-3</v>
      </c>
      <c r="Q201" s="35">
        <v>4.7600000000000003E-2</v>
      </c>
      <c r="R201" s="29" t="s">
        <v>43</v>
      </c>
    </row>
    <row r="202" spans="2:18">
      <c r="B202" s="29" t="s">
        <v>55</v>
      </c>
      <c r="C202" s="29" t="s">
        <v>205</v>
      </c>
      <c r="D202" s="32">
        <v>43801.378472222219</v>
      </c>
      <c r="E202" s="29">
        <v>2871.7</v>
      </c>
      <c r="F202" s="32">
        <v>43830.378472222219</v>
      </c>
      <c r="G202" s="29">
        <v>2874.55</v>
      </c>
      <c r="H202" s="35">
        <v>1E-3</v>
      </c>
      <c r="I202" s="29">
        <v>164.64</v>
      </c>
      <c r="J202" s="35">
        <v>8.0000000000000004E-4</v>
      </c>
      <c r="K202" s="29">
        <v>72.356290000000001</v>
      </c>
      <c r="L202" s="29">
        <v>207785.56</v>
      </c>
      <c r="M202" s="29">
        <v>429621.31</v>
      </c>
      <c r="N202" s="29">
        <v>23</v>
      </c>
      <c r="O202" s="29">
        <v>7.16</v>
      </c>
      <c r="P202" s="35">
        <v>-3.44E-2</v>
      </c>
      <c r="Q202" s="35">
        <v>2.69E-2</v>
      </c>
      <c r="R202" s="29" t="s">
        <v>43</v>
      </c>
    </row>
    <row r="203" spans="2:18">
      <c r="B203" s="29" t="s">
        <v>56</v>
      </c>
      <c r="C203" s="29" t="s">
        <v>205</v>
      </c>
      <c r="D203" s="32">
        <v>43801.378472222219</v>
      </c>
      <c r="E203" s="29">
        <v>2171.31</v>
      </c>
      <c r="F203" s="32">
        <v>43830.378472222219</v>
      </c>
      <c r="G203" s="29">
        <v>2251.5250000000001</v>
      </c>
      <c r="H203" s="35">
        <v>3.6900000000000002E-2</v>
      </c>
      <c r="I203" s="29">
        <v>7633.89</v>
      </c>
      <c r="J203" s="35">
        <v>3.6700000000000003E-2</v>
      </c>
      <c r="K203" s="29">
        <v>95.69556</v>
      </c>
      <c r="L203" s="29">
        <v>207784.72</v>
      </c>
      <c r="M203" s="29">
        <v>437255.21</v>
      </c>
      <c r="N203" s="29">
        <v>23</v>
      </c>
      <c r="O203" s="29">
        <v>331.91</v>
      </c>
      <c r="P203" s="35">
        <v>-4.8300000000000003E-2</v>
      </c>
      <c r="Q203" s="35">
        <v>5.3600000000000002E-2</v>
      </c>
      <c r="R203" s="29" t="s">
        <v>43</v>
      </c>
    </row>
    <row r="204" spans="2:18">
      <c r="B204" s="29" t="s">
        <v>57</v>
      </c>
      <c r="C204" s="29" t="s">
        <v>205</v>
      </c>
      <c r="D204" s="32">
        <v>43801.378472222219</v>
      </c>
      <c r="E204" s="29">
        <v>807.25</v>
      </c>
      <c r="F204" s="32">
        <v>43830.378472222219</v>
      </c>
      <c r="G204" s="29">
        <v>743.65</v>
      </c>
      <c r="H204" s="35">
        <v>-7.8799999999999995E-2</v>
      </c>
      <c r="I204" s="29">
        <v>-16410.38</v>
      </c>
      <c r="J204" s="35">
        <v>-7.9000000000000001E-2</v>
      </c>
      <c r="K204" s="29">
        <v>257.3972</v>
      </c>
      <c r="L204" s="29">
        <v>207783.91</v>
      </c>
      <c r="M204" s="29">
        <v>420844.83</v>
      </c>
      <c r="N204" s="29">
        <v>23</v>
      </c>
      <c r="O204" s="29">
        <v>-713.49</v>
      </c>
      <c r="P204" s="35">
        <v>-9.2200000000000004E-2</v>
      </c>
      <c r="Q204" s="35">
        <v>1.83E-2</v>
      </c>
      <c r="R204" s="29" t="s">
        <v>43</v>
      </c>
    </row>
    <row r="205" spans="2:18">
      <c r="B205" s="29" t="s">
        <v>58</v>
      </c>
      <c r="C205" s="29" t="s">
        <v>205</v>
      </c>
      <c r="D205" s="32">
        <v>43801.378472222219</v>
      </c>
      <c r="E205" s="29">
        <v>450.12</v>
      </c>
      <c r="F205" s="32">
        <v>43830.378472222219</v>
      </c>
      <c r="G205" s="29">
        <v>454.48</v>
      </c>
      <c r="H205" s="35">
        <v>9.7000000000000003E-3</v>
      </c>
      <c r="I205" s="29">
        <v>1970.89</v>
      </c>
      <c r="J205" s="35">
        <v>9.4999999999999998E-3</v>
      </c>
      <c r="K205" s="29">
        <v>461.61700000000002</v>
      </c>
      <c r="L205" s="29">
        <v>207783.08</v>
      </c>
      <c r="M205" s="29">
        <v>422815.72</v>
      </c>
      <c r="N205" s="29">
        <v>23</v>
      </c>
      <c r="O205" s="29">
        <v>85.69</v>
      </c>
      <c r="P205" s="35">
        <v>-4.9099999999999998E-2</v>
      </c>
      <c r="Q205" s="35">
        <v>2.64E-2</v>
      </c>
      <c r="R205" s="29" t="s">
        <v>43</v>
      </c>
    </row>
    <row r="206" spans="2:18">
      <c r="B206" s="29" t="s">
        <v>59</v>
      </c>
      <c r="C206" s="29" t="s">
        <v>205</v>
      </c>
      <c r="D206" s="32">
        <v>43801.378472222219</v>
      </c>
      <c r="E206" s="29">
        <v>2306.6</v>
      </c>
      <c r="F206" s="32">
        <v>43830.378472222219</v>
      </c>
      <c r="G206" s="29">
        <v>2412.5500000000002</v>
      </c>
      <c r="H206" s="35">
        <v>4.5900000000000003E-2</v>
      </c>
      <c r="I206" s="29">
        <v>9501.64</v>
      </c>
      <c r="J206" s="35">
        <v>4.5699999999999998E-2</v>
      </c>
      <c r="K206" s="29">
        <v>90.081599999999995</v>
      </c>
      <c r="L206" s="29">
        <v>207782.23</v>
      </c>
      <c r="M206" s="29">
        <v>432317.35</v>
      </c>
      <c r="N206" s="29">
        <v>23</v>
      </c>
      <c r="O206" s="29">
        <v>413.11</v>
      </c>
      <c r="P206" s="35">
        <v>-2.6100000000000002E-2</v>
      </c>
      <c r="Q206" s="35">
        <v>6.6199999999999995E-2</v>
      </c>
      <c r="R206" s="29" t="s">
        <v>43</v>
      </c>
    </row>
    <row r="207" spans="2:18">
      <c r="B207" s="29" t="s">
        <v>60</v>
      </c>
      <c r="C207" s="29" t="s">
        <v>205</v>
      </c>
      <c r="D207" s="32">
        <v>43801.378472222219</v>
      </c>
      <c r="E207" s="29">
        <v>1265.75</v>
      </c>
      <c r="F207" s="32">
        <v>43830.378472222219</v>
      </c>
      <c r="G207" s="29">
        <v>1272.0999999999999</v>
      </c>
      <c r="H207" s="35">
        <v>5.0000000000000001E-3</v>
      </c>
      <c r="I207" s="29">
        <v>1000.73</v>
      </c>
      <c r="J207" s="35">
        <v>4.7999999999999996E-3</v>
      </c>
      <c r="K207" s="29">
        <v>164.1568</v>
      </c>
      <c r="L207" s="29">
        <v>207781.41</v>
      </c>
      <c r="M207" s="29">
        <v>433318.09</v>
      </c>
      <c r="N207" s="29">
        <v>23</v>
      </c>
      <c r="O207" s="29">
        <v>43.51</v>
      </c>
      <c r="P207" s="35">
        <v>-2.4899999999999999E-2</v>
      </c>
      <c r="Q207" s="35">
        <v>3.1399999999999997E-2</v>
      </c>
      <c r="R207" s="29" t="s">
        <v>43</v>
      </c>
    </row>
    <row r="208" spans="2:18">
      <c r="B208" s="29" t="s">
        <v>61</v>
      </c>
      <c r="C208" s="29" t="s">
        <v>205</v>
      </c>
      <c r="D208" s="32">
        <v>43801.378472222219</v>
      </c>
      <c r="E208" s="29">
        <v>569.4</v>
      </c>
      <c r="F208" s="32">
        <v>43830.378472222219</v>
      </c>
      <c r="G208" s="29">
        <v>626.04999999999995</v>
      </c>
      <c r="H208" s="35">
        <v>9.9500000000000005E-2</v>
      </c>
      <c r="I208" s="29">
        <v>20628.61</v>
      </c>
      <c r="J208" s="35">
        <v>9.9299999999999999E-2</v>
      </c>
      <c r="K208" s="29">
        <v>364.91140000000001</v>
      </c>
      <c r="L208" s="29">
        <v>207780.56</v>
      </c>
      <c r="M208" s="29">
        <v>453946.7</v>
      </c>
      <c r="N208" s="29">
        <v>23</v>
      </c>
      <c r="O208" s="29">
        <v>896.9</v>
      </c>
      <c r="P208" s="35">
        <v>-6.7999999999999996E-3</v>
      </c>
      <c r="Q208" s="35">
        <v>0.1222</v>
      </c>
      <c r="R208" s="29" t="s">
        <v>43</v>
      </c>
    </row>
    <row r="209" spans="2:18">
      <c r="B209" s="29" t="s">
        <v>62</v>
      </c>
      <c r="C209" s="29" t="s">
        <v>205</v>
      </c>
      <c r="D209" s="32">
        <v>43801.378472222219</v>
      </c>
      <c r="E209" s="29">
        <v>2406.9499999999998</v>
      </c>
      <c r="F209" s="32">
        <v>43830.378472222219</v>
      </c>
      <c r="G209" s="29">
        <v>2443.0500000000002</v>
      </c>
      <c r="H209" s="35">
        <v>1.4999999999999999E-2</v>
      </c>
      <c r="I209" s="29">
        <v>3074.46</v>
      </c>
      <c r="J209" s="35">
        <v>1.4800000000000001E-2</v>
      </c>
      <c r="K209" s="29">
        <v>86.324910000000003</v>
      </c>
      <c r="L209" s="29">
        <v>207779.75</v>
      </c>
      <c r="M209" s="29">
        <v>457021.16</v>
      </c>
      <c r="N209" s="29">
        <v>23</v>
      </c>
      <c r="O209" s="29">
        <v>133.66999999999999</v>
      </c>
      <c r="P209" s="35">
        <v>-5.9799999999999999E-2</v>
      </c>
      <c r="Q209" s="35">
        <v>3.2399999999999998E-2</v>
      </c>
      <c r="R209" s="29" t="s">
        <v>43</v>
      </c>
    </row>
    <row r="210" spans="2:18">
      <c r="B210" s="29" t="s">
        <v>63</v>
      </c>
      <c r="C210" s="29" t="s">
        <v>205</v>
      </c>
      <c r="D210" s="32">
        <v>43801.378472222219</v>
      </c>
      <c r="E210" s="29">
        <v>200.8</v>
      </c>
      <c r="F210" s="32">
        <v>43830.378472222219</v>
      </c>
      <c r="G210" s="29">
        <v>216.15</v>
      </c>
      <c r="H210" s="35">
        <v>7.6399999999999996E-2</v>
      </c>
      <c r="I210" s="29">
        <v>15840.35</v>
      </c>
      <c r="J210" s="35">
        <v>7.6200000000000004E-2</v>
      </c>
      <c r="K210" s="29">
        <v>1034.7550000000001</v>
      </c>
      <c r="L210" s="29">
        <v>207778.91</v>
      </c>
      <c r="M210" s="29">
        <v>472861.51</v>
      </c>
      <c r="N210" s="29">
        <v>23</v>
      </c>
      <c r="O210" s="29">
        <v>688.71</v>
      </c>
      <c r="P210" s="35">
        <v>-3.9800000000000002E-2</v>
      </c>
      <c r="Q210" s="35">
        <v>9.2399999999999996E-2</v>
      </c>
      <c r="R210" s="29" t="s">
        <v>43</v>
      </c>
    </row>
    <row r="211" spans="2:18">
      <c r="B211" s="29" t="s">
        <v>64</v>
      </c>
      <c r="C211" s="29" t="s">
        <v>205</v>
      </c>
      <c r="D211" s="32">
        <v>43801.378472222219</v>
      </c>
      <c r="E211" s="29">
        <v>2043.2</v>
      </c>
      <c r="F211" s="32">
        <v>43830.378472222219</v>
      </c>
      <c r="G211" s="29">
        <v>1923</v>
      </c>
      <c r="H211" s="35">
        <v>-5.8799999999999998E-2</v>
      </c>
      <c r="I211" s="29">
        <v>-12263.77</v>
      </c>
      <c r="J211" s="35">
        <v>-5.8999999999999997E-2</v>
      </c>
      <c r="K211" s="29">
        <v>101.6925</v>
      </c>
      <c r="L211" s="29">
        <v>207778.08</v>
      </c>
      <c r="M211" s="29">
        <v>460597.74</v>
      </c>
      <c r="N211" s="29">
        <v>23</v>
      </c>
      <c r="O211" s="29">
        <v>-533.21</v>
      </c>
      <c r="P211" s="35">
        <v>-6.6500000000000004E-2</v>
      </c>
      <c r="Q211" s="35">
        <v>9.1999999999999998E-3</v>
      </c>
      <c r="R211" s="29" t="s">
        <v>43</v>
      </c>
    </row>
    <row r="212" spans="2:18">
      <c r="B212" s="29" t="s">
        <v>65</v>
      </c>
      <c r="C212" s="29" t="s">
        <v>205</v>
      </c>
      <c r="D212" s="32">
        <v>43801.378472222219</v>
      </c>
      <c r="E212" s="29">
        <v>510.9</v>
      </c>
      <c r="F212" s="32">
        <v>43830.378472222219</v>
      </c>
      <c r="G212" s="29">
        <v>538.9</v>
      </c>
      <c r="H212" s="35">
        <v>5.4800000000000001E-2</v>
      </c>
      <c r="I212" s="29">
        <v>11344.59</v>
      </c>
      <c r="J212" s="35">
        <v>5.4600000000000003E-2</v>
      </c>
      <c r="K212" s="29">
        <v>406.68869999999998</v>
      </c>
      <c r="L212" s="29">
        <v>207777.25</v>
      </c>
      <c r="M212" s="29">
        <v>471942.33</v>
      </c>
      <c r="N212" s="29">
        <v>23</v>
      </c>
      <c r="O212" s="29">
        <v>493.24</v>
      </c>
      <c r="P212" s="35">
        <v>-1.2200000000000001E-2</v>
      </c>
      <c r="Q212" s="35">
        <v>8.0799999999999997E-2</v>
      </c>
      <c r="R212" s="29" t="s">
        <v>43</v>
      </c>
    </row>
    <row r="213" spans="2:18">
      <c r="B213" s="29" t="s">
        <v>138</v>
      </c>
      <c r="C213" s="29" t="s">
        <v>205</v>
      </c>
      <c r="D213" s="32">
        <v>43801.378472222219</v>
      </c>
      <c r="E213" s="29">
        <v>1576</v>
      </c>
      <c r="F213" s="32">
        <v>43830.378472222219</v>
      </c>
      <c r="G213" s="29">
        <v>1510</v>
      </c>
      <c r="H213" s="35">
        <v>-4.19E-2</v>
      </c>
      <c r="I213" s="29">
        <v>-8741.98</v>
      </c>
      <c r="J213" s="35">
        <v>-4.2099999999999999E-2</v>
      </c>
      <c r="K213" s="29">
        <v>131.83779999999999</v>
      </c>
      <c r="L213" s="29">
        <v>207776.42</v>
      </c>
      <c r="M213" s="29">
        <v>463200.35</v>
      </c>
      <c r="N213" s="29">
        <v>23</v>
      </c>
      <c r="O213" s="29">
        <v>-380.09</v>
      </c>
      <c r="P213" s="35">
        <v>-0.11409999999999999</v>
      </c>
      <c r="Q213" s="35">
        <v>1.2999999999999999E-2</v>
      </c>
      <c r="R213" s="29" t="s">
        <v>43</v>
      </c>
    </row>
    <row r="214" spans="2:18">
      <c r="B214" s="29" t="s">
        <v>139</v>
      </c>
      <c r="C214" s="29" t="s">
        <v>205</v>
      </c>
      <c r="D214" s="32">
        <v>43801.378472222219</v>
      </c>
      <c r="E214" s="29">
        <v>692.7</v>
      </c>
      <c r="F214" s="32">
        <v>43830.378472222219</v>
      </c>
      <c r="G214" s="29">
        <v>731.15</v>
      </c>
      <c r="H214" s="35">
        <v>5.5500000000000001E-2</v>
      </c>
      <c r="I214" s="29">
        <v>11490.38</v>
      </c>
      <c r="J214" s="35">
        <v>5.5300000000000002E-2</v>
      </c>
      <c r="K214" s="29">
        <v>299.95030000000003</v>
      </c>
      <c r="L214" s="29">
        <v>207775.59</v>
      </c>
      <c r="M214" s="29">
        <v>474690.73</v>
      </c>
      <c r="N214" s="29">
        <v>23</v>
      </c>
      <c r="O214" s="29">
        <v>499.58</v>
      </c>
      <c r="P214" s="35">
        <v>-6.0000000000000001E-3</v>
      </c>
      <c r="Q214" s="35">
        <v>6.5299999999999997E-2</v>
      </c>
      <c r="R214" s="29" t="s">
        <v>43</v>
      </c>
    </row>
    <row r="215" spans="2:18">
      <c r="B215" s="29" t="s">
        <v>66</v>
      </c>
      <c r="C215" s="29" t="s">
        <v>205</v>
      </c>
      <c r="D215" s="32">
        <v>43801.378472222219</v>
      </c>
      <c r="E215" s="29">
        <v>128.65</v>
      </c>
      <c r="F215" s="32">
        <v>43830.378472222219</v>
      </c>
      <c r="G215" s="29">
        <v>125.55</v>
      </c>
      <c r="H215" s="35">
        <v>-2.41E-2</v>
      </c>
      <c r="I215" s="29">
        <v>-5047.68</v>
      </c>
      <c r="J215" s="35">
        <v>-2.4299999999999999E-2</v>
      </c>
      <c r="K215" s="29">
        <v>1615.039</v>
      </c>
      <c r="L215" s="29">
        <v>207774.75</v>
      </c>
      <c r="M215" s="29">
        <v>469643.06</v>
      </c>
      <c r="N215" s="29">
        <v>23</v>
      </c>
      <c r="O215" s="29">
        <v>-219.46</v>
      </c>
      <c r="P215" s="35">
        <v>-5.2900000000000003E-2</v>
      </c>
      <c r="Q215" s="35">
        <v>2.29E-2</v>
      </c>
      <c r="R215" s="29" t="s">
        <v>43</v>
      </c>
    </row>
    <row r="216" spans="2:18">
      <c r="B216" s="29" t="s">
        <v>140</v>
      </c>
      <c r="C216" s="29" t="s">
        <v>205</v>
      </c>
      <c r="D216" s="32">
        <v>43801.378472222219</v>
      </c>
      <c r="E216" s="29">
        <v>244.95</v>
      </c>
      <c r="F216" s="32">
        <v>43830.378472222219</v>
      </c>
      <c r="G216" s="29">
        <v>237.7</v>
      </c>
      <c r="H216" s="35">
        <v>-2.9600000000000001E-2</v>
      </c>
      <c r="I216" s="29">
        <v>-6190.61</v>
      </c>
      <c r="J216" s="35">
        <v>-2.98E-2</v>
      </c>
      <c r="K216" s="29">
        <v>848.22990000000004</v>
      </c>
      <c r="L216" s="29">
        <v>207773.92</v>
      </c>
      <c r="M216" s="29">
        <v>463452.45</v>
      </c>
      <c r="N216" s="29">
        <v>23</v>
      </c>
      <c r="O216" s="29">
        <v>-269.16000000000003</v>
      </c>
      <c r="P216" s="35">
        <v>-4.0599999999999997E-2</v>
      </c>
      <c r="Q216" s="35">
        <v>1.2E-2</v>
      </c>
      <c r="R216" s="29" t="s">
        <v>43</v>
      </c>
    </row>
    <row r="217" spans="2:18">
      <c r="B217" s="29" t="s">
        <v>141</v>
      </c>
      <c r="C217" s="29" t="s">
        <v>205</v>
      </c>
      <c r="D217" s="32">
        <v>43801.378472222219</v>
      </c>
      <c r="E217" s="29">
        <v>268.3</v>
      </c>
      <c r="F217" s="32">
        <v>43830.378472222219</v>
      </c>
      <c r="G217" s="29">
        <v>270.05</v>
      </c>
      <c r="H217" s="35">
        <v>6.4999999999999997E-3</v>
      </c>
      <c r="I217" s="29">
        <v>1313.52</v>
      </c>
      <c r="J217" s="35">
        <v>6.3E-3</v>
      </c>
      <c r="K217" s="29">
        <v>774.40589999999997</v>
      </c>
      <c r="L217" s="29">
        <v>207773.09</v>
      </c>
      <c r="M217" s="29">
        <v>464765.97</v>
      </c>
      <c r="N217" s="29">
        <v>23</v>
      </c>
      <c r="O217" s="29">
        <v>57.11</v>
      </c>
      <c r="P217" s="35">
        <v>-8.1100000000000005E-2</v>
      </c>
      <c r="Q217" s="35">
        <v>1.9400000000000001E-2</v>
      </c>
      <c r="R217" s="29" t="s">
        <v>43</v>
      </c>
    </row>
    <row r="218" spans="2:18">
      <c r="B218" s="29" t="s">
        <v>142</v>
      </c>
      <c r="C218" s="29" t="s">
        <v>205</v>
      </c>
      <c r="D218" s="32">
        <v>43801.378472222219</v>
      </c>
      <c r="E218" s="29">
        <v>1633</v>
      </c>
      <c r="F218" s="32">
        <v>43830.378472222219</v>
      </c>
      <c r="G218" s="29">
        <v>1684.35</v>
      </c>
      <c r="H218" s="35">
        <v>3.1399999999999997E-2</v>
      </c>
      <c r="I218" s="29">
        <v>6491.23</v>
      </c>
      <c r="J218" s="35">
        <v>3.1199999999999999E-2</v>
      </c>
      <c r="K218" s="29">
        <v>127.23350000000001</v>
      </c>
      <c r="L218" s="29">
        <v>207772.27</v>
      </c>
      <c r="M218" s="29">
        <v>471257.2</v>
      </c>
      <c r="N218" s="29">
        <v>23</v>
      </c>
      <c r="O218" s="29">
        <v>282.23</v>
      </c>
      <c r="P218" s="35">
        <v>-2.01E-2</v>
      </c>
      <c r="Q218" s="35">
        <v>6.2300000000000001E-2</v>
      </c>
      <c r="R218" s="29" t="s">
        <v>43</v>
      </c>
    </row>
    <row r="219" spans="2:18">
      <c r="B219" s="29" t="s">
        <v>143</v>
      </c>
      <c r="C219" s="29" t="s">
        <v>205</v>
      </c>
      <c r="D219" s="32">
        <v>43801.378472222219</v>
      </c>
      <c r="E219" s="29">
        <v>1333.35</v>
      </c>
      <c r="F219" s="32">
        <v>43830.378472222219</v>
      </c>
      <c r="G219" s="29">
        <v>1298.2</v>
      </c>
      <c r="H219" s="35">
        <v>-2.64E-2</v>
      </c>
      <c r="I219" s="29">
        <v>-5518.31</v>
      </c>
      <c r="J219" s="35">
        <v>-2.6599999999999999E-2</v>
      </c>
      <c r="K219" s="29">
        <v>155.82660000000001</v>
      </c>
      <c r="L219" s="29">
        <v>207771.44</v>
      </c>
      <c r="M219" s="29">
        <v>465738.89</v>
      </c>
      <c r="N219" s="29">
        <v>23</v>
      </c>
      <c r="O219" s="29">
        <v>-239.93</v>
      </c>
      <c r="P219" s="35">
        <v>-5.8799999999999998E-2</v>
      </c>
      <c r="Q219" s="35">
        <v>7.1999999999999998E-3</v>
      </c>
      <c r="R219" s="29" t="s">
        <v>43</v>
      </c>
    </row>
    <row r="220" spans="2:18">
      <c r="B220" s="29" t="s">
        <v>144</v>
      </c>
      <c r="C220" s="29" t="s">
        <v>205</v>
      </c>
      <c r="D220" s="32">
        <v>43801.378472222219</v>
      </c>
      <c r="E220" s="29">
        <v>534.15</v>
      </c>
      <c r="F220" s="32">
        <v>43830.378472222219</v>
      </c>
      <c r="G220" s="29">
        <v>531.54999999999995</v>
      </c>
      <c r="H220" s="35">
        <v>-4.8999999999999998E-3</v>
      </c>
      <c r="I220" s="29">
        <v>-1052.79</v>
      </c>
      <c r="J220" s="35">
        <v>-5.1000000000000004E-3</v>
      </c>
      <c r="K220" s="29">
        <v>388.9742</v>
      </c>
      <c r="L220" s="29">
        <v>207770.59</v>
      </c>
      <c r="M220" s="29">
        <v>464686.1</v>
      </c>
      <c r="N220" s="29">
        <v>23</v>
      </c>
      <c r="O220" s="29">
        <v>-45.77</v>
      </c>
      <c r="P220" s="35">
        <v>-5.8999999999999997E-2</v>
      </c>
      <c r="Q220" s="35">
        <v>1.0699999999999999E-2</v>
      </c>
      <c r="R220" s="29" t="s">
        <v>43</v>
      </c>
    </row>
    <row r="221" spans="2:18">
      <c r="B221" s="29" t="s">
        <v>145</v>
      </c>
      <c r="C221" s="29" t="s">
        <v>205</v>
      </c>
      <c r="D221" s="32">
        <v>43801.378472222219</v>
      </c>
      <c r="E221" s="29">
        <v>7139.35</v>
      </c>
      <c r="F221" s="32">
        <v>43830.378472222219</v>
      </c>
      <c r="G221" s="29">
        <v>7368.6</v>
      </c>
      <c r="H221" s="35">
        <v>3.2099999999999997E-2</v>
      </c>
      <c r="I221" s="29">
        <v>6629.43</v>
      </c>
      <c r="J221" s="35">
        <v>3.1899999999999998E-2</v>
      </c>
      <c r="K221" s="29">
        <v>29.102060000000002</v>
      </c>
      <c r="L221" s="29">
        <v>207769.77</v>
      </c>
      <c r="M221" s="29">
        <v>471315.53</v>
      </c>
      <c r="N221" s="29">
        <v>23</v>
      </c>
      <c r="O221" s="29">
        <v>288.24</v>
      </c>
      <c r="P221" s="35">
        <v>-3.8600000000000002E-2</v>
      </c>
      <c r="Q221" s="35">
        <v>4.1000000000000002E-2</v>
      </c>
      <c r="R221" s="29" t="s">
        <v>43</v>
      </c>
    </row>
    <row r="222" spans="2:18">
      <c r="B222" s="29" t="s">
        <v>146</v>
      </c>
      <c r="C222" s="29" t="s">
        <v>205</v>
      </c>
      <c r="D222" s="32">
        <v>43801.378472222219</v>
      </c>
      <c r="E222" s="29">
        <v>14557.65</v>
      </c>
      <c r="F222" s="32">
        <v>43830.378472222219</v>
      </c>
      <c r="G222" s="29">
        <v>14785.35</v>
      </c>
      <c r="H222" s="35">
        <v>1.5599999999999999E-2</v>
      </c>
      <c r="I222" s="29">
        <v>3207.89</v>
      </c>
      <c r="J222" s="35">
        <v>1.54E-2</v>
      </c>
      <c r="K222" s="29">
        <v>14.27215</v>
      </c>
      <c r="L222" s="29">
        <v>207768.94</v>
      </c>
      <c r="M222" s="29">
        <v>474523.42</v>
      </c>
      <c r="N222" s="29">
        <v>23</v>
      </c>
      <c r="O222" s="29">
        <v>139.47</v>
      </c>
      <c r="P222" s="35">
        <v>-3.7999999999999999E-2</v>
      </c>
      <c r="Q222" s="35">
        <v>2.9899999999999999E-2</v>
      </c>
      <c r="R222" s="29" t="s">
        <v>43</v>
      </c>
    </row>
    <row r="223" spans="2:18">
      <c r="B223" s="29" t="s">
        <v>147</v>
      </c>
      <c r="C223" s="29" t="s">
        <v>205</v>
      </c>
      <c r="D223" s="32">
        <v>43801.378472222219</v>
      </c>
      <c r="E223" s="29">
        <v>115.3</v>
      </c>
      <c r="F223" s="32">
        <v>43830.378472222219</v>
      </c>
      <c r="G223" s="29">
        <v>119.05</v>
      </c>
      <c r="H223" s="35">
        <v>3.2500000000000001E-2</v>
      </c>
      <c r="I223" s="29">
        <v>6715.19</v>
      </c>
      <c r="J223" s="35">
        <v>3.2300000000000002E-2</v>
      </c>
      <c r="K223" s="29">
        <v>1801.9780000000001</v>
      </c>
      <c r="L223" s="29">
        <v>207768.09</v>
      </c>
      <c r="M223" s="29">
        <v>481238.6</v>
      </c>
      <c r="N223" s="29">
        <v>23</v>
      </c>
      <c r="O223" s="29">
        <v>291.95999999999998</v>
      </c>
      <c r="P223" s="35">
        <v>-4.8599999999999997E-2</v>
      </c>
      <c r="Q223" s="35">
        <v>3.2500000000000001E-2</v>
      </c>
      <c r="R223" s="29" t="s">
        <v>43</v>
      </c>
    </row>
    <row r="224" spans="2:18">
      <c r="B224" s="29" t="s">
        <v>67</v>
      </c>
      <c r="C224" s="29" t="s">
        <v>205</v>
      </c>
      <c r="D224" s="32">
        <v>43801.378472222219</v>
      </c>
      <c r="E224" s="29">
        <v>102.48</v>
      </c>
      <c r="F224" s="32">
        <v>43830.378472222219</v>
      </c>
      <c r="G224" s="29">
        <v>103.04</v>
      </c>
      <c r="H224" s="35">
        <v>5.4999999999999997E-3</v>
      </c>
      <c r="I224" s="29">
        <v>1093.67</v>
      </c>
      <c r="J224" s="35">
        <v>5.3E-3</v>
      </c>
      <c r="K224" s="29">
        <v>2027.393</v>
      </c>
      <c r="L224" s="29">
        <v>207767.27</v>
      </c>
      <c r="M224" s="29">
        <v>482332.28</v>
      </c>
      <c r="N224" s="29">
        <v>23</v>
      </c>
      <c r="O224" s="29">
        <v>47.55</v>
      </c>
      <c r="P224" s="35">
        <v>-3.1600000000000003E-2</v>
      </c>
      <c r="Q224" s="35">
        <v>2.6200000000000001E-2</v>
      </c>
      <c r="R224" s="29" t="s">
        <v>43</v>
      </c>
    </row>
    <row r="225" spans="2:18">
      <c r="B225" s="29" t="s">
        <v>68</v>
      </c>
      <c r="C225" s="29" t="s">
        <v>205</v>
      </c>
      <c r="D225" s="32">
        <v>43801.378472222219</v>
      </c>
      <c r="E225" s="29">
        <v>143.55000000000001</v>
      </c>
      <c r="F225" s="32">
        <v>43830.378472222219</v>
      </c>
      <c r="G225" s="29">
        <v>142.6875</v>
      </c>
      <c r="H225" s="35">
        <v>-6.0000000000000001E-3</v>
      </c>
      <c r="I225" s="29">
        <v>-1289.76</v>
      </c>
      <c r="J225" s="35">
        <v>-6.1999999999999998E-3</v>
      </c>
      <c r="K225" s="29">
        <v>1447.346</v>
      </c>
      <c r="L225" s="29">
        <v>207766.44</v>
      </c>
      <c r="M225" s="29">
        <v>481042.51</v>
      </c>
      <c r="N225" s="29">
        <v>23</v>
      </c>
      <c r="O225" s="29">
        <v>-56.08</v>
      </c>
      <c r="P225" s="35">
        <v>-6.8400000000000002E-2</v>
      </c>
      <c r="Q225" s="35">
        <v>1.8800000000000001E-2</v>
      </c>
      <c r="R225" s="29" t="s">
        <v>43</v>
      </c>
    </row>
    <row r="226" spans="2:18">
      <c r="B226" s="29" t="s">
        <v>69</v>
      </c>
      <c r="C226" s="29" t="s">
        <v>205</v>
      </c>
      <c r="D226" s="32">
        <v>43801.378472222219</v>
      </c>
      <c r="E226" s="29">
        <v>1586.5</v>
      </c>
      <c r="F226" s="32">
        <v>43830.378472222219</v>
      </c>
      <c r="G226" s="29">
        <v>1514.05</v>
      </c>
      <c r="H226" s="35">
        <v>-4.5699999999999998E-2</v>
      </c>
      <c r="I226" s="29">
        <v>-9528.5499999999993</v>
      </c>
      <c r="J226" s="35">
        <v>-4.5900000000000003E-2</v>
      </c>
      <c r="K226" s="29">
        <v>130.95849999999999</v>
      </c>
      <c r="L226" s="29">
        <v>207765.61</v>
      </c>
      <c r="M226" s="29">
        <v>471513.97</v>
      </c>
      <c r="N226" s="29">
        <v>23</v>
      </c>
      <c r="O226" s="29">
        <v>-414.28</v>
      </c>
      <c r="P226" s="35">
        <v>-4.8099999999999997E-2</v>
      </c>
      <c r="Q226" s="35">
        <v>1.9599999999999999E-2</v>
      </c>
      <c r="R226" s="29" t="s">
        <v>43</v>
      </c>
    </row>
    <row r="227" spans="2:18">
      <c r="B227" s="29" t="s">
        <v>70</v>
      </c>
      <c r="C227" s="29" t="s">
        <v>205</v>
      </c>
      <c r="D227" s="32">
        <v>43801.378472222219</v>
      </c>
      <c r="E227" s="29">
        <v>943.85</v>
      </c>
      <c r="F227" s="32">
        <v>43830.378472222219</v>
      </c>
      <c r="G227" s="29">
        <v>961.6</v>
      </c>
      <c r="H227" s="35">
        <v>1.8800000000000001E-2</v>
      </c>
      <c r="I227" s="29">
        <v>3865.27</v>
      </c>
      <c r="J227" s="35">
        <v>1.8599999999999998E-2</v>
      </c>
      <c r="K227" s="29">
        <v>220.12479999999999</v>
      </c>
      <c r="L227" s="29">
        <v>207764.78</v>
      </c>
      <c r="M227" s="29">
        <v>475379.24</v>
      </c>
      <c r="N227" s="29">
        <v>23</v>
      </c>
      <c r="O227" s="29">
        <v>168.06</v>
      </c>
      <c r="P227" s="35">
        <v>-2.0500000000000001E-2</v>
      </c>
      <c r="Q227" s="35">
        <v>7.1900000000000006E-2</v>
      </c>
      <c r="R227" s="29" t="s">
        <v>43</v>
      </c>
    </row>
    <row r="228" spans="2:18">
      <c r="B228" s="29" t="s">
        <v>71</v>
      </c>
      <c r="C228" s="29" t="s">
        <v>205</v>
      </c>
      <c r="D228" s="32">
        <v>43801.378472222219</v>
      </c>
      <c r="E228" s="29">
        <v>338.5</v>
      </c>
      <c r="F228" s="32">
        <v>43830.378472222219</v>
      </c>
      <c r="G228" s="29">
        <v>333.75</v>
      </c>
      <c r="H228" s="35">
        <v>-1.4E-2</v>
      </c>
      <c r="I228" s="29">
        <v>-2956.71</v>
      </c>
      <c r="J228" s="35">
        <v>-1.4200000000000001E-2</v>
      </c>
      <c r="K228" s="29">
        <v>613.77829999999994</v>
      </c>
      <c r="L228" s="29">
        <v>207763.94</v>
      </c>
      <c r="M228" s="29">
        <v>472422.53</v>
      </c>
      <c r="N228" s="29">
        <v>23</v>
      </c>
      <c r="O228" s="29">
        <v>-128.55000000000001</v>
      </c>
      <c r="P228" s="35">
        <v>-9.01E-2</v>
      </c>
      <c r="Q228" s="35">
        <v>1.7999999999999999E-2</v>
      </c>
      <c r="R228" s="29" t="s">
        <v>43</v>
      </c>
    </row>
    <row r="229" spans="2:18">
      <c r="B229" s="29" t="s">
        <v>72</v>
      </c>
      <c r="C229" s="29" t="s">
        <v>205</v>
      </c>
      <c r="D229" s="32">
        <v>43801.378472222219</v>
      </c>
      <c r="E229" s="29">
        <v>20918</v>
      </c>
      <c r="F229" s="32">
        <v>43830.378472222219</v>
      </c>
      <c r="G229" s="29">
        <v>20363.95</v>
      </c>
      <c r="H229" s="35">
        <v>-2.6499999999999999E-2</v>
      </c>
      <c r="I229" s="29">
        <v>-5543.97</v>
      </c>
      <c r="J229" s="35">
        <v>-2.6700000000000002E-2</v>
      </c>
      <c r="K229" s="29">
        <v>9.9322649999999992</v>
      </c>
      <c r="L229" s="29">
        <v>207763.13</v>
      </c>
      <c r="M229" s="29">
        <v>466878.56</v>
      </c>
      <c r="N229" s="29">
        <v>23</v>
      </c>
      <c r="O229" s="29">
        <v>-241.04</v>
      </c>
      <c r="P229" s="35">
        <v>-5.16E-2</v>
      </c>
      <c r="Q229" s="35">
        <v>8.6999999999999994E-3</v>
      </c>
      <c r="R229" s="29" t="s">
        <v>43</v>
      </c>
    </row>
    <row r="230" spans="2:18">
      <c r="B230" s="29" t="s">
        <v>148</v>
      </c>
      <c r="C230" s="29" t="s">
        <v>205</v>
      </c>
      <c r="D230" s="32">
        <v>43801.378472222219</v>
      </c>
      <c r="E230" s="29">
        <v>420.85</v>
      </c>
      <c r="F230" s="32">
        <v>43830.378472222219</v>
      </c>
      <c r="G230" s="29">
        <v>472.05</v>
      </c>
      <c r="H230" s="35">
        <v>0.1217</v>
      </c>
      <c r="I230" s="29">
        <v>25231.98</v>
      </c>
      <c r="J230" s="35">
        <v>0.12139999999999999</v>
      </c>
      <c r="K230" s="29">
        <v>493.673</v>
      </c>
      <c r="L230" s="29">
        <v>207762.28</v>
      </c>
      <c r="M230" s="29">
        <v>492110.54</v>
      </c>
      <c r="N230" s="29">
        <v>23</v>
      </c>
      <c r="O230" s="29">
        <v>1097.04</v>
      </c>
      <c r="P230" s="35">
        <v>-7.5700000000000003E-2</v>
      </c>
      <c r="Q230" s="35">
        <v>0.1318</v>
      </c>
      <c r="R230" s="29" t="s">
        <v>43</v>
      </c>
    </row>
    <row r="231" spans="2:18">
      <c r="B231" s="29" t="s">
        <v>73</v>
      </c>
      <c r="C231" s="29" t="s">
        <v>205</v>
      </c>
      <c r="D231" s="32">
        <v>43801.378472222219</v>
      </c>
      <c r="E231" s="29">
        <v>2021.05</v>
      </c>
      <c r="F231" s="32">
        <v>43830.378472222219</v>
      </c>
      <c r="G231" s="29">
        <v>2161.6999999999998</v>
      </c>
      <c r="H231" s="35">
        <v>6.9599999999999995E-2</v>
      </c>
      <c r="I231" s="29">
        <v>14415.65</v>
      </c>
      <c r="J231" s="35">
        <v>6.9400000000000003E-2</v>
      </c>
      <c r="K231" s="29">
        <v>102.7988</v>
      </c>
      <c r="L231" s="29">
        <v>207761.45</v>
      </c>
      <c r="M231" s="29">
        <v>506526.18</v>
      </c>
      <c r="N231" s="29">
        <v>23</v>
      </c>
      <c r="O231" s="29">
        <v>626.77</v>
      </c>
      <c r="P231" s="35">
        <v>-1.83E-2</v>
      </c>
      <c r="Q231" s="35">
        <v>0.1116</v>
      </c>
      <c r="R231" s="29" t="s">
        <v>43</v>
      </c>
    </row>
    <row r="232" spans="2:18">
      <c r="B232" s="29" t="s">
        <v>74</v>
      </c>
      <c r="C232" s="29" t="s">
        <v>205</v>
      </c>
      <c r="D232" s="32">
        <v>43801.378472222219</v>
      </c>
      <c r="E232" s="29">
        <v>598.76</v>
      </c>
      <c r="F232" s="32">
        <v>43830.378472222219</v>
      </c>
      <c r="G232" s="29">
        <v>609.84</v>
      </c>
      <c r="H232" s="35">
        <v>1.8499999999999999E-2</v>
      </c>
      <c r="I232" s="29">
        <v>3802.66</v>
      </c>
      <c r="J232" s="35">
        <v>1.83E-2</v>
      </c>
      <c r="K232" s="29">
        <v>346.98480000000001</v>
      </c>
      <c r="L232" s="29">
        <v>207760.63</v>
      </c>
      <c r="M232" s="29">
        <v>510328.84</v>
      </c>
      <c r="N232" s="29">
        <v>23</v>
      </c>
      <c r="O232" s="29">
        <v>165.33</v>
      </c>
      <c r="P232" s="35">
        <v>-2.1600000000000001E-2</v>
      </c>
      <c r="Q232" s="35">
        <v>6.0900000000000003E-2</v>
      </c>
      <c r="R232" s="29" t="s">
        <v>43</v>
      </c>
    </row>
    <row r="233" spans="2:18">
      <c r="B233" s="29" t="s">
        <v>75</v>
      </c>
      <c r="C233" s="29" t="s">
        <v>205</v>
      </c>
      <c r="D233" s="32">
        <v>43801.378472222219</v>
      </c>
      <c r="E233" s="29">
        <v>1153.8</v>
      </c>
      <c r="F233" s="32">
        <v>43830.378472222219</v>
      </c>
      <c r="G233" s="29">
        <v>1187.95</v>
      </c>
      <c r="H233" s="35">
        <v>2.9600000000000001E-2</v>
      </c>
      <c r="I233" s="29">
        <v>6107.08</v>
      </c>
      <c r="J233" s="35">
        <v>2.9399999999999999E-2</v>
      </c>
      <c r="K233" s="29">
        <v>180.06569999999999</v>
      </c>
      <c r="L233" s="29">
        <v>207759.8</v>
      </c>
      <c r="M233" s="29">
        <v>516435.92</v>
      </c>
      <c r="N233" s="29">
        <v>23</v>
      </c>
      <c r="O233" s="29">
        <v>265.52999999999997</v>
      </c>
      <c r="P233" s="35">
        <v>-9.7999999999999997E-3</v>
      </c>
      <c r="Q233" s="35">
        <v>6.5199999999999994E-2</v>
      </c>
      <c r="R233" s="29" t="s">
        <v>43</v>
      </c>
    </row>
    <row r="234" spans="2:18">
      <c r="B234" s="29" t="s">
        <v>76</v>
      </c>
      <c r="C234" s="29" t="s">
        <v>205</v>
      </c>
      <c r="D234" s="32">
        <v>43801.378472222219</v>
      </c>
      <c r="E234" s="29">
        <v>4276.25</v>
      </c>
      <c r="F234" s="32">
        <v>43830.378472222219</v>
      </c>
      <c r="G234" s="29">
        <v>4046.05</v>
      </c>
      <c r="H234" s="35">
        <v>-5.3800000000000001E-2</v>
      </c>
      <c r="I234" s="29">
        <v>-11224.56</v>
      </c>
      <c r="J234" s="35">
        <v>-5.3999999999999999E-2</v>
      </c>
      <c r="K234" s="29">
        <v>48.584380000000003</v>
      </c>
      <c r="L234" s="29">
        <v>207758.95</v>
      </c>
      <c r="M234" s="29">
        <v>505211.36</v>
      </c>
      <c r="N234" s="29">
        <v>23</v>
      </c>
      <c r="O234" s="29">
        <v>-488.02</v>
      </c>
      <c r="P234" s="35">
        <v>-7.1599999999999997E-2</v>
      </c>
      <c r="Q234" s="35">
        <v>1.0200000000000001E-2</v>
      </c>
      <c r="R234" s="29" t="s">
        <v>43</v>
      </c>
    </row>
    <row r="235" spans="2:18">
      <c r="B235" s="29" t="s">
        <v>77</v>
      </c>
      <c r="C235" s="29" t="s">
        <v>205</v>
      </c>
      <c r="D235" s="32">
        <v>43801.378472222219</v>
      </c>
      <c r="E235" s="29">
        <v>570.25</v>
      </c>
      <c r="F235" s="32">
        <v>43830.378472222219</v>
      </c>
      <c r="G235" s="29">
        <v>584.5</v>
      </c>
      <c r="H235" s="35">
        <v>2.5000000000000001E-2</v>
      </c>
      <c r="I235" s="29">
        <v>5149.6099999999997</v>
      </c>
      <c r="J235" s="35">
        <v>2.4799999999999999E-2</v>
      </c>
      <c r="K235" s="29">
        <v>364.32819999999998</v>
      </c>
      <c r="L235" s="29">
        <v>207758.13</v>
      </c>
      <c r="M235" s="29">
        <v>510360.96</v>
      </c>
      <c r="N235" s="29">
        <v>23</v>
      </c>
      <c r="O235" s="29">
        <v>223.9</v>
      </c>
      <c r="P235" s="35">
        <v>-3.2500000000000001E-2</v>
      </c>
      <c r="Q235" s="35">
        <v>4.5499999999999999E-2</v>
      </c>
      <c r="R235" s="29" t="s">
        <v>43</v>
      </c>
    </row>
    <row r="236" spans="2:18">
      <c r="B236" s="29" t="s">
        <v>78</v>
      </c>
      <c r="C236" s="29" t="s">
        <v>205</v>
      </c>
      <c r="D236" s="32">
        <v>43801.378472222219</v>
      </c>
      <c r="E236" s="29">
        <v>238.6</v>
      </c>
      <c r="F236" s="32">
        <v>43830.378472222219</v>
      </c>
      <c r="G236" s="29">
        <v>245.8</v>
      </c>
      <c r="H236" s="35">
        <v>3.0200000000000001E-2</v>
      </c>
      <c r="I236" s="29">
        <v>6227.11</v>
      </c>
      <c r="J236" s="35">
        <v>0.03</v>
      </c>
      <c r="K236" s="29">
        <v>870.73469999999998</v>
      </c>
      <c r="L236" s="29">
        <v>207757.3</v>
      </c>
      <c r="M236" s="29">
        <v>516588.07</v>
      </c>
      <c r="N236" s="29">
        <v>23</v>
      </c>
      <c r="O236" s="29">
        <v>270.74</v>
      </c>
      <c r="P236" s="35">
        <v>-1.34E-2</v>
      </c>
      <c r="Q236" s="35">
        <v>6.7500000000000004E-2</v>
      </c>
      <c r="R236" s="29" t="s">
        <v>43</v>
      </c>
    </row>
    <row r="237" spans="2:18">
      <c r="B237" s="29" t="s">
        <v>41</v>
      </c>
      <c r="C237" s="29" t="s">
        <v>205</v>
      </c>
      <c r="D237" s="32">
        <v>43922.378472222219</v>
      </c>
      <c r="E237" s="29">
        <v>244.8</v>
      </c>
      <c r="F237" s="32">
        <v>43951.378472222219</v>
      </c>
      <c r="G237" s="29">
        <v>290.10000000000002</v>
      </c>
      <c r="H237" s="35">
        <v>0.185</v>
      </c>
      <c r="I237" s="29">
        <v>38875.730000000003</v>
      </c>
      <c r="J237" s="35">
        <v>0.18479999999999999</v>
      </c>
      <c r="K237" s="29">
        <v>859.19839999999999</v>
      </c>
      <c r="L237" s="29">
        <v>210331.77</v>
      </c>
      <c r="M237" s="29">
        <v>555463.80000000005</v>
      </c>
      <c r="N237" s="29">
        <v>18</v>
      </c>
      <c r="O237" s="29">
        <v>2159.7600000000002</v>
      </c>
      <c r="P237" s="35">
        <v>-3.9800000000000002E-2</v>
      </c>
      <c r="Q237" s="35">
        <v>0.20530000000000001</v>
      </c>
      <c r="R237" s="29" t="s">
        <v>43</v>
      </c>
    </row>
    <row r="238" spans="2:18">
      <c r="B238" s="29" t="s">
        <v>44</v>
      </c>
      <c r="C238" s="29" t="s">
        <v>205</v>
      </c>
      <c r="D238" s="32">
        <v>43922.378472222219</v>
      </c>
      <c r="E238" s="29">
        <v>1603.2</v>
      </c>
      <c r="F238" s="32">
        <v>43951.378472222219</v>
      </c>
      <c r="G238" s="29">
        <v>1758.7</v>
      </c>
      <c r="H238" s="35">
        <v>9.7000000000000003E-2</v>
      </c>
      <c r="I238" s="29">
        <v>20356.63</v>
      </c>
      <c r="J238" s="35">
        <v>9.6799999999999997E-2</v>
      </c>
      <c r="K238" s="29">
        <v>131.1944</v>
      </c>
      <c r="L238" s="29">
        <v>210330.92</v>
      </c>
      <c r="M238" s="29">
        <v>575820.43000000005</v>
      </c>
      <c r="N238" s="29">
        <v>18</v>
      </c>
      <c r="O238" s="29">
        <v>1130.92</v>
      </c>
      <c r="P238" s="35">
        <v>-5.3600000000000002E-2</v>
      </c>
      <c r="Q238" s="35">
        <v>0.16270000000000001</v>
      </c>
      <c r="R238" s="29" t="s">
        <v>43</v>
      </c>
    </row>
    <row r="239" spans="2:18">
      <c r="B239" s="29" t="s">
        <v>45</v>
      </c>
      <c r="C239" s="29" t="s">
        <v>205</v>
      </c>
      <c r="D239" s="32">
        <v>43922.378472222219</v>
      </c>
      <c r="E239" s="29">
        <v>358.65</v>
      </c>
      <c r="F239" s="32">
        <v>43951.378472222219</v>
      </c>
      <c r="G239" s="29">
        <v>444.9</v>
      </c>
      <c r="H239" s="35">
        <v>0.24049999999999999</v>
      </c>
      <c r="I239" s="29">
        <v>50534.14</v>
      </c>
      <c r="J239" s="35">
        <v>0.24030000000000001</v>
      </c>
      <c r="K239" s="29">
        <v>586.44939999999997</v>
      </c>
      <c r="L239" s="29">
        <v>210330.08</v>
      </c>
      <c r="M239" s="29">
        <v>626354.56999999995</v>
      </c>
      <c r="N239" s="29">
        <v>18</v>
      </c>
      <c r="O239" s="29">
        <v>2807.45</v>
      </c>
      <c r="P239" s="35">
        <v>-9.6600000000000005E-2</v>
      </c>
      <c r="Q239" s="35">
        <v>0.3548</v>
      </c>
      <c r="R239" s="29" t="s">
        <v>43</v>
      </c>
    </row>
    <row r="240" spans="2:18">
      <c r="B240" s="29" t="s">
        <v>46</v>
      </c>
      <c r="C240" s="29" t="s">
        <v>205</v>
      </c>
      <c r="D240" s="32">
        <v>43922.378472222219</v>
      </c>
      <c r="E240" s="29">
        <v>2051.1</v>
      </c>
      <c r="F240" s="32">
        <v>43951.378472222219</v>
      </c>
      <c r="G240" s="29">
        <v>2623.3</v>
      </c>
      <c r="H240" s="35">
        <v>0.27900000000000003</v>
      </c>
      <c r="I240" s="29">
        <v>58628.09</v>
      </c>
      <c r="J240" s="35">
        <v>0.2787</v>
      </c>
      <c r="K240" s="29">
        <v>102.5446</v>
      </c>
      <c r="L240" s="29">
        <v>210329.23</v>
      </c>
      <c r="M240" s="29">
        <v>684982.66</v>
      </c>
      <c r="N240" s="29">
        <v>18</v>
      </c>
      <c r="O240" s="29">
        <v>3257.12</v>
      </c>
      <c r="P240" s="35">
        <v>-4.5600000000000002E-2</v>
      </c>
      <c r="Q240" s="35">
        <v>0.27900000000000003</v>
      </c>
      <c r="R240" s="29" t="s">
        <v>43</v>
      </c>
    </row>
    <row r="241" spans="2:18">
      <c r="B241" s="29" t="s">
        <v>47</v>
      </c>
      <c r="C241" s="29" t="s">
        <v>205</v>
      </c>
      <c r="D241" s="32">
        <v>43922.378472222219</v>
      </c>
      <c r="E241" s="29">
        <v>4501.8999999999996</v>
      </c>
      <c r="F241" s="32">
        <v>43951.378472222219</v>
      </c>
      <c r="G241" s="29">
        <v>5104.3500000000004</v>
      </c>
      <c r="H241" s="35">
        <v>0.1338</v>
      </c>
      <c r="I241" s="29">
        <v>28101.53</v>
      </c>
      <c r="J241" s="35">
        <v>0.1336</v>
      </c>
      <c r="K241" s="29">
        <v>46.719920000000002</v>
      </c>
      <c r="L241" s="29">
        <v>210328.39</v>
      </c>
      <c r="M241" s="29">
        <v>713084.19</v>
      </c>
      <c r="N241" s="29">
        <v>18</v>
      </c>
      <c r="O241" s="29">
        <v>1561.2</v>
      </c>
      <c r="P241" s="35">
        <v>-4.7500000000000001E-2</v>
      </c>
      <c r="Q241" s="35">
        <v>0.1409</v>
      </c>
      <c r="R241" s="29" t="s">
        <v>43</v>
      </c>
    </row>
    <row r="242" spans="2:18">
      <c r="B242" s="29" t="s">
        <v>48</v>
      </c>
      <c r="C242" s="29" t="s">
        <v>205</v>
      </c>
      <c r="D242" s="32">
        <v>43922.378472222219</v>
      </c>
      <c r="E242" s="29">
        <v>2219.35</v>
      </c>
      <c r="F242" s="32">
        <v>43951.378472222219</v>
      </c>
      <c r="G242" s="29">
        <v>2318.1</v>
      </c>
      <c r="H242" s="35">
        <v>4.4499999999999998E-2</v>
      </c>
      <c r="I242" s="29">
        <v>9315.52</v>
      </c>
      <c r="J242" s="35">
        <v>4.4299999999999999E-2</v>
      </c>
      <c r="K242" s="29">
        <v>94.769880000000001</v>
      </c>
      <c r="L242" s="29">
        <v>210327.55</v>
      </c>
      <c r="M242" s="29">
        <v>722399.71</v>
      </c>
      <c r="N242" s="29">
        <v>18</v>
      </c>
      <c r="O242" s="29">
        <v>517.53</v>
      </c>
      <c r="P242" s="35">
        <v>-0.1368</v>
      </c>
      <c r="Q242" s="35">
        <v>0.15629999999999999</v>
      </c>
      <c r="R242" s="29" t="s">
        <v>43</v>
      </c>
    </row>
    <row r="243" spans="2:18">
      <c r="B243" s="29" t="s">
        <v>49</v>
      </c>
      <c r="C243" s="29" t="s">
        <v>205</v>
      </c>
      <c r="D243" s="32">
        <v>43922.378472222219</v>
      </c>
      <c r="E243" s="29">
        <v>421.35</v>
      </c>
      <c r="F243" s="32">
        <v>43951.378472222219</v>
      </c>
      <c r="G243" s="29">
        <v>514.29999999999995</v>
      </c>
      <c r="H243" s="35">
        <v>0.22059999999999999</v>
      </c>
      <c r="I243" s="29">
        <v>46351.46</v>
      </c>
      <c r="J243" s="35">
        <v>0.22040000000000001</v>
      </c>
      <c r="K243" s="29">
        <v>499.17340000000002</v>
      </c>
      <c r="L243" s="29">
        <v>210326.72</v>
      </c>
      <c r="M243" s="29">
        <v>768751.18</v>
      </c>
      <c r="N243" s="29">
        <v>18</v>
      </c>
      <c r="O243" s="29">
        <v>2575.08</v>
      </c>
      <c r="P243" s="35">
        <v>-2.12E-2</v>
      </c>
      <c r="Q243" s="35">
        <v>0.27200000000000002</v>
      </c>
      <c r="R243" s="29" t="s">
        <v>43</v>
      </c>
    </row>
    <row r="244" spans="2:18">
      <c r="B244" s="29" t="s">
        <v>50</v>
      </c>
      <c r="C244" s="29" t="s">
        <v>205</v>
      </c>
      <c r="D244" s="32">
        <v>43922.378472222219</v>
      </c>
      <c r="E244" s="29">
        <v>302.95</v>
      </c>
      <c r="F244" s="32">
        <v>43951.378472222219</v>
      </c>
      <c r="G244" s="29">
        <v>370</v>
      </c>
      <c r="H244" s="35">
        <v>0.2213</v>
      </c>
      <c r="I244" s="29">
        <v>46503.37</v>
      </c>
      <c r="J244" s="35">
        <v>0.22109999999999999</v>
      </c>
      <c r="K244" s="29">
        <v>694.25930000000005</v>
      </c>
      <c r="L244" s="29">
        <v>210325.88</v>
      </c>
      <c r="M244" s="29">
        <v>815254.55</v>
      </c>
      <c r="N244" s="29">
        <v>18</v>
      </c>
      <c r="O244" s="29">
        <v>2583.52</v>
      </c>
      <c r="P244" s="35">
        <v>-5.2200000000000003E-2</v>
      </c>
      <c r="Q244" s="35">
        <v>0.23730000000000001</v>
      </c>
      <c r="R244" s="29" t="s">
        <v>43</v>
      </c>
    </row>
    <row r="245" spans="2:18">
      <c r="B245" s="29" t="s">
        <v>51</v>
      </c>
      <c r="C245" s="29" t="s">
        <v>205</v>
      </c>
      <c r="D245" s="32">
        <v>43922.378472222219</v>
      </c>
      <c r="E245" s="29">
        <v>2564.85</v>
      </c>
      <c r="F245" s="32">
        <v>43951.378472222219</v>
      </c>
      <c r="G245" s="29">
        <v>3165.75</v>
      </c>
      <c r="H245" s="35">
        <v>0.23430000000000001</v>
      </c>
      <c r="I245" s="29">
        <v>49228.52</v>
      </c>
      <c r="J245" s="35">
        <v>0.2341</v>
      </c>
      <c r="K245" s="29">
        <v>82.002849999999995</v>
      </c>
      <c r="L245" s="29">
        <v>210325.03</v>
      </c>
      <c r="M245" s="29">
        <v>864483.07</v>
      </c>
      <c r="N245" s="29">
        <v>18</v>
      </c>
      <c r="O245" s="29">
        <v>2734.92</v>
      </c>
      <c r="P245" s="35">
        <v>-3.5000000000000003E-2</v>
      </c>
      <c r="Q245" s="35">
        <v>0.28270000000000001</v>
      </c>
      <c r="R245" s="29" t="s">
        <v>43</v>
      </c>
    </row>
    <row r="246" spans="2:18">
      <c r="B246" s="29" t="s">
        <v>52</v>
      </c>
      <c r="C246" s="29" t="s">
        <v>205</v>
      </c>
      <c r="D246" s="32">
        <v>43922.378472222219</v>
      </c>
      <c r="E246" s="29">
        <v>413.75</v>
      </c>
      <c r="F246" s="32">
        <v>43951.378472222219</v>
      </c>
      <c r="G246" s="29">
        <v>589.6</v>
      </c>
      <c r="H246" s="35">
        <v>0.42499999999999999</v>
      </c>
      <c r="I246" s="29">
        <v>89339.95</v>
      </c>
      <c r="J246" s="35">
        <v>0.42480000000000001</v>
      </c>
      <c r="K246" s="29">
        <v>508.33640000000003</v>
      </c>
      <c r="L246" s="29">
        <v>210324.19</v>
      </c>
      <c r="M246" s="29">
        <v>953823.02</v>
      </c>
      <c r="N246" s="29">
        <v>18</v>
      </c>
      <c r="O246" s="29">
        <v>4963.33</v>
      </c>
      <c r="P246" s="35">
        <v>-8.0999999999999996E-3</v>
      </c>
      <c r="Q246" s="35">
        <v>0.52910000000000001</v>
      </c>
      <c r="R246" s="29" t="s">
        <v>43</v>
      </c>
    </row>
    <row r="247" spans="2:18">
      <c r="B247" s="29" t="s">
        <v>53</v>
      </c>
      <c r="C247" s="29" t="s">
        <v>205</v>
      </c>
      <c r="D247" s="32">
        <v>43922.378472222219</v>
      </c>
      <c r="E247" s="29">
        <v>139.44999999999999</v>
      </c>
      <c r="F247" s="32">
        <v>43951.378472222219</v>
      </c>
      <c r="G247" s="29">
        <v>148.5</v>
      </c>
      <c r="H247" s="35">
        <v>6.4899999999999999E-2</v>
      </c>
      <c r="I247" s="29">
        <v>13606.1</v>
      </c>
      <c r="J247" s="35">
        <v>6.4699999999999994E-2</v>
      </c>
      <c r="K247" s="29">
        <v>1508.2349999999999</v>
      </c>
      <c r="L247" s="29">
        <v>210323.34</v>
      </c>
      <c r="M247" s="29">
        <v>967429.11</v>
      </c>
      <c r="N247" s="29">
        <v>18</v>
      </c>
      <c r="O247" s="29">
        <v>755.89</v>
      </c>
      <c r="P247" s="35">
        <v>-5.4899999999999997E-2</v>
      </c>
      <c r="Q247" s="35">
        <v>9.3200000000000005E-2</v>
      </c>
      <c r="R247" s="29" t="s">
        <v>43</v>
      </c>
    </row>
    <row r="248" spans="2:18">
      <c r="B248" s="29" t="s">
        <v>54</v>
      </c>
      <c r="C248" s="29" t="s">
        <v>205</v>
      </c>
      <c r="D248" s="32">
        <v>43922.378472222219</v>
      </c>
      <c r="E248" s="29">
        <v>1877</v>
      </c>
      <c r="F248" s="32">
        <v>43951.378472222219</v>
      </c>
      <c r="G248" s="29">
        <v>2332.9</v>
      </c>
      <c r="H248" s="35">
        <v>0.2429</v>
      </c>
      <c r="I248" s="29">
        <v>51037.55</v>
      </c>
      <c r="J248" s="35">
        <v>0.2427</v>
      </c>
      <c r="K248" s="29">
        <v>112.05249999999999</v>
      </c>
      <c r="L248" s="29">
        <v>210322.52</v>
      </c>
      <c r="M248" s="29">
        <v>1018466.67</v>
      </c>
      <c r="N248" s="29">
        <v>18</v>
      </c>
      <c r="O248" s="29">
        <v>2835.42</v>
      </c>
      <c r="P248" s="35">
        <v>-2.8799999999999999E-2</v>
      </c>
      <c r="Q248" s="35">
        <v>0.31830000000000003</v>
      </c>
      <c r="R248" s="29" t="s">
        <v>43</v>
      </c>
    </row>
    <row r="249" spans="2:18">
      <c r="B249" s="29" t="s">
        <v>55</v>
      </c>
      <c r="C249" s="29" t="s">
        <v>205</v>
      </c>
      <c r="D249" s="32">
        <v>43922.378472222219</v>
      </c>
      <c r="E249" s="29">
        <v>3095</v>
      </c>
      <c r="F249" s="32">
        <v>43951.378472222219</v>
      </c>
      <c r="G249" s="29">
        <v>3936.3</v>
      </c>
      <c r="H249" s="35">
        <v>0.27179999999999999</v>
      </c>
      <c r="I249" s="29">
        <v>57123.02</v>
      </c>
      <c r="J249" s="35">
        <v>0.27160000000000001</v>
      </c>
      <c r="K249" s="29">
        <v>67.955309999999997</v>
      </c>
      <c r="L249" s="29">
        <v>210321.67</v>
      </c>
      <c r="M249" s="29">
        <v>1075589.69</v>
      </c>
      <c r="N249" s="29">
        <v>18</v>
      </c>
      <c r="O249" s="29">
        <v>3173.5</v>
      </c>
      <c r="P249" s="35">
        <v>-2.2599999999999999E-2</v>
      </c>
      <c r="Q249" s="35">
        <v>0.32290000000000002</v>
      </c>
      <c r="R249" s="29" t="s">
        <v>43</v>
      </c>
    </row>
    <row r="250" spans="2:18">
      <c r="B250" s="29" t="s">
        <v>56</v>
      </c>
      <c r="C250" s="29" t="s">
        <v>205</v>
      </c>
      <c r="D250" s="32">
        <v>43922.378472222219</v>
      </c>
      <c r="E250" s="29">
        <v>1300.1600000000001</v>
      </c>
      <c r="F250" s="32">
        <v>43951.378472222219</v>
      </c>
      <c r="G250" s="29">
        <v>1470.7950000000001</v>
      </c>
      <c r="H250" s="35">
        <v>0.13120000000000001</v>
      </c>
      <c r="I250" s="29">
        <v>27558.01</v>
      </c>
      <c r="J250" s="35">
        <v>0.13100000000000001</v>
      </c>
      <c r="K250" s="29">
        <v>161.7654</v>
      </c>
      <c r="L250" s="29">
        <v>210320.83</v>
      </c>
      <c r="M250" s="29">
        <v>1103147.69</v>
      </c>
      <c r="N250" s="29">
        <v>18</v>
      </c>
      <c r="O250" s="29">
        <v>1531</v>
      </c>
      <c r="P250" s="35">
        <v>-4.24E-2</v>
      </c>
      <c r="Q250" s="35">
        <v>0.152</v>
      </c>
      <c r="R250" s="29" t="s">
        <v>43</v>
      </c>
    </row>
    <row r="251" spans="2:18">
      <c r="B251" s="29" t="s">
        <v>57</v>
      </c>
      <c r="C251" s="29" t="s">
        <v>205</v>
      </c>
      <c r="D251" s="32">
        <v>43922.378472222219</v>
      </c>
      <c r="E251" s="29">
        <v>476.15</v>
      </c>
      <c r="F251" s="32">
        <v>43951.378472222219</v>
      </c>
      <c r="G251" s="29">
        <v>504.9</v>
      </c>
      <c r="H251" s="35">
        <v>6.0400000000000002E-2</v>
      </c>
      <c r="I251" s="29">
        <v>12655.81</v>
      </c>
      <c r="J251" s="35">
        <v>6.0199999999999997E-2</v>
      </c>
      <c r="K251" s="29">
        <v>441.70949999999999</v>
      </c>
      <c r="L251" s="29">
        <v>210319.98</v>
      </c>
      <c r="M251" s="29">
        <v>1115803.51</v>
      </c>
      <c r="N251" s="29">
        <v>18</v>
      </c>
      <c r="O251" s="29">
        <v>703.1</v>
      </c>
      <c r="P251" s="35">
        <v>-5.2400000000000002E-2</v>
      </c>
      <c r="Q251" s="35">
        <v>0.2031</v>
      </c>
      <c r="R251" s="29" t="s">
        <v>43</v>
      </c>
    </row>
    <row r="252" spans="2:18">
      <c r="B252" s="29" t="s">
        <v>58</v>
      </c>
      <c r="C252" s="29" t="s">
        <v>205</v>
      </c>
      <c r="D252" s="32">
        <v>43922.378472222219</v>
      </c>
      <c r="E252" s="29">
        <v>413.55</v>
      </c>
      <c r="F252" s="32">
        <v>43951.378472222219</v>
      </c>
      <c r="G252" s="29">
        <v>543.54999999999995</v>
      </c>
      <c r="H252" s="35">
        <v>0.31440000000000001</v>
      </c>
      <c r="I252" s="29">
        <v>66065.429999999993</v>
      </c>
      <c r="J252" s="35">
        <v>0.31409999999999999</v>
      </c>
      <c r="K252" s="29">
        <v>508.57010000000002</v>
      </c>
      <c r="L252" s="29">
        <v>210319.14</v>
      </c>
      <c r="M252" s="29">
        <v>1181868.94</v>
      </c>
      <c r="N252" s="29">
        <v>18</v>
      </c>
      <c r="O252" s="29">
        <v>3670.3</v>
      </c>
      <c r="P252" s="35">
        <v>-3.4500000000000003E-2</v>
      </c>
      <c r="Q252" s="35">
        <v>0.31440000000000001</v>
      </c>
      <c r="R252" s="29" t="s">
        <v>43</v>
      </c>
    </row>
    <row r="253" spans="2:18">
      <c r="B253" s="29" t="s">
        <v>59</v>
      </c>
      <c r="C253" s="29" t="s">
        <v>205</v>
      </c>
      <c r="D253" s="32">
        <v>43922.378472222219</v>
      </c>
      <c r="E253" s="29">
        <v>1583.5</v>
      </c>
      <c r="F253" s="32">
        <v>43951.378472222219</v>
      </c>
      <c r="G253" s="29">
        <v>1916</v>
      </c>
      <c r="H253" s="35">
        <v>0.21</v>
      </c>
      <c r="I253" s="29">
        <v>44115.72</v>
      </c>
      <c r="J253" s="35">
        <v>0.20979999999999999</v>
      </c>
      <c r="K253" s="29">
        <v>132.8186</v>
      </c>
      <c r="L253" s="29">
        <v>210318.31</v>
      </c>
      <c r="M253" s="29">
        <v>1225984.6599999999</v>
      </c>
      <c r="N253" s="29">
        <v>18</v>
      </c>
      <c r="O253" s="29">
        <v>2450.87</v>
      </c>
      <c r="P253" s="35">
        <v>-6.3899999999999998E-2</v>
      </c>
      <c r="Q253" s="35">
        <v>0.21</v>
      </c>
      <c r="R253" s="29" t="s">
        <v>43</v>
      </c>
    </row>
    <row r="254" spans="2:18">
      <c r="B254" s="29" t="s">
        <v>60</v>
      </c>
      <c r="C254" s="29" t="s">
        <v>205</v>
      </c>
      <c r="D254" s="32">
        <v>43922.378472222219</v>
      </c>
      <c r="E254" s="29">
        <v>829.65</v>
      </c>
      <c r="F254" s="32">
        <v>43951.378472222219</v>
      </c>
      <c r="G254" s="29">
        <v>1001.8</v>
      </c>
      <c r="H254" s="35">
        <v>0.20749999999999999</v>
      </c>
      <c r="I254" s="29">
        <v>43593.84</v>
      </c>
      <c r="J254" s="35">
        <v>0.20730000000000001</v>
      </c>
      <c r="K254" s="29">
        <v>253.50139999999999</v>
      </c>
      <c r="L254" s="29">
        <v>210317.45</v>
      </c>
      <c r="M254" s="29">
        <v>1269578.5</v>
      </c>
      <c r="N254" s="29">
        <v>18</v>
      </c>
      <c r="O254" s="29">
        <v>2421.88</v>
      </c>
      <c r="P254" s="35">
        <v>-2.3699999999999999E-2</v>
      </c>
      <c r="Q254" s="35">
        <v>0.20749999999999999</v>
      </c>
      <c r="R254" s="29" t="s">
        <v>43</v>
      </c>
    </row>
    <row r="255" spans="2:18">
      <c r="B255" s="29" t="s">
        <v>61</v>
      </c>
      <c r="C255" s="29" t="s">
        <v>205</v>
      </c>
      <c r="D255" s="32">
        <v>43922.378472222219</v>
      </c>
      <c r="E255" s="29">
        <v>429.9</v>
      </c>
      <c r="F255" s="32">
        <v>43951.378472222219</v>
      </c>
      <c r="G255" s="29">
        <v>501.05</v>
      </c>
      <c r="H255" s="35">
        <v>0.16550000000000001</v>
      </c>
      <c r="I255" s="29">
        <v>34762.620000000003</v>
      </c>
      <c r="J255" s="35">
        <v>0.1653</v>
      </c>
      <c r="K255" s="29">
        <v>489.22219999999999</v>
      </c>
      <c r="L255" s="29">
        <v>210316.63</v>
      </c>
      <c r="M255" s="29">
        <v>1304341.1100000001</v>
      </c>
      <c r="N255" s="29">
        <v>18</v>
      </c>
      <c r="O255" s="29">
        <v>1931.26</v>
      </c>
      <c r="P255" s="35">
        <v>-3.1899999999999998E-2</v>
      </c>
      <c r="Q255" s="35">
        <v>0.20710000000000001</v>
      </c>
      <c r="R255" s="29" t="s">
        <v>43</v>
      </c>
    </row>
    <row r="256" spans="2:18">
      <c r="B256" s="29" t="s">
        <v>62</v>
      </c>
      <c r="C256" s="29" t="s">
        <v>205</v>
      </c>
      <c r="D256" s="32">
        <v>43922.378472222219</v>
      </c>
      <c r="E256" s="29">
        <v>1639.65</v>
      </c>
      <c r="F256" s="32">
        <v>43951.378472222219</v>
      </c>
      <c r="G256" s="29">
        <v>2166.6999999999998</v>
      </c>
      <c r="H256" s="35">
        <v>0.32140000000000002</v>
      </c>
      <c r="I256" s="29">
        <v>67555.199999999997</v>
      </c>
      <c r="J256" s="35">
        <v>0.32119999999999999</v>
      </c>
      <c r="K256" s="29">
        <v>128.2687</v>
      </c>
      <c r="L256" s="29">
        <v>210315.78</v>
      </c>
      <c r="M256" s="29">
        <v>1371896.31</v>
      </c>
      <c r="N256" s="29">
        <v>18</v>
      </c>
      <c r="O256" s="29">
        <v>3753.07</v>
      </c>
      <c r="P256" s="35">
        <v>-5.8900000000000001E-2</v>
      </c>
      <c r="Q256" s="35">
        <v>0.32140000000000002</v>
      </c>
      <c r="R256" s="29" t="s">
        <v>43</v>
      </c>
    </row>
    <row r="257" spans="2:18">
      <c r="B257" s="29" t="s">
        <v>63</v>
      </c>
      <c r="C257" s="29" t="s">
        <v>205</v>
      </c>
      <c r="D257" s="32">
        <v>43922.378472222219</v>
      </c>
      <c r="E257" s="29">
        <v>91.65</v>
      </c>
      <c r="F257" s="32">
        <v>43951.378472222219</v>
      </c>
      <c r="G257" s="29">
        <v>130.19999999999999</v>
      </c>
      <c r="H257" s="35">
        <v>0.42059999999999997</v>
      </c>
      <c r="I257" s="29">
        <v>88412.160000000003</v>
      </c>
      <c r="J257" s="35">
        <v>0.4204</v>
      </c>
      <c r="K257" s="29">
        <v>2294.7620000000002</v>
      </c>
      <c r="L257" s="29">
        <v>210314.94</v>
      </c>
      <c r="M257" s="29">
        <v>1460308.48</v>
      </c>
      <c r="N257" s="29">
        <v>18</v>
      </c>
      <c r="O257" s="29">
        <v>4911.79</v>
      </c>
      <c r="P257" s="35">
        <v>-3.5499999999999997E-2</v>
      </c>
      <c r="Q257" s="35">
        <v>0.42059999999999997</v>
      </c>
      <c r="R257" s="29" t="s">
        <v>43</v>
      </c>
    </row>
    <row r="258" spans="2:18">
      <c r="B258" s="29" t="s">
        <v>64</v>
      </c>
      <c r="C258" s="29" t="s">
        <v>205</v>
      </c>
      <c r="D258" s="32">
        <v>43922.378472222219</v>
      </c>
      <c r="E258" s="29">
        <v>2179.65</v>
      </c>
      <c r="F258" s="32">
        <v>43951.378472222219</v>
      </c>
      <c r="G258" s="29">
        <v>2195</v>
      </c>
      <c r="H258" s="35">
        <v>7.0000000000000001E-3</v>
      </c>
      <c r="I258" s="29">
        <v>1438.91</v>
      </c>
      <c r="J258" s="35">
        <v>6.7999999999999996E-3</v>
      </c>
      <c r="K258" s="29">
        <v>96.489850000000004</v>
      </c>
      <c r="L258" s="29">
        <v>210314.09</v>
      </c>
      <c r="M258" s="29">
        <v>1461747.38</v>
      </c>
      <c r="N258" s="29">
        <v>18</v>
      </c>
      <c r="O258" s="29">
        <v>79.94</v>
      </c>
      <c r="P258" s="35">
        <v>-2.3699999999999999E-2</v>
      </c>
      <c r="Q258" s="35">
        <v>0.19939999999999999</v>
      </c>
      <c r="R258" s="29" t="s">
        <v>43</v>
      </c>
    </row>
    <row r="259" spans="2:18">
      <c r="B259" s="29" t="s">
        <v>65</v>
      </c>
      <c r="C259" s="29" t="s">
        <v>205</v>
      </c>
      <c r="D259" s="32">
        <v>43922.378472222219</v>
      </c>
      <c r="E259" s="29">
        <v>311.14999999999998</v>
      </c>
      <c r="F259" s="32">
        <v>43951.378472222219</v>
      </c>
      <c r="G259" s="29">
        <v>380.15</v>
      </c>
      <c r="H259" s="35">
        <v>0.2218</v>
      </c>
      <c r="I259" s="29">
        <v>46591.92</v>
      </c>
      <c r="J259" s="35">
        <v>0.2215</v>
      </c>
      <c r="K259" s="29">
        <v>675.92240000000004</v>
      </c>
      <c r="L259" s="29">
        <v>210313.27</v>
      </c>
      <c r="M259" s="29">
        <v>1508339.31</v>
      </c>
      <c r="N259" s="29">
        <v>18</v>
      </c>
      <c r="O259" s="29">
        <v>2588.44</v>
      </c>
      <c r="P259" s="35">
        <v>-9.5299999999999996E-2</v>
      </c>
      <c r="Q259" s="35">
        <v>0.23899999999999999</v>
      </c>
      <c r="R259" s="29" t="s">
        <v>43</v>
      </c>
    </row>
    <row r="260" spans="2:18">
      <c r="B260" s="29" t="s">
        <v>138</v>
      </c>
      <c r="C260" s="29" t="s">
        <v>205</v>
      </c>
      <c r="D260" s="32">
        <v>43922.378472222219</v>
      </c>
      <c r="E260" s="29">
        <v>342.25</v>
      </c>
      <c r="F260" s="32">
        <v>43951.378472222219</v>
      </c>
      <c r="G260" s="29">
        <v>468.15</v>
      </c>
      <c r="H260" s="35">
        <v>0.3679</v>
      </c>
      <c r="I260" s="29">
        <v>77315.67</v>
      </c>
      <c r="J260" s="35">
        <v>0.36759999999999998</v>
      </c>
      <c r="K260" s="29">
        <v>614.49940000000004</v>
      </c>
      <c r="L260" s="29">
        <v>210312.42</v>
      </c>
      <c r="M260" s="29">
        <v>1585654.98</v>
      </c>
      <c r="N260" s="29">
        <v>18</v>
      </c>
      <c r="O260" s="29">
        <v>4295.32</v>
      </c>
      <c r="P260" s="35">
        <v>-9.3600000000000003E-2</v>
      </c>
      <c r="Q260" s="35">
        <v>0.42880000000000001</v>
      </c>
      <c r="R260" s="29" t="s">
        <v>43</v>
      </c>
    </row>
    <row r="261" spans="2:18">
      <c r="B261" s="29" t="s">
        <v>139</v>
      </c>
      <c r="C261" s="29" t="s">
        <v>205</v>
      </c>
      <c r="D261" s="32">
        <v>43922.378472222219</v>
      </c>
      <c r="E261" s="29">
        <v>602.79999999999995</v>
      </c>
      <c r="F261" s="32">
        <v>43951.378472222219</v>
      </c>
      <c r="G261" s="29">
        <v>715.5</v>
      </c>
      <c r="H261" s="35">
        <v>0.187</v>
      </c>
      <c r="I261" s="29">
        <v>39274.04</v>
      </c>
      <c r="J261" s="35">
        <v>0.1867</v>
      </c>
      <c r="K261" s="29">
        <v>348.89109999999999</v>
      </c>
      <c r="L261" s="29">
        <v>210311.58</v>
      </c>
      <c r="M261" s="29">
        <v>1624929.02</v>
      </c>
      <c r="N261" s="29">
        <v>18</v>
      </c>
      <c r="O261" s="29">
        <v>2181.89</v>
      </c>
      <c r="P261" s="35">
        <v>-3.4299999999999997E-2</v>
      </c>
      <c r="Q261" s="35">
        <v>0.187</v>
      </c>
      <c r="R261" s="29" t="s">
        <v>43</v>
      </c>
    </row>
    <row r="262" spans="2:18">
      <c r="B262" s="29" t="s">
        <v>66</v>
      </c>
      <c r="C262" s="29" t="s">
        <v>205</v>
      </c>
      <c r="D262" s="32">
        <v>43922.378472222219</v>
      </c>
      <c r="E262" s="29">
        <v>78.95</v>
      </c>
      <c r="F262" s="32">
        <v>43951.378472222219</v>
      </c>
      <c r="G262" s="29">
        <v>84.2</v>
      </c>
      <c r="H262" s="35">
        <v>6.6500000000000004E-2</v>
      </c>
      <c r="I262" s="29">
        <v>13941.74</v>
      </c>
      <c r="J262" s="35">
        <v>6.6299999999999998E-2</v>
      </c>
      <c r="K262" s="29">
        <v>2663.8470000000002</v>
      </c>
      <c r="L262" s="29">
        <v>210310.72</v>
      </c>
      <c r="M262" s="29">
        <v>1638870.75</v>
      </c>
      <c r="N262" s="29">
        <v>18</v>
      </c>
      <c r="O262" s="29">
        <v>774.54</v>
      </c>
      <c r="P262" s="35">
        <v>-2.98E-2</v>
      </c>
      <c r="Q262" s="35">
        <v>0.1336</v>
      </c>
      <c r="R262" s="29" t="s">
        <v>43</v>
      </c>
    </row>
    <row r="263" spans="2:18">
      <c r="B263" s="29" t="s">
        <v>140</v>
      </c>
      <c r="C263" s="29" t="s">
        <v>205</v>
      </c>
      <c r="D263" s="32">
        <v>43922.378472222219</v>
      </c>
      <c r="E263" s="29">
        <v>166.4</v>
      </c>
      <c r="F263" s="32">
        <v>43951.378472222219</v>
      </c>
      <c r="G263" s="29">
        <v>182.05</v>
      </c>
      <c r="H263" s="35">
        <v>9.4100000000000003E-2</v>
      </c>
      <c r="I263" s="29">
        <v>19735.71</v>
      </c>
      <c r="J263" s="35">
        <v>9.3799999999999994E-2</v>
      </c>
      <c r="K263" s="29">
        <v>1263.8820000000001</v>
      </c>
      <c r="L263" s="29">
        <v>210309.89</v>
      </c>
      <c r="M263" s="29">
        <v>1658606.46</v>
      </c>
      <c r="N263" s="29">
        <v>18</v>
      </c>
      <c r="O263" s="29">
        <v>1096.43</v>
      </c>
      <c r="P263" s="35">
        <v>-1.11E-2</v>
      </c>
      <c r="Q263" s="35">
        <v>0.16439999999999999</v>
      </c>
      <c r="R263" s="29" t="s">
        <v>43</v>
      </c>
    </row>
    <row r="264" spans="2:18">
      <c r="B264" s="29" t="s">
        <v>141</v>
      </c>
      <c r="C264" s="29" t="s">
        <v>205</v>
      </c>
      <c r="D264" s="32">
        <v>43922.378472222219</v>
      </c>
      <c r="E264" s="29">
        <v>143</v>
      </c>
      <c r="F264" s="32">
        <v>43951.378472222219</v>
      </c>
      <c r="G264" s="29">
        <v>180.65</v>
      </c>
      <c r="H264" s="35">
        <v>0.26329999999999998</v>
      </c>
      <c r="I264" s="29">
        <v>55323.98</v>
      </c>
      <c r="J264" s="35">
        <v>0.2631</v>
      </c>
      <c r="K264" s="29">
        <v>1470.693</v>
      </c>
      <c r="L264" s="29">
        <v>210309.05</v>
      </c>
      <c r="M264" s="29">
        <v>1713930.44</v>
      </c>
      <c r="N264" s="29">
        <v>18</v>
      </c>
      <c r="O264" s="29">
        <v>3073.55</v>
      </c>
      <c r="P264" s="35">
        <v>-7.3400000000000007E-2</v>
      </c>
      <c r="Q264" s="35">
        <v>0.2797</v>
      </c>
      <c r="R264" s="29" t="s">
        <v>43</v>
      </c>
    </row>
    <row r="265" spans="2:18">
      <c r="B265" s="29" t="s">
        <v>142</v>
      </c>
      <c r="C265" s="29" t="s">
        <v>205</v>
      </c>
      <c r="D265" s="32">
        <v>43922.378472222219</v>
      </c>
      <c r="E265" s="29">
        <v>1181.6500000000001</v>
      </c>
      <c r="F265" s="32">
        <v>43951.378472222219</v>
      </c>
      <c r="G265" s="29">
        <v>1357.2</v>
      </c>
      <c r="H265" s="35">
        <v>0.14860000000000001</v>
      </c>
      <c r="I265" s="29">
        <v>31198.93</v>
      </c>
      <c r="J265" s="35">
        <v>0.14829999999999999</v>
      </c>
      <c r="K265" s="29">
        <v>177.97839999999999</v>
      </c>
      <c r="L265" s="29">
        <v>210308.2</v>
      </c>
      <c r="M265" s="29">
        <v>1745129.37</v>
      </c>
      <c r="N265" s="29">
        <v>18</v>
      </c>
      <c r="O265" s="29">
        <v>1733.27</v>
      </c>
      <c r="P265" s="35">
        <v>-8.0100000000000005E-2</v>
      </c>
      <c r="Q265" s="35">
        <v>0.14860000000000001</v>
      </c>
      <c r="R265" s="29" t="s">
        <v>43</v>
      </c>
    </row>
    <row r="266" spans="2:18">
      <c r="B266" s="29" t="s">
        <v>143</v>
      </c>
      <c r="C266" s="29" t="s">
        <v>205</v>
      </c>
      <c r="D266" s="32">
        <v>43922.378472222219</v>
      </c>
      <c r="E266" s="29">
        <v>774.35</v>
      </c>
      <c r="F266" s="32">
        <v>43951.378472222219</v>
      </c>
      <c r="G266" s="29">
        <v>897.55</v>
      </c>
      <c r="H266" s="35">
        <v>0.15909999999999999</v>
      </c>
      <c r="I266" s="29">
        <v>33414.74</v>
      </c>
      <c r="J266" s="35">
        <v>0.15890000000000001</v>
      </c>
      <c r="K266" s="29">
        <v>271.59210000000002</v>
      </c>
      <c r="L266" s="29">
        <v>210307.36</v>
      </c>
      <c r="M266" s="29">
        <v>1778544.11</v>
      </c>
      <c r="N266" s="29">
        <v>18</v>
      </c>
      <c r="O266" s="29">
        <v>1856.37</v>
      </c>
      <c r="P266" s="35">
        <v>-1.49E-2</v>
      </c>
      <c r="Q266" s="35">
        <v>0.21779999999999999</v>
      </c>
      <c r="R266" s="29" t="s">
        <v>43</v>
      </c>
    </row>
    <row r="267" spans="2:18">
      <c r="B267" s="29" t="s">
        <v>144</v>
      </c>
      <c r="C267" s="29" t="s">
        <v>205</v>
      </c>
      <c r="D267" s="32">
        <v>43922.378472222219</v>
      </c>
      <c r="E267" s="29">
        <v>272.85000000000002</v>
      </c>
      <c r="F267" s="32">
        <v>43951.378472222219</v>
      </c>
      <c r="G267" s="29">
        <v>366.65</v>
      </c>
      <c r="H267" s="35">
        <v>0.34379999999999999</v>
      </c>
      <c r="I267" s="29">
        <v>72249.600000000006</v>
      </c>
      <c r="J267" s="35">
        <v>0.34350000000000003</v>
      </c>
      <c r="K267" s="29">
        <v>770.77700000000004</v>
      </c>
      <c r="L267" s="29">
        <v>210306.52</v>
      </c>
      <c r="M267" s="29">
        <v>1850793.7</v>
      </c>
      <c r="N267" s="29">
        <v>18</v>
      </c>
      <c r="O267" s="29">
        <v>4013.87</v>
      </c>
      <c r="P267" s="35">
        <v>-2.69E-2</v>
      </c>
      <c r="Q267" s="35">
        <v>0.43540000000000001</v>
      </c>
      <c r="R267" s="29" t="s">
        <v>43</v>
      </c>
    </row>
    <row r="268" spans="2:18">
      <c r="B268" s="29" t="s">
        <v>145</v>
      </c>
      <c r="C268" s="29" t="s">
        <v>205</v>
      </c>
      <c r="D268" s="32">
        <v>43922.378472222219</v>
      </c>
      <c r="E268" s="29">
        <v>4246.3500000000004</v>
      </c>
      <c r="F268" s="32">
        <v>43951.378472222219</v>
      </c>
      <c r="G268" s="29">
        <v>5358.8</v>
      </c>
      <c r="H268" s="35">
        <v>0.26200000000000001</v>
      </c>
      <c r="I268" s="29">
        <v>55047.88</v>
      </c>
      <c r="J268" s="35">
        <v>0.26179999999999998</v>
      </c>
      <c r="K268" s="29">
        <v>49.526220000000002</v>
      </c>
      <c r="L268" s="29">
        <v>210305.67</v>
      </c>
      <c r="M268" s="29">
        <v>1905841.58</v>
      </c>
      <c r="N268" s="29">
        <v>18</v>
      </c>
      <c r="O268" s="29">
        <v>3058.22</v>
      </c>
      <c r="P268" s="35">
        <v>-5.7799999999999997E-2</v>
      </c>
      <c r="Q268" s="35">
        <v>0.31950000000000001</v>
      </c>
      <c r="R268" s="29" t="s">
        <v>43</v>
      </c>
    </row>
    <row r="269" spans="2:18">
      <c r="B269" s="29" t="s">
        <v>146</v>
      </c>
      <c r="C269" s="29" t="s">
        <v>205</v>
      </c>
      <c r="D269" s="32">
        <v>43922.378472222219</v>
      </c>
      <c r="E269" s="29">
        <v>15654.55</v>
      </c>
      <c r="F269" s="32">
        <v>43951.378472222219</v>
      </c>
      <c r="G269" s="29">
        <v>17924.650000000001</v>
      </c>
      <c r="H269" s="35">
        <v>0.14499999999999999</v>
      </c>
      <c r="I269" s="29">
        <v>30451.65</v>
      </c>
      <c r="J269" s="35">
        <v>0.14480000000000001</v>
      </c>
      <c r="K269" s="29">
        <v>13.434100000000001</v>
      </c>
      <c r="L269" s="29">
        <v>210304.83</v>
      </c>
      <c r="M269" s="29">
        <v>1936293.23</v>
      </c>
      <c r="N269" s="29">
        <v>18</v>
      </c>
      <c r="O269" s="29">
        <v>1691.76</v>
      </c>
      <c r="P269" s="35">
        <v>-4.1500000000000002E-2</v>
      </c>
      <c r="Q269" s="35">
        <v>0.17349999999999999</v>
      </c>
      <c r="R269" s="29" t="s">
        <v>43</v>
      </c>
    </row>
    <row r="270" spans="2:18">
      <c r="B270" s="29" t="s">
        <v>147</v>
      </c>
      <c r="C270" s="29" t="s">
        <v>205</v>
      </c>
      <c r="D270" s="32">
        <v>43922.378472222219</v>
      </c>
      <c r="E270" s="29">
        <v>81</v>
      </c>
      <c r="F270" s="32">
        <v>43951.378472222219</v>
      </c>
      <c r="G270" s="29">
        <v>95.05</v>
      </c>
      <c r="H270" s="35">
        <v>0.17349999999999999</v>
      </c>
      <c r="I270" s="29">
        <v>36432.949999999997</v>
      </c>
      <c r="J270" s="35">
        <v>0.17319999999999999</v>
      </c>
      <c r="K270" s="29">
        <v>2596.346</v>
      </c>
      <c r="L270" s="29">
        <v>210304</v>
      </c>
      <c r="M270" s="29">
        <v>1972726.17</v>
      </c>
      <c r="N270" s="29">
        <v>18</v>
      </c>
      <c r="O270" s="29">
        <v>2024.05</v>
      </c>
      <c r="P270" s="35">
        <v>-2.6499999999999999E-2</v>
      </c>
      <c r="Q270" s="35">
        <v>0.24690000000000001</v>
      </c>
      <c r="R270" s="29" t="s">
        <v>43</v>
      </c>
    </row>
    <row r="271" spans="2:18">
      <c r="B271" s="29" t="s">
        <v>67</v>
      </c>
      <c r="C271" s="29" t="s">
        <v>205</v>
      </c>
      <c r="D271" s="32">
        <v>43922.378472222219</v>
      </c>
      <c r="E271" s="29">
        <v>65.75</v>
      </c>
      <c r="F271" s="32">
        <v>43951.378472222219</v>
      </c>
      <c r="G271" s="29">
        <v>79.900000000000006</v>
      </c>
      <c r="H271" s="35">
        <v>0.2152</v>
      </c>
      <c r="I271" s="29">
        <v>45212.57</v>
      </c>
      <c r="J271" s="35">
        <v>0.215</v>
      </c>
      <c r="K271" s="29">
        <v>3198.527</v>
      </c>
      <c r="L271" s="29">
        <v>210303.16</v>
      </c>
      <c r="M271" s="29">
        <v>2017938.75</v>
      </c>
      <c r="N271" s="29">
        <v>18</v>
      </c>
      <c r="O271" s="29">
        <v>2511.81</v>
      </c>
      <c r="P271" s="35">
        <v>-7.5300000000000006E-2</v>
      </c>
      <c r="Q271" s="35">
        <v>0.2152</v>
      </c>
      <c r="R271" s="29" t="s">
        <v>43</v>
      </c>
    </row>
    <row r="272" spans="2:18">
      <c r="B272" s="29" t="s">
        <v>68</v>
      </c>
      <c r="C272" s="29" t="s">
        <v>205</v>
      </c>
      <c r="D272" s="32">
        <v>43922.378472222219</v>
      </c>
      <c r="E272" s="29">
        <v>115.95</v>
      </c>
      <c r="F272" s="32">
        <v>43951.378472222219</v>
      </c>
      <c r="G272" s="29">
        <v>121.53749999999999</v>
      </c>
      <c r="H272" s="35">
        <v>4.82E-2</v>
      </c>
      <c r="I272" s="29">
        <v>10091.16</v>
      </c>
      <c r="J272" s="35">
        <v>4.8000000000000001E-2</v>
      </c>
      <c r="K272" s="29">
        <v>1813.7329999999999</v>
      </c>
      <c r="L272" s="29">
        <v>210302.31</v>
      </c>
      <c r="M272" s="29">
        <v>2028029.9</v>
      </c>
      <c r="N272" s="29">
        <v>18</v>
      </c>
      <c r="O272" s="29">
        <v>560.62</v>
      </c>
      <c r="P272" s="35">
        <v>-1.84E-2</v>
      </c>
      <c r="Q272" s="35">
        <v>0.1206</v>
      </c>
      <c r="R272" s="29" t="s">
        <v>43</v>
      </c>
    </row>
    <row r="273" spans="2:18">
      <c r="B273" s="29" t="s">
        <v>69</v>
      </c>
      <c r="C273" s="29" t="s">
        <v>205</v>
      </c>
      <c r="D273" s="32">
        <v>43922.378472222219</v>
      </c>
      <c r="E273" s="29">
        <v>1080.45</v>
      </c>
      <c r="F273" s="32">
        <v>43951.378472222219</v>
      </c>
      <c r="G273" s="29">
        <v>1466</v>
      </c>
      <c r="H273" s="35">
        <v>0.35680000000000001</v>
      </c>
      <c r="I273" s="29">
        <v>74994.850000000006</v>
      </c>
      <c r="J273" s="35">
        <v>0.35659999999999997</v>
      </c>
      <c r="K273" s="29">
        <v>194.64250000000001</v>
      </c>
      <c r="L273" s="29">
        <v>210301.48</v>
      </c>
      <c r="M273" s="29">
        <v>2103024.7599999998</v>
      </c>
      <c r="N273" s="29">
        <v>18</v>
      </c>
      <c r="O273" s="29">
        <v>4166.38</v>
      </c>
      <c r="P273" s="35">
        <v>-3.2599999999999997E-2</v>
      </c>
      <c r="Q273" s="35">
        <v>0.3836</v>
      </c>
      <c r="R273" s="29" t="s">
        <v>43</v>
      </c>
    </row>
    <row r="274" spans="2:18">
      <c r="B274" s="29" t="s">
        <v>70</v>
      </c>
      <c r="C274" s="29" t="s">
        <v>205</v>
      </c>
      <c r="D274" s="32">
        <v>43922.378472222219</v>
      </c>
      <c r="E274" s="29">
        <v>635.1</v>
      </c>
      <c r="F274" s="32">
        <v>43951.378472222219</v>
      </c>
      <c r="G274" s="29">
        <v>726.85</v>
      </c>
      <c r="H274" s="35">
        <v>0.14449999999999999</v>
      </c>
      <c r="I274" s="29">
        <v>30336.080000000002</v>
      </c>
      <c r="J274" s="35">
        <v>0.14430000000000001</v>
      </c>
      <c r="K274" s="29">
        <v>331.13</v>
      </c>
      <c r="L274" s="29">
        <v>210300.64</v>
      </c>
      <c r="M274" s="29">
        <v>2133360.83</v>
      </c>
      <c r="N274" s="29">
        <v>18</v>
      </c>
      <c r="O274" s="29">
        <v>1685.34</v>
      </c>
      <c r="P274" s="35">
        <v>-1.23E-2</v>
      </c>
      <c r="Q274" s="35">
        <v>0.25180000000000002</v>
      </c>
      <c r="R274" s="29" t="s">
        <v>43</v>
      </c>
    </row>
    <row r="275" spans="2:18">
      <c r="B275" s="29" t="s">
        <v>71</v>
      </c>
      <c r="C275" s="29" t="s">
        <v>205</v>
      </c>
      <c r="D275" s="32">
        <v>43922.378472222219</v>
      </c>
      <c r="E275" s="29">
        <v>186.55</v>
      </c>
      <c r="F275" s="32">
        <v>43951.378472222219</v>
      </c>
      <c r="G275" s="29">
        <v>190.5</v>
      </c>
      <c r="H275" s="35">
        <v>2.12E-2</v>
      </c>
      <c r="I275" s="29">
        <v>4410.37</v>
      </c>
      <c r="J275" s="35">
        <v>2.1000000000000001E-2</v>
      </c>
      <c r="K275" s="29">
        <v>1127.3109999999999</v>
      </c>
      <c r="L275" s="29">
        <v>210299.78</v>
      </c>
      <c r="M275" s="29">
        <v>2137771.2000000002</v>
      </c>
      <c r="N275" s="29">
        <v>18</v>
      </c>
      <c r="O275" s="29">
        <v>245.02</v>
      </c>
      <c r="P275" s="35">
        <v>-6.1899999999999997E-2</v>
      </c>
      <c r="Q275" s="35">
        <v>6.1400000000000003E-2</v>
      </c>
      <c r="R275" s="29" t="s">
        <v>43</v>
      </c>
    </row>
    <row r="276" spans="2:18">
      <c r="B276" s="29" t="s">
        <v>72</v>
      </c>
      <c r="C276" s="29" t="s">
        <v>205</v>
      </c>
      <c r="D276" s="32">
        <v>43922.378472222219</v>
      </c>
      <c r="E276" s="29">
        <v>16549.650000000001</v>
      </c>
      <c r="F276" s="32">
        <v>43951.378472222219</v>
      </c>
      <c r="G276" s="29">
        <v>19767.900000000001</v>
      </c>
      <c r="H276" s="35">
        <v>0.19450000000000001</v>
      </c>
      <c r="I276" s="29">
        <v>40848.65</v>
      </c>
      <c r="J276" s="35">
        <v>0.19420000000000001</v>
      </c>
      <c r="K276" s="29">
        <v>12.70715</v>
      </c>
      <c r="L276" s="29">
        <v>210298.94</v>
      </c>
      <c r="M276" s="29">
        <v>2178619.85</v>
      </c>
      <c r="N276" s="29">
        <v>18</v>
      </c>
      <c r="O276" s="29">
        <v>2269.37</v>
      </c>
      <c r="P276" s="35">
        <v>-6.8900000000000003E-2</v>
      </c>
      <c r="Q276" s="35">
        <v>0.19450000000000001</v>
      </c>
      <c r="R276" s="29" t="s">
        <v>43</v>
      </c>
    </row>
    <row r="277" spans="2:18">
      <c r="B277" s="29" t="s">
        <v>148</v>
      </c>
      <c r="C277" s="29" t="s">
        <v>205</v>
      </c>
      <c r="D277" s="32">
        <v>43922.378472222219</v>
      </c>
      <c r="E277" s="29">
        <v>266.35000000000002</v>
      </c>
      <c r="F277" s="32">
        <v>43951.378472222219</v>
      </c>
      <c r="G277" s="29">
        <v>298.3</v>
      </c>
      <c r="H277" s="35">
        <v>0.12</v>
      </c>
      <c r="I277" s="29">
        <v>25181.72</v>
      </c>
      <c r="J277" s="35">
        <v>0.1197</v>
      </c>
      <c r="K277" s="29">
        <v>789.55550000000005</v>
      </c>
      <c r="L277" s="29">
        <v>210298.11</v>
      </c>
      <c r="M277" s="29">
        <v>2203801.5699999998</v>
      </c>
      <c r="N277" s="29">
        <v>18</v>
      </c>
      <c r="O277" s="29">
        <v>1398.98</v>
      </c>
      <c r="P277" s="35">
        <v>-5.7599999999999998E-2</v>
      </c>
      <c r="Q277" s="35">
        <v>0.12520000000000001</v>
      </c>
      <c r="R277" s="29" t="s">
        <v>43</v>
      </c>
    </row>
    <row r="278" spans="2:18">
      <c r="B278" s="29" t="s">
        <v>73</v>
      </c>
      <c r="C278" s="29" t="s">
        <v>205</v>
      </c>
      <c r="D278" s="32">
        <v>43922.378472222219</v>
      </c>
      <c r="E278" s="29">
        <v>1708.75</v>
      </c>
      <c r="F278" s="32">
        <v>43951.378472222219</v>
      </c>
      <c r="G278" s="29">
        <v>2014.45</v>
      </c>
      <c r="H278" s="35">
        <v>0.1789</v>
      </c>
      <c r="I278" s="29">
        <v>37576.93</v>
      </c>
      <c r="J278" s="35">
        <v>0.1787</v>
      </c>
      <c r="K278" s="29">
        <v>123.07080000000001</v>
      </c>
      <c r="L278" s="29">
        <v>210297.27</v>
      </c>
      <c r="M278" s="29">
        <v>2241378.5</v>
      </c>
      <c r="N278" s="29">
        <v>18</v>
      </c>
      <c r="O278" s="29">
        <v>2087.61</v>
      </c>
      <c r="P278" s="35">
        <v>-3.44E-2</v>
      </c>
      <c r="Q278" s="35">
        <v>0.1789</v>
      </c>
      <c r="R278" s="29" t="s">
        <v>43</v>
      </c>
    </row>
    <row r="279" spans="2:18">
      <c r="B279" s="29" t="s">
        <v>74</v>
      </c>
      <c r="C279" s="29" t="s">
        <v>205</v>
      </c>
      <c r="D279" s="32">
        <v>43922.378472222219</v>
      </c>
      <c r="E279" s="29">
        <v>511.2</v>
      </c>
      <c r="F279" s="32">
        <v>43951.378472222219</v>
      </c>
      <c r="G279" s="29">
        <v>546.25</v>
      </c>
      <c r="H279" s="35">
        <v>6.8599999999999994E-2</v>
      </c>
      <c r="I279" s="29">
        <v>14375.3</v>
      </c>
      <c r="J279" s="35">
        <v>6.8400000000000002E-2</v>
      </c>
      <c r="K279" s="29">
        <v>411.37799999999999</v>
      </c>
      <c r="L279" s="29">
        <v>210296.44</v>
      </c>
      <c r="M279" s="29">
        <v>2255753.79</v>
      </c>
      <c r="N279" s="29">
        <v>18</v>
      </c>
      <c r="O279" s="29">
        <v>798.63</v>
      </c>
      <c r="P279" s="35">
        <v>-2.1899999999999999E-2</v>
      </c>
      <c r="Q279" s="35">
        <v>0.1399</v>
      </c>
      <c r="R279" s="29" t="s">
        <v>43</v>
      </c>
    </row>
    <row r="280" spans="2:18">
      <c r="B280" s="29" t="s">
        <v>75</v>
      </c>
      <c r="C280" s="29" t="s">
        <v>205</v>
      </c>
      <c r="D280" s="32">
        <v>43922.378472222219</v>
      </c>
      <c r="E280" s="29">
        <v>936.05</v>
      </c>
      <c r="F280" s="32">
        <v>43951.378472222219</v>
      </c>
      <c r="G280" s="29">
        <v>970.05</v>
      </c>
      <c r="H280" s="35">
        <v>3.6299999999999999E-2</v>
      </c>
      <c r="I280" s="29">
        <v>7595.71</v>
      </c>
      <c r="J280" s="35">
        <v>3.61E-2</v>
      </c>
      <c r="K280" s="29">
        <v>224.6628</v>
      </c>
      <c r="L280" s="29">
        <v>210295.59</v>
      </c>
      <c r="M280" s="29">
        <v>2263349.5</v>
      </c>
      <c r="N280" s="29">
        <v>18</v>
      </c>
      <c r="O280" s="29">
        <v>421.98</v>
      </c>
      <c r="P280" s="35">
        <v>-8.5599999999999996E-2</v>
      </c>
      <c r="Q280" s="35">
        <v>0.1153</v>
      </c>
      <c r="R280" s="29" t="s">
        <v>43</v>
      </c>
    </row>
    <row r="281" spans="2:18">
      <c r="B281" s="29" t="s">
        <v>76</v>
      </c>
      <c r="C281" s="29" t="s">
        <v>205</v>
      </c>
      <c r="D281" s="32">
        <v>43922.378472222219</v>
      </c>
      <c r="E281" s="29">
        <v>3140.65</v>
      </c>
      <c r="F281" s="32">
        <v>43951.378472222219</v>
      </c>
      <c r="G281" s="29">
        <v>3534.3</v>
      </c>
      <c r="H281" s="35">
        <v>0.12529999999999999</v>
      </c>
      <c r="I281" s="29">
        <v>26313.71</v>
      </c>
      <c r="J281" s="35">
        <v>0.12509999999999999</v>
      </c>
      <c r="K281" s="29">
        <v>66.95899</v>
      </c>
      <c r="L281" s="29">
        <v>210294.75</v>
      </c>
      <c r="M281" s="29">
        <v>2289663.2200000002</v>
      </c>
      <c r="N281" s="29">
        <v>18</v>
      </c>
      <c r="O281" s="29">
        <v>1461.87</v>
      </c>
      <c r="P281" s="35">
        <v>-3.6799999999999999E-2</v>
      </c>
      <c r="Q281" s="35">
        <v>0.16980000000000001</v>
      </c>
      <c r="R281" s="29" t="s">
        <v>43</v>
      </c>
    </row>
    <row r="282" spans="2:18">
      <c r="B282" s="29" t="s">
        <v>77</v>
      </c>
      <c r="C282" s="29" t="s">
        <v>205</v>
      </c>
      <c r="D282" s="32">
        <v>43922.378472222219</v>
      </c>
      <c r="E282" s="29">
        <v>305.75</v>
      </c>
      <c r="F282" s="32">
        <v>43951.378472222219</v>
      </c>
      <c r="G282" s="29">
        <v>420.05</v>
      </c>
      <c r="H282" s="35">
        <v>0.37380000000000002</v>
      </c>
      <c r="I282" s="29">
        <v>78565.27</v>
      </c>
      <c r="J282" s="35">
        <v>0.37359999999999999</v>
      </c>
      <c r="K282" s="29">
        <v>687.79690000000005</v>
      </c>
      <c r="L282" s="29">
        <v>210293.91</v>
      </c>
      <c r="M282" s="29">
        <v>2368228.4900000002</v>
      </c>
      <c r="N282" s="29">
        <v>18</v>
      </c>
      <c r="O282" s="29">
        <v>4364.74</v>
      </c>
      <c r="P282" s="35">
        <v>-3.5200000000000002E-2</v>
      </c>
      <c r="Q282" s="35">
        <v>0.37380000000000002</v>
      </c>
      <c r="R282" s="29" t="s">
        <v>43</v>
      </c>
    </row>
    <row r="283" spans="2:18">
      <c r="B283" s="29" t="s">
        <v>78</v>
      </c>
      <c r="C283" s="29" t="s">
        <v>205</v>
      </c>
      <c r="D283" s="32">
        <v>43922.378472222219</v>
      </c>
      <c r="E283" s="29">
        <v>189.5</v>
      </c>
      <c r="F283" s="32">
        <v>43951.378472222219</v>
      </c>
      <c r="G283" s="29">
        <v>190.95</v>
      </c>
      <c r="H283" s="35">
        <v>7.7000000000000002E-3</v>
      </c>
      <c r="I283" s="29">
        <v>1566.88</v>
      </c>
      <c r="J283" s="35">
        <v>7.4999999999999997E-3</v>
      </c>
      <c r="K283" s="29">
        <v>1109.7260000000001</v>
      </c>
      <c r="L283" s="29">
        <v>210293.06</v>
      </c>
      <c r="M283" s="29">
        <v>2369795.37</v>
      </c>
      <c r="N283" s="29">
        <v>18</v>
      </c>
      <c r="O283" s="29">
        <v>87.05</v>
      </c>
      <c r="P283" s="35">
        <v>-8.2799999999999999E-2</v>
      </c>
      <c r="Q283" s="35">
        <v>7.0999999999999994E-2</v>
      </c>
      <c r="R283" s="29" t="s">
        <v>43</v>
      </c>
    </row>
    <row r="284" spans="2:18">
      <c r="B284" s="29" t="s">
        <v>41</v>
      </c>
      <c r="C284" s="29" t="s">
        <v>205</v>
      </c>
      <c r="D284" s="32">
        <v>43955.378472222219</v>
      </c>
      <c r="E284" s="29">
        <v>266.35000000000002</v>
      </c>
      <c r="F284" s="32">
        <v>43980.378472222219</v>
      </c>
      <c r="G284" s="29">
        <v>323.8</v>
      </c>
      <c r="H284" s="35">
        <v>0.2157</v>
      </c>
      <c r="I284" s="29">
        <v>53306.91</v>
      </c>
      <c r="J284" s="35">
        <v>0.2155</v>
      </c>
      <c r="K284" s="29">
        <v>928.83759999999995</v>
      </c>
      <c r="L284" s="29">
        <v>247395.91</v>
      </c>
      <c r="M284" s="29">
        <v>2423102.2799999998</v>
      </c>
      <c r="N284" s="29">
        <v>19</v>
      </c>
      <c r="O284" s="29">
        <v>2805.63</v>
      </c>
      <c r="P284" s="35">
        <v>-1.9699999999999999E-2</v>
      </c>
      <c r="Q284" s="35">
        <v>0.25459999999999999</v>
      </c>
      <c r="R284" s="29" t="s">
        <v>43</v>
      </c>
    </row>
    <row r="285" spans="2:18">
      <c r="B285" s="29" t="s">
        <v>44</v>
      </c>
      <c r="C285" s="29" t="s">
        <v>205</v>
      </c>
      <c r="D285" s="32">
        <v>43955.378472222219</v>
      </c>
      <c r="E285" s="29">
        <v>1676.8</v>
      </c>
      <c r="F285" s="32">
        <v>43980.378472222219</v>
      </c>
      <c r="G285" s="29">
        <v>1683.1</v>
      </c>
      <c r="H285" s="35">
        <v>3.8E-3</v>
      </c>
      <c r="I285" s="29">
        <v>879.93</v>
      </c>
      <c r="J285" s="35">
        <v>3.5999999999999999E-3</v>
      </c>
      <c r="K285" s="29">
        <v>147.53989999999999</v>
      </c>
      <c r="L285" s="29">
        <v>247394.92</v>
      </c>
      <c r="M285" s="29">
        <v>2423982.21</v>
      </c>
      <c r="N285" s="29">
        <v>19</v>
      </c>
      <c r="O285" s="29">
        <v>46.31</v>
      </c>
      <c r="P285" s="35">
        <v>-0.11559999999999999</v>
      </c>
      <c r="Q285" s="35">
        <v>4.4299999999999999E-2</v>
      </c>
      <c r="R285" s="29" t="s">
        <v>43</v>
      </c>
    </row>
    <row r="286" spans="2:18">
      <c r="B286" s="29" t="s">
        <v>45</v>
      </c>
      <c r="C286" s="29" t="s">
        <v>205</v>
      </c>
      <c r="D286" s="32">
        <v>43955.378472222219</v>
      </c>
      <c r="E286" s="29">
        <v>402.8</v>
      </c>
      <c r="F286" s="32">
        <v>43980.378472222219</v>
      </c>
      <c r="G286" s="29">
        <v>384.95</v>
      </c>
      <c r="H286" s="35">
        <v>-4.4299999999999999E-2</v>
      </c>
      <c r="I286" s="29">
        <v>-11011.59</v>
      </c>
      <c r="J286" s="35">
        <v>-4.4499999999999998E-2</v>
      </c>
      <c r="K286" s="29">
        <v>614.18550000000005</v>
      </c>
      <c r="L286" s="29">
        <v>247393.94</v>
      </c>
      <c r="M286" s="29">
        <v>2412970.61</v>
      </c>
      <c r="N286" s="29">
        <v>19</v>
      </c>
      <c r="O286" s="29">
        <v>-579.55999999999995</v>
      </c>
      <c r="P286" s="35">
        <v>-0.17369999999999999</v>
      </c>
      <c r="Q286" s="35">
        <v>5.2600000000000001E-2</v>
      </c>
      <c r="R286" s="29" t="s">
        <v>43</v>
      </c>
    </row>
    <row r="287" spans="2:18">
      <c r="B287" s="29" t="s">
        <v>46</v>
      </c>
      <c r="C287" s="29" t="s">
        <v>205</v>
      </c>
      <c r="D287" s="32">
        <v>43955.378472222219</v>
      </c>
      <c r="E287" s="29">
        <v>2442.15</v>
      </c>
      <c r="F287" s="32">
        <v>43980.378472222219</v>
      </c>
      <c r="G287" s="29">
        <v>2710.5</v>
      </c>
      <c r="H287" s="35">
        <v>0.1099</v>
      </c>
      <c r="I287" s="29">
        <v>27132</v>
      </c>
      <c r="J287" s="35">
        <v>0.10970000000000001</v>
      </c>
      <c r="K287" s="29">
        <v>101.3013</v>
      </c>
      <c r="L287" s="29">
        <v>247392.94</v>
      </c>
      <c r="M287" s="29">
        <v>2440102.62</v>
      </c>
      <c r="N287" s="29">
        <v>19</v>
      </c>
      <c r="O287" s="29">
        <v>1428</v>
      </c>
      <c r="P287" s="35">
        <v>-3.3099999999999997E-2</v>
      </c>
      <c r="Q287" s="35">
        <v>0.13589999999999999</v>
      </c>
      <c r="R287" s="29" t="s">
        <v>43</v>
      </c>
    </row>
    <row r="288" spans="2:18">
      <c r="B288" s="29" t="s">
        <v>47</v>
      </c>
      <c r="C288" s="29" t="s">
        <v>205</v>
      </c>
      <c r="D288" s="32">
        <v>43955.378472222219</v>
      </c>
      <c r="E288" s="29">
        <v>4762.3500000000004</v>
      </c>
      <c r="F288" s="32">
        <v>43980.378472222219</v>
      </c>
      <c r="G288" s="29">
        <v>4404.8999999999996</v>
      </c>
      <c r="H288" s="35">
        <v>-7.51E-2</v>
      </c>
      <c r="I288" s="29">
        <v>-18616.240000000002</v>
      </c>
      <c r="J288" s="35">
        <v>-7.5200000000000003E-2</v>
      </c>
      <c r="K288" s="29">
        <v>51.947450000000003</v>
      </c>
      <c r="L288" s="29">
        <v>247391.95</v>
      </c>
      <c r="M288" s="29">
        <v>2421486.38</v>
      </c>
      <c r="N288" s="29">
        <v>19</v>
      </c>
      <c r="O288" s="29">
        <v>-979.8</v>
      </c>
      <c r="P288" s="35">
        <v>-0.16320000000000001</v>
      </c>
      <c r="Q288" s="35">
        <v>6.0400000000000002E-2</v>
      </c>
      <c r="R288" s="29" t="s">
        <v>43</v>
      </c>
    </row>
    <row r="289" spans="2:18">
      <c r="B289" s="29" t="s">
        <v>48</v>
      </c>
      <c r="C289" s="29" t="s">
        <v>205</v>
      </c>
      <c r="D289" s="32">
        <v>43955.378472222219</v>
      </c>
      <c r="E289" s="29">
        <v>2079.65</v>
      </c>
      <c r="F289" s="32">
        <v>43980.378472222219</v>
      </c>
      <c r="G289" s="29">
        <v>1953.65</v>
      </c>
      <c r="H289" s="35">
        <v>-6.0600000000000001E-2</v>
      </c>
      <c r="I289" s="29">
        <v>-15036.69</v>
      </c>
      <c r="J289" s="35">
        <v>-6.08E-2</v>
      </c>
      <c r="K289" s="29">
        <v>118.958</v>
      </c>
      <c r="L289" s="29">
        <v>247390.97</v>
      </c>
      <c r="M289" s="29">
        <v>2406449.69</v>
      </c>
      <c r="N289" s="29">
        <v>19</v>
      </c>
      <c r="O289" s="29">
        <v>-791.4</v>
      </c>
      <c r="P289" s="35">
        <v>-0.1426</v>
      </c>
      <c r="Q289" s="35">
        <v>8.6199999999999999E-2</v>
      </c>
      <c r="R289" s="29" t="s">
        <v>43</v>
      </c>
    </row>
    <row r="290" spans="2:18">
      <c r="B290" s="29" t="s">
        <v>49</v>
      </c>
      <c r="C290" s="29" t="s">
        <v>205</v>
      </c>
      <c r="D290" s="32">
        <v>43955.378472222219</v>
      </c>
      <c r="E290" s="29">
        <v>532.5</v>
      </c>
      <c r="F290" s="32">
        <v>43980.378472222219</v>
      </c>
      <c r="G290" s="29">
        <v>552.6</v>
      </c>
      <c r="H290" s="35">
        <v>3.7699999999999997E-2</v>
      </c>
      <c r="I290" s="29">
        <v>9287.69</v>
      </c>
      <c r="J290" s="35">
        <v>3.7499999999999999E-2</v>
      </c>
      <c r="K290" s="29">
        <v>464.58210000000003</v>
      </c>
      <c r="L290" s="29">
        <v>247389.97</v>
      </c>
      <c r="M290" s="29">
        <v>2415737.38</v>
      </c>
      <c r="N290" s="29">
        <v>19</v>
      </c>
      <c r="O290" s="29">
        <v>488.83</v>
      </c>
      <c r="P290" s="35">
        <v>-6.1199999999999997E-2</v>
      </c>
      <c r="Q290" s="35">
        <v>0.14929999999999999</v>
      </c>
      <c r="R290" s="29" t="s">
        <v>43</v>
      </c>
    </row>
    <row r="291" spans="2:18">
      <c r="B291" s="29" t="s">
        <v>50</v>
      </c>
      <c r="C291" s="29" t="s">
        <v>205</v>
      </c>
      <c r="D291" s="32">
        <v>43955.378472222219</v>
      </c>
      <c r="E291" s="29">
        <v>347.9</v>
      </c>
      <c r="F291" s="32">
        <v>43980.378472222219</v>
      </c>
      <c r="G291" s="29">
        <v>342.8</v>
      </c>
      <c r="H291" s="35">
        <v>-1.47E-2</v>
      </c>
      <c r="I291" s="29">
        <v>-3675.69</v>
      </c>
      <c r="J291" s="35">
        <v>-1.49E-2</v>
      </c>
      <c r="K291" s="29">
        <v>711.09220000000005</v>
      </c>
      <c r="L291" s="29">
        <v>247388.98</v>
      </c>
      <c r="M291" s="29">
        <v>2412061.7000000002</v>
      </c>
      <c r="N291" s="29">
        <v>19</v>
      </c>
      <c r="O291" s="29">
        <v>-193.46</v>
      </c>
      <c r="P291" s="35">
        <v>-0.1613</v>
      </c>
      <c r="Q291" s="35">
        <v>4.6899999999999997E-2</v>
      </c>
      <c r="R291" s="29" t="s">
        <v>43</v>
      </c>
    </row>
    <row r="292" spans="2:18">
      <c r="B292" s="29" t="s">
        <v>51</v>
      </c>
      <c r="C292" s="29" t="s">
        <v>205</v>
      </c>
      <c r="D292" s="32">
        <v>43955.378472222219</v>
      </c>
      <c r="E292" s="29">
        <v>3092.95</v>
      </c>
      <c r="F292" s="32">
        <v>43980.378472222219</v>
      </c>
      <c r="G292" s="29">
        <v>3378.85</v>
      </c>
      <c r="H292" s="35">
        <v>9.2399999999999996E-2</v>
      </c>
      <c r="I292" s="29">
        <v>22815.8</v>
      </c>
      <c r="J292" s="35">
        <v>9.2200000000000004E-2</v>
      </c>
      <c r="K292" s="29">
        <v>79.984480000000005</v>
      </c>
      <c r="L292" s="29">
        <v>247388</v>
      </c>
      <c r="M292" s="29">
        <v>2434877.4900000002</v>
      </c>
      <c r="N292" s="29">
        <v>19</v>
      </c>
      <c r="O292" s="29">
        <v>1200.83</v>
      </c>
      <c r="P292" s="35">
        <v>-7.3099999999999998E-2</v>
      </c>
      <c r="Q292" s="35">
        <v>9.2399999999999996E-2</v>
      </c>
      <c r="R292" s="29" t="s">
        <v>43</v>
      </c>
    </row>
    <row r="293" spans="2:18">
      <c r="B293" s="29" t="s">
        <v>52</v>
      </c>
      <c r="C293" s="29" t="s">
        <v>205</v>
      </c>
      <c r="D293" s="32">
        <v>43955.378472222219</v>
      </c>
      <c r="E293" s="29">
        <v>611.85</v>
      </c>
      <c r="F293" s="32">
        <v>43980.378472222219</v>
      </c>
      <c r="G293" s="29">
        <v>648.15</v>
      </c>
      <c r="H293" s="35">
        <v>5.9299999999999999E-2</v>
      </c>
      <c r="I293" s="29">
        <v>14626.1</v>
      </c>
      <c r="J293" s="35">
        <v>5.91E-2</v>
      </c>
      <c r="K293" s="29">
        <v>404.32619999999997</v>
      </c>
      <c r="L293" s="29">
        <v>247387</v>
      </c>
      <c r="M293" s="29">
        <v>2449503.59</v>
      </c>
      <c r="N293" s="29">
        <v>19</v>
      </c>
      <c r="O293" s="29">
        <v>769.79</v>
      </c>
      <c r="P293" s="35">
        <v>-7.5600000000000001E-2</v>
      </c>
      <c r="Q293" s="35">
        <v>5.9299999999999999E-2</v>
      </c>
      <c r="R293" s="29" t="s">
        <v>43</v>
      </c>
    </row>
    <row r="294" spans="2:18">
      <c r="B294" s="29" t="s">
        <v>53</v>
      </c>
      <c r="C294" s="29" t="s">
        <v>205</v>
      </c>
      <c r="D294" s="32">
        <v>43955.378472222219</v>
      </c>
      <c r="E294" s="29">
        <v>142.30000000000001</v>
      </c>
      <c r="F294" s="32">
        <v>43980.378472222219</v>
      </c>
      <c r="G294" s="29">
        <v>141.30000000000001</v>
      </c>
      <c r="H294" s="35">
        <v>-7.0000000000000001E-3</v>
      </c>
      <c r="I294" s="29">
        <v>-1787.79</v>
      </c>
      <c r="J294" s="35">
        <v>-7.1999999999999998E-3</v>
      </c>
      <c r="K294" s="29">
        <v>1738.482</v>
      </c>
      <c r="L294" s="29">
        <v>247386.02</v>
      </c>
      <c r="M294" s="29">
        <v>2447715.81</v>
      </c>
      <c r="N294" s="29">
        <v>19</v>
      </c>
      <c r="O294" s="29">
        <v>-94.09</v>
      </c>
      <c r="P294" s="35">
        <v>-0.14929999999999999</v>
      </c>
      <c r="Q294" s="35">
        <v>3.4799999999999998E-2</v>
      </c>
      <c r="R294" s="29" t="s">
        <v>43</v>
      </c>
    </row>
    <row r="295" spans="2:18">
      <c r="B295" s="29" t="s">
        <v>54</v>
      </c>
      <c r="C295" s="29" t="s">
        <v>205</v>
      </c>
      <c r="D295" s="32">
        <v>43955.378472222219</v>
      </c>
      <c r="E295" s="29">
        <v>2287.15</v>
      </c>
      <c r="F295" s="32">
        <v>43980.378472222219</v>
      </c>
      <c r="G295" s="29">
        <v>2390.1</v>
      </c>
      <c r="H295" s="35">
        <v>4.4999999999999998E-2</v>
      </c>
      <c r="I295" s="29">
        <v>11084.79</v>
      </c>
      <c r="J295" s="35">
        <v>4.48E-2</v>
      </c>
      <c r="K295" s="29">
        <v>108.163</v>
      </c>
      <c r="L295" s="29">
        <v>247385.02</v>
      </c>
      <c r="M295" s="29">
        <v>2458800.6</v>
      </c>
      <c r="N295" s="29">
        <v>19</v>
      </c>
      <c r="O295" s="29">
        <v>583.41</v>
      </c>
      <c r="P295" s="35">
        <v>-2.6700000000000002E-2</v>
      </c>
      <c r="Q295" s="35">
        <v>5.5E-2</v>
      </c>
      <c r="R295" s="29" t="s">
        <v>43</v>
      </c>
    </row>
    <row r="296" spans="2:18">
      <c r="B296" s="29" t="s">
        <v>55</v>
      </c>
      <c r="C296" s="29" t="s">
        <v>205</v>
      </c>
      <c r="D296" s="32">
        <v>43955.378472222219</v>
      </c>
      <c r="E296" s="29">
        <v>3939</v>
      </c>
      <c r="F296" s="32">
        <v>43980.378472222219</v>
      </c>
      <c r="G296" s="29">
        <v>4071.25</v>
      </c>
      <c r="H296" s="35">
        <v>3.3599999999999998E-2</v>
      </c>
      <c r="I296" s="29">
        <v>8255.49</v>
      </c>
      <c r="J296" s="35">
        <v>3.3399999999999999E-2</v>
      </c>
      <c r="K296" s="29">
        <v>62.803759999999997</v>
      </c>
      <c r="L296" s="29">
        <v>247384.03</v>
      </c>
      <c r="M296" s="29">
        <v>2467056.09</v>
      </c>
      <c r="N296" s="29">
        <v>19</v>
      </c>
      <c r="O296" s="29">
        <v>434.5</v>
      </c>
      <c r="P296" s="35">
        <v>-8.2500000000000004E-2</v>
      </c>
      <c r="Q296" s="35">
        <v>4.9000000000000002E-2</v>
      </c>
      <c r="R296" s="29" t="s">
        <v>43</v>
      </c>
    </row>
    <row r="297" spans="2:18">
      <c r="B297" s="29" t="s">
        <v>56</v>
      </c>
      <c r="C297" s="29" t="s">
        <v>205</v>
      </c>
      <c r="D297" s="32">
        <v>43955.378472222219</v>
      </c>
      <c r="E297" s="29">
        <v>1374.88</v>
      </c>
      <c r="F297" s="32">
        <v>43980.378472222219</v>
      </c>
      <c r="G297" s="29">
        <v>1654.845</v>
      </c>
      <c r="H297" s="35">
        <v>0.2036</v>
      </c>
      <c r="I297" s="29">
        <v>50319.77</v>
      </c>
      <c r="J297" s="35">
        <v>0.2034</v>
      </c>
      <c r="K297" s="29">
        <v>179.9306</v>
      </c>
      <c r="L297" s="29">
        <v>247383.05</v>
      </c>
      <c r="M297" s="29">
        <v>2517375.86</v>
      </c>
      <c r="N297" s="29">
        <v>19</v>
      </c>
      <c r="O297" s="29">
        <v>2648.41</v>
      </c>
      <c r="P297" s="35">
        <v>-6.5000000000000002E-2</v>
      </c>
      <c r="Q297" s="35">
        <v>0.2036</v>
      </c>
      <c r="R297" s="29" t="s">
        <v>43</v>
      </c>
    </row>
    <row r="298" spans="2:18">
      <c r="B298" s="29" t="s">
        <v>57</v>
      </c>
      <c r="C298" s="29" t="s">
        <v>205</v>
      </c>
      <c r="D298" s="32">
        <v>43955.378472222219</v>
      </c>
      <c r="E298" s="29">
        <v>479.05</v>
      </c>
      <c r="F298" s="32">
        <v>43980.378472222219</v>
      </c>
      <c r="G298" s="29">
        <v>589.20000000000005</v>
      </c>
      <c r="H298" s="35">
        <v>0.22989999999999999</v>
      </c>
      <c r="I298" s="29">
        <v>56826.44</v>
      </c>
      <c r="J298" s="35">
        <v>0.22969999999999999</v>
      </c>
      <c r="K298" s="29">
        <v>516.40129999999999</v>
      </c>
      <c r="L298" s="29">
        <v>247382.05</v>
      </c>
      <c r="M298" s="29">
        <v>2574202.2999999998</v>
      </c>
      <c r="N298" s="29">
        <v>19</v>
      </c>
      <c r="O298" s="29">
        <v>2990.87</v>
      </c>
      <c r="P298" s="35">
        <v>-2.06E-2</v>
      </c>
      <c r="Q298" s="35">
        <v>0.23219999999999999</v>
      </c>
      <c r="R298" s="29" t="s">
        <v>43</v>
      </c>
    </row>
    <row r="299" spans="2:18">
      <c r="B299" s="29" t="s">
        <v>58</v>
      </c>
      <c r="C299" s="29" t="s">
        <v>205</v>
      </c>
      <c r="D299" s="32">
        <v>43955.378472222219</v>
      </c>
      <c r="E299" s="29">
        <v>514.25</v>
      </c>
      <c r="F299" s="32">
        <v>43980.378472222219</v>
      </c>
      <c r="G299" s="29">
        <v>550.25</v>
      </c>
      <c r="H299" s="35">
        <v>7.0000000000000007E-2</v>
      </c>
      <c r="I299" s="29">
        <v>17266.669999999998</v>
      </c>
      <c r="J299" s="35">
        <v>6.9800000000000001E-2</v>
      </c>
      <c r="K299" s="29">
        <v>481.05220000000003</v>
      </c>
      <c r="L299" s="29">
        <v>247381.08</v>
      </c>
      <c r="M299" s="29">
        <v>2591468.9700000002</v>
      </c>
      <c r="N299" s="29">
        <v>19</v>
      </c>
      <c r="O299" s="29">
        <v>908.77</v>
      </c>
      <c r="P299" s="35">
        <v>-2.3E-2</v>
      </c>
      <c r="Q299" s="35">
        <v>7.0000000000000007E-2</v>
      </c>
      <c r="R299" s="29" t="s">
        <v>43</v>
      </c>
    </row>
    <row r="300" spans="2:18">
      <c r="B300" s="29" t="s">
        <v>59</v>
      </c>
      <c r="C300" s="29" t="s">
        <v>205</v>
      </c>
      <c r="D300" s="32">
        <v>43955.378472222219</v>
      </c>
      <c r="E300" s="29">
        <v>1724.35</v>
      </c>
      <c r="F300" s="32">
        <v>43980.378472222219</v>
      </c>
      <c r="G300" s="29">
        <v>1658.9</v>
      </c>
      <c r="H300" s="35">
        <v>-3.7999999999999999E-2</v>
      </c>
      <c r="I300" s="29">
        <v>-9438.18</v>
      </c>
      <c r="J300" s="35">
        <v>-3.8199999999999998E-2</v>
      </c>
      <c r="K300" s="29">
        <v>143.46279999999999</v>
      </c>
      <c r="L300" s="29">
        <v>247380.08</v>
      </c>
      <c r="M300" s="29">
        <v>2582030.79</v>
      </c>
      <c r="N300" s="29">
        <v>19</v>
      </c>
      <c r="O300" s="29">
        <v>-496.75</v>
      </c>
      <c r="P300" s="35">
        <v>-0.13819999999999999</v>
      </c>
      <c r="Q300" s="35">
        <v>7.6300000000000007E-2</v>
      </c>
      <c r="R300" s="29" t="s">
        <v>43</v>
      </c>
    </row>
    <row r="301" spans="2:18">
      <c r="B301" s="29" t="s">
        <v>60</v>
      </c>
      <c r="C301" s="29" t="s">
        <v>205</v>
      </c>
      <c r="D301" s="32">
        <v>43955.378472222219</v>
      </c>
      <c r="E301" s="29">
        <v>923</v>
      </c>
      <c r="F301" s="32">
        <v>43980.378472222219</v>
      </c>
      <c r="G301" s="29">
        <v>951.65</v>
      </c>
      <c r="H301" s="35">
        <v>3.1E-2</v>
      </c>
      <c r="I301" s="29">
        <v>7628.42</v>
      </c>
      <c r="J301" s="35">
        <v>3.0800000000000001E-2</v>
      </c>
      <c r="K301" s="29">
        <v>268.01639999999998</v>
      </c>
      <c r="L301" s="29">
        <v>247379.09</v>
      </c>
      <c r="M301" s="29">
        <v>2589659.21</v>
      </c>
      <c r="N301" s="29">
        <v>19</v>
      </c>
      <c r="O301" s="29">
        <v>401.5</v>
      </c>
      <c r="P301" s="35">
        <v>-0.105</v>
      </c>
      <c r="Q301" s="35">
        <v>4.0099999999999997E-2</v>
      </c>
      <c r="R301" s="29" t="s">
        <v>43</v>
      </c>
    </row>
    <row r="302" spans="2:18">
      <c r="B302" s="29" t="s">
        <v>61</v>
      </c>
      <c r="C302" s="29" t="s">
        <v>205</v>
      </c>
      <c r="D302" s="32">
        <v>43955.378472222219</v>
      </c>
      <c r="E302" s="29">
        <v>478.95</v>
      </c>
      <c r="F302" s="32">
        <v>43980.378472222219</v>
      </c>
      <c r="G302" s="29">
        <v>523.20000000000005</v>
      </c>
      <c r="H302" s="35">
        <v>9.2399999999999996E-2</v>
      </c>
      <c r="I302" s="29">
        <v>22803.4</v>
      </c>
      <c r="J302" s="35">
        <v>9.2200000000000004E-2</v>
      </c>
      <c r="K302" s="29">
        <v>516.5009</v>
      </c>
      <c r="L302" s="29">
        <v>247378.09</v>
      </c>
      <c r="M302" s="29">
        <v>2612462.62</v>
      </c>
      <c r="N302" s="29">
        <v>19</v>
      </c>
      <c r="O302" s="29">
        <v>1200.18</v>
      </c>
      <c r="P302" s="35">
        <v>-3.1199999999999999E-2</v>
      </c>
      <c r="Q302" s="35">
        <v>0.12540000000000001</v>
      </c>
      <c r="R302" s="29" t="s">
        <v>43</v>
      </c>
    </row>
    <row r="303" spans="2:18">
      <c r="B303" s="29" t="s">
        <v>62</v>
      </c>
      <c r="C303" s="29" t="s">
        <v>205</v>
      </c>
      <c r="D303" s="32">
        <v>43955.378472222219</v>
      </c>
      <c r="E303" s="29">
        <v>2000.7</v>
      </c>
      <c r="F303" s="32">
        <v>43980.378472222219</v>
      </c>
      <c r="G303" s="29">
        <v>2360.85</v>
      </c>
      <c r="H303" s="35">
        <v>0.18</v>
      </c>
      <c r="I303" s="29">
        <v>44476.92</v>
      </c>
      <c r="J303" s="35">
        <v>0.17979999999999999</v>
      </c>
      <c r="K303" s="29">
        <v>123.64530000000001</v>
      </c>
      <c r="L303" s="29">
        <v>247377.11</v>
      </c>
      <c r="M303" s="29">
        <v>2656939.5299999998</v>
      </c>
      <c r="N303" s="29">
        <v>19</v>
      </c>
      <c r="O303" s="29">
        <v>2340.89</v>
      </c>
      <c r="P303" s="35">
        <v>-3.3700000000000001E-2</v>
      </c>
      <c r="Q303" s="35">
        <v>0.18</v>
      </c>
      <c r="R303" s="29" t="s">
        <v>43</v>
      </c>
    </row>
    <row r="304" spans="2:18">
      <c r="B304" s="29" t="s">
        <v>63</v>
      </c>
      <c r="C304" s="29" t="s">
        <v>205</v>
      </c>
      <c r="D304" s="32">
        <v>43955.378472222219</v>
      </c>
      <c r="E304" s="29">
        <v>115.9</v>
      </c>
      <c r="F304" s="32">
        <v>43980.378472222219</v>
      </c>
      <c r="G304" s="29">
        <v>138.85</v>
      </c>
      <c r="H304" s="35">
        <v>0.19800000000000001</v>
      </c>
      <c r="I304" s="29">
        <v>48929.94</v>
      </c>
      <c r="J304" s="35">
        <v>0.1978</v>
      </c>
      <c r="K304" s="29">
        <v>2134.393</v>
      </c>
      <c r="L304" s="29">
        <v>247376.11</v>
      </c>
      <c r="M304" s="29">
        <v>2705869.47</v>
      </c>
      <c r="N304" s="29">
        <v>19</v>
      </c>
      <c r="O304" s="29">
        <v>2575.2600000000002</v>
      </c>
      <c r="P304" s="35">
        <v>-1.38E-2</v>
      </c>
      <c r="Q304" s="35">
        <v>0.20280000000000001</v>
      </c>
      <c r="R304" s="29" t="s">
        <v>43</v>
      </c>
    </row>
    <row r="305" spans="2:18">
      <c r="B305" s="29" t="s">
        <v>64</v>
      </c>
      <c r="C305" s="29" t="s">
        <v>205</v>
      </c>
      <c r="D305" s="32">
        <v>43955.378472222219</v>
      </c>
      <c r="E305" s="29">
        <v>2082.65</v>
      </c>
      <c r="F305" s="32">
        <v>43980.378472222219</v>
      </c>
      <c r="G305" s="29">
        <v>2057.35</v>
      </c>
      <c r="H305" s="35">
        <v>-1.21E-2</v>
      </c>
      <c r="I305" s="29">
        <v>-3054.28</v>
      </c>
      <c r="J305" s="35">
        <v>-1.23E-2</v>
      </c>
      <c r="K305" s="29">
        <v>118.779</v>
      </c>
      <c r="L305" s="29">
        <v>247375.14</v>
      </c>
      <c r="M305" s="29">
        <v>2702815.19</v>
      </c>
      <c r="N305" s="29">
        <v>19</v>
      </c>
      <c r="O305" s="29">
        <v>-160.75</v>
      </c>
      <c r="P305" s="35">
        <v>-8.6699999999999999E-2</v>
      </c>
      <c r="Q305" s="35">
        <v>3.7100000000000001E-2</v>
      </c>
      <c r="R305" s="29" t="s">
        <v>43</v>
      </c>
    </row>
    <row r="306" spans="2:18">
      <c r="B306" s="29" t="s">
        <v>65</v>
      </c>
      <c r="C306" s="29" t="s">
        <v>205</v>
      </c>
      <c r="D306" s="32">
        <v>43955.378472222219</v>
      </c>
      <c r="E306" s="29">
        <v>338.05</v>
      </c>
      <c r="F306" s="32">
        <v>43980.378472222219</v>
      </c>
      <c r="G306" s="29">
        <v>331.95</v>
      </c>
      <c r="H306" s="35">
        <v>-1.7999999999999999E-2</v>
      </c>
      <c r="I306" s="29">
        <v>-4512.8100000000004</v>
      </c>
      <c r="J306" s="35">
        <v>-1.8200000000000001E-2</v>
      </c>
      <c r="K306" s="29">
        <v>731.76790000000005</v>
      </c>
      <c r="L306" s="29">
        <v>247374.14</v>
      </c>
      <c r="M306" s="29">
        <v>2698302.37</v>
      </c>
      <c r="N306" s="29">
        <v>19</v>
      </c>
      <c r="O306" s="29">
        <v>-237.52</v>
      </c>
      <c r="P306" s="35">
        <v>-0.15529999999999999</v>
      </c>
      <c r="Q306" s="35">
        <v>6.2E-2</v>
      </c>
      <c r="R306" s="29" t="s">
        <v>43</v>
      </c>
    </row>
    <row r="307" spans="2:18">
      <c r="B307" s="29" t="s">
        <v>138</v>
      </c>
      <c r="C307" s="29" t="s">
        <v>205</v>
      </c>
      <c r="D307" s="32">
        <v>43955.378472222219</v>
      </c>
      <c r="E307" s="29">
        <v>423.05</v>
      </c>
      <c r="F307" s="32">
        <v>43980.378472222219</v>
      </c>
      <c r="G307" s="29">
        <v>393.65</v>
      </c>
      <c r="H307" s="35">
        <v>-6.9500000000000006E-2</v>
      </c>
      <c r="I307" s="29">
        <v>-17239.03</v>
      </c>
      <c r="J307" s="35">
        <v>-6.9699999999999998E-2</v>
      </c>
      <c r="K307" s="29">
        <v>584.73739999999998</v>
      </c>
      <c r="L307" s="29">
        <v>247373.14</v>
      </c>
      <c r="M307" s="29">
        <v>2681063.34</v>
      </c>
      <c r="N307" s="29">
        <v>19</v>
      </c>
      <c r="O307" s="29">
        <v>-907.32</v>
      </c>
      <c r="P307" s="35">
        <v>-0.22</v>
      </c>
      <c r="Q307" s="35">
        <v>0.1346</v>
      </c>
      <c r="R307" s="29" t="s">
        <v>43</v>
      </c>
    </row>
    <row r="308" spans="2:18">
      <c r="B308" s="29" t="s">
        <v>139</v>
      </c>
      <c r="C308" s="29" t="s">
        <v>205</v>
      </c>
      <c r="D308" s="32">
        <v>43955.378472222219</v>
      </c>
      <c r="E308" s="29">
        <v>673.7</v>
      </c>
      <c r="F308" s="32">
        <v>43980.378472222219</v>
      </c>
      <c r="G308" s="29">
        <v>691</v>
      </c>
      <c r="H308" s="35">
        <v>2.5700000000000001E-2</v>
      </c>
      <c r="I308" s="29">
        <v>6302.18</v>
      </c>
      <c r="J308" s="35">
        <v>2.5499999999999998E-2</v>
      </c>
      <c r="K308" s="29">
        <v>367.18439999999998</v>
      </c>
      <c r="L308" s="29">
        <v>247372.17</v>
      </c>
      <c r="M308" s="29">
        <v>2687365.52</v>
      </c>
      <c r="N308" s="29">
        <v>19</v>
      </c>
      <c r="O308" s="29">
        <v>331.69</v>
      </c>
      <c r="P308" s="35">
        <v>-4.0099999999999997E-2</v>
      </c>
      <c r="Q308" s="35">
        <v>5.3900000000000003E-2</v>
      </c>
      <c r="R308" s="29" t="s">
        <v>43</v>
      </c>
    </row>
    <row r="309" spans="2:18">
      <c r="B309" s="29" t="s">
        <v>66</v>
      </c>
      <c r="C309" s="29" t="s">
        <v>205</v>
      </c>
      <c r="D309" s="32">
        <v>43955.378472222219</v>
      </c>
      <c r="E309" s="29">
        <v>79.75</v>
      </c>
      <c r="F309" s="32">
        <v>43980.378472222219</v>
      </c>
      <c r="G309" s="29">
        <v>83.2</v>
      </c>
      <c r="H309" s="35">
        <v>4.3299999999999998E-2</v>
      </c>
      <c r="I309" s="29">
        <v>10650.78</v>
      </c>
      <c r="J309" s="35">
        <v>4.3099999999999999E-2</v>
      </c>
      <c r="K309" s="29">
        <v>3101.8330000000001</v>
      </c>
      <c r="L309" s="29">
        <v>247371.16</v>
      </c>
      <c r="M309" s="29">
        <v>2698016.3</v>
      </c>
      <c r="N309" s="29">
        <v>19</v>
      </c>
      <c r="O309" s="29">
        <v>560.57000000000005</v>
      </c>
      <c r="P309" s="35">
        <v>-0.10780000000000001</v>
      </c>
      <c r="Q309" s="35">
        <v>4.3299999999999998E-2</v>
      </c>
      <c r="R309" s="29" t="s">
        <v>43</v>
      </c>
    </row>
    <row r="310" spans="2:18">
      <c r="B310" s="29" t="s">
        <v>140</v>
      </c>
      <c r="C310" s="29" t="s">
        <v>205</v>
      </c>
      <c r="D310" s="32">
        <v>43955.378472222219</v>
      </c>
      <c r="E310" s="29">
        <v>174.05</v>
      </c>
      <c r="F310" s="32">
        <v>43980.378472222219</v>
      </c>
      <c r="G310" s="29">
        <v>197.35</v>
      </c>
      <c r="H310" s="35">
        <v>0.13389999999999999</v>
      </c>
      <c r="I310" s="29">
        <v>33062.559999999998</v>
      </c>
      <c r="J310" s="35">
        <v>0.13370000000000001</v>
      </c>
      <c r="K310" s="29">
        <v>1421.259</v>
      </c>
      <c r="L310" s="29">
        <v>247370.19</v>
      </c>
      <c r="M310" s="29">
        <v>2731078.86</v>
      </c>
      <c r="N310" s="29">
        <v>19</v>
      </c>
      <c r="O310" s="29">
        <v>1740.13</v>
      </c>
      <c r="P310" s="35">
        <v>-9.74E-2</v>
      </c>
      <c r="Q310" s="35">
        <v>0.13389999999999999</v>
      </c>
      <c r="R310" s="29" t="s">
        <v>43</v>
      </c>
    </row>
    <row r="311" spans="2:18">
      <c r="B311" s="29" t="s">
        <v>141</v>
      </c>
      <c r="C311" s="29" t="s">
        <v>205</v>
      </c>
      <c r="D311" s="32">
        <v>43955.378472222219</v>
      </c>
      <c r="E311" s="29">
        <v>163.55000000000001</v>
      </c>
      <c r="F311" s="32">
        <v>43980.378472222219</v>
      </c>
      <c r="G311" s="29">
        <v>184.2</v>
      </c>
      <c r="H311" s="35">
        <v>0.1263</v>
      </c>
      <c r="I311" s="29">
        <v>31180.51</v>
      </c>
      <c r="J311" s="35">
        <v>0.126</v>
      </c>
      <c r="K311" s="29">
        <v>1512.499</v>
      </c>
      <c r="L311" s="29">
        <v>247369.2</v>
      </c>
      <c r="M311" s="29">
        <v>2762259.36</v>
      </c>
      <c r="N311" s="29">
        <v>19</v>
      </c>
      <c r="O311" s="29">
        <v>1641.08</v>
      </c>
      <c r="P311" s="35">
        <v>-8.8999999999999999E-3</v>
      </c>
      <c r="Q311" s="35">
        <v>0.15559999999999999</v>
      </c>
      <c r="R311" s="29" t="s">
        <v>43</v>
      </c>
    </row>
    <row r="312" spans="2:18">
      <c r="B312" s="29" t="s">
        <v>142</v>
      </c>
      <c r="C312" s="29" t="s">
        <v>205</v>
      </c>
      <c r="D312" s="32">
        <v>43955.378472222219</v>
      </c>
      <c r="E312" s="29">
        <v>1277.8</v>
      </c>
      <c r="F312" s="32">
        <v>43980.378472222219</v>
      </c>
      <c r="G312" s="29">
        <v>1224</v>
      </c>
      <c r="H312" s="35">
        <v>-4.2099999999999999E-2</v>
      </c>
      <c r="I312" s="29">
        <v>-10463.530000000001</v>
      </c>
      <c r="J312" s="35">
        <v>-4.2299999999999997E-2</v>
      </c>
      <c r="K312" s="29">
        <v>193.5891</v>
      </c>
      <c r="L312" s="29">
        <v>247368.2</v>
      </c>
      <c r="M312" s="29">
        <v>2751795.83</v>
      </c>
      <c r="N312" s="29">
        <v>19</v>
      </c>
      <c r="O312" s="29">
        <v>-550.71</v>
      </c>
      <c r="P312" s="35">
        <v>-0.1313</v>
      </c>
      <c r="Q312" s="35">
        <v>2.1999999999999999E-2</v>
      </c>
      <c r="R312" s="29" t="s">
        <v>43</v>
      </c>
    </row>
    <row r="313" spans="2:18">
      <c r="B313" s="29" t="s">
        <v>143</v>
      </c>
      <c r="C313" s="29" t="s">
        <v>205</v>
      </c>
      <c r="D313" s="32">
        <v>43955.378472222219</v>
      </c>
      <c r="E313" s="29">
        <v>850.65</v>
      </c>
      <c r="F313" s="32">
        <v>43980.378472222219</v>
      </c>
      <c r="G313" s="29">
        <v>932.25009999999997</v>
      </c>
      <c r="H313" s="35">
        <v>9.5899999999999999E-2</v>
      </c>
      <c r="I313" s="29">
        <v>23677.26</v>
      </c>
      <c r="J313" s="35">
        <v>9.5699999999999993E-2</v>
      </c>
      <c r="K313" s="29">
        <v>290.79790000000003</v>
      </c>
      <c r="L313" s="29">
        <v>247367.2</v>
      </c>
      <c r="M313" s="29">
        <v>2775473.09</v>
      </c>
      <c r="N313" s="29">
        <v>19</v>
      </c>
      <c r="O313" s="29">
        <v>1246.17</v>
      </c>
      <c r="P313" s="35">
        <v>-6.93E-2</v>
      </c>
      <c r="Q313" s="35">
        <v>9.5899999999999999E-2</v>
      </c>
      <c r="R313" s="29" t="s">
        <v>43</v>
      </c>
    </row>
    <row r="314" spans="2:18">
      <c r="B314" s="29" t="s">
        <v>144</v>
      </c>
      <c r="C314" s="29" t="s">
        <v>205</v>
      </c>
      <c r="D314" s="32">
        <v>43955.378472222219</v>
      </c>
      <c r="E314" s="29">
        <v>357.05</v>
      </c>
      <c r="F314" s="32">
        <v>43980.378472222219</v>
      </c>
      <c r="G314" s="29">
        <v>436.35</v>
      </c>
      <c r="H314" s="35">
        <v>0.22209999999999999</v>
      </c>
      <c r="I314" s="29">
        <v>54884.52</v>
      </c>
      <c r="J314" s="35">
        <v>0.22189999999999999</v>
      </c>
      <c r="K314" s="29">
        <v>692.80560000000003</v>
      </c>
      <c r="L314" s="29">
        <v>247366.23</v>
      </c>
      <c r="M314" s="29">
        <v>2830357.61</v>
      </c>
      <c r="N314" s="29">
        <v>19</v>
      </c>
      <c r="O314" s="29">
        <v>2888.66</v>
      </c>
      <c r="P314" s="35">
        <v>-4.4699999999999997E-2</v>
      </c>
      <c r="Q314" s="35">
        <v>0.24349999999999999</v>
      </c>
      <c r="R314" s="29" t="s">
        <v>43</v>
      </c>
    </row>
    <row r="315" spans="2:18">
      <c r="B315" s="29" t="s">
        <v>145</v>
      </c>
      <c r="C315" s="29" t="s">
        <v>205</v>
      </c>
      <c r="D315" s="32">
        <v>43955.378472222219</v>
      </c>
      <c r="E315" s="29">
        <v>4886.3</v>
      </c>
      <c r="F315" s="32">
        <v>43980.378472222219</v>
      </c>
      <c r="G315" s="29">
        <v>5610.8</v>
      </c>
      <c r="H315" s="35">
        <v>0.14829999999999999</v>
      </c>
      <c r="I315" s="29">
        <v>36624.120000000003</v>
      </c>
      <c r="J315" s="35">
        <v>0.14810000000000001</v>
      </c>
      <c r="K315" s="29">
        <v>50.62424</v>
      </c>
      <c r="L315" s="29">
        <v>247365.23</v>
      </c>
      <c r="M315" s="29">
        <v>2866981.73</v>
      </c>
      <c r="N315" s="29">
        <v>19</v>
      </c>
      <c r="O315" s="29">
        <v>1927.59</v>
      </c>
      <c r="P315" s="35">
        <v>-5.0900000000000001E-2</v>
      </c>
      <c r="Q315" s="35">
        <v>0.14829999999999999</v>
      </c>
      <c r="R315" s="29" t="s">
        <v>43</v>
      </c>
    </row>
    <row r="316" spans="2:18">
      <c r="B316" s="29" t="s">
        <v>146</v>
      </c>
      <c r="C316" s="29" t="s">
        <v>205</v>
      </c>
      <c r="D316" s="32">
        <v>43955.378472222219</v>
      </c>
      <c r="E316" s="29">
        <v>17456.45</v>
      </c>
      <c r="F316" s="32">
        <v>43980.378472222219</v>
      </c>
      <c r="G316" s="29">
        <v>17540.8</v>
      </c>
      <c r="H316" s="35">
        <v>4.7999999999999996E-3</v>
      </c>
      <c r="I316" s="29">
        <v>1145.68</v>
      </c>
      <c r="J316" s="35">
        <v>4.5999999999999999E-3</v>
      </c>
      <c r="K316" s="29">
        <v>14.170360000000001</v>
      </c>
      <c r="L316" s="29">
        <v>247364.25</v>
      </c>
      <c r="M316" s="29">
        <v>2868127.41</v>
      </c>
      <c r="N316" s="29">
        <v>19</v>
      </c>
      <c r="O316" s="29">
        <v>60.3</v>
      </c>
      <c r="P316" s="35">
        <v>-7.7200000000000005E-2</v>
      </c>
      <c r="Q316" s="35">
        <v>2.6599999999999999E-2</v>
      </c>
      <c r="R316" s="29" t="s">
        <v>43</v>
      </c>
    </row>
    <row r="317" spans="2:18">
      <c r="B317" s="29" t="s">
        <v>147</v>
      </c>
      <c r="C317" s="29" t="s">
        <v>205</v>
      </c>
      <c r="D317" s="32">
        <v>43955.378472222219</v>
      </c>
      <c r="E317" s="29">
        <v>91.45</v>
      </c>
      <c r="F317" s="32">
        <v>43980.378472222219</v>
      </c>
      <c r="G317" s="29">
        <v>97.85</v>
      </c>
      <c r="H317" s="35">
        <v>7.0000000000000007E-2</v>
      </c>
      <c r="I317" s="29">
        <v>17260.169999999998</v>
      </c>
      <c r="J317" s="35">
        <v>6.9800000000000001E-2</v>
      </c>
      <c r="K317" s="29">
        <v>2704.902</v>
      </c>
      <c r="L317" s="29">
        <v>247363.25</v>
      </c>
      <c r="M317" s="29">
        <v>2885387.58</v>
      </c>
      <c r="N317" s="29">
        <v>19</v>
      </c>
      <c r="O317" s="29">
        <v>908.43</v>
      </c>
      <c r="P317" s="35">
        <v>-6.3399999999999998E-2</v>
      </c>
      <c r="Q317" s="35">
        <v>7.7100000000000002E-2</v>
      </c>
      <c r="R317" s="29" t="s">
        <v>43</v>
      </c>
    </row>
    <row r="318" spans="2:18">
      <c r="B318" s="29" t="s">
        <v>67</v>
      </c>
      <c r="C318" s="29" t="s">
        <v>205</v>
      </c>
      <c r="D318" s="32">
        <v>43955.378472222219</v>
      </c>
      <c r="E318" s="29">
        <v>76.55</v>
      </c>
      <c r="F318" s="32">
        <v>43980.378472222219</v>
      </c>
      <c r="G318" s="29">
        <v>83.2</v>
      </c>
      <c r="H318" s="35">
        <v>8.6900000000000005E-2</v>
      </c>
      <c r="I318" s="29">
        <v>21437.07</v>
      </c>
      <c r="J318" s="35">
        <v>8.6699999999999999E-2</v>
      </c>
      <c r="K318" s="29">
        <v>3231.3820000000001</v>
      </c>
      <c r="L318" s="29">
        <v>247362.27</v>
      </c>
      <c r="M318" s="29">
        <v>2906824.64</v>
      </c>
      <c r="N318" s="29">
        <v>19</v>
      </c>
      <c r="O318" s="29">
        <v>1128.27</v>
      </c>
      <c r="P318" s="35">
        <v>-5.4199999999999998E-2</v>
      </c>
      <c r="Q318" s="35">
        <v>8.6900000000000005E-2</v>
      </c>
      <c r="R318" s="29" t="s">
        <v>43</v>
      </c>
    </row>
    <row r="319" spans="2:18">
      <c r="B319" s="29" t="s">
        <v>68</v>
      </c>
      <c r="C319" s="29" t="s">
        <v>205</v>
      </c>
      <c r="D319" s="32">
        <v>43955.378472222219</v>
      </c>
      <c r="E319" s="29">
        <v>119.28749999999999</v>
      </c>
      <c r="F319" s="32">
        <v>43980.378472222219</v>
      </c>
      <c r="G319" s="29">
        <v>118.16249999999999</v>
      </c>
      <c r="H319" s="35">
        <v>-9.4000000000000004E-3</v>
      </c>
      <c r="I319" s="29">
        <v>-2382.1</v>
      </c>
      <c r="J319" s="35">
        <v>-9.5999999999999992E-3</v>
      </c>
      <c r="K319" s="29">
        <v>2073.6559999999999</v>
      </c>
      <c r="L319" s="29">
        <v>247361.27</v>
      </c>
      <c r="M319" s="29">
        <v>2904442.54</v>
      </c>
      <c r="N319" s="29">
        <v>19</v>
      </c>
      <c r="O319" s="29">
        <v>-125.37</v>
      </c>
      <c r="P319" s="35">
        <v>-3.6200000000000003E-2</v>
      </c>
      <c r="Q319" s="35">
        <v>8.0799999999999997E-2</v>
      </c>
      <c r="R319" s="29" t="s">
        <v>43</v>
      </c>
    </row>
    <row r="320" spans="2:18">
      <c r="B320" s="29" t="s">
        <v>69</v>
      </c>
      <c r="C320" s="29" t="s">
        <v>205</v>
      </c>
      <c r="D320" s="32">
        <v>43955.378472222219</v>
      </c>
      <c r="E320" s="29">
        <v>1435.2</v>
      </c>
      <c r="F320" s="32">
        <v>43980.378472222219</v>
      </c>
      <c r="G320" s="29">
        <v>1464.4</v>
      </c>
      <c r="H320" s="35">
        <v>2.0299999999999999E-2</v>
      </c>
      <c r="I320" s="29">
        <v>4982.72</v>
      </c>
      <c r="J320" s="35">
        <v>2.01E-2</v>
      </c>
      <c r="K320" s="29">
        <v>172.35249999999999</v>
      </c>
      <c r="L320" s="29">
        <v>247360.3</v>
      </c>
      <c r="M320" s="29">
        <v>2909425.26</v>
      </c>
      <c r="N320" s="29">
        <v>19</v>
      </c>
      <c r="O320" s="29">
        <v>262.25</v>
      </c>
      <c r="P320" s="35">
        <v>-2.9399999999999999E-2</v>
      </c>
      <c r="Q320" s="35">
        <v>0.12529999999999999</v>
      </c>
      <c r="R320" s="29" t="s">
        <v>43</v>
      </c>
    </row>
    <row r="321" spans="2:18">
      <c r="B321" s="29" t="s">
        <v>70</v>
      </c>
      <c r="C321" s="29" t="s">
        <v>205</v>
      </c>
      <c r="D321" s="32">
        <v>43955.378472222219</v>
      </c>
      <c r="E321" s="29">
        <v>687.65</v>
      </c>
      <c r="F321" s="32">
        <v>43980.378472222219</v>
      </c>
      <c r="G321" s="29">
        <v>768.65</v>
      </c>
      <c r="H321" s="35">
        <v>0.1178</v>
      </c>
      <c r="I321" s="29">
        <v>29084.68</v>
      </c>
      <c r="J321" s="35">
        <v>0.1176</v>
      </c>
      <c r="K321" s="29">
        <v>359.71679999999998</v>
      </c>
      <c r="L321" s="29">
        <v>247359.28</v>
      </c>
      <c r="M321" s="29">
        <v>2938509.94</v>
      </c>
      <c r="N321" s="29">
        <v>19</v>
      </c>
      <c r="O321" s="29">
        <v>1530.77</v>
      </c>
      <c r="P321" s="35">
        <v>-1.77E-2</v>
      </c>
      <c r="Q321" s="35">
        <v>0.1343</v>
      </c>
      <c r="R321" s="29" t="s">
        <v>43</v>
      </c>
    </row>
    <row r="322" spans="2:18">
      <c r="B322" s="29" t="s">
        <v>71</v>
      </c>
      <c r="C322" s="29" t="s">
        <v>205</v>
      </c>
      <c r="D322" s="32">
        <v>43955.378472222219</v>
      </c>
      <c r="E322" s="29">
        <v>178.85</v>
      </c>
      <c r="F322" s="32">
        <v>43980.378472222219</v>
      </c>
      <c r="G322" s="29">
        <v>161.30000000000001</v>
      </c>
      <c r="H322" s="35">
        <v>-9.8100000000000007E-2</v>
      </c>
      <c r="I322" s="29">
        <v>-24319.55</v>
      </c>
      <c r="J322" s="35">
        <v>-9.8299999999999998E-2</v>
      </c>
      <c r="K322" s="29">
        <v>1383.049</v>
      </c>
      <c r="L322" s="29">
        <v>247358.31</v>
      </c>
      <c r="M322" s="29">
        <v>2914190.38</v>
      </c>
      <c r="N322" s="29">
        <v>19</v>
      </c>
      <c r="O322" s="29">
        <v>-1279.98</v>
      </c>
      <c r="P322" s="35">
        <v>-0.16439999999999999</v>
      </c>
      <c r="Q322" s="35">
        <v>2.5999999999999999E-2</v>
      </c>
      <c r="R322" s="29" t="s">
        <v>43</v>
      </c>
    </row>
    <row r="323" spans="2:18">
      <c r="B323" s="29" t="s">
        <v>72</v>
      </c>
      <c r="C323" s="29" t="s">
        <v>205</v>
      </c>
      <c r="D323" s="32">
        <v>43955.378472222219</v>
      </c>
      <c r="E323" s="29">
        <v>18625</v>
      </c>
      <c r="F323" s="32">
        <v>43980.378472222219</v>
      </c>
      <c r="G323" s="29">
        <v>20857.3</v>
      </c>
      <c r="H323" s="35">
        <v>0.11990000000000001</v>
      </c>
      <c r="I323" s="29">
        <v>29594.58</v>
      </c>
      <c r="J323" s="35">
        <v>0.1196</v>
      </c>
      <c r="K323" s="29">
        <v>13.28093</v>
      </c>
      <c r="L323" s="29">
        <v>247357.31</v>
      </c>
      <c r="M323" s="29">
        <v>2943784.97</v>
      </c>
      <c r="N323" s="29">
        <v>19</v>
      </c>
      <c r="O323" s="29">
        <v>1557.61</v>
      </c>
      <c r="P323" s="35">
        <v>-3.3599999999999998E-2</v>
      </c>
      <c r="Q323" s="35">
        <v>0.1363</v>
      </c>
      <c r="R323" s="29" t="s">
        <v>43</v>
      </c>
    </row>
    <row r="324" spans="2:18">
      <c r="B324" s="29" t="s">
        <v>148</v>
      </c>
      <c r="C324" s="29" t="s">
        <v>205</v>
      </c>
      <c r="D324" s="32">
        <v>43955.378472222219</v>
      </c>
      <c r="E324" s="29">
        <v>273.60000000000002</v>
      </c>
      <c r="F324" s="32">
        <v>43980.378472222219</v>
      </c>
      <c r="G324" s="29">
        <v>295.2</v>
      </c>
      <c r="H324" s="35">
        <v>7.8899999999999998E-2</v>
      </c>
      <c r="I324" s="29">
        <v>19476.71</v>
      </c>
      <c r="J324" s="35">
        <v>7.8700000000000006E-2</v>
      </c>
      <c r="K324" s="29">
        <v>904.08010000000002</v>
      </c>
      <c r="L324" s="29">
        <v>247356.33</v>
      </c>
      <c r="M324" s="29">
        <v>2963261.67</v>
      </c>
      <c r="N324" s="29">
        <v>19</v>
      </c>
      <c r="O324" s="29">
        <v>1025.0899999999999</v>
      </c>
      <c r="P324" s="35">
        <v>-4.0800000000000003E-2</v>
      </c>
      <c r="Q324" s="35">
        <v>9.1399999999999995E-2</v>
      </c>
      <c r="R324" s="29" t="s">
        <v>43</v>
      </c>
    </row>
    <row r="325" spans="2:18">
      <c r="B325" s="29" t="s">
        <v>73</v>
      </c>
      <c r="C325" s="29" t="s">
        <v>205</v>
      </c>
      <c r="D325" s="32">
        <v>43955.378472222219</v>
      </c>
      <c r="E325" s="29">
        <v>1930.45</v>
      </c>
      <c r="F325" s="32">
        <v>43980.378472222219</v>
      </c>
      <c r="G325" s="29">
        <v>1972.35</v>
      </c>
      <c r="H325" s="35">
        <v>2.1700000000000001E-2</v>
      </c>
      <c r="I325" s="29">
        <v>5318.79</v>
      </c>
      <c r="J325" s="35">
        <v>2.1499999999999998E-2</v>
      </c>
      <c r="K325" s="29">
        <v>128.1335</v>
      </c>
      <c r="L325" s="29">
        <v>247355.34</v>
      </c>
      <c r="M325" s="29">
        <v>2968580.46</v>
      </c>
      <c r="N325" s="29">
        <v>19</v>
      </c>
      <c r="O325" s="29">
        <v>279.94</v>
      </c>
      <c r="P325" s="35">
        <v>-3.3799999999999997E-2</v>
      </c>
      <c r="Q325" s="35">
        <v>5.2600000000000001E-2</v>
      </c>
      <c r="R325" s="29" t="s">
        <v>43</v>
      </c>
    </row>
    <row r="326" spans="2:18">
      <c r="B326" s="29" t="s">
        <v>74</v>
      </c>
      <c r="C326" s="29" t="s">
        <v>205</v>
      </c>
      <c r="D326" s="32">
        <v>43955.378472222219</v>
      </c>
      <c r="E326" s="29">
        <v>502.45</v>
      </c>
      <c r="F326" s="32">
        <v>43980.378472222219</v>
      </c>
      <c r="G326" s="29">
        <v>530.45000000000005</v>
      </c>
      <c r="H326" s="35">
        <v>5.57E-2</v>
      </c>
      <c r="I326" s="29">
        <v>13733.45</v>
      </c>
      <c r="J326" s="35">
        <v>5.5500000000000001E-2</v>
      </c>
      <c r="K326" s="29">
        <v>492.29640000000001</v>
      </c>
      <c r="L326" s="29">
        <v>247354.34</v>
      </c>
      <c r="M326" s="29">
        <v>2982313.91</v>
      </c>
      <c r="N326" s="29">
        <v>19</v>
      </c>
      <c r="O326" s="29">
        <v>722.81</v>
      </c>
      <c r="P326" s="35">
        <v>-2.4799999999999999E-2</v>
      </c>
      <c r="Q326" s="35">
        <v>9.4100000000000003E-2</v>
      </c>
      <c r="R326" s="29" t="s">
        <v>43</v>
      </c>
    </row>
    <row r="327" spans="2:18">
      <c r="B327" s="29" t="s">
        <v>75</v>
      </c>
      <c r="C327" s="29" t="s">
        <v>205</v>
      </c>
      <c r="D327" s="32">
        <v>43955.378472222219</v>
      </c>
      <c r="E327" s="29">
        <v>891.85</v>
      </c>
      <c r="F327" s="32">
        <v>43980.378472222219</v>
      </c>
      <c r="G327" s="29">
        <v>890</v>
      </c>
      <c r="H327" s="35">
        <v>-2.0999999999999999E-3</v>
      </c>
      <c r="I327" s="29">
        <v>-562.51</v>
      </c>
      <c r="J327" s="35">
        <v>-2.3E-3</v>
      </c>
      <c r="K327" s="29">
        <v>277.34859999999998</v>
      </c>
      <c r="L327" s="29">
        <v>247353.38</v>
      </c>
      <c r="M327" s="29">
        <v>2981751.4</v>
      </c>
      <c r="N327" s="29">
        <v>19</v>
      </c>
      <c r="O327" s="29">
        <v>-29.61</v>
      </c>
      <c r="P327" s="35">
        <v>-9.1800000000000007E-2</v>
      </c>
      <c r="Q327" s="35">
        <v>4.1700000000000001E-2</v>
      </c>
      <c r="R327" s="29" t="s">
        <v>43</v>
      </c>
    </row>
    <row r="328" spans="2:18">
      <c r="B328" s="29" t="s">
        <v>76</v>
      </c>
      <c r="C328" s="29" t="s">
        <v>205</v>
      </c>
      <c r="D328" s="32">
        <v>43955.378472222219</v>
      </c>
      <c r="E328" s="29">
        <v>3347.6</v>
      </c>
      <c r="F328" s="32">
        <v>43980.378472222219</v>
      </c>
      <c r="G328" s="29">
        <v>3904.85</v>
      </c>
      <c r="H328" s="35">
        <v>0.16650000000000001</v>
      </c>
      <c r="I328" s="29">
        <v>41121.32</v>
      </c>
      <c r="J328" s="35">
        <v>0.16619999999999999</v>
      </c>
      <c r="K328" s="29">
        <v>73.889470000000003</v>
      </c>
      <c r="L328" s="29">
        <v>247352.38</v>
      </c>
      <c r="M328" s="29">
        <v>3022872.71</v>
      </c>
      <c r="N328" s="29">
        <v>19</v>
      </c>
      <c r="O328" s="29">
        <v>2164.2800000000002</v>
      </c>
      <c r="P328" s="35">
        <v>-3.4799999999999998E-2</v>
      </c>
      <c r="Q328" s="35">
        <v>0.16650000000000001</v>
      </c>
      <c r="R328" s="29" t="s">
        <v>43</v>
      </c>
    </row>
    <row r="329" spans="2:18">
      <c r="B329" s="29" t="s">
        <v>77</v>
      </c>
      <c r="C329" s="29" t="s">
        <v>205</v>
      </c>
      <c r="D329" s="32">
        <v>43955.378472222219</v>
      </c>
      <c r="E329" s="29">
        <v>385.4</v>
      </c>
      <c r="F329" s="32">
        <v>43980.378472222219</v>
      </c>
      <c r="G329" s="29">
        <v>405.85</v>
      </c>
      <c r="H329" s="35">
        <v>5.3100000000000001E-2</v>
      </c>
      <c r="I329" s="29">
        <v>13074.12</v>
      </c>
      <c r="J329" s="35">
        <v>5.2900000000000003E-2</v>
      </c>
      <c r="K329" s="29">
        <v>641.80430000000001</v>
      </c>
      <c r="L329" s="29">
        <v>247351.38</v>
      </c>
      <c r="M329" s="29">
        <v>3035946.83</v>
      </c>
      <c r="N329" s="29">
        <v>19</v>
      </c>
      <c r="O329" s="29">
        <v>688.11</v>
      </c>
      <c r="P329" s="35">
        <v>-0.12820000000000001</v>
      </c>
      <c r="Q329" s="35">
        <v>8.8499999999999995E-2</v>
      </c>
      <c r="R329" s="29" t="s">
        <v>43</v>
      </c>
    </row>
    <row r="330" spans="2:18">
      <c r="B330" s="29" t="s">
        <v>78</v>
      </c>
      <c r="C330" s="29" t="s">
        <v>205</v>
      </c>
      <c r="D330" s="32">
        <v>43955.378472222219</v>
      </c>
      <c r="E330" s="29">
        <v>190.05</v>
      </c>
      <c r="F330" s="32">
        <v>43980.378472222219</v>
      </c>
      <c r="G330" s="29">
        <v>212.8</v>
      </c>
      <c r="H330" s="35">
        <v>0.1197</v>
      </c>
      <c r="I330" s="29">
        <v>29556.73</v>
      </c>
      <c r="J330" s="35">
        <v>0.1195</v>
      </c>
      <c r="K330" s="29">
        <v>1301.502</v>
      </c>
      <c r="L330" s="29">
        <v>247350.38</v>
      </c>
      <c r="M330" s="29">
        <v>3065503.56</v>
      </c>
      <c r="N330" s="29">
        <v>19</v>
      </c>
      <c r="O330" s="29">
        <v>1555.62</v>
      </c>
      <c r="P330" s="35">
        <v>-6.3399999999999998E-2</v>
      </c>
      <c r="Q330" s="35">
        <v>0.1197</v>
      </c>
      <c r="R330" s="29" t="s">
        <v>43</v>
      </c>
    </row>
    <row r="331" spans="2:18">
      <c r="B331" s="29" t="s">
        <v>41</v>
      </c>
      <c r="C331" s="29" t="s">
        <v>205</v>
      </c>
      <c r="D331" s="32">
        <v>44046.378472222219</v>
      </c>
      <c r="E331" s="29">
        <v>311.35000000000002</v>
      </c>
      <c r="F331" s="32">
        <v>44074.378472222219</v>
      </c>
      <c r="G331" s="29">
        <v>355.75</v>
      </c>
      <c r="H331" s="35">
        <v>0.1426</v>
      </c>
      <c r="I331" s="29">
        <v>37208.080000000002</v>
      </c>
      <c r="J331" s="35">
        <v>0.1424</v>
      </c>
      <c r="K331" s="29">
        <v>839.2808</v>
      </c>
      <c r="L331" s="29">
        <v>261310.06</v>
      </c>
      <c r="M331" s="29">
        <v>3102711.64</v>
      </c>
      <c r="N331" s="29">
        <v>21</v>
      </c>
      <c r="O331" s="29">
        <v>1771.81</v>
      </c>
      <c r="P331" s="35">
        <v>-8.6999999999999994E-3</v>
      </c>
      <c r="Q331" s="35">
        <v>0.1784</v>
      </c>
      <c r="R331" s="29" t="s">
        <v>43</v>
      </c>
    </row>
    <row r="332" spans="2:18">
      <c r="B332" s="29" t="s">
        <v>44</v>
      </c>
      <c r="C332" s="29" t="s">
        <v>205</v>
      </c>
      <c r="D332" s="32">
        <v>44046.378472222219</v>
      </c>
      <c r="E332" s="29">
        <v>1705.5</v>
      </c>
      <c r="F332" s="32">
        <v>44074.378472222219</v>
      </c>
      <c r="G332" s="29">
        <v>1899.1</v>
      </c>
      <c r="H332" s="35">
        <v>0.1135</v>
      </c>
      <c r="I332" s="29">
        <v>29607.29</v>
      </c>
      <c r="J332" s="35">
        <v>0.1133</v>
      </c>
      <c r="K332" s="29">
        <v>153.21549999999999</v>
      </c>
      <c r="L332" s="29">
        <v>261309.03</v>
      </c>
      <c r="M332" s="29">
        <v>3132318.93</v>
      </c>
      <c r="N332" s="29">
        <v>21</v>
      </c>
      <c r="O332" s="29">
        <v>1409.87</v>
      </c>
      <c r="P332" s="35">
        <v>-4.7000000000000002E-3</v>
      </c>
      <c r="Q332" s="35">
        <v>0.18260000000000001</v>
      </c>
      <c r="R332" s="29" t="s">
        <v>43</v>
      </c>
    </row>
    <row r="333" spans="2:18">
      <c r="B333" s="29" t="s">
        <v>45</v>
      </c>
      <c r="C333" s="29" t="s">
        <v>205</v>
      </c>
      <c r="D333" s="32">
        <v>44046.378472222219</v>
      </c>
      <c r="E333" s="29">
        <v>417.35</v>
      </c>
      <c r="F333" s="32">
        <v>44074.378472222219</v>
      </c>
      <c r="G333" s="29">
        <v>496.75</v>
      </c>
      <c r="H333" s="35">
        <v>0.19020000000000001</v>
      </c>
      <c r="I333" s="29">
        <v>49656.08</v>
      </c>
      <c r="J333" s="35">
        <v>0.19</v>
      </c>
      <c r="K333" s="29">
        <v>626.1123</v>
      </c>
      <c r="L333" s="29">
        <v>261307.97</v>
      </c>
      <c r="M333" s="29">
        <v>3181975.01</v>
      </c>
      <c r="N333" s="29">
        <v>21</v>
      </c>
      <c r="O333" s="29">
        <v>2364.58</v>
      </c>
      <c r="P333" s="35">
        <v>-4.0000000000000001E-3</v>
      </c>
      <c r="Q333" s="35">
        <v>0.25659999999999999</v>
      </c>
      <c r="R333" s="29" t="s">
        <v>43</v>
      </c>
    </row>
    <row r="334" spans="2:18">
      <c r="B334" s="29" t="s">
        <v>46</v>
      </c>
      <c r="C334" s="29" t="s">
        <v>205</v>
      </c>
      <c r="D334" s="32">
        <v>44046.378472222219</v>
      </c>
      <c r="E334" s="29">
        <v>2917.45</v>
      </c>
      <c r="F334" s="32">
        <v>44074.378472222219</v>
      </c>
      <c r="G334" s="29">
        <v>2967</v>
      </c>
      <c r="H334" s="35">
        <v>1.7000000000000001E-2</v>
      </c>
      <c r="I334" s="29">
        <v>4385.33</v>
      </c>
      <c r="J334" s="35">
        <v>1.6799999999999999E-2</v>
      </c>
      <c r="K334" s="29">
        <v>89.566890000000001</v>
      </c>
      <c r="L334" s="29">
        <v>261306.94</v>
      </c>
      <c r="M334" s="29">
        <v>3186360.35</v>
      </c>
      <c r="N334" s="29">
        <v>21</v>
      </c>
      <c r="O334" s="29">
        <v>208.83</v>
      </c>
      <c r="P334" s="35">
        <v>-2.5999999999999999E-3</v>
      </c>
      <c r="Q334" s="35">
        <v>8.2799999999999999E-2</v>
      </c>
      <c r="R334" s="29" t="s">
        <v>43</v>
      </c>
    </row>
    <row r="335" spans="2:18">
      <c r="B335" s="29" t="s">
        <v>47</v>
      </c>
      <c r="C335" s="29" t="s">
        <v>205</v>
      </c>
      <c r="D335" s="32">
        <v>44046.378472222219</v>
      </c>
      <c r="E335" s="29">
        <v>6103.15</v>
      </c>
      <c r="F335" s="32">
        <v>44074.378472222219</v>
      </c>
      <c r="G335" s="29">
        <v>6190.35</v>
      </c>
      <c r="H335" s="35">
        <v>1.43E-2</v>
      </c>
      <c r="I335" s="29">
        <v>3680.83</v>
      </c>
      <c r="J335" s="35">
        <v>1.41E-2</v>
      </c>
      <c r="K335" s="29">
        <v>42.814920000000001</v>
      </c>
      <c r="L335" s="29">
        <v>261305.89</v>
      </c>
      <c r="M335" s="29">
        <v>3190041.17</v>
      </c>
      <c r="N335" s="29">
        <v>21</v>
      </c>
      <c r="O335" s="29">
        <v>175.28</v>
      </c>
      <c r="P335" s="35">
        <v>-7.1000000000000004E-3</v>
      </c>
      <c r="Q335" s="35">
        <v>9.7799999999999998E-2</v>
      </c>
      <c r="R335" s="29" t="s">
        <v>43</v>
      </c>
    </row>
    <row r="336" spans="2:18">
      <c r="B336" s="29" t="s">
        <v>48</v>
      </c>
      <c r="C336" s="29" t="s">
        <v>205</v>
      </c>
      <c r="D336" s="32">
        <v>44046.378472222219</v>
      </c>
      <c r="E336" s="29">
        <v>3174.5</v>
      </c>
      <c r="F336" s="32">
        <v>44074.378472222219</v>
      </c>
      <c r="G336" s="29">
        <v>3487.8</v>
      </c>
      <c r="H336" s="35">
        <v>9.8699999999999996E-2</v>
      </c>
      <c r="I336" s="29">
        <v>25734.04</v>
      </c>
      <c r="J336" s="35">
        <v>9.8500000000000004E-2</v>
      </c>
      <c r="K336" s="29">
        <v>82.313699999999997</v>
      </c>
      <c r="L336" s="29">
        <v>261304.83</v>
      </c>
      <c r="M336" s="29">
        <v>3215775.21</v>
      </c>
      <c r="N336" s="29">
        <v>21</v>
      </c>
      <c r="O336" s="29">
        <v>1225.43</v>
      </c>
      <c r="P336" s="35">
        <v>-0.01</v>
      </c>
      <c r="Q336" s="35">
        <v>0.17030000000000001</v>
      </c>
      <c r="R336" s="29" t="s">
        <v>43</v>
      </c>
    </row>
    <row r="337" spans="2:18">
      <c r="B337" s="29" t="s">
        <v>49</v>
      </c>
      <c r="C337" s="29" t="s">
        <v>205</v>
      </c>
      <c r="D337" s="32">
        <v>44046.378472222219</v>
      </c>
      <c r="E337" s="29">
        <v>547.35</v>
      </c>
      <c r="F337" s="32">
        <v>44074.378472222219</v>
      </c>
      <c r="G337" s="29">
        <v>513.1</v>
      </c>
      <c r="H337" s="35">
        <v>-6.2600000000000003E-2</v>
      </c>
      <c r="I337" s="29">
        <v>-16401.509999999998</v>
      </c>
      <c r="J337" s="35">
        <v>-6.2799999999999995E-2</v>
      </c>
      <c r="K337" s="29">
        <v>477.39800000000002</v>
      </c>
      <c r="L337" s="29">
        <v>261303.81</v>
      </c>
      <c r="M337" s="29">
        <v>3199373.71</v>
      </c>
      <c r="N337" s="29">
        <v>21</v>
      </c>
      <c r="O337" s="29">
        <v>-781.02</v>
      </c>
      <c r="P337" s="35">
        <v>-7.1900000000000006E-2</v>
      </c>
      <c r="Q337" s="35">
        <v>3.2199999999999999E-2</v>
      </c>
      <c r="R337" s="29" t="s">
        <v>43</v>
      </c>
    </row>
    <row r="338" spans="2:18">
      <c r="B338" s="29" t="s">
        <v>50</v>
      </c>
      <c r="C338" s="29" t="s">
        <v>205</v>
      </c>
      <c r="D338" s="32">
        <v>44046.378472222219</v>
      </c>
      <c r="E338" s="29">
        <v>417.8</v>
      </c>
      <c r="F338" s="32">
        <v>44074.378472222219</v>
      </c>
      <c r="G338" s="29">
        <v>407.8</v>
      </c>
      <c r="H338" s="35">
        <v>-2.3900000000000001E-2</v>
      </c>
      <c r="I338" s="29">
        <v>-6305.89</v>
      </c>
      <c r="J338" s="35">
        <v>-2.41E-2</v>
      </c>
      <c r="K338" s="29">
        <v>625.42550000000006</v>
      </c>
      <c r="L338" s="29">
        <v>261302.75</v>
      </c>
      <c r="M338" s="29">
        <v>3193067.82</v>
      </c>
      <c r="N338" s="29">
        <v>21</v>
      </c>
      <c r="O338" s="29">
        <v>-300.27999999999997</v>
      </c>
      <c r="P338" s="35">
        <v>-6.4100000000000004E-2</v>
      </c>
      <c r="Q338" s="35">
        <v>3.9E-2</v>
      </c>
      <c r="R338" s="29" t="s">
        <v>43</v>
      </c>
    </row>
    <row r="339" spans="2:18">
      <c r="B339" s="29" t="s">
        <v>51</v>
      </c>
      <c r="C339" s="29" t="s">
        <v>205</v>
      </c>
      <c r="D339" s="32">
        <v>44046.378472222219</v>
      </c>
      <c r="E339" s="29">
        <v>3776.2</v>
      </c>
      <c r="F339" s="32">
        <v>44074.378472222219</v>
      </c>
      <c r="G339" s="29">
        <v>3726.05</v>
      </c>
      <c r="H339" s="35">
        <v>-1.3299999999999999E-2</v>
      </c>
      <c r="I339" s="29">
        <v>-3522.14</v>
      </c>
      <c r="J339" s="35">
        <v>-1.35E-2</v>
      </c>
      <c r="K339" s="29">
        <v>69.197000000000003</v>
      </c>
      <c r="L339" s="29">
        <v>261301.7</v>
      </c>
      <c r="M339" s="29">
        <v>3189545.67</v>
      </c>
      <c r="N339" s="29">
        <v>21</v>
      </c>
      <c r="O339" s="29">
        <v>-167.72</v>
      </c>
      <c r="P339" s="35">
        <v>-1.3299999999999999E-2</v>
      </c>
      <c r="Q339" s="35">
        <v>6.0600000000000001E-2</v>
      </c>
      <c r="R339" s="29" t="s">
        <v>43</v>
      </c>
    </row>
    <row r="340" spans="2:18">
      <c r="B340" s="29" t="s">
        <v>52</v>
      </c>
      <c r="C340" s="29" t="s">
        <v>205</v>
      </c>
      <c r="D340" s="32">
        <v>44046.378472222219</v>
      </c>
      <c r="E340" s="29">
        <v>710.4</v>
      </c>
      <c r="F340" s="32">
        <v>44074.378472222219</v>
      </c>
      <c r="G340" s="29">
        <v>713.55</v>
      </c>
      <c r="H340" s="35">
        <v>4.4000000000000003E-3</v>
      </c>
      <c r="I340" s="29">
        <v>1106.26</v>
      </c>
      <c r="J340" s="35">
        <v>4.1999999999999997E-3</v>
      </c>
      <c r="K340" s="29">
        <v>367.82190000000003</v>
      </c>
      <c r="L340" s="29">
        <v>261300.67</v>
      </c>
      <c r="M340" s="29">
        <v>3190651.94</v>
      </c>
      <c r="N340" s="29">
        <v>21</v>
      </c>
      <c r="O340" s="29">
        <v>52.68</v>
      </c>
      <c r="P340" s="35">
        <v>-1.32E-2</v>
      </c>
      <c r="Q340" s="35">
        <v>0.14649999999999999</v>
      </c>
      <c r="R340" s="29" t="s">
        <v>43</v>
      </c>
    </row>
    <row r="341" spans="2:18">
      <c r="B341" s="29" t="s">
        <v>53</v>
      </c>
      <c r="C341" s="29" t="s">
        <v>205</v>
      </c>
      <c r="D341" s="32">
        <v>44046.378472222219</v>
      </c>
      <c r="E341" s="29">
        <v>128.4</v>
      </c>
      <c r="F341" s="32">
        <v>44074.378472222219</v>
      </c>
      <c r="G341" s="29">
        <v>134.35</v>
      </c>
      <c r="H341" s="35">
        <v>4.6300000000000001E-2</v>
      </c>
      <c r="I341" s="29">
        <v>12055.04</v>
      </c>
      <c r="J341" s="35">
        <v>4.6100000000000002E-2</v>
      </c>
      <c r="K341" s="29">
        <v>2035.0440000000001</v>
      </c>
      <c r="L341" s="29">
        <v>261299.61</v>
      </c>
      <c r="M341" s="29">
        <v>3202706.98</v>
      </c>
      <c r="N341" s="29">
        <v>21</v>
      </c>
      <c r="O341" s="29">
        <v>574.04999999999995</v>
      </c>
      <c r="P341" s="35">
        <v>-2.3E-3</v>
      </c>
      <c r="Q341" s="35">
        <v>0.1211</v>
      </c>
      <c r="R341" s="29" t="s">
        <v>43</v>
      </c>
    </row>
    <row r="342" spans="2:18">
      <c r="B342" s="29" t="s">
        <v>54</v>
      </c>
      <c r="C342" s="29" t="s">
        <v>205</v>
      </c>
      <c r="D342" s="32">
        <v>44046.378472222219</v>
      </c>
      <c r="E342" s="29">
        <v>2641.75</v>
      </c>
      <c r="F342" s="32">
        <v>44074.378472222219</v>
      </c>
      <c r="G342" s="29">
        <v>3122.8</v>
      </c>
      <c r="H342" s="35">
        <v>0.18210000000000001</v>
      </c>
      <c r="I342" s="29">
        <v>47524.2</v>
      </c>
      <c r="J342" s="35">
        <v>0.18190000000000001</v>
      </c>
      <c r="K342" s="29">
        <v>98.911159999999995</v>
      </c>
      <c r="L342" s="29">
        <v>261298.56</v>
      </c>
      <c r="M342" s="29">
        <v>3250231.17</v>
      </c>
      <c r="N342" s="29">
        <v>21</v>
      </c>
      <c r="O342" s="29">
        <v>2263.06</v>
      </c>
      <c r="P342" s="35">
        <v>-1.4999999999999999E-2</v>
      </c>
      <c r="Q342" s="35">
        <v>0.26240000000000002</v>
      </c>
      <c r="R342" s="29" t="s">
        <v>43</v>
      </c>
    </row>
    <row r="343" spans="2:18">
      <c r="B343" s="29" t="s">
        <v>55</v>
      </c>
      <c r="C343" s="29" t="s">
        <v>205</v>
      </c>
      <c r="D343" s="32">
        <v>44046.378472222219</v>
      </c>
      <c r="E343" s="29">
        <v>4527.45</v>
      </c>
      <c r="F343" s="32">
        <v>44074.378472222219</v>
      </c>
      <c r="G343" s="29">
        <v>4264.7</v>
      </c>
      <c r="H343" s="35">
        <v>-5.8000000000000003E-2</v>
      </c>
      <c r="I343" s="29">
        <v>-15215.11</v>
      </c>
      <c r="J343" s="35">
        <v>-5.8200000000000002E-2</v>
      </c>
      <c r="K343" s="29">
        <v>57.714060000000003</v>
      </c>
      <c r="L343" s="29">
        <v>261297.52</v>
      </c>
      <c r="M343" s="29">
        <v>3235016.06</v>
      </c>
      <c r="N343" s="29">
        <v>21</v>
      </c>
      <c r="O343" s="29">
        <v>-724.53</v>
      </c>
      <c r="P343" s="35">
        <v>-5.8000000000000003E-2</v>
      </c>
      <c r="Q343" s="35">
        <v>5.11E-2</v>
      </c>
      <c r="R343" s="29" t="s">
        <v>43</v>
      </c>
    </row>
    <row r="344" spans="2:18">
      <c r="B344" s="29" t="s">
        <v>56</v>
      </c>
      <c r="C344" s="29" t="s">
        <v>205</v>
      </c>
      <c r="D344" s="32">
        <v>44046.378472222219</v>
      </c>
      <c r="E344" s="29">
        <v>2078.2150000000001</v>
      </c>
      <c r="F344" s="32">
        <v>44074.378472222219</v>
      </c>
      <c r="G344" s="29">
        <v>2092</v>
      </c>
      <c r="H344" s="35">
        <v>6.6E-3</v>
      </c>
      <c r="I344" s="29">
        <v>1680.77</v>
      </c>
      <c r="J344" s="35">
        <v>6.4000000000000003E-3</v>
      </c>
      <c r="K344" s="29">
        <v>125.7312</v>
      </c>
      <c r="L344" s="29">
        <v>261296.48</v>
      </c>
      <c r="M344" s="29">
        <v>3236696.83</v>
      </c>
      <c r="N344" s="29">
        <v>21</v>
      </c>
      <c r="O344" s="29">
        <v>80.040000000000006</v>
      </c>
      <c r="P344" s="35">
        <v>-3.44E-2</v>
      </c>
      <c r="Q344" s="35">
        <v>0.1487</v>
      </c>
      <c r="R344" s="29" t="s">
        <v>43</v>
      </c>
    </row>
    <row r="345" spans="2:18">
      <c r="B345" s="29" t="s">
        <v>57</v>
      </c>
      <c r="C345" s="29" t="s">
        <v>205</v>
      </c>
      <c r="D345" s="32">
        <v>44046.378472222219</v>
      </c>
      <c r="E345" s="29">
        <v>633.5</v>
      </c>
      <c r="F345" s="32">
        <v>44074.378472222219</v>
      </c>
      <c r="G345" s="29">
        <v>674.85</v>
      </c>
      <c r="H345" s="35">
        <v>6.5299999999999997E-2</v>
      </c>
      <c r="I345" s="29">
        <v>17001.39</v>
      </c>
      <c r="J345" s="35">
        <v>6.5100000000000005E-2</v>
      </c>
      <c r="K345" s="29">
        <v>412.46319999999997</v>
      </c>
      <c r="L345" s="29">
        <v>261295.44</v>
      </c>
      <c r="M345" s="29">
        <v>3253698.22</v>
      </c>
      <c r="N345" s="29">
        <v>21</v>
      </c>
      <c r="O345" s="29">
        <v>809.59</v>
      </c>
      <c r="P345" s="35">
        <v>-3.5999999999999997E-2</v>
      </c>
      <c r="Q345" s="35">
        <v>0.1326</v>
      </c>
      <c r="R345" s="29" t="s">
        <v>43</v>
      </c>
    </row>
    <row r="346" spans="2:18">
      <c r="B346" s="29" t="s">
        <v>58</v>
      </c>
      <c r="C346" s="29" t="s">
        <v>205</v>
      </c>
      <c r="D346" s="32">
        <v>44046.378472222219</v>
      </c>
      <c r="E346" s="29">
        <v>705.95</v>
      </c>
      <c r="F346" s="32">
        <v>44074.378472222219</v>
      </c>
      <c r="G346" s="29">
        <v>694.4</v>
      </c>
      <c r="H346" s="35">
        <v>-1.6400000000000001E-2</v>
      </c>
      <c r="I346" s="29">
        <v>-4326.8500000000004</v>
      </c>
      <c r="J346" s="35">
        <v>-1.66E-2</v>
      </c>
      <c r="K346" s="29">
        <v>370.13159999999999</v>
      </c>
      <c r="L346" s="29">
        <v>261294.41</v>
      </c>
      <c r="M346" s="29">
        <v>3249371.37</v>
      </c>
      <c r="N346" s="29">
        <v>21</v>
      </c>
      <c r="O346" s="29">
        <v>-206.04</v>
      </c>
      <c r="P346" s="35">
        <v>-4.0899999999999999E-2</v>
      </c>
      <c r="Q346" s="35">
        <v>3.27E-2</v>
      </c>
      <c r="R346" s="29" t="s">
        <v>43</v>
      </c>
    </row>
    <row r="347" spans="2:18">
      <c r="B347" s="29" t="s">
        <v>59</v>
      </c>
      <c r="C347" s="29" t="s">
        <v>205</v>
      </c>
      <c r="D347" s="32">
        <v>44046.378472222219</v>
      </c>
      <c r="E347" s="29">
        <v>1739.8</v>
      </c>
      <c r="F347" s="32">
        <v>44074.378472222219</v>
      </c>
      <c r="G347" s="29">
        <v>1832.6</v>
      </c>
      <c r="H347" s="35">
        <v>5.33E-2</v>
      </c>
      <c r="I347" s="29">
        <v>13883.59</v>
      </c>
      <c r="J347" s="35">
        <v>5.3100000000000001E-2</v>
      </c>
      <c r="K347" s="29">
        <v>150.1859</v>
      </c>
      <c r="L347" s="29">
        <v>261293.36</v>
      </c>
      <c r="M347" s="29">
        <v>3263254.97</v>
      </c>
      <c r="N347" s="29">
        <v>21</v>
      </c>
      <c r="O347" s="29">
        <v>661.12</v>
      </c>
      <c r="P347" s="35">
        <v>-5.5999999999999999E-3</v>
      </c>
      <c r="Q347" s="35">
        <v>9.1200000000000003E-2</v>
      </c>
      <c r="R347" s="29" t="s">
        <v>43</v>
      </c>
    </row>
    <row r="348" spans="2:18">
      <c r="B348" s="29" t="s">
        <v>60</v>
      </c>
      <c r="C348" s="29" t="s">
        <v>205</v>
      </c>
      <c r="D348" s="32">
        <v>44046.378472222219</v>
      </c>
      <c r="E348" s="29">
        <v>1002</v>
      </c>
      <c r="F348" s="32">
        <v>44074.378472222219</v>
      </c>
      <c r="G348" s="29">
        <v>1115.8499999999999</v>
      </c>
      <c r="H348" s="35">
        <v>0.11360000000000001</v>
      </c>
      <c r="I348" s="29">
        <v>29633.52</v>
      </c>
      <c r="J348" s="35">
        <v>0.1134</v>
      </c>
      <c r="K348" s="29">
        <v>260.77080000000001</v>
      </c>
      <c r="L348" s="29">
        <v>261292.3</v>
      </c>
      <c r="M348" s="29">
        <v>3292888.49</v>
      </c>
      <c r="N348" s="29">
        <v>21</v>
      </c>
      <c r="O348" s="29">
        <v>1411.12</v>
      </c>
      <c r="P348" s="35">
        <v>-8.9999999999999993E-3</v>
      </c>
      <c r="Q348" s="35">
        <v>0.1295</v>
      </c>
      <c r="R348" s="29" t="s">
        <v>43</v>
      </c>
    </row>
    <row r="349" spans="2:18">
      <c r="B349" s="29" t="s">
        <v>61</v>
      </c>
      <c r="C349" s="29" t="s">
        <v>205</v>
      </c>
      <c r="D349" s="32">
        <v>44046.378472222219</v>
      </c>
      <c r="E349" s="29">
        <v>603</v>
      </c>
      <c r="F349" s="32">
        <v>44074.378472222219</v>
      </c>
      <c r="G349" s="29">
        <v>574.79999999999995</v>
      </c>
      <c r="H349" s="35">
        <v>-4.6800000000000001E-2</v>
      </c>
      <c r="I349" s="29">
        <v>-12270.63</v>
      </c>
      <c r="J349" s="35">
        <v>-4.7E-2</v>
      </c>
      <c r="K349" s="29">
        <v>433.31880000000001</v>
      </c>
      <c r="L349" s="29">
        <v>261291.27</v>
      </c>
      <c r="M349" s="29">
        <v>3280617.86</v>
      </c>
      <c r="N349" s="29">
        <v>21</v>
      </c>
      <c r="O349" s="29">
        <v>-584.32000000000005</v>
      </c>
      <c r="P349" s="35">
        <v>-4.6800000000000001E-2</v>
      </c>
      <c r="Q349" s="35">
        <v>3.4799999999999998E-2</v>
      </c>
      <c r="R349" s="29" t="s">
        <v>43</v>
      </c>
    </row>
    <row r="350" spans="2:18">
      <c r="B350" s="29" t="s">
        <v>62</v>
      </c>
      <c r="C350" s="29" t="s">
        <v>205</v>
      </c>
      <c r="D350" s="32">
        <v>44046.378472222219</v>
      </c>
      <c r="E350" s="29">
        <v>2631.3</v>
      </c>
      <c r="F350" s="32">
        <v>44074.378472222219</v>
      </c>
      <c r="G350" s="29">
        <v>3006.05</v>
      </c>
      <c r="H350" s="35">
        <v>0.1424</v>
      </c>
      <c r="I350" s="29">
        <v>37157</v>
      </c>
      <c r="J350" s="35">
        <v>0.14219999999999999</v>
      </c>
      <c r="K350" s="29">
        <v>99.300799999999995</v>
      </c>
      <c r="L350" s="29">
        <v>261290.2</v>
      </c>
      <c r="M350" s="29">
        <v>3317774.86</v>
      </c>
      <c r="N350" s="29">
        <v>21</v>
      </c>
      <c r="O350" s="29">
        <v>1769.38</v>
      </c>
      <c r="P350" s="35">
        <v>-4.0000000000000001E-3</v>
      </c>
      <c r="Q350" s="35">
        <v>0.20899999999999999</v>
      </c>
      <c r="R350" s="29" t="s">
        <v>43</v>
      </c>
    </row>
    <row r="351" spans="2:18">
      <c r="B351" s="29" t="s">
        <v>63</v>
      </c>
      <c r="C351" s="29" t="s">
        <v>205</v>
      </c>
      <c r="D351" s="32">
        <v>44046.378472222219</v>
      </c>
      <c r="E351" s="29">
        <v>161.35</v>
      </c>
      <c r="F351" s="32">
        <v>44074.378472222219</v>
      </c>
      <c r="G351" s="29">
        <v>185.25</v>
      </c>
      <c r="H351" s="35">
        <v>0.14810000000000001</v>
      </c>
      <c r="I351" s="29">
        <v>38647.379999999997</v>
      </c>
      <c r="J351" s="35">
        <v>0.1479</v>
      </c>
      <c r="K351" s="29">
        <v>1619.394</v>
      </c>
      <c r="L351" s="29">
        <v>261289.16</v>
      </c>
      <c r="M351" s="29">
        <v>3356422.24</v>
      </c>
      <c r="N351" s="29">
        <v>21</v>
      </c>
      <c r="O351" s="29">
        <v>1840.35</v>
      </c>
      <c r="P351" s="35">
        <v>-3.7000000000000002E-3</v>
      </c>
      <c r="Q351" s="35">
        <v>0.2591</v>
      </c>
      <c r="R351" s="29" t="s">
        <v>43</v>
      </c>
    </row>
    <row r="352" spans="2:18">
      <c r="B352" s="29" t="s">
        <v>64</v>
      </c>
      <c r="C352" s="29" t="s">
        <v>205</v>
      </c>
      <c r="D352" s="32">
        <v>44046.378472222219</v>
      </c>
      <c r="E352" s="29">
        <v>2204.5</v>
      </c>
      <c r="F352" s="32">
        <v>44074.378472222219</v>
      </c>
      <c r="G352" s="29">
        <v>2117.35</v>
      </c>
      <c r="H352" s="35">
        <v>-3.95E-2</v>
      </c>
      <c r="I352" s="29">
        <v>-10380.67</v>
      </c>
      <c r="J352" s="35">
        <v>-3.9699999999999999E-2</v>
      </c>
      <c r="K352" s="29">
        <v>118.5249</v>
      </c>
      <c r="L352" s="29">
        <v>261288.13</v>
      </c>
      <c r="M352" s="29">
        <v>3346041.57</v>
      </c>
      <c r="N352" s="29">
        <v>21</v>
      </c>
      <c r="O352" s="29">
        <v>-494.32</v>
      </c>
      <c r="P352" s="35">
        <v>-3.95E-2</v>
      </c>
      <c r="Q352" s="35">
        <v>1.37E-2</v>
      </c>
      <c r="R352" s="29" t="s">
        <v>43</v>
      </c>
    </row>
    <row r="353" spans="2:18">
      <c r="B353" s="29" t="s">
        <v>65</v>
      </c>
      <c r="C353" s="29" t="s">
        <v>205</v>
      </c>
      <c r="D353" s="32">
        <v>44046.378472222219</v>
      </c>
      <c r="E353" s="29">
        <v>343.25</v>
      </c>
      <c r="F353" s="32">
        <v>44074.378472222219</v>
      </c>
      <c r="G353" s="29">
        <v>394.6</v>
      </c>
      <c r="H353" s="35">
        <v>0.14960000000000001</v>
      </c>
      <c r="I353" s="29">
        <v>39032.230000000003</v>
      </c>
      <c r="J353" s="35">
        <v>0.14940000000000001</v>
      </c>
      <c r="K353" s="29">
        <v>761.21510000000001</v>
      </c>
      <c r="L353" s="29">
        <v>261287.08</v>
      </c>
      <c r="M353" s="29">
        <v>3385073.8</v>
      </c>
      <c r="N353" s="29">
        <v>21</v>
      </c>
      <c r="O353" s="29">
        <v>1858.68</v>
      </c>
      <c r="P353" s="35">
        <v>-8.0000000000000002E-3</v>
      </c>
      <c r="Q353" s="35">
        <v>0.20860000000000001</v>
      </c>
      <c r="R353" s="29" t="s">
        <v>43</v>
      </c>
    </row>
    <row r="354" spans="2:18">
      <c r="B354" s="29" t="s">
        <v>138</v>
      </c>
      <c r="C354" s="29" t="s">
        <v>205</v>
      </c>
      <c r="D354" s="32">
        <v>44046.378472222219</v>
      </c>
      <c r="E354" s="29">
        <v>503.05</v>
      </c>
      <c r="F354" s="32">
        <v>44074.378472222219</v>
      </c>
      <c r="G354" s="29">
        <v>630.20000000000005</v>
      </c>
      <c r="H354" s="35">
        <v>0.25280000000000002</v>
      </c>
      <c r="I354" s="29">
        <v>65983.320000000007</v>
      </c>
      <c r="J354" s="35">
        <v>0.2525</v>
      </c>
      <c r="K354" s="29">
        <v>519.40369999999996</v>
      </c>
      <c r="L354" s="29">
        <v>261286.02</v>
      </c>
      <c r="M354" s="29">
        <v>3451057.11</v>
      </c>
      <c r="N354" s="29">
        <v>21</v>
      </c>
      <c r="O354" s="29">
        <v>3142.06</v>
      </c>
      <c r="P354" s="35">
        <v>-3.9399999999999998E-2</v>
      </c>
      <c r="Q354" s="35">
        <v>0.40150000000000002</v>
      </c>
      <c r="R354" s="29" t="s">
        <v>43</v>
      </c>
    </row>
    <row r="355" spans="2:18">
      <c r="B355" s="29" t="s">
        <v>139</v>
      </c>
      <c r="C355" s="29" t="s">
        <v>205</v>
      </c>
      <c r="D355" s="32">
        <v>44046.378472222219</v>
      </c>
      <c r="E355" s="29">
        <v>956.9</v>
      </c>
      <c r="F355" s="32">
        <v>44074.378472222219</v>
      </c>
      <c r="G355" s="29">
        <v>928.6</v>
      </c>
      <c r="H355" s="35">
        <v>-2.9600000000000001E-2</v>
      </c>
      <c r="I355" s="29">
        <v>-7778.9</v>
      </c>
      <c r="J355" s="35">
        <v>-2.98E-2</v>
      </c>
      <c r="K355" s="29">
        <v>273.05360000000002</v>
      </c>
      <c r="L355" s="29">
        <v>261284.98</v>
      </c>
      <c r="M355" s="29">
        <v>3443278.21</v>
      </c>
      <c r="N355" s="29">
        <v>21</v>
      </c>
      <c r="O355" s="29">
        <v>-370.42</v>
      </c>
      <c r="P355" s="35">
        <v>-2.9600000000000001E-2</v>
      </c>
      <c r="Q355" s="35">
        <v>1.83E-2</v>
      </c>
      <c r="R355" s="29" t="s">
        <v>43</v>
      </c>
    </row>
    <row r="356" spans="2:18">
      <c r="B356" s="29" t="s">
        <v>66</v>
      </c>
      <c r="C356" s="29" t="s">
        <v>205</v>
      </c>
      <c r="D356" s="32">
        <v>44046.378472222219</v>
      </c>
      <c r="E356" s="29">
        <v>86.2</v>
      </c>
      <c r="F356" s="32">
        <v>44074.378472222219</v>
      </c>
      <c r="G356" s="29">
        <v>85.8</v>
      </c>
      <c r="H356" s="35">
        <v>-4.5999999999999999E-3</v>
      </c>
      <c r="I356" s="29">
        <v>-1264.5899999999999</v>
      </c>
      <c r="J356" s="35">
        <v>-4.7999999999999996E-3</v>
      </c>
      <c r="K356" s="29">
        <v>3031.136</v>
      </c>
      <c r="L356" s="29">
        <v>261283.94</v>
      </c>
      <c r="M356" s="29">
        <v>3442013.62</v>
      </c>
      <c r="N356" s="29">
        <v>21</v>
      </c>
      <c r="O356" s="29">
        <v>-60.22</v>
      </c>
      <c r="P356" s="35">
        <v>-1.9099999999999999E-2</v>
      </c>
      <c r="Q356" s="35">
        <v>4.9299999999999997E-2</v>
      </c>
      <c r="R356" s="29" t="s">
        <v>43</v>
      </c>
    </row>
    <row r="357" spans="2:18">
      <c r="B357" s="29" t="s">
        <v>140</v>
      </c>
      <c r="C357" s="29" t="s">
        <v>205</v>
      </c>
      <c r="D357" s="32">
        <v>44046.378472222219</v>
      </c>
      <c r="E357" s="29">
        <v>192.6</v>
      </c>
      <c r="F357" s="32">
        <v>44074.378472222219</v>
      </c>
      <c r="G357" s="29">
        <v>191.1</v>
      </c>
      <c r="H357" s="35">
        <v>-7.7999999999999996E-3</v>
      </c>
      <c r="I357" s="29">
        <v>-2086.9699999999998</v>
      </c>
      <c r="J357" s="35">
        <v>-8.0000000000000002E-3</v>
      </c>
      <c r="K357" s="29">
        <v>1356.6089999999999</v>
      </c>
      <c r="L357" s="29">
        <v>261282.91</v>
      </c>
      <c r="M357" s="29">
        <v>3439926.65</v>
      </c>
      <c r="N357" s="29">
        <v>21</v>
      </c>
      <c r="O357" s="29">
        <v>-99.38</v>
      </c>
      <c r="P357" s="35">
        <v>-7.7999999999999996E-3</v>
      </c>
      <c r="Q357" s="35">
        <v>7.8399999999999997E-2</v>
      </c>
      <c r="R357" s="29" t="s">
        <v>43</v>
      </c>
    </row>
    <row r="358" spans="2:18">
      <c r="B358" s="29" t="s">
        <v>141</v>
      </c>
      <c r="C358" s="29" t="s">
        <v>205</v>
      </c>
      <c r="D358" s="32">
        <v>44046.378472222219</v>
      </c>
      <c r="E358" s="29">
        <v>220.55</v>
      </c>
      <c r="F358" s="32">
        <v>44074.378472222219</v>
      </c>
      <c r="G358" s="29">
        <v>269.8</v>
      </c>
      <c r="H358" s="35">
        <v>0.2233</v>
      </c>
      <c r="I358" s="29">
        <v>58287.55</v>
      </c>
      <c r="J358" s="35">
        <v>0.22309999999999999</v>
      </c>
      <c r="K358" s="29">
        <v>1184.683</v>
      </c>
      <c r="L358" s="29">
        <v>261281.86</v>
      </c>
      <c r="M358" s="29">
        <v>3498214.21</v>
      </c>
      <c r="N358" s="29">
        <v>21</v>
      </c>
      <c r="O358" s="29">
        <v>2775.6</v>
      </c>
      <c r="P358" s="35">
        <v>-8.6E-3</v>
      </c>
      <c r="Q358" s="35">
        <v>0.31830000000000003</v>
      </c>
      <c r="R358" s="29" t="s">
        <v>43</v>
      </c>
    </row>
    <row r="359" spans="2:18">
      <c r="B359" s="29" t="s">
        <v>142</v>
      </c>
      <c r="C359" s="29" t="s">
        <v>205</v>
      </c>
      <c r="D359" s="32">
        <v>44046.378472222219</v>
      </c>
      <c r="E359" s="29">
        <v>1308.55</v>
      </c>
      <c r="F359" s="32">
        <v>44074.378472222219</v>
      </c>
      <c r="G359" s="29">
        <v>1401.35</v>
      </c>
      <c r="H359" s="35">
        <v>7.0900000000000005E-2</v>
      </c>
      <c r="I359" s="29">
        <v>18475.45</v>
      </c>
      <c r="J359" s="35">
        <v>7.0699999999999999E-2</v>
      </c>
      <c r="K359" s="29">
        <v>199.672</v>
      </c>
      <c r="L359" s="29">
        <v>261280.8</v>
      </c>
      <c r="M359" s="29">
        <v>3516689.66</v>
      </c>
      <c r="N359" s="29">
        <v>21</v>
      </c>
      <c r="O359" s="29">
        <v>879.78</v>
      </c>
      <c r="P359" s="35">
        <v>-6.4999999999999997E-3</v>
      </c>
      <c r="Q359" s="35">
        <v>0.1371</v>
      </c>
      <c r="R359" s="29" t="s">
        <v>43</v>
      </c>
    </row>
    <row r="360" spans="2:18">
      <c r="B360" s="29" t="s">
        <v>143</v>
      </c>
      <c r="C360" s="29" t="s">
        <v>205</v>
      </c>
      <c r="D360" s="32">
        <v>44046.378472222219</v>
      </c>
      <c r="E360" s="29">
        <v>915.9</v>
      </c>
      <c r="F360" s="32">
        <v>44074.378472222219</v>
      </c>
      <c r="G360" s="29">
        <v>944.95</v>
      </c>
      <c r="H360" s="35">
        <v>3.1699999999999999E-2</v>
      </c>
      <c r="I360" s="29">
        <v>8234.0400000000009</v>
      </c>
      <c r="J360" s="35">
        <v>3.15E-2</v>
      </c>
      <c r="K360" s="29">
        <v>285.27109999999999</v>
      </c>
      <c r="L360" s="29">
        <v>261279.77</v>
      </c>
      <c r="M360" s="29">
        <v>3524923.7</v>
      </c>
      <c r="N360" s="29">
        <v>21</v>
      </c>
      <c r="O360" s="29">
        <v>392.1</v>
      </c>
      <c r="P360" s="35">
        <v>-1.35E-2</v>
      </c>
      <c r="Q360" s="35">
        <v>0.1191</v>
      </c>
      <c r="R360" s="29" t="s">
        <v>43</v>
      </c>
    </row>
    <row r="361" spans="2:18">
      <c r="B361" s="29" t="s">
        <v>144</v>
      </c>
      <c r="C361" s="29" t="s">
        <v>205</v>
      </c>
      <c r="D361" s="32">
        <v>44046.378472222219</v>
      </c>
      <c r="E361" s="29">
        <v>597.15</v>
      </c>
      <c r="F361" s="32">
        <v>44074.378472222219</v>
      </c>
      <c r="G361" s="29">
        <v>606.9</v>
      </c>
      <c r="H361" s="35">
        <v>1.6299999999999999E-2</v>
      </c>
      <c r="I361" s="29">
        <v>4213.3599999999997</v>
      </c>
      <c r="J361" s="35">
        <v>1.61E-2</v>
      </c>
      <c r="K361" s="29">
        <v>437.5428</v>
      </c>
      <c r="L361" s="29">
        <v>261278.72</v>
      </c>
      <c r="M361" s="29">
        <v>3529137.06</v>
      </c>
      <c r="N361" s="29">
        <v>21</v>
      </c>
      <c r="O361" s="29">
        <v>200.64</v>
      </c>
      <c r="P361" s="35">
        <v>-4.8999999999999998E-3</v>
      </c>
      <c r="Q361" s="35">
        <v>8.6199999999999999E-2</v>
      </c>
      <c r="R361" s="29" t="s">
        <v>43</v>
      </c>
    </row>
    <row r="362" spans="2:18">
      <c r="B362" s="29" t="s">
        <v>145</v>
      </c>
      <c r="C362" s="29" t="s">
        <v>205</v>
      </c>
      <c r="D362" s="32">
        <v>44046.378472222219</v>
      </c>
      <c r="E362" s="29">
        <v>6165.2</v>
      </c>
      <c r="F362" s="32">
        <v>44074.378472222219</v>
      </c>
      <c r="G362" s="29">
        <v>6839.95</v>
      </c>
      <c r="H362" s="35">
        <v>0.1094</v>
      </c>
      <c r="I362" s="29">
        <v>28540.400000000001</v>
      </c>
      <c r="J362" s="35">
        <v>0.10920000000000001</v>
      </c>
      <c r="K362" s="29">
        <v>42.379429999999999</v>
      </c>
      <c r="L362" s="29">
        <v>261277.66</v>
      </c>
      <c r="M362" s="29">
        <v>3557677.46</v>
      </c>
      <c r="N362" s="29">
        <v>21</v>
      </c>
      <c r="O362" s="29">
        <v>1359.07</v>
      </c>
      <c r="P362" s="35">
        <v>-6.4999999999999997E-3</v>
      </c>
      <c r="Q362" s="35">
        <v>0.16389999999999999</v>
      </c>
      <c r="R362" s="29" t="s">
        <v>43</v>
      </c>
    </row>
    <row r="363" spans="2:18">
      <c r="B363" s="29" t="s">
        <v>146</v>
      </c>
      <c r="C363" s="29" t="s">
        <v>205</v>
      </c>
      <c r="D363" s="32">
        <v>44046.378472222219</v>
      </c>
      <c r="E363" s="29">
        <v>16524.8</v>
      </c>
      <c r="F363" s="32">
        <v>44074.378472222219</v>
      </c>
      <c r="G363" s="29">
        <v>15949.55</v>
      </c>
      <c r="H363" s="35">
        <v>-3.4799999999999998E-2</v>
      </c>
      <c r="I363" s="29">
        <v>-9146.73</v>
      </c>
      <c r="J363" s="35">
        <v>-3.5000000000000003E-2</v>
      </c>
      <c r="K363" s="29">
        <v>15.81118</v>
      </c>
      <c r="L363" s="29">
        <v>261276.64</v>
      </c>
      <c r="M363" s="29">
        <v>3548530.74</v>
      </c>
      <c r="N363" s="29">
        <v>21</v>
      </c>
      <c r="O363" s="29">
        <v>-435.56</v>
      </c>
      <c r="P363" s="35">
        <v>-3.4799999999999998E-2</v>
      </c>
      <c r="Q363" s="35">
        <v>2.2599999999999999E-2</v>
      </c>
      <c r="R363" s="29" t="s">
        <v>43</v>
      </c>
    </row>
    <row r="364" spans="2:18">
      <c r="B364" s="29" t="s">
        <v>147</v>
      </c>
      <c r="C364" s="29" t="s">
        <v>205</v>
      </c>
      <c r="D364" s="32">
        <v>44046.378472222219</v>
      </c>
      <c r="E364" s="29">
        <v>85.6</v>
      </c>
      <c r="F364" s="32">
        <v>44074.378472222219</v>
      </c>
      <c r="G364" s="29">
        <v>96.4</v>
      </c>
      <c r="H364" s="35">
        <v>0.12620000000000001</v>
      </c>
      <c r="I364" s="29">
        <v>32909.129999999997</v>
      </c>
      <c r="J364" s="35">
        <v>0.126</v>
      </c>
      <c r="K364" s="29">
        <v>3052.2849999999999</v>
      </c>
      <c r="L364" s="29">
        <v>261275.58</v>
      </c>
      <c r="M364" s="29">
        <v>3581439.86</v>
      </c>
      <c r="N364" s="29">
        <v>21</v>
      </c>
      <c r="O364" s="29">
        <v>1567.1</v>
      </c>
      <c r="P364" s="35">
        <v>-7.0000000000000001E-3</v>
      </c>
      <c r="Q364" s="35">
        <v>0.26169999999999999</v>
      </c>
      <c r="R364" s="29" t="s">
        <v>43</v>
      </c>
    </row>
    <row r="365" spans="2:18">
      <c r="B365" s="29" t="s">
        <v>67</v>
      </c>
      <c r="C365" s="29" t="s">
        <v>205</v>
      </c>
      <c r="D365" s="32">
        <v>44046.378472222219</v>
      </c>
      <c r="E365" s="29">
        <v>75.900000000000006</v>
      </c>
      <c r="F365" s="32">
        <v>44074.378472222219</v>
      </c>
      <c r="G365" s="29">
        <v>81.95</v>
      </c>
      <c r="H365" s="35">
        <v>7.9699999999999993E-2</v>
      </c>
      <c r="I365" s="29">
        <v>20771.89</v>
      </c>
      <c r="J365" s="35">
        <v>7.9500000000000001E-2</v>
      </c>
      <c r="K365" s="29">
        <v>3442.3519999999999</v>
      </c>
      <c r="L365" s="29">
        <v>261274.55</v>
      </c>
      <c r="M365" s="29">
        <v>3602211.75</v>
      </c>
      <c r="N365" s="29">
        <v>21</v>
      </c>
      <c r="O365" s="29">
        <v>989.14</v>
      </c>
      <c r="P365" s="35">
        <v>-4.5999999999999999E-3</v>
      </c>
      <c r="Q365" s="35">
        <v>9.9500000000000005E-2</v>
      </c>
      <c r="R365" s="29" t="s">
        <v>43</v>
      </c>
    </row>
    <row r="366" spans="2:18">
      <c r="B366" s="29" t="s">
        <v>68</v>
      </c>
      <c r="C366" s="29" t="s">
        <v>205</v>
      </c>
      <c r="D366" s="32">
        <v>44046.378472222219</v>
      </c>
      <c r="E366" s="29">
        <v>133.91249999999999</v>
      </c>
      <c r="F366" s="32">
        <v>44074.378472222219</v>
      </c>
      <c r="G366" s="29">
        <v>134.21250000000001</v>
      </c>
      <c r="H366" s="35">
        <v>2.2000000000000001E-3</v>
      </c>
      <c r="I366" s="29">
        <v>533.01</v>
      </c>
      <c r="J366" s="35">
        <v>2E-3</v>
      </c>
      <c r="K366" s="29">
        <v>1951.076</v>
      </c>
      <c r="L366" s="29">
        <v>261273.48</v>
      </c>
      <c r="M366" s="29">
        <v>3602744.76</v>
      </c>
      <c r="N366" s="29">
        <v>21</v>
      </c>
      <c r="O366" s="29">
        <v>25.38</v>
      </c>
      <c r="P366" s="35">
        <v>-0.03</v>
      </c>
      <c r="Q366" s="35">
        <v>6.7799999999999999E-2</v>
      </c>
      <c r="R366" s="29" t="s">
        <v>43</v>
      </c>
    </row>
    <row r="367" spans="2:18">
      <c r="B367" s="29" t="s">
        <v>69</v>
      </c>
      <c r="C367" s="29" t="s">
        <v>205</v>
      </c>
      <c r="D367" s="32">
        <v>44046.378472222219</v>
      </c>
      <c r="E367" s="29">
        <v>2009</v>
      </c>
      <c r="F367" s="32">
        <v>44074.378472222219</v>
      </c>
      <c r="G367" s="29">
        <v>2080.6999999999998</v>
      </c>
      <c r="H367" s="35">
        <v>3.5700000000000003E-2</v>
      </c>
      <c r="I367" s="29">
        <v>9271.4699999999993</v>
      </c>
      <c r="J367" s="35">
        <v>3.5499999999999997E-2</v>
      </c>
      <c r="K367" s="29">
        <v>130.05099999999999</v>
      </c>
      <c r="L367" s="29">
        <v>261272.45</v>
      </c>
      <c r="M367" s="29">
        <v>3612016.23</v>
      </c>
      <c r="N367" s="29">
        <v>21</v>
      </c>
      <c r="O367" s="29">
        <v>441.5</v>
      </c>
      <c r="P367" s="35">
        <v>-4.4000000000000003E-3</v>
      </c>
      <c r="Q367" s="35">
        <v>9.3100000000000002E-2</v>
      </c>
      <c r="R367" s="29" t="s">
        <v>43</v>
      </c>
    </row>
    <row r="368" spans="2:18">
      <c r="B368" s="29" t="s">
        <v>70</v>
      </c>
      <c r="C368" s="29" t="s">
        <v>205</v>
      </c>
      <c r="D368" s="32">
        <v>44046.378472222219</v>
      </c>
      <c r="E368" s="29">
        <v>875.1</v>
      </c>
      <c r="F368" s="32">
        <v>44074.378472222219</v>
      </c>
      <c r="G368" s="29">
        <v>827.75</v>
      </c>
      <c r="H368" s="35">
        <v>-5.4100000000000002E-2</v>
      </c>
      <c r="I368" s="29">
        <v>-14187.74</v>
      </c>
      <c r="J368" s="35">
        <v>-5.4300000000000001E-2</v>
      </c>
      <c r="K368" s="29">
        <v>298.56180000000001</v>
      </c>
      <c r="L368" s="29">
        <v>261271.39</v>
      </c>
      <c r="M368" s="29">
        <v>3597828.49</v>
      </c>
      <c r="N368" s="29">
        <v>21</v>
      </c>
      <c r="O368" s="29">
        <v>-675.61</v>
      </c>
      <c r="P368" s="35">
        <v>-5.4100000000000002E-2</v>
      </c>
      <c r="Q368" s="35">
        <v>4.1000000000000002E-2</v>
      </c>
      <c r="R368" s="29" t="s">
        <v>43</v>
      </c>
    </row>
    <row r="369" spans="2:18">
      <c r="B369" s="29" t="s">
        <v>71</v>
      </c>
      <c r="C369" s="29" t="s">
        <v>205</v>
      </c>
      <c r="D369" s="32">
        <v>44046.378472222219</v>
      </c>
      <c r="E369" s="29">
        <v>192.25</v>
      </c>
      <c r="F369" s="32">
        <v>44074.378472222219</v>
      </c>
      <c r="G369" s="29">
        <v>212</v>
      </c>
      <c r="H369" s="35">
        <v>0.1027</v>
      </c>
      <c r="I369" s="29">
        <v>26785.58</v>
      </c>
      <c r="J369" s="35">
        <v>0.10249999999999999</v>
      </c>
      <c r="K369" s="29">
        <v>1359.0139999999999</v>
      </c>
      <c r="L369" s="29">
        <v>261270.36</v>
      </c>
      <c r="M369" s="29">
        <v>3624614.07</v>
      </c>
      <c r="N369" s="29">
        <v>21</v>
      </c>
      <c r="O369" s="29">
        <v>1275.5</v>
      </c>
      <c r="P369" s="35">
        <v>-1.4E-2</v>
      </c>
      <c r="Q369" s="35">
        <v>0.2044</v>
      </c>
      <c r="R369" s="29" t="s">
        <v>43</v>
      </c>
    </row>
    <row r="370" spans="2:18">
      <c r="B370" s="29" t="s">
        <v>72</v>
      </c>
      <c r="C370" s="29" t="s">
        <v>205</v>
      </c>
      <c r="D370" s="32">
        <v>44046.378472222219</v>
      </c>
      <c r="E370" s="29">
        <v>21747.25</v>
      </c>
      <c r="F370" s="32">
        <v>44074.378472222219</v>
      </c>
      <c r="G370" s="29">
        <v>20283</v>
      </c>
      <c r="H370" s="35">
        <v>-6.7299999999999999E-2</v>
      </c>
      <c r="I370" s="29">
        <v>-17641.849999999999</v>
      </c>
      <c r="J370" s="35">
        <v>-6.7500000000000004E-2</v>
      </c>
      <c r="K370" s="29">
        <v>12.0139</v>
      </c>
      <c r="L370" s="29">
        <v>261269.3</v>
      </c>
      <c r="M370" s="29">
        <v>3606972.22</v>
      </c>
      <c r="N370" s="29">
        <v>21</v>
      </c>
      <c r="O370" s="29">
        <v>-840.09</v>
      </c>
      <c r="P370" s="35">
        <v>-6.7299999999999999E-2</v>
      </c>
      <c r="Q370" s="35">
        <v>3.6900000000000002E-2</v>
      </c>
      <c r="R370" s="29" t="s">
        <v>43</v>
      </c>
    </row>
    <row r="371" spans="2:18">
      <c r="B371" s="29" t="s">
        <v>149</v>
      </c>
      <c r="C371" s="29" t="s">
        <v>205</v>
      </c>
      <c r="D371" s="32">
        <v>44046.378472222219</v>
      </c>
      <c r="E371" s="29">
        <v>113.05</v>
      </c>
      <c r="F371" s="32">
        <v>44074.378472222219</v>
      </c>
      <c r="G371" s="29">
        <v>143.19999999999999</v>
      </c>
      <c r="H371" s="35">
        <v>0.26669999999999999</v>
      </c>
      <c r="I371" s="29">
        <v>69620.02</v>
      </c>
      <c r="J371" s="35">
        <v>0.26650000000000001</v>
      </c>
      <c r="K371" s="29">
        <v>2311.0859999999998</v>
      </c>
      <c r="L371" s="29">
        <v>261268.27</v>
      </c>
      <c r="M371" s="29">
        <v>3676592.24</v>
      </c>
      <c r="N371" s="29">
        <v>21</v>
      </c>
      <c r="O371" s="29">
        <v>3315.24</v>
      </c>
      <c r="P371" s="35">
        <v>-8.9800000000000005E-2</v>
      </c>
      <c r="Q371" s="35">
        <v>0.29899999999999999</v>
      </c>
      <c r="R371" s="29" t="s">
        <v>43</v>
      </c>
    </row>
    <row r="372" spans="2:18">
      <c r="B372" s="29" t="s">
        <v>148</v>
      </c>
      <c r="C372" s="29" t="s">
        <v>205</v>
      </c>
      <c r="D372" s="32">
        <v>44046.378472222219</v>
      </c>
      <c r="E372" s="29">
        <v>373.5</v>
      </c>
      <c r="F372" s="32">
        <v>44074.378472222219</v>
      </c>
      <c r="G372" s="29">
        <v>413</v>
      </c>
      <c r="H372" s="35">
        <v>0.10580000000000001</v>
      </c>
      <c r="I372" s="29">
        <v>27575.65</v>
      </c>
      <c r="J372" s="35">
        <v>0.1055</v>
      </c>
      <c r="K372" s="29">
        <v>699.51059999999995</v>
      </c>
      <c r="L372" s="29">
        <v>261267.22</v>
      </c>
      <c r="M372" s="29">
        <v>3704167.9</v>
      </c>
      <c r="N372" s="29">
        <v>21</v>
      </c>
      <c r="O372" s="29">
        <v>1313.13</v>
      </c>
      <c r="P372" s="35">
        <v>-3.0700000000000002E-2</v>
      </c>
      <c r="Q372" s="35">
        <v>0.18340000000000001</v>
      </c>
      <c r="R372" s="29" t="s">
        <v>43</v>
      </c>
    </row>
    <row r="373" spans="2:18">
      <c r="B373" s="29" t="s">
        <v>73</v>
      </c>
      <c r="C373" s="29" t="s">
        <v>205</v>
      </c>
      <c r="D373" s="32">
        <v>44046.378472222219</v>
      </c>
      <c r="E373" s="29">
        <v>2254.15</v>
      </c>
      <c r="F373" s="32">
        <v>44074.378472222219</v>
      </c>
      <c r="G373" s="29">
        <v>2257.25</v>
      </c>
      <c r="H373" s="35">
        <v>1.4E-3</v>
      </c>
      <c r="I373" s="29">
        <v>307.01</v>
      </c>
      <c r="J373" s="35">
        <v>1.1999999999999999E-3</v>
      </c>
      <c r="K373" s="29">
        <v>115.9045</v>
      </c>
      <c r="L373" s="29">
        <v>261266.17</v>
      </c>
      <c r="M373" s="29">
        <v>3704474.91</v>
      </c>
      <c r="N373" s="29">
        <v>21</v>
      </c>
      <c r="O373" s="29">
        <v>14.62</v>
      </c>
      <c r="P373" s="35">
        <v>-1.67E-2</v>
      </c>
      <c r="Q373" s="35">
        <v>3.2800000000000003E-2</v>
      </c>
      <c r="R373" s="29" t="s">
        <v>43</v>
      </c>
    </row>
    <row r="374" spans="2:18">
      <c r="B374" s="29" t="s">
        <v>74</v>
      </c>
      <c r="C374" s="29" t="s">
        <v>205</v>
      </c>
      <c r="D374" s="32">
        <v>44046.378472222219</v>
      </c>
      <c r="E374" s="29">
        <v>673.6</v>
      </c>
      <c r="F374" s="32">
        <v>44074.378472222219</v>
      </c>
      <c r="G374" s="29">
        <v>741</v>
      </c>
      <c r="H374" s="35">
        <v>0.10009999999999999</v>
      </c>
      <c r="I374" s="29">
        <v>26087.16</v>
      </c>
      <c r="J374" s="35">
        <v>9.98E-2</v>
      </c>
      <c r="K374" s="29">
        <v>387.8639</v>
      </c>
      <c r="L374" s="29">
        <v>261265.13</v>
      </c>
      <c r="M374" s="29">
        <v>3730562.07</v>
      </c>
      <c r="N374" s="29">
        <v>21</v>
      </c>
      <c r="O374" s="29">
        <v>1242.25</v>
      </c>
      <c r="P374" s="35">
        <v>-4.6100000000000002E-2</v>
      </c>
      <c r="Q374" s="35">
        <v>0.1278</v>
      </c>
      <c r="R374" s="29" t="s">
        <v>43</v>
      </c>
    </row>
    <row r="375" spans="2:18">
      <c r="B375" s="29" t="s">
        <v>75</v>
      </c>
      <c r="C375" s="29" t="s">
        <v>205</v>
      </c>
      <c r="D375" s="32">
        <v>44046.378472222219</v>
      </c>
      <c r="E375" s="29">
        <v>1077.3499999999999</v>
      </c>
      <c r="F375" s="32">
        <v>44074.378472222219</v>
      </c>
      <c r="G375" s="29">
        <v>1100.5</v>
      </c>
      <c r="H375" s="35">
        <v>2.1499999999999998E-2</v>
      </c>
      <c r="I375" s="29">
        <v>5561.21</v>
      </c>
      <c r="J375" s="35">
        <v>2.1299999999999999E-2</v>
      </c>
      <c r="K375" s="29">
        <v>242.50620000000001</v>
      </c>
      <c r="L375" s="29">
        <v>261264.09</v>
      </c>
      <c r="M375" s="29">
        <v>3736123.28</v>
      </c>
      <c r="N375" s="29">
        <v>21</v>
      </c>
      <c r="O375" s="29">
        <v>264.82</v>
      </c>
      <c r="P375" s="35">
        <v>-3.1899999999999998E-2</v>
      </c>
      <c r="Q375" s="35">
        <v>7.5800000000000006E-2</v>
      </c>
      <c r="R375" s="29" t="s">
        <v>43</v>
      </c>
    </row>
    <row r="376" spans="2:18">
      <c r="B376" s="29" t="s">
        <v>76</v>
      </c>
      <c r="C376" s="29" t="s">
        <v>205</v>
      </c>
      <c r="D376" s="32">
        <v>44046.378472222219</v>
      </c>
      <c r="E376" s="29">
        <v>4045.55</v>
      </c>
      <c r="F376" s="32">
        <v>44074.378472222219</v>
      </c>
      <c r="G376" s="29">
        <v>3903.85</v>
      </c>
      <c r="H376" s="35">
        <v>-3.5000000000000003E-2</v>
      </c>
      <c r="I376" s="29">
        <v>-9202.3700000000008</v>
      </c>
      <c r="J376" s="35">
        <v>-3.5200000000000002E-2</v>
      </c>
      <c r="K376" s="29">
        <v>64.580349999999996</v>
      </c>
      <c r="L376" s="29">
        <v>261263.05</v>
      </c>
      <c r="M376" s="29">
        <v>3726920.9</v>
      </c>
      <c r="N376" s="29">
        <v>21</v>
      </c>
      <c r="O376" s="29">
        <v>-438.21</v>
      </c>
      <c r="P376" s="35">
        <v>-3.5000000000000003E-2</v>
      </c>
      <c r="Q376" s="35">
        <v>4.41E-2</v>
      </c>
      <c r="R376" s="29" t="s">
        <v>43</v>
      </c>
    </row>
    <row r="377" spans="2:18">
      <c r="B377" s="29" t="s">
        <v>77</v>
      </c>
      <c r="C377" s="29" t="s">
        <v>205</v>
      </c>
      <c r="D377" s="32">
        <v>44046.378472222219</v>
      </c>
      <c r="E377" s="29">
        <v>452.15</v>
      </c>
      <c r="F377" s="32">
        <v>44074.378472222219</v>
      </c>
      <c r="G377" s="29">
        <v>505.95</v>
      </c>
      <c r="H377" s="35">
        <v>0.11899999999999999</v>
      </c>
      <c r="I377" s="29">
        <v>31031.439999999999</v>
      </c>
      <c r="J377" s="35">
        <v>0.1188</v>
      </c>
      <c r="K377" s="29">
        <v>577.82150000000001</v>
      </c>
      <c r="L377" s="29">
        <v>261262</v>
      </c>
      <c r="M377" s="29">
        <v>3757952.34</v>
      </c>
      <c r="N377" s="29">
        <v>21</v>
      </c>
      <c r="O377" s="29">
        <v>1477.69</v>
      </c>
      <c r="P377" s="35">
        <v>-1.54E-2</v>
      </c>
      <c r="Q377" s="35">
        <v>0.15890000000000001</v>
      </c>
      <c r="R377" s="29" t="s">
        <v>43</v>
      </c>
    </row>
    <row r="378" spans="2:18">
      <c r="B378" s="29" t="s">
        <v>78</v>
      </c>
      <c r="C378" s="29" t="s">
        <v>205</v>
      </c>
      <c r="D378" s="32">
        <v>44046.378472222219</v>
      </c>
      <c r="E378" s="29">
        <v>281.55</v>
      </c>
      <c r="F378" s="32">
        <v>44074.378472222219</v>
      </c>
      <c r="G378" s="29">
        <v>271.3</v>
      </c>
      <c r="H378" s="35">
        <v>-3.6400000000000002E-2</v>
      </c>
      <c r="I378" s="29">
        <v>-9562.67</v>
      </c>
      <c r="J378" s="35">
        <v>-3.6600000000000001E-2</v>
      </c>
      <c r="K378" s="29">
        <v>927.93799999999999</v>
      </c>
      <c r="L378" s="29">
        <v>261260.95</v>
      </c>
      <c r="M378" s="29">
        <v>3748389.68</v>
      </c>
      <c r="N378" s="29">
        <v>21</v>
      </c>
      <c r="O378" s="29">
        <v>-455.37</v>
      </c>
      <c r="P378" s="35">
        <v>-4.8099999999999997E-2</v>
      </c>
      <c r="Q378" s="35">
        <v>2.0799999999999999E-2</v>
      </c>
      <c r="R378" s="29" t="s">
        <v>43</v>
      </c>
    </row>
    <row r="379" spans="2:18">
      <c r="B379" s="29" t="s">
        <v>41</v>
      </c>
      <c r="C379" s="29" t="s">
        <v>205</v>
      </c>
      <c r="D379" s="32">
        <v>44137.378472222219</v>
      </c>
      <c r="E379" s="29">
        <v>356.9</v>
      </c>
      <c r="F379" s="32">
        <v>44162.378472222219</v>
      </c>
      <c r="G379" s="29">
        <v>411.55</v>
      </c>
      <c r="H379" s="35">
        <v>0.15310000000000001</v>
      </c>
      <c r="I379" s="29">
        <v>42045</v>
      </c>
      <c r="J379" s="35">
        <v>0.15290000000000001</v>
      </c>
      <c r="K379" s="29">
        <v>770.43370000000004</v>
      </c>
      <c r="L379" s="29">
        <v>274967.78000000003</v>
      </c>
      <c r="M379" s="29">
        <v>3790434.67</v>
      </c>
      <c r="N379" s="29">
        <v>20</v>
      </c>
      <c r="O379" s="29">
        <v>2102.25</v>
      </c>
      <c r="P379" s="35">
        <v>-2.7199999999999998E-2</v>
      </c>
      <c r="Q379" s="35">
        <v>0.15720000000000001</v>
      </c>
      <c r="R379" s="29" t="s">
        <v>43</v>
      </c>
    </row>
    <row r="380" spans="2:18">
      <c r="B380" s="29" t="s">
        <v>44</v>
      </c>
      <c r="C380" s="29" t="s">
        <v>205</v>
      </c>
      <c r="D380" s="32">
        <v>44137.378472222219</v>
      </c>
      <c r="E380" s="29">
        <v>2172.85</v>
      </c>
      <c r="F380" s="32">
        <v>44162.378472222219</v>
      </c>
      <c r="G380" s="29">
        <v>2215.3000000000002</v>
      </c>
      <c r="H380" s="35">
        <v>1.95E-2</v>
      </c>
      <c r="I380" s="29">
        <v>5316.37</v>
      </c>
      <c r="J380" s="35">
        <v>1.9300000000000001E-2</v>
      </c>
      <c r="K380" s="29">
        <v>126.5466</v>
      </c>
      <c r="L380" s="29">
        <v>274966.69</v>
      </c>
      <c r="M380" s="29">
        <v>3795751.04</v>
      </c>
      <c r="N380" s="29">
        <v>20</v>
      </c>
      <c r="O380" s="29">
        <v>265.82</v>
      </c>
      <c r="P380" s="35">
        <v>-2.5600000000000001E-2</v>
      </c>
      <c r="Q380" s="35">
        <v>3.5000000000000003E-2</v>
      </c>
      <c r="R380" s="29" t="s">
        <v>43</v>
      </c>
    </row>
    <row r="381" spans="2:18">
      <c r="B381" s="29" t="s">
        <v>45</v>
      </c>
      <c r="C381" s="29" t="s">
        <v>205</v>
      </c>
      <c r="D381" s="32">
        <v>44137.378472222219</v>
      </c>
      <c r="E381" s="29">
        <v>522.65</v>
      </c>
      <c r="F381" s="32">
        <v>44162.378472222219</v>
      </c>
      <c r="G381" s="29">
        <v>601.6</v>
      </c>
      <c r="H381" s="35">
        <v>0.15110000000000001</v>
      </c>
      <c r="I381" s="29">
        <v>41476.36</v>
      </c>
      <c r="J381" s="35">
        <v>0.15079999999999999</v>
      </c>
      <c r="K381" s="29">
        <v>526.09889999999996</v>
      </c>
      <c r="L381" s="29">
        <v>274965.59000000003</v>
      </c>
      <c r="M381" s="29">
        <v>3837227.4</v>
      </c>
      <c r="N381" s="29">
        <v>20</v>
      </c>
      <c r="O381" s="29">
        <v>2073.8200000000002</v>
      </c>
      <c r="P381" s="35">
        <v>-5.2699999999999997E-2</v>
      </c>
      <c r="Q381" s="35">
        <v>0.22450000000000001</v>
      </c>
      <c r="R381" s="29" t="s">
        <v>43</v>
      </c>
    </row>
    <row r="382" spans="2:18">
      <c r="B382" s="29" t="s">
        <v>46</v>
      </c>
      <c r="C382" s="29" t="s">
        <v>205</v>
      </c>
      <c r="D382" s="32">
        <v>44137.378472222219</v>
      </c>
      <c r="E382" s="29">
        <v>2843.7</v>
      </c>
      <c r="F382" s="32">
        <v>44162.378472222219</v>
      </c>
      <c r="G382" s="29">
        <v>3173.55</v>
      </c>
      <c r="H382" s="35">
        <v>0.11600000000000001</v>
      </c>
      <c r="I382" s="29">
        <v>31835.84</v>
      </c>
      <c r="J382" s="35">
        <v>0.1158</v>
      </c>
      <c r="K382" s="29">
        <v>96.692509999999999</v>
      </c>
      <c r="L382" s="29">
        <v>274964.5</v>
      </c>
      <c r="M382" s="29">
        <v>3869063.25</v>
      </c>
      <c r="N382" s="29">
        <v>20</v>
      </c>
      <c r="O382" s="29">
        <v>1591.79</v>
      </c>
      <c r="P382" s="35">
        <v>-7.4999999999999997E-3</v>
      </c>
      <c r="Q382" s="35">
        <v>0.11600000000000001</v>
      </c>
      <c r="R382" s="29" t="s">
        <v>43</v>
      </c>
    </row>
    <row r="383" spans="2:18">
      <c r="B383" s="29" t="s">
        <v>47</v>
      </c>
      <c r="C383" s="29" t="s">
        <v>205</v>
      </c>
      <c r="D383" s="32">
        <v>44137.378472222219</v>
      </c>
      <c r="E383" s="29">
        <v>5701.45</v>
      </c>
      <c r="F383" s="32">
        <v>44162.378472222219</v>
      </c>
      <c r="G383" s="29">
        <v>8758.7999999999993</v>
      </c>
      <c r="H383" s="35">
        <v>0.53620000000000001</v>
      </c>
      <c r="I383" s="29">
        <v>147376.84</v>
      </c>
      <c r="J383" s="35">
        <v>0.53600000000000003</v>
      </c>
      <c r="K383" s="29">
        <v>48.22692</v>
      </c>
      <c r="L383" s="29">
        <v>274963.38</v>
      </c>
      <c r="M383" s="29">
        <v>4016440.09</v>
      </c>
      <c r="N383" s="29">
        <v>20</v>
      </c>
      <c r="O383" s="29">
        <v>7368.84</v>
      </c>
      <c r="P383" s="35">
        <v>-2.4799999999999999E-2</v>
      </c>
      <c r="Q383" s="35">
        <v>0.58009999999999995</v>
      </c>
      <c r="R383" s="29" t="s">
        <v>43</v>
      </c>
    </row>
    <row r="384" spans="2:18">
      <c r="B384" s="29" t="s">
        <v>48</v>
      </c>
      <c r="C384" s="29" t="s">
        <v>205</v>
      </c>
      <c r="D384" s="32">
        <v>44137.378472222219</v>
      </c>
      <c r="E384" s="29">
        <v>3419.8</v>
      </c>
      <c r="F384" s="32">
        <v>44162.378472222219</v>
      </c>
      <c r="G384" s="29">
        <v>4908.8</v>
      </c>
      <c r="H384" s="35">
        <v>0.43540000000000001</v>
      </c>
      <c r="I384" s="29">
        <v>119653.15</v>
      </c>
      <c r="J384" s="35">
        <v>0.43519999999999998</v>
      </c>
      <c r="K384" s="29">
        <v>80.403030000000001</v>
      </c>
      <c r="L384" s="29">
        <v>274962.28000000003</v>
      </c>
      <c r="M384" s="29">
        <v>4136093.24</v>
      </c>
      <c r="N384" s="29">
        <v>20</v>
      </c>
      <c r="O384" s="29">
        <v>5982.66</v>
      </c>
      <c r="P384" s="35">
        <v>-4.24E-2</v>
      </c>
      <c r="Q384" s="35">
        <v>0.43540000000000001</v>
      </c>
      <c r="R384" s="29" t="s">
        <v>43</v>
      </c>
    </row>
    <row r="385" spans="2:18">
      <c r="B385" s="29" t="s">
        <v>49</v>
      </c>
      <c r="C385" s="29" t="s">
        <v>205</v>
      </c>
      <c r="D385" s="32">
        <v>44137.378472222219</v>
      </c>
      <c r="E385" s="29">
        <v>457.4</v>
      </c>
      <c r="F385" s="32">
        <v>44162.378472222219</v>
      </c>
      <c r="G385" s="29">
        <v>463.25</v>
      </c>
      <c r="H385" s="35">
        <v>1.2800000000000001E-2</v>
      </c>
      <c r="I385" s="29">
        <v>3461.32</v>
      </c>
      <c r="J385" s="35">
        <v>1.26E-2</v>
      </c>
      <c r="K385" s="29">
        <v>601.1395</v>
      </c>
      <c r="L385" s="29">
        <v>274961.19</v>
      </c>
      <c r="M385" s="29">
        <v>4139554.56</v>
      </c>
      <c r="N385" s="29">
        <v>20</v>
      </c>
      <c r="O385" s="29">
        <v>173.07</v>
      </c>
      <c r="P385" s="35">
        <v>-4.9000000000000002E-2</v>
      </c>
      <c r="Q385" s="35">
        <v>8.2100000000000006E-2</v>
      </c>
      <c r="R385" s="29" t="s">
        <v>43</v>
      </c>
    </row>
    <row r="386" spans="2:18">
      <c r="B386" s="29" t="s">
        <v>50</v>
      </c>
      <c r="C386" s="29" t="s">
        <v>205</v>
      </c>
      <c r="D386" s="32">
        <v>44137.378472222219</v>
      </c>
      <c r="E386" s="29">
        <v>346.4</v>
      </c>
      <c r="F386" s="32">
        <v>44162.378472222219</v>
      </c>
      <c r="G386" s="29">
        <v>373</v>
      </c>
      <c r="H386" s="35">
        <v>7.6799999999999993E-2</v>
      </c>
      <c r="I386" s="29">
        <v>21057.040000000001</v>
      </c>
      <c r="J386" s="35">
        <v>7.6600000000000001E-2</v>
      </c>
      <c r="K386" s="29">
        <v>793.76469999999995</v>
      </c>
      <c r="L386" s="29">
        <v>274960.09000000003</v>
      </c>
      <c r="M386" s="29">
        <v>4160611.59</v>
      </c>
      <c r="N386" s="29">
        <v>20</v>
      </c>
      <c r="O386" s="29">
        <v>1052.8499999999999</v>
      </c>
      <c r="P386" s="35">
        <v>-6.4000000000000003E-3</v>
      </c>
      <c r="Q386" s="35">
        <v>0.19800000000000001</v>
      </c>
      <c r="R386" s="29" t="s">
        <v>43</v>
      </c>
    </row>
    <row r="387" spans="2:18">
      <c r="B387" s="29" t="s">
        <v>51</v>
      </c>
      <c r="C387" s="29" t="s">
        <v>205</v>
      </c>
      <c r="D387" s="32">
        <v>44137.378472222219</v>
      </c>
      <c r="E387" s="29">
        <v>3420.3</v>
      </c>
      <c r="F387" s="32">
        <v>44162.378472222219</v>
      </c>
      <c r="G387" s="29">
        <v>3637.95</v>
      </c>
      <c r="H387" s="35">
        <v>6.3600000000000004E-2</v>
      </c>
      <c r="I387" s="29">
        <v>17440.21</v>
      </c>
      <c r="J387" s="35">
        <v>6.3399999999999998E-2</v>
      </c>
      <c r="K387" s="29">
        <v>80.390309999999999</v>
      </c>
      <c r="L387" s="29">
        <v>274959</v>
      </c>
      <c r="M387" s="29">
        <v>4178051.8</v>
      </c>
      <c r="N387" s="29">
        <v>20</v>
      </c>
      <c r="O387" s="29">
        <v>872.01</v>
      </c>
      <c r="P387" s="35">
        <v>-8.8999999999999999E-3</v>
      </c>
      <c r="Q387" s="35">
        <v>6.3600000000000004E-2</v>
      </c>
      <c r="R387" s="29" t="s">
        <v>43</v>
      </c>
    </row>
    <row r="388" spans="2:18">
      <c r="B388" s="29" t="s">
        <v>52</v>
      </c>
      <c r="C388" s="29" t="s">
        <v>205</v>
      </c>
      <c r="D388" s="32">
        <v>44137.378472222219</v>
      </c>
      <c r="E388" s="29">
        <v>751.25</v>
      </c>
      <c r="F388" s="32">
        <v>44162.378472222219</v>
      </c>
      <c r="G388" s="29">
        <v>745.6</v>
      </c>
      <c r="H388" s="35">
        <v>-7.4999999999999997E-3</v>
      </c>
      <c r="I388" s="29">
        <v>-2122.69</v>
      </c>
      <c r="J388" s="35">
        <v>-7.7000000000000002E-3</v>
      </c>
      <c r="K388" s="29">
        <v>366.00049999999999</v>
      </c>
      <c r="L388" s="29">
        <v>274957.88</v>
      </c>
      <c r="M388" s="29">
        <v>4175929.12</v>
      </c>
      <c r="N388" s="29">
        <v>20</v>
      </c>
      <c r="O388" s="29">
        <v>-106.13</v>
      </c>
      <c r="P388" s="35">
        <v>-5.96E-2</v>
      </c>
      <c r="Q388" s="35">
        <v>7.0199999999999999E-2</v>
      </c>
      <c r="R388" s="29" t="s">
        <v>43</v>
      </c>
    </row>
    <row r="389" spans="2:18">
      <c r="B389" s="29" t="s">
        <v>53</v>
      </c>
      <c r="C389" s="29" t="s">
        <v>205</v>
      </c>
      <c r="D389" s="32">
        <v>44137.378472222219</v>
      </c>
      <c r="E389" s="29">
        <v>115.7</v>
      </c>
      <c r="F389" s="32">
        <v>44162.378472222219</v>
      </c>
      <c r="G389" s="29">
        <v>125.55</v>
      </c>
      <c r="H389" s="35">
        <v>8.5099999999999995E-2</v>
      </c>
      <c r="I389" s="29">
        <v>23350.83</v>
      </c>
      <c r="J389" s="35">
        <v>8.4900000000000003E-2</v>
      </c>
      <c r="K389" s="29">
        <v>2376.4630000000002</v>
      </c>
      <c r="L389" s="29">
        <v>274956.81</v>
      </c>
      <c r="M389" s="29">
        <v>4199279.95</v>
      </c>
      <c r="N389" s="29">
        <v>20</v>
      </c>
      <c r="O389" s="29">
        <v>1167.54</v>
      </c>
      <c r="P389" s="35">
        <v>-1.8599999999999998E-2</v>
      </c>
      <c r="Q389" s="35">
        <v>0.11749999999999999</v>
      </c>
      <c r="R389" s="29" t="s">
        <v>43</v>
      </c>
    </row>
    <row r="390" spans="2:18">
      <c r="B390" s="29" t="s">
        <v>54</v>
      </c>
      <c r="C390" s="29" t="s">
        <v>205</v>
      </c>
      <c r="D390" s="32">
        <v>44137.378472222219</v>
      </c>
      <c r="E390" s="29">
        <v>3048.65</v>
      </c>
      <c r="F390" s="32">
        <v>44162.378472222219</v>
      </c>
      <c r="G390" s="29">
        <v>3605.1</v>
      </c>
      <c r="H390" s="35">
        <v>0.1825</v>
      </c>
      <c r="I390" s="29">
        <v>50125.84</v>
      </c>
      <c r="J390" s="35">
        <v>0.18229999999999999</v>
      </c>
      <c r="K390" s="29">
        <v>90.189329999999998</v>
      </c>
      <c r="L390" s="29">
        <v>274955.69</v>
      </c>
      <c r="M390" s="29">
        <v>4249405.79</v>
      </c>
      <c r="N390" s="29">
        <v>20</v>
      </c>
      <c r="O390" s="29">
        <v>2506.29</v>
      </c>
      <c r="P390" s="35">
        <v>-2.7000000000000001E-3</v>
      </c>
      <c r="Q390" s="35">
        <v>0.19320000000000001</v>
      </c>
      <c r="R390" s="29" t="s">
        <v>43</v>
      </c>
    </row>
    <row r="391" spans="2:18">
      <c r="B391" s="29" t="s">
        <v>55</v>
      </c>
      <c r="C391" s="29" t="s">
        <v>205</v>
      </c>
      <c r="D391" s="32">
        <v>44137.378472222219</v>
      </c>
      <c r="E391" s="29">
        <v>4858.6499999999996</v>
      </c>
      <c r="F391" s="32">
        <v>44162.378472222219</v>
      </c>
      <c r="G391" s="29">
        <v>4828.95</v>
      </c>
      <c r="H391" s="35">
        <v>-6.1000000000000004E-3</v>
      </c>
      <c r="I391" s="29">
        <v>-1735.57</v>
      </c>
      <c r="J391" s="35">
        <v>-6.3E-3</v>
      </c>
      <c r="K391" s="29">
        <v>56.590739999999997</v>
      </c>
      <c r="L391" s="29">
        <v>274954.59000000003</v>
      </c>
      <c r="M391" s="29">
        <v>4247670.2300000004</v>
      </c>
      <c r="N391" s="29">
        <v>20</v>
      </c>
      <c r="O391" s="29">
        <v>-86.78</v>
      </c>
      <c r="P391" s="35">
        <v>-4.1599999999999998E-2</v>
      </c>
      <c r="Q391" s="35">
        <v>3.2599999999999997E-2</v>
      </c>
      <c r="R391" s="29" t="s">
        <v>43</v>
      </c>
    </row>
    <row r="392" spans="2:18">
      <c r="B392" s="29" t="s">
        <v>56</v>
      </c>
      <c r="C392" s="29" t="s">
        <v>205</v>
      </c>
      <c r="D392" s="32">
        <v>44137.378472222219</v>
      </c>
      <c r="E392" s="29">
        <v>2029.65</v>
      </c>
      <c r="F392" s="32">
        <v>44162.378472222219</v>
      </c>
      <c r="G392" s="29">
        <v>2534.65</v>
      </c>
      <c r="H392" s="35">
        <v>0.24879999999999999</v>
      </c>
      <c r="I392" s="29">
        <v>68349.73</v>
      </c>
      <c r="J392" s="35">
        <v>0.24859999999999999</v>
      </c>
      <c r="K392" s="29">
        <v>135.4684</v>
      </c>
      <c r="L392" s="29">
        <v>274953.5</v>
      </c>
      <c r="M392" s="29">
        <v>4316019.95</v>
      </c>
      <c r="N392" s="29">
        <v>20</v>
      </c>
      <c r="O392" s="29">
        <v>3417.49</v>
      </c>
      <c r="P392" s="35">
        <v>-7.1000000000000004E-3</v>
      </c>
      <c r="Q392" s="35">
        <v>0.34360000000000002</v>
      </c>
      <c r="R392" s="29" t="s">
        <v>43</v>
      </c>
    </row>
    <row r="393" spans="2:18">
      <c r="B393" s="29" t="s">
        <v>57</v>
      </c>
      <c r="C393" s="29" t="s">
        <v>205</v>
      </c>
      <c r="D393" s="32">
        <v>44137.378472222219</v>
      </c>
      <c r="E393" s="29">
        <v>787.85</v>
      </c>
      <c r="F393" s="32">
        <v>44162.378472222219</v>
      </c>
      <c r="G393" s="29">
        <v>875.75009999999997</v>
      </c>
      <c r="H393" s="35">
        <v>0.1116</v>
      </c>
      <c r="I393" s="29">
        <v>30618.23</v>
      </c>
      <c r="J393" s="35">
        <v>0.1114</v>
      </c>
      <c r="K393" s="29">
        <v>348.99079999999998</v>
      </c>
      <c r="L393" s="29">
        <v>274952.40999999997</v>
      </c>
      <c r="M393" s="29">
        <v>4346638.18</v>
      </c>
      <c r="N393" s="29">
        <v>20</v>
      </c>
      <c r="O393" s="29">
        <v>1530.91</v>
      </c>
      <c r="P393" s="35">
        <v>-1.5699999999999999E-2</v>
      </c>
      <c r="Q393" s="35">
        <v>0.1182</v>
      </c>
      <c r="R393" s="29" t="s">
        <v>43</v>
      </c>
    </row>
    <row r="394" spans="2:18">
      <c r="B394" s="29" t="s">
        <v>58</v>
      </c>
      <c r="C394" s="29" t="s">
        <v>205</v>
      </c>
      <c r="D394" s="32">
        <v>44137.378472222219</v>
      </c>
      <c r="E394" s="29">
        <v>822.4</v>
      </c>
      <c r="F394" s="32">
        <v>44162.378472222219</v>
      </c>
      <c r="G394" s="29">
        <v>822.1</v>
      </c>
      <c r="H394" s="35">
        <v>-4.0000000000000002E-4</v>
      </c>
      <c r="I394" s="29">
        <v>-155.28</v>
      </c>
      <c r="J394" s="35">
        <v>-5.9999999999999995E-4</v>
      </c>
      <c r="K394" s="29">
        <v>334.3279</v>
      </c>
      <c r="L394" s="29">
        <v>274951.31</v>
      </c>
      <c r="M394" s="29">
        <v>4346482.91</v>
      </c>
      <c r="N394" s="29">
        <v>20</v>
      </c>
      <c r="O394" s="29">
        <v>-7.76</v>
      </c>
      <c r="P394" s="35">
        <v>-2.69E-2</v>
      </c>
      <c r="Q394" s="35">
        <v>6.13E-2</v>
      </c>
      <c r="R394" s="29" t="s">
        <v>43</v>
      </c>
    </row>
    <row r="395" spans="2:18">
      <c r="B395" s="29" t="s">
        <v>59</v>
      </c>
      <c r="C395" s="29" t="s">
        <v>205</v>
      </c>
      <c r="D395" s="32">
        <v>44137.378472222219</v>
      </c>
      <c r="E395" s="29">
        <v>2040.8</v>
      </c>
      <c r="F395" s="32">
        <v>44162.378472222219</v>
      </c>
      <c r="G395" s="29">
        <v>2256.25</v>
      </c>
      <c r="H395" s="35">
        <v>0.1056</v>
      </c>
      <c r="I395" s="29">
        <v>28968.97</v>
      </c>
      <c r="J395" s="35">
        <v>0.10539999999999999</v>
      </c>
      <c r="K395" s="29">
        <v>134.72669999999999</v>
      </c>
      <c r="L395" s="29">
        <v>274950.19</v>
      </c>
      <c r="M395" s="29">
        <v>4375451.87</v>
      </c>
      <c r="N395" s="29">
        <v>20</v>
      </c>
      <c r="O395" s="29">
        <v>1448.45</v>
      </c>
      <c r="P395" s="35">
        <v>-6.1199999999999997E-2</v>
      </c>
      <c r="Q395" s="35">
        <v>0.1694</v>
      </c>
      <c r="R395" s="29" t="s">
        <v>43</v>
      </c>
    </row>
    <row r="396" spans="2:18">
      <c r="B396" s="29" t="s">
        <v>60</v>
      </c>
      <c r="C396" s="29" t="s">
        <v>205</v>
      </c>
      <c r="D396" s="32">
        <v>44137.378472222219</v>
      </c>
      <c r="E396" s="29">
        <v>1215.25</v>
      </c>
      <c r="F396" s="32">
        <v>44162.378472222219</v>
      </c>
      <c r="G396" s="29">
        <v>1440.85</v>
      </c>
      <c r="H396" s="35">
        <v>0.18559999999999999</v>
      </c>
      <c r="I396" s="29">
        <v>50981.68</v>
      </c>
      <c r="J396" s="35">
        <v>0.18540000000000001</v>
      </c>
      <c r="K396" s="29">
        <v>226.249</v>
      </c>
      <c r="L396" s="29">
        <v>274949.09000000003</v>
      </c>
      <c r="M396" s="29">
        <v>4426433.55</v>
      </c>
      <c r="N396" s="29">
        <v>20</v>
      </c>
      <c r="O396" s="29">
        <v>2549.08</v>
      </c>
      <c r="P396" s="35">
        <v>-3.1099999999999999E-2</v>
      </c>
      <c r="Q396" s="35">
        <v>0.20499999999999999</v>
      </c>
      <c r="R396" s="29" t="s">
        <v>43</v>
      </c>
    </row>
    <row r="397" spans="2:18">
      <c r="B397" s="29" t="s">
        <v>61</v>
      </c>
      <c r="C397" s="29" t="s">
        <v>205</v>
      </c>
      <c r="D397" s="32">
        <v>44137.378472222219</v>
      </c>
      <c r="E397" s="29">
        <v>587.5</v>
      </c>
      <c r="F397" s="32">
        <v>44162.378472222219</v>
      </c>
      <c r="G397" s="29">
        <v>646.79999999999995</v>
      </c>
      <c r="H397" s="35">
        <v>0.1009</v>
      </c>
      <c r="I397" s="29">
        <v>27694.43</v>
      </c>
      <c r="J397" s="35">
        <v>0.1007</v>
      </c>
      <c r="K397" s="29">
        <v>467.9966</v>
      </c>
      <c r="L397" s="29">
        <v>274948</v>
      </c>
      <c r="M397" s="29">
        <v>4454127.99</v>
      </c>
      <c r="N397" s="29">
        <v>20</v>
      </c>
      <c r="O397" s="29">
        <v>1384.72</v>
      </c>
      <c r="P397" s="35">
        <v>-3.2000000000000002E-3</v>
      </c>
      <c r="Q397" s="35">
        <v>0.1719</v>
      </c>
      <c r="R397" s="29" t="s">
        <v>43</v>
      </c>
    </row>
    <row r="398" spans="2:18">
      <c r="B398" s="29" t="s">
        <v>62</v>
      </c>
      <c r="C398" s="29" t="s">
        <v>205</v>
      </c>
      <c r="D398" s="32">
        <v>44137.378472222219</v>
      </c>
      <c r="E398" s="29">
        <v>2835.65</v>
      </c>
      <c r="F398" s="32">
        <v>44162.378472222219</v>
      </c>
      <c r="G398" s="29">
        <v>3108.85</v>
      </c>
      <c r="H398" s="35">
        <v>9.6299999999999997E-2</v>
      </c>
      <c r="I398" s="29">
        <v>26432.05</v>
      </c>
      <c r="J398" s="35">
        <v>9.6100000000000005E-2</v>
      </c>
      <c r="K398" s="29">
        <v>96.960809999999995</v>
      </c>
      <c r="L398" s="29">
        <v>274946.90999999997</v>
      </c>
      <c r="M398" s="29">
        <v>4480560.04</v>
      </c>
      <c r="N398" s="29">
        <v>20</v>
      </c>
      <c r="O398" s="29">
        <v>1321.6</v>
      </c>
      <c r="P398" s="35">
        <v>-8.3000000000000001E-3</v>
      </c>
      <c r="Q398" s="35">
        <v>0.1133</v>
      </c>
      <c r="R398" s="29" t="s">
        <v>43</v>
      </c>
    </row>
    <row r="399" spans="2:18">
      <c r="B399" s="29" t="s">
        <v>63</v>
      </c>
      <c r="C399" s="29" t="s">
        <v>205</v>
      </c>
      <c r="D399" s="32">
        <v>44137.378472222219</v>
      </c>
      <c r="E399" s="29">
        <v>170.75</v>
      </c>
      <c r="F399" s="32">
        <v>44162.378472222219</v>
      </c>
      <c r="G399" s="29">
        <v>226.35</v>
      </c>
      <c r="H399" s="35">
        <v>0.3256</v>
      </c>
      <c r="I399" s="29">
        <v>89464.53</v>
      </c>
      <c r="J399" s="35">
        <v>0.32540000000000002</v>
      </c>
      <c r="K399" s="29">
        <v>1610.2239999999999</v>
      </c>
      <c r="L399" s="29">
        <v>274945.78000000003</v>
      </c>
      <c r="M399" s="29">
        <v>4570024.57</v>
      </c>
      <c r="N399" s="29">
        <v>20</v>
      </c>
      <c r="O399" s="29">
        <v>4473.2299999999996</v>
      </c>
      <c r="P399" s="35">
        <v>-1.8200000000000001E-2</v>
      </c>
      <c r="Q399" s="35">
        <v>0.3543</v>
      </c>
      <c r="R399" s="29" t="s">
        <v>43</v>
      </c>
    </row>
    <row r="400" spans="2:18">
      <c r="B400" s="29" t="s">
        <v>64</v>
      </c>
      <c r="C400" s="29" t="s">
        <v>205</v>
      </c>
      <c r="D400" s="32">
        <v>44137.378472222219</v>
      </c>
      <c r="E400" s="29">
        <v>2072</v>
      </c>
      <c r="F400" s="32">
        <v>44162.378472222219</v>
      </c>
      <c r="G400" s="29">
        <v>2138.1999999999998</v>
      </c>
      <c r="H400" s="35">
        <v>3.1899999999999998E-2</v>
      </c>
      <c r="I400" s="29">
        <v>8728.56</v>
      </c>
      <c r="J400" s="35">
        <v>3.1699999999999999E-2</v>
      </c>
      <c r="K400" s="29">
        <v>132.6953</v>
      </c>
      <c r="L400" s="29">
        <v>274944.69</v>
      </c>
      <c r="M400" s="29">
        <v>4578753.13</v>
      </c>
      <c r="N400" s="29">
        <v>20</v>
      </c>
      <c r="O400" s="29">
        <v>436.43</v>
      </c>
      <c r="P400" s="35">
        <v>-1.4E-2</v>
      </c>
      <c r="Q400" s="35">
        <v>7.1599999999999997E-2</v>
      </c>
      <c r="R400" s="29" t="s">
        <v>43</v>
      </c>
    </row>
    <row r="401" spans="2:18">
      <c r="B401" s="29" t="s">
        <v>65</v>
      </c>
      <c r="C401" s="29" t="s">
        <v>205</v>
      </c>
      <c r="D401" s="32">
        <v>44137.378472222219</v>
      </c>
      <c r="E401" s="29">
        <v>417.45</v>
      </c>
      <c r="F401" s="32">
        <v>44162.378472222219</v>
      </c>
      <c r="G401" s="29">
        <v>473.35</v>
      </c>
      <c r="H401" s="35">
        <v>0.13389999999999999</v>
      </c>
      <c r="I401" s="29">
        <v>36758.550000000003</v>
      </c>
      <c r="J401" s="35">
        <v>0.13370000000000001</v>
      </c>
      <c r="K401" s="29">
        <v>658.62639999999999</v>
      </c>
      <c r="L401" s="29">
        <v>274943.59000000003</v>
      </c>
      <c r="M401" s="29">
        <v>4615511.67</v>
      </c>
      <c r="N401" s="29">
        <v>20</v>
      </c>
      <c r="O401" s="29">
        <v>1837.93</v>
      </c>
      <c r="P401" s="35">
        <v>-2.5000000000000001E-2</v>
      </c>
      <c r="Q401" s="35">
        <v>0.19539999999999999</v>
      </c>
      <c r="R401" s="29" t="s">
        <v>43</v>
      </c>
    </row>
    <row r="402" spans="2:18">
      <c r="B402" s="29" t="s">
        <v>138</v>
      </c>
      <c r="C402" s="29" t="s">
        <v>205</v>
      </c>
      <c r="D402" s="32">
        <v>44137.378472222219</v>
      </c>
      <c r="E402" s="29">
        <v>628.35</v>
      </c>
      <c r="F402" s="32">
        <v>44162.378472222219</v>
      </c>
      <c r="G402" s="29">
        <v>857.65</v>
      </c>
      <c r="H402" s="35">
        <v>0.3649</v>
      </c>
      <c r="I402" s="29">
        <v>100268.1</v>
      </c>
      <c r="J402" s="35">
        <v>0.36470000000000002</v>
      </c>
      <c r="K402" s="29">
        <v>437.56270000000001</v>
      </c>
      <c r="L402" s="29">
        <v>274942.5</v>
      </c>
      <c r="M402" s="29">
        <v>4715779.7699999996</v>
      </c>
      <c r="N402" s="29">
        <v>20</v>
      </c>
      <c r="O402" s="29">
        <v>5013.41</v>
      </c>
      <c r="P402" s="35">
        <v>-6.0999999999999999E-2</v>
      </c>
      <c r="Q402" s="35">
        <v>0.40189999999999998</v>
      </c>
      <c r="R402" s="29" t="s">
        <v>43</v>
      </c>
    </row>
    <row r="403" spans="2:18">
      <c r="B403" s="29" t="s">
        <v>139</v>
      </c>
      <c r="C403" s="29" t="s">
        <v>205</v>
      </c>
      <c r="D403" s="32">
        <v>44137.378472222219</v>
      </c>
      <c r="E403" s="29">
        <v>1072.3</v>
      </c>
      <c r="F403" s="32">
        <v>44162.378472222219</v>
      </c>
      <c r="G403" s="29">
        <v>1100</v>
      </c>
      <c r="H403" s="35">
        <v>2.58E-2</v>
      </c>
      <c r="I403" s="29">
        <v>7046.68</v>
      </c>
      <c r="J403" s="35">
        <v>2.5600000000000001E-2</v>
      </c>
      <c r="K403" s="29">
        <v>256.40339999999998</v>
      </c>
      <c r="L403" s="29">
        <v>274941.40999999997</v>
      </c>
      <c r="M403" s="29">
        <v>4722826.45</v>
      </c>
      <c r="N403" s="29">
        <v>20</v>
      </c>
      <c r="O403" s="29">
        <v>352.33</v>
      </c>
      <c r="P403" s="35">
        <v>-1.9800000000000002E-2</v>
      </c>
      <c r="Q403" s="35">
        <v>7.6999999999999999E-2</v>
      </c>
      <c r="R403" s="29" t="s">
        <v>43</v>
      </c>
    </row>
    <row r="404" spans="2:18">
      <c r="B404" s="29" t="s">
        <v>66</v>
      </c>
      <c r="C404" s="29" t="s">
        <v>205</v>
      </c>
      <c r="D404" s="32">
        <v>44137.378472222219</v>
      </c>
      <c r="E404" s="29">
        <v>78.2</v>
      </c>
      <c r="F404" s="32">
        <v>44162.378472222219</v>
      </c>
      <c r="G404" s="29">
        <v>84.6</v>
      </c>
      <c r="H404" s="35">
        <v>8.1799999999999998E-2</v>
      </c>
      <c r="I404" s="29">
        <v>22444.27</v>
      </c>
      <c r="J404" s="35">
        <v>8.1600000000000006E-2</v>
      </c>
      <c r="K404" s="29">
        <v>3515.8609999999999</v>
      </c>
      <c r="L404" s="29">
        <v>274940.31</v>
      </c>
      <c r="M404" s="29">
        <v>4745270.72</v>
      </c>
      <c r="N404" s="29">
        <v>20</v>
      </c>
      <c r="O404" s="29">
        <v>1122.21</v>
      </c>
      <c r="P404" s="35">
        <v>-1.7299999999999999E-2</v>
      </c>
      <c r="Q404" s="35">
        <v>0.11700000000000001</v>
      </c>
      <c r="R404" s="29" t="s">
        <v>43</v>
      </c>
    </row>
    <row r="405" spans="2:18">
      <c r="B405" s="29" t="s">
        <v>140</v>
      </c>
      <c r="C405" s="29" t="s">
        <v>205</v>
      </c>
      <c r="D405" s="32">
        <v>44137.378472222219</v>
      </c>
      <c r="E405" s="29">
        <v>166.75</v>
      </c>
      <c r="F405" s="32">
        <v>44162.378472222219</v>
      </c>
      <c r="G405" s="29">
        <v>193.65</v>
      </c>
      <c r="H405" s="35">
        <v>0.1613</v>
      </c>
      <c r="I405" s="29">
        <v>44293.59</v>
      </c>
      <c r="J405" s="35">
        <v>0.16109999999999999</v>
      </c>
      <c r="K405" s="29">
        <v>1648.8109999999999</v>
      </c>
      <c r="L405" s="29">
        <v>274939.19</v>
      </c>
      <c r="M405" s="29">
        <v>4789564.3099999996</v>
      </c>
      <c r="N405" s="29">
        <v>20</v>
      </c>
      <c r="O405" s="29">
        <v>2214.6799999999998</v>
      </c>
      <c r="P405" s="35">
        <v>-1.38E-2</v>
      </c>
      <c r="Q405" s="35">
        <v>0.18709999999999999</v>
      </c>
      <c r="R405" s="29" t="s">
        <v>43</v>
      </c>
    </row>
    <row r="406" spans="2:18">
      <c r="B406" s="29" t="s">
        <v>141</v>
      </c>
      <c r="C406" s="29" t="s">
        <v>205</v>
      </c>
      <c r="D406" s="32">
        <v>44137.378472222219</v>
      </c>
      <c r="E406" s="29">
        <v>309.35000000000002</v>
      </c>
      <c r="F406" s="32">
        <v>44162.378472222219</v>
      </c>
      <c r="G406" s="29">
        <v>350.2</v>
      </c>
      <c r="H406" s="35">
        <v>0.1321</v>
      </c>
      <c r="I406" s="29">
        <v>36247.25</v>
      </c>
      <c r="J406" s="35">
        <v>0.1318</v>
      </c>
      <c r="K406" s="29">
        <v>888.76059999999995</v>
      </c>
      <c r="L406" s="29">
        <v>274938.09000000003</v>
      </c>
      <c r="M406" s="29">
        <v>4825811.5599999996</v>
      </c>
      <c r="N406" s="29">
        <v>20</v>
      </c>
      <c r="O406" s="29">
        <v>1812.36</v>
      </c>
      <c r="P406" s="35">
        <v>-9.1000000000000004E-3</v>
      </c>
      <c r="Q406" s="35">
        <v>0.17080000000000001</v>
      </c>
      <c r="R406" s="29" t="s">
        <v>43</v>
      </c>
    </row>
    <row r="407" spans="2:18">
      <c r="B407" s="29" t="s">
        <v>142</v>
      </c>
      <c r="C407" s="29" t="s">
        <v>205</v>
      </c>
      <c r="D407" s="32">
        <v>44137.378472222219</v>
      </c>
      <c r="E407" s="29">
        <v>1580.7</v>
      </c>
      <c r="F407" s="32">
        <v>44162.378472222219</v>
      </c>
      <c r="G407" s="29">
        <v>1907.1</v>
      </c>
      <c r="H407" s="35">
        <v>0.20649999999999999</v>
      </c>
      <c r="I407" s="29">
        <v>56711.3</v>
      </c>
      <c r="J407" s="35">
        <v>0.20630000000000001</v>
      </c>
      <c r="K407" s="29">
        <v>173.93369999999999</v>
      </c>
      <c r="L407" s="29">
        <v>274937</v>
      </c>
      <c r="M407" s="29">
        <v>4882522.8600000003</v>
      </c>
      <c r="N407" s="29">
        <v>20</v>
      </c>
      <c r="O407" s="29">
        <v>2835.56</v>
      </c>
      <c r="P407" s="35">
        <v>-2.9000000000000001E-2</v>
      </c>
      <c r="Q407" s="35">
        <v>0.2326</v>
      </c>
      <c r="R407" s="29" t="s">
        <v>43</v>
      </c>
    </row>
    <row r="408" spans="2:18">
      <c r="B408" s="29" t="s">
        <v>143</v>
      </c>
      <c r="C408" s="29" t="s">
        <v>205</v>
      </c>
      <c r="D408" s="32">
        <v>44137.378472222219</v>
      </c>
      <c r="E408" s="29">
        <v>929.3</v>
      </c>
      <c r="F408" s="32">
        <v>44162.378472222219</v>
      </c>
      <c r="G408" s="29">
        <v>1122.4000000000001</v>
      </c>
      <c r="H408" s="35">
        <v>0.20780000000000001</v>
      </c>
      <c r="I408" s="29">
        <v>57068.45</v>
      </c>
      <c r="J408" s="35">
        <v>0.20760000000000001</v>
      </c>
      <c r="K408" s="29">
        <v>295.85270000000003</v>
      </c>
      <c r="L408" s="29">
        <v>274935.90999999997</v>
      </c>
      <c r="M408" s="29">
        <v>4939591.3099999996</v>
      </c>
      <c r="N408" s="29">
        <v>20</v>
      </c>
      <c r="O408" s="29">
        <v>2853.42</v>
      </c>
      <c r="P408" s="35">
        <v>-9.2999999999999992E-3</v>
      </c>
      <c r="Q408" s="35">
        <v>0.26650000000000001</v>
      </c>
      <c r="R408" s="29" t="s">
        <v>43</v>
      </c>
    </row>
    <row r="409" spans="2:18">
      <c r="B409" s="29" t="s">
        <v>144</v>
      </c>
      <c r="C409" s="29" t="s">
        <v>205</v>
      </c>
      <c r="D409" s="32">
        <v>44137.378472222219</v>
      </c>
      <c r="E409" s="29">
        <v>596.04999999999995</v>
      </c>
      <c r="F409" s="32">
        <v>44162.378472222219</v>
      </c>
      <c r="G409" s="29">
        <v>722</v>
      </c>
      <c r="H409" s="35">
        <v>0.21129999999999999</v>
      </c>
      <c r="I409" s="29">
        <v>58035.07</v>
      </c>
      <c r="J409" s="35">
        <v>0.21110000000000001</v>
      </c>
      <c r="K409" s="29">
        <v>461.26130000000001</v>
      </c>
      <c r="L409" s="29">
        <v>274934.81</v>
      </c>
      <c r="M409" s="29">
        <v>4997626.38</v>
      </c>
      <c r="N409" s="29">
        <v>20</v>
      </c>
      <c r="O409" s="29">
        <v>2901.75</v>
      </c>
      <c r="P409" s="35">
        <v>-1.18E-2</v>
      </c>
      <c r="Q409" s="35">
        <v>0.25069999999999998</v>
      </c>
      <c r="R409" s="29" t="s">
        <v>43</v>
      </c>
    </row>
    <row r="410" spans="2:18">
      <c r="B410" s="29" t="s">
        <v>145</v>
      </c>
      <c r="C410" s="29" t="s">
        <v>205</v>
      </c>
      <c r="D410" s="32">
        <v>44137.378472222219</v>
      </c>
      <c r="E410" s="29">
        <v>6868.35</v>
      </c>
      <c r="F410" s="32">
        <v>44162.378472222219</v>
      </c>
      <c r="G410" s="29">
        <v>7035.8</v>
      </c>
      <c r="H410" s="35">
        <v>2.4400000000000002E-2</v>
      </c>
      <c r="I410" s="29">
        <v>6647.21</v>
      </c>
      <c r="J410" s="35">
        <v>2.4199999999999999E-2</v>
      </c>
      <c r="K410" s="29">
        <v>40.02908</v>
      </c>
      <c r="L410" s="29">
        <v>274933.71999999997</v>
      </c>
      <c r="M410" s="29">
        <v>5004273.59</v>
      </c>
      <c r="N410" s="29">
        <v>20</v>
      </c>
      <c r="O410" s="29">
        <v>332.36</v>
      </c>
      <c r="P410" s="35">
        <v>-1.6799999999999999E-2</v>
      </c>
      <c r="Q410" s="35">
        <v>5.5899999999999998E-2</v>
      </c>
      <c r="R410" s="29" t="s">
        <v>43</v>
      </c>
    </row>
    <row r="411" spans="2:18">
      <c r="B411" s="29" t="s">
        <v>146</v>
      </c>
      <c r="C411" s="29" t="s">
        <v>205</v>
      </c>
      <c r="D411" s="32">
        <v>44137.378472222219</v>
      </c>
      <c r="E411" s="29">
        <v>17114.95</v>
      </c>
      <c r="F411" s="32">
        <v>44162.378472222219</v>
      </c>
      <c r="G411" s="29">
        <v>17888.95</v>
      </c>
      <c r="H411" s="35">
        <v>4.5199999999999997E-2</v>
      </c>
      <c r="I411" s="29">
        <v>12377.22</v>
      </c>
      <c r="J411" s="35">
        <v>4.4999999999999998E-2</v>
      </c>
      <c r="K411" s="29">
        <v>16.063890000000001</v>
      </c>
      <c r="L411" s="29">
        <v>274932.59000000003</v>
      </c>
      <c r="M411" s="29">
        <v>5016650.8099999996</v>
      </c>
      <c r="N411" s="29">
        <v>20</v>
      </c>
      <c r="O411" s="29">
        <v>618.86</v>
      </c>
      <c r="P411" s="35">
        <v>-3.7400000000000003E-2</v>
      </c>
      <c r="Q411" s="35">
        <v>0.05</v>
      </c>
      <c r="R411" s="29" t="s">
        <v>43</v>
      </c>
    </row>
    <row r="412" spans="2:18">
      <c r="B412" s="29" t="s">
        <v>147</v>
      </c>
      <c r="C412" s="29" t="s">
        <v>205</v>
      </c>
      <c r="D412" s="32">
        <v>44137.378472222219</v>
      </c>
      <c r="E412" s="29">
        <v>89.2</v>
      </c>
      <c r="F412" s="32">
        <v>44162.378472222219</v>
      </c>
      <c r="G412" s="29">
        <v>94.7</v>
      </c>
      <c r="H412" s="35">
        <v>6.1699999999999998E-2</v>
      </c>
      <c r="I412" s="29">
        <v>16895.37</v>
      </c>
      <c r="J412" s="35">
        <v>6.1499999999999999E-2</v>
      </c>
      <c r="K412" s="29">
        <v>3082.192</v>
      </c>
      <c r="L412" s="29">
        <v>274931.5</v>
      </c>
      <c r="M412" s="29">
        <v>5033546.18</v>
      </c>
      <c r="N412" s="29">
        <v>20</v>
      </c>
      <c r="O412" s="29">
        <v>844.77</v>
      </c>
      <c r="P412" s="35">
        <v>-6.8900000000000003E-2</v>
      </c>
      <c r="Q412" s="35">
        <v>7.3400000000000007E-2</v>
      </c>
      <c r="R412" s="29" t="s">
        <v>43</v>
      </c>
    </row>
    <row r="413" spans="2:18">
      <c r="B413" s="29" t="s">
        <v>67</v>
      </c>
      <c r="C413" s="29" t="s">
        <v>205</v>
      </c>
      <c r="D413" s="32">
        <v>44137.378472222219</v>
      </c>
      <c r="E413" s="29">
        <v>65.7</v>
      </c>
      <c r="F413" s="32">
        <v>44162.378472222219</v>
      </c>
      <c r="G413" s="29">
        <v>78.5</v>
      </c>
      <c r="H413" s="35">
        <v>0.1948</v>
      </c>
      <c r="I413" s="29">
        <v>53502.96</v>
      </c>
      <c r="J413" s="35">
        <v>0.1946</v>
      </c>
      <c r="K413" s="29">
        <v>4184.6329999999998</v>
      </c>
      <c r="L413" s="29">
        <v>274930.40999999997</v>
      </c>
      <c r="M413" s="29">
        <v>5087049.1500000004</v>
      </c>
      <c r="N413" s="29">
        <v>20</v>
      </c>
      <c r="O413" s="29">
        <v>2675.15</v>
      </c>
      <c r="P413" s="35">
        <v>-2.2800000000000001E-2</v>
      </c>
      <c r="Q413" s="35">
        <v>0.24510000000000001</v>
      </c>
      <c r="R413" s="29" t="s">
        <v>43</v>
      </c>
    </row>
    <row r="414" spans="2:18">
      <c r="B414" s="29" t="s">
        <v>68</v>
      </c>
      <c r="C414" s="29" t="s">
        <v>205</v>
      </c>
      <c r="D414" s="32">
        <v>44137.378472222219</v>
      </c>
      <c r="E414" s="29">
        <v>129.78749999999999</v>
      </c>
      <c r="F414" s="32">
        <v>44162.378472222219</v>
      </c>
      <c r="G414" s="29">
        <v>144.30000000000001</v>
      </c>
      <c r="H414" s="35">
        <v>0.1118</v>
      </c>
      <c r="I414" s="29">
        <v>30683.82</v>
      </c>
      <c r="J414" s="35">
        <v>0.1116</v>
      </c>
      <c r="K414" s="29">
        <v>2118.3029999999999</v>
      </c>
      <c r="L414" s="29">
        <v>274929.28000000003</v>
      </c>
      <c r="M414" s="29">
        <v>5117732.97</v>
      </c>
      <c r="N414" s="29">
        <v>20</v>
      </c>
      <c r="O414" s="29">
        <v>1534.19</v>
      </c>
      <c r="P414" s="35">
        <v>-6.4000000000000003E-3</v>
      </c>
      <c r="Q414" s="35">
        <v>0.15079999999999999</v>
      </c>
      <c r="R414" s="29" t="s">
        <v>43</v>
      </c>
    </row>
    <row r="415" spans="2:18">
      <c r="B415" s="29" t="s">
        <v>69</v>
      </c>
      <c r="C415" s="29" t="s">
        <v>205</v>
      </c>
      <c r="D415" s="32">
        <v>44137.378472222219</v>
      </c>
      <c r="E415" s="29">
        <v>1877.45</v>
      </c>
      <c r="F415" s="32">
        <v>44162.378472222219</v>
      </c>
      <c r="G415" s="29">
        <v>1929.8</v>
      </c>
      <c r="H415" s="35">
        <v>2.7900000000000001E-2</v>
      </c>
      <c r="I415" s="29">
        <v>7610.23</v>
      </c>
      <c r="J415" s="35">
        <v>2.7699999999999999E-2</v>
      </c>
      <c r="K415" s="29">
        <v>146.43700000000001</v>
      </c>
      <c r="L415" s="29">
        <v>274928.19</v>
      </c>
      <c r="M415" s="29">
        <v>5125343.1900000004</v>
      </c>
      <c r="N415" s="29">
        <v>20</v>
      </c>
      <c r="O415" s="29">
        <v>380.51</v>
      </c>
      <c r="P415" s="35">
        <v>-2.2599999999999999E-2</v>
      </c>
      <c r="Q415" s="35">
        <v>0.1159</v>
      </c>
      <c r="R415" s="29" t="s">
        <v>43</v>
      </c>
    </row>
    <row r="416" spans="2:18">
      <c r="B416" s="29" t="s">
        <v>70</v>
      </c>
      <c r="C416" s="29" t="s">
        <v>205</v>
      </c>
      <c r="D416" s="32">
        <v>44137.378472222219</v>
      </c>
      <c r="E416" s="29">
        <v>766.05</v>
      </c>
      <c r="F416" s="32">
        <v>44162.378472222219</v>
      </c>
      <c r="G416" s="29">
        <v>846.05</v>
      </c>
      <c r="H416" s="35">
        <v>0.10440000000000001</v>
      </c>
      <c r="I416" s="29">
        <v>28653.279999999999</v>
      </c>
      <c r="J416" s="35">
        <v>0.1042</v>
      </c>
      <c r="K416" s="29">
        <v>358.88929999999999</v>
      </c>
      <c r="L416" s="29">
        <v>274927.09000000003</v>
      </c>
      <c r="M416" s="29">
        <v>5153996.4800000004</v>
      </c>
      <c r="N416" s="29">
        <v>20</v>
      </c>
      <c r="O416" s="29">
        <v>1432.66</v>
      </c>
      <c r="P416" s="35">
        <v>-5.0000000000000001E-3</v>
      </c>
      <c r="Q416" s="35">
        <v>0.13400000000000001</v>
      </c>
      <c r="R416" s="29" t="s">
        <v>43</v>
      </c>
    </row>
    <row r="417" spans="2:18">
      <c r="B417" s="29" t="s">
        <v>71</v>
      </c>
      <c r="C417" s="29" t="s">
        <v>205</v>
      </c>
      <c r="D417" s="32">
        <v>44137.378472222219</v>
      </c>
      <c r="E417" s="29">
        <v>196.05</v>
      </c>
      <c r="F417" s="32">
        <v>44162.378472222219</v>
      </c>
      <c r="G417" s="29">
        <v>244.25</v>
      </c>
      <c r="H417" s="35">
        <v>0.24590000000000001</v>
      </c>
      <c r="I417" s="29">
        <v>67530.37</v>
      </c>
      <c r="J417" s="35">
        <v>0.24560000000000001</v>
      </c>
      <c r="K417" s="29">
        <v>1402.326</v>
      </c>
      <c r="L417" s="29">
        <v>274926</v>
      </c>
      <c r="M417" s="29">
        <v>5221526.84</v>
      </c>
      <c r="N417" s="29">
        <v>20</v>
      </c>
      <c r="O417" s="29">
        <v>3376.52</v>
      </c>
      <c r="P417" s="35">
        <v>-3.0599999999999999E-2</v>
      </c>
      <c r="Q417" s="35">
        <v>0.29049999999999998</v>
      </c>
      <c r="R417" s="29" t="s">
        <v>43</v>
      </c>
    </row>
    <row r="418" spans="2:18">
      <c r="B418" s="29" t="s">
        <v>72</v>
      </c>
      <c r="C418" s="29" t="s">
        <v>205</v>
      </c>
      <c r="D418" s="32">
        <v>44137.378472222219</v>
      </c>
      <c r="E418" s="29">
        <v>21671.35</v>
      </c>
      <c r="F418" s="32">
        <v>44162.378472222219</v>
      </c>
      <c r="G418" s="29">
        <v>24306.35</v>
      </c>
      <c r="H418" s="35">
        <v>0.1216</v>
      </c>
      <c r="I418" s="29">
        <v>33369.550000000003</v>
      </c>
      <c r="J418" s="35">
        <v>0.12139999999999999</v>
      </c>
      <c r="K418" s="29">
        <v>12.6861</v>
      </c>
      <c r="L418" s="29">
        <v>274924.90999999997</v>
      </c>
      <c r="M418" s="29">
        <v>5254896.3899999997</v>
      </c>
      <c r="N418" s="29">
        <v>20</v>
      </c>
      <c r="O418" s="29">
        <v>1668.48</v>
      </c>
      <c r="P418" s="35">
        <v>-7.3000000000000001E-3</v>
      </c>
      <c r="Q418" s="35">
        <v>0.1396</v>
      </c>
      <c r="R418" s="29" t="s">
        <v>43</v>
      </c>
    </row>
    <row r="419" spans="2:18">
      <c r="B419" s="29" t="s">
        <v>149</v>
      </c>
      <c r="C419" s="29" t="s">
        <v>205</v>
      </c>
      <c r="D419" s="32">
        <v>44137.378472222219</v>
      </c>
      <c r="E419" s="29">
        <v>132.85</v>
      </c>
      <c r="F419" s="32">
        <v>44162.378472222219</v>
      </c>
      <c r="G419" s="29">
        <v>180.35</v>
      </c>
      <c r="H419" s="35">
        <v>0.35749999999999998</v>
      </c>
      <c r="I419" s="29">
        <v>98233.12</v>
      </c>
      <c r="J419" s="35">
        <v>0.35730000000000001</v>
      </c>
      <c r="K419" s="29">
        <v>2069.4299999999998</v>
      </c>
      <c r="L419" s="29">
        <v>274923.81</v>
      </c>
      <c r="M419" s="29">
        <v>5353129.51</v>
      </c>
      <c r="N419" s="29">
        <v>20</v>
      </c>
      <c r="O419" s="29">
        <v>4911.66</v>
      </c>
      <c r="P419" s="35">
        <v>-1.32E-2</v>
      </c>
      <c r="Q419" s="35">
        <v>0.35749999999999998</v>
      </c>
      <c r="R419" s="29" t="s">
        <v>43</v>
      </c>
    </row>
    <row r="420" spans="2:18">
      <c r="B420" s="29" t="s">
        <v>148</v>
      </c>
      <c r="C420" s="29" t="s">
        <v>205</v>
      </c>
      <c r="D420" s="32">
        <v>44137.378472222219</v>
      </c>
      <c r="E420" s="29">
        <v>402.85</v>
      </c>
      <c r="F420" s="32">
        <v>44162.378472222219</v>
      </c>
      <c r="G420" s="29">
        <v>577.35</v>
      </c>
      <c r="H420" s="35">
        <v>0.43319999999999997</v>
      </c>
      <c r="I420" s="29">
        <v>119019.64</v>
      </c>
      <c r="J420" s="35">
        <v>0.43290000000000001</v>
      </c>
      <c r="K420" s="29">
        <v>682.4443</v>
      </c>
      <c r="L420" s="29">
        <v>274922.71999999997</v>
      </c>
      <c r="M420" s="29">
        <v>5472149.1500000004</v>
      </c>
      <c r="N420" s="29">
        <v>20</v>
      </c>
      <c r="O420" s="29">
        <v>5950.98</v>
      </c>
      <c r="P420" s="35">
        <v>-1.03E-2</v>
      </c>
      <c r="Q420" s="35">
        <v>0.43319999999999997</v>
      </c>
      <c r="R420" s="29" t="s">
        <v>43</v>
      </c>
    </row>
    <row r="421" spans="2:18">
      <c r="B421" s="29" t="s">
        <v>73</v>
      </c>
      <c r="C421" s="29" t="s">
        <v>205</v>
      </c>
      <c r="D421" s="32">
        <v>44137.378472222219</v>
      </c>
      <c r="E421" s="29">
        <v>2604.6</v>
      </c>
      <c r="F421" s="32">
        <v>44162.378472222219</v>
      </c>
      <c r="G421" s="29">
        <v>2679.65</v>
      </c>
      <c r="H421" s="35">
        <v>2.8799999999999999E-2</v>
      </c>
      <c r="I421" s="29">
        <v>7865.93</v>
      </c>
      <c r="J421" s="35">
        <v>2.86E-2</v>
      </c>
      <c r="K421" s="29">
        <v>105.5523</v>
      </c>
      <c r="L421" s="29">
        <v>274921.59000000003</v>
      </c>
      <c r="M421" s="29">
        <v>5480015.0700000003</v>
      </c>
      <c r="N421" s="29">
        <v>20</v>
      </c>
      <c r="O421" s="29">
        <v>393.3</v>
      </c>
      <c r="P421" s="35">
        <v>-1.6999999999999999E-3</v>
      </c>
      <c r="Q421" s="35">
        <v>5.3499999999999999E-2</v>
      </c>
      <c r="R421" s="29" t="s">
        <v>43</v>
      </c>
    </row>
    <row r="422" spans="2:18">
      <c r="B422" s="29" t="s">
        <v>74</v>
      </c>
      <c r="C422" s="29" t="s">
        <v>205</v>
      </c>
      <c r="D422" s="32">
        <v>44137.378472222219</v>
      </c>
      <c r="E422" s="29">
        <v>814.65</v>
      </c>
      <c r="F422" s="32">
        <v>44162.378472222219</v>
      </c>
      <c r="G422" s="29">
        <v>876.85</v>
      </c>
      <c r="H422" s="35">
        <v>7.6399999999999996E-2</v>
      </c>
      <c r="I422" s="29">
        <v>20933.59</v>
      </c>
      <c r="J422" s="35">
        <v>7.6100000000000001E-2</v>
      </c>
      <c r="K422" s="29">
        <v>337.47070000000002</v>
      </c>
      <c r="L422" s="29">
        <v>274920.5</v>
      </c>
      <c r="M422" s="29">
        <v>5500948.6699999999</v>
      </c>
      <c r="N422" s="29">
        <v>20</v>
      </c>
      <c r="O422" s="29">
        <v>1046.68</v>
      </c>
      <c r="P422" s="35">
        <v>-1.2699999999999999E-2</v>
      </c>
      <c r="Q422" s="35">
        <v>9.2499999999999999E-2</v>
      </c>
      <c r="R422" s="29" t="s">
        <v>43</v>
      </c>
    </row>
    <row r="423" spans="2:18">
      <c r="B423" s="29" t="s">
        <v>75</v>
      </c>
      <c r="C423" s="29" t="s">
        <v>205</v>
      </c>
      <c r="D423" s="32">
        <v>44137.378472222219</v>
      </c>
      <c r="E423" s="29">
        <v>1168.5</v>
      </c>
      <c r="F423" s="32">
        <v>44162.378472222219</v>
      </c>
      <c r="G423" s="29">
        <v>1361.2</v>
      </c>
      <c r="H423" s="35">
        <v>0.16489999999999999</v>
      </c>
      <c r="I423" s="29">
        <v>45278.07</v>
      </c>
      <c r="J423" s="35">
        <v>0.16470000000000001</v>
      </c>
      <c r="K423" s="29">
        <v>235.27549999999999</v>
      </c>
      <c r="L423" s="29">
        <v>274919.40999999997</v>
      </c>
      <c r="M423" s="29">
        <v>5546226.7400000002</v>
      </c>
      <c r="N423" s="29">
        <v>20</v>
      </c>
      <c r="O423" s="29">
        <v>2263.9</v>
      </c>
      <c r="P423" s="35">
        <v>-1.24E-2</v>
      </c>
      <c r="Q423" s="35">
        <v>0.1767</v>
      </c>
      <c r="R423" s="29" t="s">
        <v>43</v>
      </c>
    </row>
    <row r="424" spans="2:18">
      <c r="B424" s="29" t="s">
        <v>76</v>
      </c>
      <c r="C424" s="29" t="s">
        <v>205</v>
      </c>
      <c r="D424" s="32">
        <v>44137.378472222219</v>
      </c>
      <c r="E424" s="29">
        <v>4550.8</v>
      </c>
      <c r="F424" s="32">
        <v>44162.378472222219</v>
      </c>
      <c r="G424" s="29">
        <v>4802</v>
      </c>
      <c r="H424" s="35">
        <v>5.5199999999999999E-2</v>
      </c>
      <c r="I424" s="29">
        <v>15118.74</v>
      </c>
      <c r="J424" s="35">
        <v>5.5E-2</v>
      </c>
      <c r="K424" s="29">
        <v>60.410989999999998</v>
      </c>
      <c r="L424" s="29">
        <v>274918.31</v>
      </c>
      <c r="M424" s="29">
        <v>5561345.4699999997</v>
      </c>
      <c r="N424" s="29">
        <v>20</v>
      </c>
      <c r="O424" s="29">
        <v>755.94</v>
      </c>
      <c r="P424" s="35">
        <v>-1.09E-2</v>
      </c>
      <c r="Q424" s="35">
        <v>9.4100000000000003E-2</v>
      </c>
      <c r="R424" s="29" t="s">
        <v>43</v>
      </c>
    </row>
    <row r="425" spans="2:18">
      <c r="B425" s="29" t="s">
        <v>77</v>
      </c>
      <c r="C425" s="29" t="s">
        <v>205</v>
      </c>
      <c r="D425" s="32">
        <v>44137.378472222219</v>
      </c>
      <c r="E425" s="29">
        <v>445.35</v>
      </c>
      <c r="F425" s="32">
        <v>44162.378472222219</v>
      </c>
      <c r="G425" s="29">
        <v>417.7</v>
      </c>
      <c r="H425" s="35">
        <v>-6.2100000000000002E-2</v>
      </c>
      <c r="I425" s="29">
        <v>-17121.79</v>
      </c>
      <c r="J425" s="35">
        <v>-6.2300000000000001E-2</v>
      </c>
      <c r="K425" s="29">
        <v>617.30600000000004</v>
      </c>
      <c r="L425" s="29">
        <v>274917.21999999997</v>
      </c>
      <c r="M425" s="29">
        <v>5544223.6900000004</v>
      </c>
      <c r="N425" s="29">
        <v>20</v>
      </c>
      <c r="O425" s="29">
        <v>-856.09</v>
      </c>
      <c r="P425" s="35">
        <v>-0.1041</v>
      </c>
      <c r="Q425" s="35">
        <v>4.41E-2</v>
      </c>
      <c r="R425" s="29" t="s">
        <v>43</v>
      </c>
    </row>
    <row r="426" spans="2:18">
      <c r="B426" s="29" t="s">
        <v>78</v>
      </c>
      <c r="C426" s="29" t="s">
        <v>205</v>
      </c>
      <c r="D426" s="32">
        <v>44137.378472222219</v>
      </c>
      <c r="E426" s="29">
        <v>334.8</v>
      </c>
      <c r="F426" s="32">
        <v>44162.378472222219</v>
      </c>
      <c r="G426" s="29">
        <v>350.5</v>
      </c>
      <c r="H426" s="35">
        <v>4.6899999999999997E-2</v>
      </c>
      <c r="I426" s="29">
        <v>12835.55</v>
      </c>
      <c r="J426" s="35">
        <v>4.6699999999999998E-2</v>
      </c>
      <c r="K426" s="29">
        <v>821.1354</v>
      </c>
      <c r="L426" s="29">
        <v>274916.13</v>
      </c>
      <c r="M426" s="29">
        <v>5557059.2400000002</v>
      </c>
      <c r="N426" s="29">
        <v>20</v>
      </c>
      <c r="O426" s="29">
        <v>641.78</v>
      </c>
      <c r="P426" s="35">
        <v>-6.4000000000000003E-3</v>
      </c>
      <c r="Q426" s="35">
        <v>7.9500000000000001E-2</v>
      </c>
      <c r="R426" s="29" t="s">
        <v>43</v>
      </c>
    </row>
    <row r="427" spans="2:18">
      <c r="B427" s="29" t="s">
        <v>41</v>
      </c>
      <c r="C427" s="29" t="s">
        <v>205</v>
      </c>
      <c r="D427" s="32">
        <v>44166.378472222219</v>
      </c>
      <c r="E427" s="29">
        <v>423.8</v>
      </c>
      <c r="F427" s="32">
        <v>44196.378472222219</v>
      </c>
      <c r="G427" s="29">
        <v>483.75</v>
      </c>
      <c r="H427" s="35">
        <v>0.14149999999999999</v>
      </c>
      <c r="I427" s="29">
        <v>43946.85</v>
      </c>
      <c r="J427" s="35">
        <v>0.14119999999999999</v>
      </c>
      <c r="K427" s="29">
        <v>734.16989999999998</v>
      </c>
      <c r="L427" s="29">
        <v>311141.19</v>
      </c>
      <c r="M427" s="29">
        <v>5601006.0899999999</v>
      </c>
      <c r="N427" s="29">
        <v>22</v>
      </c>
      <c r="O427" s="29">
        <v>1997.58</v>
      </c>
      <c r="P427" s="35">
        <v>-2.7799999999999998E-2</v>
      </c>
      <c r="Q427" s="35">
        <v>0.16320000000000001</v>
      </c>
      <c r="R427" s="29" t="s">
        <v>43</v>
      </c>
    </row>
    <row r="428" spans="2:18">
      <c r="B428" s="29" t="s">
        <v>44</v>
      </c>
      <c r="C428" s="29" t="s">
        <v>205</v>
      </c>
      <c r="D428" s="32">
        <v>44166.378472222219</v>
      </c>
      <c r="E428" s="29">
        <v>2230.0500000000002</v>
      </c>
      <c r="F428" s="32">
        <v>44196.378472222219</v>
      </c>
      <c r="G428" s="29">
        <v>2764.5</v>
      </c>
      <c r="H428" s="35">
        <v>0.2397</v>
      </c>
      <c r="I428" s="29">
        <v>74497.58</v>
      </c>
      <c r="J428" s="35">
        <v>0.2394</v>
      </c>
      <c r="K428" s="29">
        <v>139.5215</v>
      </c>
      <c r="L428" s="29">
        <v>311139.94</v>
      </c>
      <c r="M428" s="29">
        <v>5675503.6799999997</v>
      </c>
      <c r="N428" s="29">
        <v>22</v>
      </c>
      <c r="O428" s="29">
        <v>3386.25</v>
      </c>
      <c r="P428" s="35">
        <v>-1.0699999999999999E-2</v>
      </c>
      <c r="Q428" s="35">
        <v>0.2397</v>
      </c>
      <c r="R428" s="29" t="s">
        <v>43</v>
      </c>
    </row>
    <row r="429" spans="2:18">
      <c r="B429" s="29" t="s">
        <v>45</v>
      </c>
      <c r="C429" s="29" t="s">
        <v>205</v>
      </c>
      <c r="D429" s="32">
        <v>44166.378472222219</v>
      </c>
      <c r="E429" s="29">
        <v>603.65</v>
      </c>
      <c r="F429" s="32">
        <v>44196.378472222219</v>
      </c>
      <c r="G429" s="29">
        <v>620.45000000000005</v>
      </c>
      <c r="H429" s="35">
        <v>2.7799999999999998E-2</v>
      </c>
      <c r="I429" s="29">
        <v>8596.11</v>
      </c>
      <c r="J429" s="35">
        <v>2.76E-2</v>
      </c>
      <c r="K429" s="29">
        <v>515.42899999999997</v>
      </c>
      <c r="L429" s="29">
        <v>311138.69</v>
      </c>
      <c r="M429" s="29">
        <v>5684099.79</v>
      </c>
      <c r="N429" s="29">
        <v>22</v>
      </c>
      <c r="O429" s="29">
        <v>390.73</v>
      </c>
      <c r="P429" s="35">
        <v>-5.8400000000000001E-2</v>
      </c>
      <c r="Q429" s="35">
        <v>5.4800000000000001E-2</v>
      </c>
      <c r="R429" s="29" t="s">
        <v>43</v>
      </c>
    </row>
    <row r="430" spans="2:18">
      <c r="B430" s="29" t="s">
        <v>46</v>
      </c>
      <c r="C430" s="29" t="s">
        <v>205</v>
      </c>
      <c r="D430" s="32">
        <v>44166.378472222219</v>
      </c>
      <c r="E430" s="29">
        <v>3243.65</v>
      </c>
      <c r="F430" s="32">
        <v>44196.378472222219</v>
      </c>
      <c r="G430" s="29">
        <v>3444.05</v>
      </c>
      <c r="H430" s="35">
        <v>6.1800000000000001E-2</v>
      </c>
      <c r="I430" s="29">
        <v>19158.62</v>
      </c>
      <c r="J430" s="35">
        <v>6.1600000000000002E-2</v>
      </c>
      <c r="K430" s="29">
        <v>95.922020000000003</v>
      </c>
      <c r="L430" s="29">
        <v>311137.44</v>
      </c>
      <c r="M430" s="29">
        <v>5703258.4100000001</v>
      </c>
      <c r="N430" s="29">
        <v>22</v>
      </c>
      <c r="O430" s="29">
        <v>870.85</v>
      </c>
      <c r="P430" s="35">
        <v>-2.5499999999999998E-2</v>
      </c>
      <c r="Q430" s="35">
        <v>7.0699999999999999E-2</v>
      </c>
      <c r="R430" s="29" t="s">
        <v>43</v>
      </c>
    </row>
    <row r="431" spans="2:18">
      <c r="B431" s="29" t="s">
        <v>47</v>
      </c>
      <c r="C431" s="29" t="s">
        <v>205</v>
      </c>
      <c r="D431" s="32">
        <v>44166.378472222219</v>
      </c>
      <c r="E431" s="29">
        <v>8746.5499999999993</v>
      </c>
      <c r="F431" s="32">
        <v>44196.378472222219</v>
      </c>
      <c r="G431" s="29">
        <v>8906.35</v>
      </c>
      <c r="H431" s="35">
        <v>1.83E-2</v>
      </c>
      <c r="I431" s="29">
        <v>5621.68</v>
      </c>
      <c r="J431" s="35">
        <v>1.8100000000000002E-2</v>
      </c>
      <c r="K431" s="29">
        <v>35.572450000000003</v>
      </c>
      <c r="L431" s="29">
        <v>311136.19</v>
      </c>
      <c r="M431" s="29">
        <v>5708880.0899999999</v>
      </c>
      <c r="N431" s="29">
        <v>22</v>
      </c>
      <c r="O431" s="29">
        <v>255.53</v>
      </c>
      <c r="P431" s="35">
        <v>-2.0199999999999999E-2</v>
      </c>
      <c r="Q431" s="35">
        <v>8.0399999999999999E-2</v>
      </c>
      <c r="R431" s="29" t="s">
        <v>43</v>
      </c>
    </row>
    <row r="432" spans="2:18">
      <c r="B432" s="29" t="s">
        <v>48</v>
      </c>
      <c r="C432" s="29" t="s">
        <v>205</v>
      </c>
      <c r="D432" s="32">
        <v>44166.378472222219</v>
      </c>
      <c r="E432" s="29">
        <v>4861.1000000000004</v>
      </c>
      <c r="F432" s="32">
        <v>44196.378472222219</v>
      </c>
      <c r="G432" s="29">
        <v>5295.2</v>
      </c>
      <c r="H432" s="35">
        <v>8.9300000000000004E-2</v>
      </c>
      <c r="I432" s="29">
        <v>27719.59</v>
      </c>
      <c r="J432" s="35">
        <v>8.9099999999999999E-2</v>
      </c>
      <c r="K432" s="29">
        <v>64.005049999999997</v>
      </c>
      <c r="L432" s="29">
        <v>311134.96999999997</v>
      </c>
      <c r="M432" s="29">
        <v>5736599.6799999997</v>
      </c>
      <c r="N432" s="29">
        <v>22</v>
      </c>
      <c r="O432" s="29">
        <v>1259.98</v>
      </c>
      <c r="P432" s="35">
        <v>-1.77E-2</v>
      </c>
      <c r="Q432" s="35">
        <v>0.1002</v>
      </c>
      <c r="R432" s="29" t="s">
        <v>43</v>
      </c>
    </row>
    <row r="433" spans="2:18">
      <c r="B433" s="29" t="s">
        <v>49</v>
      </c>
      <c r="C433" s="29" t="s">
        <v>205</v>
      </c>
      <c r="D433" s="32">
        <v>44166.378472222219</v>
      </c>
      <c r="E433" s="29">
        <v>479.45</v>
      </c>
      <c r="F433" s="32">
        <v>44196.378472222219</v>
      </c>
      <c r="G433" s="29">
        <v>509.7</v>
      </c>
      <c r="H433" s="35">
        <v>6.3100000000000003E-2</v>
      </c>
      <c r="I433" s="29">
        <v>19566.21</v>
      </c>
      <c r="J433" s="35">
        <v>6.2899999999999998E-2</v>
      </c>
      <c r="K433" s="29">
        <v>648.93880000000001</v>
      </c>
      <c r="L433" s="29">
        <v>311133.71999999997</v>
      </c>
      <c r="M433" s="29">
        <v>5756165.8899999997</v>
      </c>
      <c r="N433" s="29">
        <v>22</v>
      </c>
      <c r="O433" s="29">
        <v>889.37</v>
      </c>
      <c r="P433" s="35">
        <v>-3.95E-2</v>
      </c>
      <c r="Q433" s="35">
        <v>9.9199999999999997E-2</v>
      </c>
      <c r="R433" s="29" t="s">
        <v>43</v>
      </c>
    </row>
    <row r="434" spans="2:18">
      <c r="B434" s="29" t="s">
        <v>50</v>
      </c>
      <c r="C434" s="29" t="s">
        <v>205</v>
      </c>
      <c r="D434" s="32">
        <v>44166.378472222219</v>
      </c>
      <c r="E434" s="29">
        <v>379.3</v>
      </c>
      <c r="F434" s="32">
        <v>44196.378472222219</v>
      </c>
      <c r="G434" s="29">
        <v>381.1</v>
      </c>
      <c r="H434" s="35">
        <v>4.7000000000000002E-3</v>
      </c>
      <c r="I434" s="29">
        <v>1414.13</v>
      </c>
      <c r="J434" s="35">
        <v>4.4999999999999997E-3</v>
      </c>
      <c r="K434" s="29">
        <v>820.2808</v>
      </c>
      <c r="L434" s="29">
        <v>311132.46999999997</v>
      </c>
      <c r="M434" s="29">
        <v>5757580.0199999996</v>
      </c>
      <c r="N434" s="29">
        <v>22</v>
      </c>
      <c r="O434" s="29">
        <v>64.28</v>
      </c>
      <c r="P434" s="35">
        <v>-5.8799999999999998E-2</v>
      </c>
      <c r="Q434" s="35">
        <v>7.9000000000000001E-2</v>
      </c>
      <c r="R434" s="29" t="s">
        <v>43</v>
      </c>
    </row>
    <row r="435" spans="2:18">
      <c r="B435" s="29" t="s">
        <v>51</v>
      </c>
      <c r="C435" s="29" t="s">
        <v>205</v>
      </c>
      <c r="D435" s="32">
        <v>44166.378472222219</v>
      </c>
      <c r="E435" s="29">
        <v>3629.35</v>
      </c>
      <c r="F435" s="32">
        <v>44196.378472222219</v>
      </c>
      <c r="G435" s="29">
        <v>3576.35</v>
      </c>
      <c r="H435" s="35">
        <v>-1.46E-2</v>
      </c>
      <c r="I435" s="29">
        <v>-4605.2700000000004</v>
      </c>
      <c r="J435" s="35">
        <v>-1.4800000000000001E-2</v>
      </c>
      <c r="K435" s="29">
        <v>85.726429999999993</v>
      </c>
      <c r="L435" s="29">
        <v>311131.25</v>
      </c>
      <c r="M435" s="29">
        <v>5752974.75</v>
      </c>
      <c r="N435" s="29">
        <v>22</v>
      </c>
      <c r="O435" s="29">
        <v>-209.33</v>
      </c>
      <c r="P435" s="35">
        <v>-2.5999999999999999E-2</v>
      </c>
      <c r="Q435" s="35">
        <v>4.6399999999999997E-2</v>
      </c>
      <c r="R435" s="29" t="s">
        <v>43</v>
      </c>
    </row>
    <row r="436" spans="2:18">
      <c r="B436" s="29" t="s">
        <v>52</v>
      </c>
      <c r="C436" s="29" t="s">
        <v>205</v>
      </c>
      <c r="D436" s="32">
        <v>44166.378472222219</v>
      </c>
      <c r="E436" s="29">
        <v>755.6</v>
      </c>
      <c r="F436" s="32">
        <v>44196.378472222219</v>
      </c>
      <c r="G436" s="29">
        <v>819.95</v>
      </c>
      <c r="H436" s="35">
        <v>8.5199999999999998E-2</v>
      </c>
      <c r="I436" s="29">
        <v>26432.23</v>
      </c>
      <c r="J436" s="35">
        <v>8.5000000000000006E-2</v>
      </c>
      <c r="K436" s="29">
        <v>411.76549999999997</v>
      </c>
      <c r="L436" s="29">
        <v>311129.96999999997</v>
      </c>
      <c r="M436" s="29">
        <v>5779406.9800000004</v>
      </c>
      <c r="N436" s="29">
        <v>22</v>
      </c>
      <c r="O436" s="29">
        <v>1201.47</v>
      </c>
      <c r="P436" s="35">
        <v>-1.2500000000000001E-2</v>
      </c>
      <c r="Q436" s="35">
        <v>0.1104</v>
      </c>
      <c r="R436" s="29" t="s">
        <v>43</v>
      </c>
    </row>
    <row r="437" spans="2:18">
      <c r="B437" s="29" t="s">
        <v>53</v>
      </c>
      <c r="C437" s="29" t="s">
        <v>205</v>
      </c>
      <c r="D437" s="32">
        <v>44166.378472222219</v>
      </c>
      <c r="E437" s="29">
        <v>126.4</v>
      </c>
      <c r="F437" s="32">
        <v>44196.378472222219</v>
      </c>
      <c r="G437" s="29">
        <v>135.44999999999999</v>
      </c>
      <c r="H437" s="35">
        <v>7.1599999999999997E-2</v>
      </c>
      <c r="I437" s="29">
        <v>22211.77</v>
      </c>
      <c r="J437" s="35">
        <v>7.1400000000000005E-2</v>
      </c>
      <c r="K437" s="29">
        <v>2461.4609999999998</v>
      </c>
      <c r="L437" s="29">
        <v>311128.71999999997</v>
      </c>
      <c r="M437" s="29">
        <v>5801618.75</v>
      </c>
      <c r="N437" s="29">
        <v>22</v>
      </c>
      <c r="O437" s="29">
        <v>1009.63</v>
      </c>
      <c r="P437" s="35">
        <v>-1.34E-2</v>
      </c>
      <c r="Q437" s="35">
        <v>0.15509999999999999</v>
      </c>
      <c r="R437" s="29" t="s">
        <v>43</v>
      </c>
    </row>
    <row r="438" spans="2:18">
      <c r="B438" s="29" t="s">
        <v>54</v>
      </c>
      <c r="C438" s="29" t="s">
        <v>205</v>
      </c>
      <c r="D438" s="32">
        <v>44166.378472222219</v>
      </c>
      <c r="E438" s="29">
        <v>3620.75</v>
      </c>
      <c r="F438" s="32">
        <v>44196.378472222219</v>
      </c>
      <c r="G438" s="29">
        <v>3841.9</v>
      </c>
      <c r="H438" s="35">
        <v>6.1100000000000002E-2</v>
      </c>
      <c r="I438" s="29">
        <v>18939.080000000002</v>
      </c>
      <c r="J438" s="35">
        <v>6.0900000000000003E-2</v>
      </c>
      <c r="K438" s="29">
        <v>85.929019999999994</v>
      </c>
      <c r="L438" s="29">
        <v>311127.5</v>
      </c>
      <c r="M438" s="29">
        <v>5820557.8300000001</v>
      </c>
      <c r="N438" s="29">
        <v>22</v>
      </c>
      <c r="O438" s="29">
        <v>860.87</v>
      </c>
      <c r="P438" s="35">
        <v>-2.1299999999999999E-2</v>
      </c>
      <c r="Q438" s="35">
        <v>6.5799999999999997E-2</v>
      </c>
      <c r="R438" s="29" t="s">
        <v>43</v>
      </c>
    </row>
    <row r="439" spans="2:18">
      <c r="B439" s="29" t="s">
        <v>55</v>
      </c>
      <c r="C439" s="29" t="s">
        <v>205</v>
      </c>
      <c r="D439" s="32">
        <v>44166.378472222219</v>
      </c>
      <c r="E439" s="29">
        <v>4830.3999999999996</v>
      </c>
      <c r="F439" s="32">
        <v>44196.378472222219</v>
      </c>
      <c r="G439" s="29">
        <v>5205.1000000000004</v>
      </c>
      <c r="H439" s="35">
        <v>7.7600000000000002E-2</v>
      </c>
      <c r="I439" s="29">
        <v>24069.8</v>
      </c>
      <c r="J439" s="35">
        <v>7.7399999999999997E-2</v>
      </c>
      <c r="K439" s="29">
        <v>64.410039999999995</v>
      </c>
      <c r="L439" s="29">
        <v>311126.25</v>
      </c>
      <c r="M439" s="29">
        <v>5844627.6299999999</v>
      </c>
      <c r="N439" s="29">
        <v>22</v>
      </c>
      <c r="O439" s="29">
        <v>1094.08</v>
      </c>
      <c r="P439" s="35">
        <v>-5.1000000000000004E-3</v>
      </c>
      <c r="Q439" s="35">
        <v>9.1899999999999996E-2</v>
      </c>
      <c r="R439" s="29" t="s">
        <v>43</v>
      </c>
    </row>
    <row r="440" spans="2:18">
      <c r="B440" s="29" t="s">
        <v>56</v>
      </c>
      <c r="C440" s="29" t="s">
        <v>205</v>
      </c>
      <c r="D440" s="32">
        <v>44166.378472222219</v>
      </c>
      <c r="E440" s="29">
        <v>2532.6999999999998</v>
      </c>
      <c r="F440" s="32">
        <v>44196.378472222219</v>
      </c>
      <c r="G440" s="29">
        <v>2530.9</v>
      </c>
      <c r="H440" s="35">
        <v>-6.9999999999999999E-4</v>
      </c>
      <c r="I440" s="29">
        <v>-283.32</v>
      </c>
      <c r="J440" s="35">
        <v>-8.9999999999999998E-4</v>
      </c>
      <c r="K440" s="29">
        <v>122.8432</v>
      </c>
      <c r="L440" s="29">
        <v>311125</v>
      </c>
      <c r="M440" s="29">
        <v>5844344.3099999996</v>
      </c>
      <c r="N440" s="29">
        <v>22</v>
      </c>
      <c r="O440" s="29">
        <v>-12.88</v>
      </c>
      <c r="P440" s="35">
        <v>-7.5800000000000006E-2</v>
      </c>
      <c r="Q440" s="35">
        <v>3.0099999999999998E-2</v>
      </c>
      <c r="R440" s="29" t="s">
        <v>43</v>
      </c>
    </row>
    <row r="441" spans="2:18">
      <c r="B441" s="29" t="s">
        <v>57</v>
      </c>
      <c r="C441" s="29" t="s">
        <v>205</v>
      </c>
      <c r="D441" s="32">
        <v>44166.378472222219</v>
      </c>
      <c r="E441" s="29">
        <v>907.8</v>
      </c>
      <c r="F441" s="32">
        <v>44196.378472222219</v>
      </c>
      <c r="G441" s="29">
        <v>927.85</v>
      </c>
      <c r="H441" s="35">
        <v>2.2100000000000002E-2</v>
      </c>
      <c r="I441" s="29">
        <v>6808.68</v>
      </c>
      <c r="J441" s="35">
        <v>2.1899999999999999E-2</v>
      </c>
      <c r="K441" s="29">
        <v>342.72280000000001</v>
      </c>
      <c r="L441" s="29">
        <v>311123.75</v>
      </c>
      <c r="M441" s="29">
        <v>5851152.9900000002</v>
      </c>
      <c r="N441" s="29">
        <v>22</v>
      </c>
      <c r="O441" s="29">
        <v>309.49</v>
      </c>
      <c r="P441" s="35">
        <v>-5.0299999999999997E-2</v>
      </c>
      <c r="Q441" s="35">
        <v>5.0900000000000001E-2</v>
      </c>
      <c r="R441" s="29" t="s">
        <v>43</v>
      </c>
    </row>
    <row r="442" spans="2:18">
      <c r="B442" s="29" t="s">
        <v>58</v>
      </c>
      <c r="C442" s="29" t="s">
        <v>205</v>
      </c>
      <c r="D442" s="32">
        <v>44166.378472222219</v>
      </c>
      <c r="E442" s="29">
        <v>834.1</v>
      </c>
      <c r="F442" s="32">
        <v>44196.378472222219</v>
      </c>
      <c r="G442" s="29">
        <v>946.15</v>
      </c>
      <c r="H442" s="35">
        <v>0.1343</v>
      </c>
      <c r="I442" s="29">
        <v>41728.68</v>
      </c>
      <c r="J442" s="35">
        <v>0.1341</v>
      </c>
      <c r="K442" s="29">
        <v>373.00389999999999</v>
      </c>
      <c r="L442" s="29">
        <v>311122.53000000003</v>
      </c>
      <c r="M442" s="29">
        <v>5892881.6699999999</v>
      </c>
      <c r="N442" s="29">
        <v>22</v>
      </c>
      <c r="O442" s="29">
        <v>1896.76</v>
      </c>
      <c r="P442" s="35">
        <v>-2.2800000000000001E-2</v>
      </c>
      <c r="Q442" s="35">
        <v>0.13900000000000001</v>
      </c>
      <c r="R442" s="29" t="s">
        <v>43</v>
      </c>
    </row>
    <row r="443" spans="2:18">
      <c r="B443" s="29" t="s">
        <v>59</v>
      </c>
      <c r="C443" s="29" t="s">
        <v>205</v>
      </c>
      <c r="D443" s="32">
        <v>44166.378472222219</v>
      </c>
      <c r="E443" s="29">
        <v>2306.9499999999998</v>
      </c>
      <c r="F443" s="32">
        <v>44196.378472222219</v>
      </c>
      <c r="G443" s="29">
        <v>2558.65</v>
      </c>
      <c r="H443" s="35">
        <v>0.1091</v>
      </c>
      <c r="I443" s="29">
        <v>33879.300000000003</v>
      </c>
      <c r="J443" s="35">
        <v>0.1089</v>
      </c>
      <c r="K443" s="29">
        <v>134.86259999999999</v>
      </c>
      <c r="L443" s="29">
        <v>311121.25</v>
      </c>
      <c r="M443" s="29">
        <v>5926760.9699999997</v>
      </c>
      <c r="N443" s="29">
        <v>22</v>
      </c>
      <c r="O443" s="29">
        <v>1539.97</v>
      </c>
      <c r="P443" s="35">
        <v>-3.8699999999999998E-2</v>
      </c>
      <c r="Q443" s="35">
        <v>0.1091</v>
      </c>
      <c r="R443" s="29" t="s">
        <v>43</v>
      </c>
    </row>
    <row r="444" spans="2:18">
      <c r="B444" s="29" t="s">
        <v>60</v>
      </c>
      <c r="C444" s="29" t="s">
        <v>205</v>
      </c>
      <c r="D444" s="32">
        <v>44166.378472222219</v>
      </c>
      <c r="E444" s="29">
        <v>1433.3</v>
      </c>
      <c r="F444" s="32">
        <v>44196.378472222219</v>
      </c>
      <c r="G444" s="29">
        <v>1436.3</v>
      </c>
      <c r="H444" s="35">
        <v>2.0999999999999999E-3</v>
      </c>
      <c r="I444" s="29">
        <v>588.91</v>
      </c>
      <c r="J444" s="35">
        <v>1.9E-3</v>
      </c>
      <c r="K444" s="29">
        <v>217.06549999999999</v>
      </c>
      <c r="L444" s="29">
        <v>311120.03000000003</v>
      </c>
      <c r="M444" s="29">
        <v>5927349.8799999999</v>
      </c>
      <c r="N444" s="29">
        <v>22</v>
      </c>
      <c r="O444" s="29">
        <v>26.77</v>
      </c>
      <c r="P444" s="35">
        <v>-6.1600000000000002E-2</v>
      </c>
      <c r="Q444" s="35">
        <v>1.0999999999999999E-2</v>
      </c>
      <c r="R444" s="29" t="s">
        <v>43</v>
      </c>
    </row>
    <row r="445" spans="2:18">
      <c r="B445" s="29" t="s">
        <v>61</v>
      </c>
      <c r="C445" s="29" t="s">
        <v>205</v>
      </c>
      <c r="D445" s="32">
        <v>44166.378472222219</v>
      </c>
      <c r="E445" s="29">
        <v>641.9</v>
      </c>
      <c r="F445" s="32">
        <v>44196.378472222219</v>
      </c>
      <c r="G445" s="29">
        <v>676.5</v>
      </c>
      <c r="H445" s="35">
        <v>5.3900000000000003E-2</v>
      </c>
      <c r="I445" s="29">
        <v>16706.169999999998</v>
      </c>
      <c r="J445" s="35">
        <v>5.3699999999999998E-2</v>
      </c>
      <c r="K445" s="29">
        <v>484.68419999999998</v>
      </c>
      <c r="L445" s="29">
        <v>311118.78000000003</v>
      </c>
      <c r="M445" s="29">
        <v>5944056.0499999998</v>
      </c>
      <c r="N445" s="29">
        <v>22</v>
      </c>
      <c r="O445" s="29">
        <v>759.37</v>
      </c>
      <c r="P445" s="35">
        <v>-3.8199999999999998E-2</v>
      </c>
      <c r="Q445" s="35">
        <v>6.9199999999999998E-2</v>
      </c>
      <c r="R445" s="29" t="s">
        <v>43</v>
      </c>
    </row>
    <row r="446" spans="2:18">
      <c r="B446" s="29" t="s">
        <v>62</v>
      </c>
      <c r="C446" s="29" t="s">
        <v>205</v>
      </c>
      <c r="D446" s="32">
        <v>44166.378472222219</v>
      </c>
      <c r="E446" s="29">
        <v>3110.25</v>
      </c>
      <c r="F446" s="32">
        <v>44196.378472222219</v>
      </c>
      <c r="G446" s="29">
        <v>3110</v>
      </c>
      <c r="H446" s="35">
        <v>-1E-4</v>
      </c>
      <c r="I446" s="29">
        <v>-87.23</v>
      </c>
      <c r="J446" s="35">
        <v>-2.9999999999999997E-4</v>
      </c>
      <c r="K446" s="29">
        <v>100.02979999999999</v>
      </c>
      <c r="L446" s="29">
        <v>311117.53000000003</v>
      </c>
      <c r="M446" s="29">
        <v>5943968.8200000003</v>
      </c>
      <c r="N446" s="29">
        <v>22</v>
      </c>
      <c r="O446" s="29">
        <v>-3.96</v>
      </c>
      <c r="P446" s="35">
        <v>-6.7400000000000002E-2</v>
      </c>
      <c r="Q446" s="35">
        <v>4.1599999999999998E-2</v>
      </c>
      <c r="R446" s="29" t="s">
        <v>43</v>
      </c>
    </row>
    <row r="447" spans="2:18">
      <c r="B447" s="29" t="s">
        <v>63</v>
      </c>
      <c r="C447" s="29" t="s">
        <v>205</v>
      </c>
      <c r="D447" s="32">
        <v>44166.378472222219</v>
      </c>
      <c r="E447" s="29">
        <v>229.3</v>
      </c>
      <c r="F447" s="32">
        <v>44196.378472222219</v>
      </c>
      <c r="G447" s="29">
        <v>240.55</v>
      </c>
      <c r="H447" s="35">
        <v>4.9099999999999998E-2</v>
      </c>
      <c r="I447" s="29">
        <v>15200.35</v>
      </c>
      <c r="J447" s="35">
        <v>4.8899999999999999E-2</v>
      </c>
      <c r="K447" s="29">
        <v>1356.809</v>
      </c>
      <c r="L447" s="29">
        <v>311116.31</v>
      </c>
      <c r="M447" s="29">
        <v>5959169.1699999999</v>
      </c>
      <c r="N447" s="29">
        <v>22</v>
      </c>
      <c r="O447" s="29">
        <v>690.93</v>
      </c>
      <c r="P447" s="35">
        <v>-2.9700000000000001E-2</v>
      </c>
      <c r="Q447" s="35">
        <v>0.1162</v>
      </c>
      <c r="R447" s="29" t="s">
        <v>43</v>
      </c>
    </row>
    <row r="448" spans="2:18">
      <c r="B448" s="29" t="s">
        <v>64</v>
      </c>
      <c r="C448" s="29" t="s">
        <v>205</v>
      </c>
      <c r="D448" s="32">
        <v>44166.378472222219</v>
      </c>
      <c r="E448" s="29">
        <v>2133.0500000000002</v>
      </c>
      <c r="F448" s="32">
        <v>44196.378472222219</v>
      </c>
      <c r="G448" s="29">
        <v>2395.4</v>
      </c>
      <c r="H448" s="35">
        <v>0.123</v>
      </c>
      <c r="I448" s="29">
        <v>38198.89</v>
      </c>
      <c r="J448" s="35">
        <v>0.12280000000000001</v>
      </c>
      <c r="K448" s="29">
        <v>145.8546</v>
      </c>
      <c r="L448" s="29">
        <v>311115.06</v>
      </c>
      <c r="M448" s="29">
        <v>5997368.0599999996</v>
      </c>
      <c r="N448" s="29">
        <v>22</v>
      </c>
      <c r="O448" s="29">
        <v>1736.31</v>
      </c>
      <c r="P448" s="35">
        <v>-6.1000000000000004E-3</v>
      </c>
      <c r="Q448" s="35">
        <v>0.1333</v>
      </c>
      <c r="R448" s="29" t="s">
        <v>43</v>
      </c>
    </row>
    <row r="449" spans="2:18">
      <c r="B449" s="29" t="s">
        <v>65</v>
      </c>
      <c r="C449" s="29" t="s">
        <v>205</v>
      </c>
      <c r="D449" s="32">
        <v>44166.378472222219</v>
      </c>
      <c r="E449" s="29">
        <v>485.1</v>
      </c>
      <c r="F449" s="32">
        <v>44196.378472222219</v>
      </c>
      <c r="G449" s="29">
        <v>535.04999999999995</v>
      </c>
      <c r="H449" s="35">
        <v>0.10299999999999999</v>
      </c>
      <c r="I449" s="29">
        <v>31969.48</v>
      </c>
      <c r="J449" s="35">
        <v>0.1028</v>
      </c>
      <c r="K449" s="29">
        <v>641.33950000000004</v>
      </c>
      <c r="L449" s="29">
        <v>311113.81</v>
      </c>
      <c r="M449" s="29">
        <v>6029337.5499999998</v>
      </c>
      <c r="N449" s="29">
        <v>22</v>
      </c>
      <c r="O449" s="29">
        <v>1453.16</v>
      </c>
      <c r="P449" s="35">
        <v>-2.6599999999999999E-2</v>
      </c>
      <c r="Q449" s="35">
        <v>0.10299999999999999</v>
      </c>
      <c r="R449" s="29" t="s">
        <v>43</v>
      </c>
    </row>
    <row r="450" spans="2:18">
      <c r="B450" s="29" t="s">
        <v>138</v>
      </c>
      <c r="C450" s="29" t="s">
        <v>205</v>
      </c>
      <c r="D450" s="32">
        <v>44166.378472222219</v>
      </c>
      <c r="E450" s="29">
        <v>895.5</v>
      </c>
      <c r="F450" s="32">
        <v>44196.378472222219</v>
      </c>
      <c r="G450" s="29">
        <v>894.95</v>
      </c>
      <c r="H450" s="35">
        <v>-5.9999999999999995E-4</v>
      </c>
      <c r="I450" s="29">
        <v>-253.28</v>
      </c>
      <c r="J450" s="35">
        <v>-8.0000000000000004E-4</v>
      </c>
      <c r="K450" s="29">
        <v>347.41770000000002</v>
      </c>
      <c r="L450" s="29">
        <v>311112.56</v>
      </c>
      <c r="M450" s="29">
        <v>6029084.2599999998</v>
      </c>
      <c r="N450" s="29">
        <v>22</v>
      </c>
      <c r="O450" s="29">
        <v>-11.51</v>
      </c>
      <c r="P450" s="35">
        <v>-9.1399999999999995E-2</v>
      </c>
      <c r="Q450" s="35">
        <v>6.4799999999999996E-2</v>
      </c>
      <c r="R450" s="29" t="s">
        <v>43</v>
      </c>
    </row>
    <row r="451" spans="2:18">
      <c r="B451" s="29" t="s">
        <v>139</v>
      </c>
      <c r="C451" s="29" t="s">
        <v>205</v>
      </c>
      <c r="D451" s="32">
        <v>44166.378472222219</v>
      </c>
      <c r="E451" s="29">
        <v>1137.8499999999999</v>
      </c>
      <c r="F451" s="32">
        <v>44196.378472222219</v>
      </c>
      <c r="G451" s="29">
        <v>1255.8</v>
      </c>
      <c r="H451" s="35">
        <v>0.1037</v>
      </c>
      <c r="I451" s="29">
        <v>32184.48</v>
      </c>
      <c r="J451" s="35">
        <v>0.10349999999999999</v>
      </c>
      <c r="K451" s="29">
        <v>273.4203</v>
      </c>
      <c r="L451" s="29">
        <v>311111.31</v>
      </c>
      <c r="M451" s="29">
        <v>6061268.7400000002</v>
      </c>
      <c r="N451" s="29">
        <v>22</v>
      </c>
      <c r="O451" s="29">
        <v>1462.93</v>
      </c>
      <c r="P451" s="35">
        <v>-2.8799999999999999E-2</v>
      </c>
      <c r="Q451" s="35">
        <v>0.10630000000000001</v>
      </c>
      <c r="R451" s="29" t="s">
        <v>43</v>
      </c>
    </row>
    <row r="452" spans="2:18">
      <c r="B452" s="29" t="s">
        <v>66</v>
      </c>
      <c r="C452" s="29" t="s">
        <v>205</v>
      </c>
      <c r="D452" s="32">
        <v>44166.378472222219</v>
      </c>
      <c r="E452" s="29">
        <v>85.85</v>
      </c>
      <c r="F452" s="32">
        <v>44196.378472222219</v>
      </c>
      <c r="G452" s="29">
        <v>90.95</v>
      </c>
      <c r="H452" s="35">
        <v>5.9400000000000001E-2</v>
      </c>
      <c r="I452" s="29">
        <v>18417.72</v>
      </c>
      <c r="J452" s="35">
        <v>5.9200000000000003E-2</v>
      </c>
      <c r="K452" s="29">
        <v>3623.88</v>
      </c>
      <c r="L452" s="29">
        <v>311110.09000000003</v>
      </c>
      <c r="M452" s="29">
        <v>6079686.46</v>
      </c>
      <c r="N452" s="29">
        <v>22</v>
      </c>
      <c r="O452" s="29">
        <v>837.17</v>
      </c>
      <c r="P452" s="35">
        <v>-2.0400000000000001E-2</v>
      </c>
      <c r="Q452" s="35">
        <v>0.13569999999999999</v>
      </c>
      <c r="R452" s="29" t="s">
        <v>43</v>
      </c>
    </row>
    <row r="453" spans="2:18">
      <c r="B453" s="29" t="s">
        <v>140</v>
      </c>
      <c r="C453" s="29" t="s">
        <v>205</v>
      </c>
      <c r="D453" s="32">
        <v>44166.378472222219</v>
      </c>
      <c r="E453" s="29">
        <v>194.4</v>
      </c>
      <c r="F453" s="32">
        <v>44196.378472222219</v>
      </c>
      <c r="G453" s="29">
        <v>209</v>
      </c>
      <c r="H453" s="35">
        <v>7.51E-2</v>
      </c>
      <c r="I453" s="29">
        <v>23300.61</v>
      </c>
      <c r="J453" s="35">
        <v>7.4899999999999994E-2</v>
      </c>
      <c r="K453" s="29">
        <v>1600.354</v>
      </c>
      <c r="L453" s="29">
        <v>311108.84000000003</v>
      </c>
      <c r="M453" s="29">
        <v>6102987.0700000003</v>
      </c>
      <c r="N453" s="29">
        <v>22</v>
      </c>
      <c r="O453" s="29">
        <v>1059.1199999999999</v>
      </c>
      <c r="P453" s="35">
        <v>-1.03E-2</v>
      </c>
      <c r="Q453" s="35">
        <v>0.1245</v>
      </c>
      <c r="R453" s="29" t="s">
        <v>43</v>
      </c>
    </row>
    <row r="454" spans="2:18">
      <c r="B454" s="29" t="s">
        <v>141</v>
      </c>
      <c r="C454" s="29" t="s">
        <v>205</v>
      </c>
      <c r="D454" s="32">
        <v>44166.378472222219</v>
      </c>
      <c r="E454" s="29">
        <v>358.15</v>
      </c>
      <c r="F454" s="32">
        <v>44196.378472222219</v>
      </c>
      <c r="G454" s="29">
        <v>387.2</v>
      </c>
      <c r="H454" s="35">
        <v>8.1100000000000005E-2</v>
      </c>
      <c r="I454" s="29">
        <v>25169.59</v>
      </c>
      <c r="J454" s="35">
        <v>8.09E-2</v>
      </c>
      <c r="K454" s="29">
        <v>868.65170000000001</v>
      </c>
      <c r="L454" s="29">
        <v>311107.59000000003</v>
      </c>
      <c r="M454" s="29">
        <v>6128156.6600000001</v>
      </c>
      <c r="N454" s="29">
        <v>22</v>
      </c>
      <c r="O454" s="29">
        <v>1144.07</v>
      </c>
      <c r="P454" s="35">
        <v>-3.95E-2</v>
      </c>
      <c r="Q454" s="35">
        <v>8.7999999999999995E-2</v>
      </c>
      <c r="R454" s="29" t="s">
        <v>43</v>
      </c>
    </row>
    <row r="455" spans="2:18">
      <c r="B455" s="29" t="s">
        <v>142</v>
      </c>
      <c r="C455" s="29" t="s">
        <v>205</v>
      </c>
      <c r="D455" s="32">
        <v>44166.378472222219</v>
      </c>
      <c r="E455" s="29">
        <v>1875.85</v>
      </c>
      <c r="F455" s="32">
        <v>44196.378472222219</v>
      </c>
      <c r="G455" s="29">
        <v>1995.6</v>
      </c>
      <c r="H455" s="35">
        <v>6.3799999999999996E-2</v>
      </c>
      <c r="I455" s="29">
        <v>19796.12</v>
      </c>
      <c r="J455" s="35">
        <v>6.3600000000000004E-2</v>
      </c>
      <c r="K455" s="29">
        <v>165.84819999999999</v>
      </c>
      <c r="L455" s="29">
        <v>311106.34000000003</v>
      </c>
      <c r="M455" s="29">
        <v>6147952.7699999996</v>
      </c>
      <c r="N455" s="29">
        <v>22</v>
      </c>
      <c r="O455" s="29">
        <v>899.82</v>
      </c>
      <c r="P455" s="35">
        <v>-3.9199999999999999E-2</v>
      </c>
      <c r="Q455" s="35">
        <v>8.0600000000000005E-2</v>
      </c>
      <c r="R455" s="29" t="s">
        <v>43</v>
      </c>
    </row>
    <row r="456" spans="2:18">
      <c r="B456" s="29" t="s">
        <v>143</v>
      </c>
      <c r="C456" s="29" t="s">
        <v>205</v>
      </c>
      <c r="D456" s="32">
        <v>44166.378472222219</v>
      </c>
      <c r="E456" s="29">
        <v>1115.95</v>
      </c>
      <c r="F456" s="32">
        <v>44196.378472222219</v>
      </c>
      <c r="G456" s="29">
        <v>1287.5999999999999</v>
      </c>
      <c r="H456" s="35">
        <v>0.15379999999999999</v>
      </c>
      <c r="I456" s="29">
        <v>47785.67</v>
      </c>
      <c r="J456" s="35">
        <v>0.15359999999999999</v>
      </c>
      <c r="K456" s="29">
        <v>278.78050000000002</v>
      </c>
      <c r="L456" s="29">
        <v>311105.09000000003</v>
      </c>
      <c r="M456" s="29">
        <v>6195738.4400000004</v>
      </c>
      <c r="N456" s="29">
        <v>22</v>
      </c>
      <c r="O456" s="29">
        <v>2172.08</v>
      </c>
      <c r="P456" s="35">
        <v>-1.06E-2</v>
      </c>
      <c r="Q456" s="35">
        <v>0.19939999999999999</v>
      </c>
      <c r="R456" s="29" t="s">
        <v>43</v>
      </c>
    </row>
    <row r="457" spans="2:18">
      <c r="B457" s="29" t="s">
        <v>144</v>
      </c>
      <c r="C457" s="29" t="s">
        <v>205</v>
      </c>
      <c r="D457" s="32">
        <v>44166.378472222219</v>
      </c>
      <c r="E457" s="29">
        <v>734.55</v>
      </c>
      <c r="F457" s="32">
        <v>44196.378472222219</v>
      </c>
      <c r="G457" s="29">
        <v>720.6</v>
      </c>
      <c r="H457" s="35">
        <v>-1.9E-2</v>
      </c>
      <c r="I457" s="29">
        <v>-5969.87</v>
      </c>
      <c r="J457" s="35">
        <v>-1.9199999999999998E-2</v>
      </c>
      <c r="K457" s="29">
        <v>423.52980000000002</v>
      </c>
      <c r="L457" s="29">
        <v>311103.84000000003</v>
      </c>
      <c r="M457" s="29">
        <v>6189768.5700000003</v>
      </c>
      <c r="N457" s="29">
        <v>22</v>
      </c>
      <c r="O457" s="29">
        <v>-271.36</v>
      </c>
      <c r="P457" s="35">
        <v>-0.1012</v>
      </c>
      <c r="Q457" s="35">
        <v>4.07E-2</v>
      </c>
      <c r="R457" s="29" t="s">
        <v>43</v>
      </c>
    </row>
    <row r="458" spans="2:18">
      <c r="B458" s="29" t="s">
        <v>145</v>
      </c>
      <c r="C458" s="29" t="s">
        <v>205</v>
      </c>
      <c r="D458" s="32">
        <v>44166.378472222219</v>
      </c>
      <c r="E458" s="29">
        <v>7101.7</v>
      </c>
      <c r="F458" s="32">
        <v>44196.378472222219</v>
      </c>
      <c r="G458" s="29">
        <v>7649.6009999999997</v>
      </c>
      <c r="H458" s="35">
        <v>7.7200000000000005E-2</v>
      </c>
      <c r="I458" s="29">
        <v>23937.11</v>
      </c>
      <c r="J458" s="35">
        <v>7.6899999999999996E-2</v>
      </c>
      <c r="K458" s="29">
        <v>43.806780000000003</v>
      </c>
      <c r="L458" s="29">
        <v>311102.59000000003</v>
      </c>
      <c r="M458" s="29">
        <v>6213705.6799999997</v>
      </c>
      <c r="N458" s="29">
        <v>22</v>
      </c>
      <c r="O458" s="29">
        <v>1088.05</v>
      </c>
      <c r="P458" s="35">
        <v>-1.78E-2</v>
      </c>
      <c r="Q458" s="35">
        <v>0.1283</v>
      </c>
      <c r="R458" s="29" t="s">
        <v>43</v>
      </c>
    </row>
    <row r="459" spans="2:18">
      <c r="B459" s="29" t="s">
        <v>146</v>
      </c>
      <c r="C459" s="29" t="s">
        <v>205</v>
      </c>
      <c r="D459" s="32">
        <v>44166.378472222219</v>
      </c>
      <c r="E459" s="29">
        <v>17418.150000000001</v>
      </c>
      <c r="F459" s="32">
        <v>44196.378472222219</v>
      </c>
      <c r="G459" s="29">
        <v>18390.25</v>
      </c>
      <c r="H459" s="35">
        <v>5.5800000000000002E-2</v>
      </c>
      <c r="I459" s="29">
        <v>17298.490000000002</v>
      </c>
      <c r="J459" s="35">
        <v>5.5599999999999997E-2</v>
      </c>
      <c r="K459" s="29">
        <v>17.860759999999999</v>
      </c>
      <c r="L459" s="29">
        <v>311101.38</v>
      </c>
      <c r="M459" s="29">
        <v>6231004.1699999999</v>
      </c>
      <c r="N459" s="29">
        <v>22</v>
      </c>
      <c r="O459" s="29">
        <v>786.29</v>
      </c>
      <c r="P459" s="35">
        <v>-1.54E-2</v>
      </c>
      <c r="Q459" s="35">
        <v>8.1900000000000001E-2</v>
      </c>
      <c r="R459" s="29" t="s">
        <v>43</v>
      </c>
    </row>
    <row r="460" spans="2:18">
      <c r="B460" s="29" t="s">
        <v>147</v>
      </c>
      <c r="C460" s="29" t="s">
        <v>205</v>
      </c>
      <c r="D460" s="32">
        <v>44166.378472222219</v>
      </c>
      <c r="E460" s="29">
        <v>93.75</v>
      </c>
      <c r="F460" s="32">
        <v>44196.378472222219</v>
      </c>
      <c r="G460" s="29">
        <v>99.349990000000005</v>
      </c>
      <c r="H460" s="35">
        <v>5.9700000000000003E-2</v>
      </c>
      <c r="I460" s="29">
        <v>18518.97</v>
      </c>
      <c r="J460" s="35">
        <v>5.9499999999999997E-2</v>
      </c>
      <c r="K460" s="29">
        <v>3318.4009999999998</v>
      </c>
      <c r="L460" s="29">
        <v>311100.13</v>
      </c>
      <c r="M460" s="29">
        <v>6249523.1399999997</v>
      </c>
      <c r="N460" s="29">
        <v>22</v>
      </c>
      <c r="O460" s="29">
        <v>841.77</v>
      </c>
      <c r="P460" s="35">
        <v>-3.2000000000000002E-3</v>
      </c>
      <c r="Q460" s="35">
        <v>0.14399999999999999</v>
      </c>
      <c r="R460" s="29" t="s">
        <v>43</v>
      </c>
    </row>
    <row r="461" spans="2:18">
      <c r="B461" s="29" t="s">
        <v>67</v>
      </c>
      <c r="C461" s="29" t="s">
        <v>205</v>
      </c>
      <c r="D461" s="32">
        <v>44166.378472222219</v>
      </c>
      <c r="E461" s="29">
        <v>81.55</v>
      </c>
      <c r="F461" s="32">
        <v>44196.378472222219</v>
      </c>
      <c r="G461" s="29">
        <v>93.05</v>
      </c>
      <c r="H461" s="35">
        <v>0.14099999999999999</v>
      </c>
      <c r="I461" s="29">
        <v>43803.86</v>
      </c>
      <c r="J461" s="35">
        <v>0.14080000000000001</v>
      </c>
      <c r="K461" s="29">
        <v>3814.8229999999999</v>
      </c>
      <c r="L461" s="29">
        <v>311098.88</v>
      </c>
      <c r="M461" s="29">
        <v>6293327</v>
      </c>
      <c r="N461" s="29">
        <v>22</v>
      </c>
      <c r="O461" s="29">
        <v>1991.08</v>
      </c>
      <c r="P461" s="35">
        <v>-5.5199999999999999E-2</v>
      </c>
      <c r="Q461" s="35">
        <v>0.2949</v>
      </c>
      <c r="R461" s="29" t="s">
        <v>43</v>
      </c>
    </row>
    <row r="462" spans="2:18">
      <c r="B462" s="29" t="s">
        <v>68</v>
      </c>
      <c r="C462" s="29" t="s">
        <v>205</v>
      </c>
      <c r="D462" s="32">
        <v>44166.378472222219</v>
      </c>
      <c r="E462" s="29">
        <v>144.26249999999999</v>
      </c>
      <c r="F462" s="32">
        <v>44196.378472222219</v>
      </c>
      <c r="G462" s="29">
        <v>142.38749999999999</v>
      </c>
      <c r="H462" s="35">
        <v>-1.2999999999999999E-2</v>
      </c>
      <c r="I462" s="29">
        <v>-4105.2</v>
      </c>
      <c r="J462" s="35">
        <v>-1.32E-2</v>
      </c>
      <c r="K462" s="29">
        <v>2156.4690000000001</v>
      </c>
      <c r="L462" s="29">
        <v>311097.63</v>
      </c>
      <c r="M462" s="29">
        <v>6289221.8099999996</v>
      </c>
      <c r="N462" s="29">
        <v>22</v>
      </c>
      <c r="O462" s="29">
        <v>-186.6</v>
      </c>
      <c r="P462" s="35">
        <v>-4.1099999999999998E-2</v>
      </c>
      <c r="Q462" s="35">
        <v>2.5499999999999998E-2</v>
      </c>
      <c r="R462" s="29" t="s">
        <v>43</v>
      </c>
    </row>
    <row r="463" spans="2:18">
      <c r="B463" s="29" t="s">
        <v>69</v>
      </c>
      <c r="C463" s="29" t="s">
        <v>205</v>
      </c>
      <c r="D463" s="32">
        <v>44166.378472222219</v>
      </c>
      <c r="E463" s="29">
        <v>1954.9</v>
      </c>
      <c r="F463" s="32">
        <v>44196.378472222219</v>
      </c>
      <c r="G463" s="29">
        <v>1985.3</v>
      </c>
      <c r="H463" s="35">
        <v>1.5599999999999999E-2</v>
      </c>
      <c r="I463" s="29">
        <v>4775.05</v>
      </c>
      <c r="J463" s="35">
        <v>1.5299999999999999E-2</v>
      </c>
      <c r="K463" s="29">
        <v>159.13669999999999</v>
      </c>
      <c r="L463" s="29">
        <v>311096.38</v>
      </c>
      <c r="M463" s="29">
        <v>6293996.8600000003</v>
      </c>
      <c r="N463" s="29">
        <v>22</v>
      </c>
      <c r="O463" s="29">
        <v>217.05</v>
      </c>
      <c r="P463" s="35">
        <v>-5.0999999999999997E-2</v>
      </c>
      <c r="Q463" s="35">
        <v>4.2500000000000003E-2</v>
      </c>
      <c r="R463" s="29" t="s">
        <v>43</v>
      </c>
    </row>
    <row r="464" spans="2:18">
      <c r="B464" s="29" t="s">
        <v>70</v>
      </c>
      <c r="C464" s="29" t="s">
        <v>205</v>
      </c>
      <c r="D464" s="32">
        <v>44166.378472222219</v>
      </c>
      <c r="E464" s="29">
        <v>851.35</v>
      </c>
      <c r="F464" s="32">
        <v>44196.378472222219</v>
      </c>
      <c r="G464" s="29">
        <v>904.25</v>
      </c>
      <c r="H464" s="35">
        <v>6.2100000000000002E-2</v>
      </c>
      <c r="I464" s="29">
        <v>19266.25</v>
      </c>
      <c r="J464" s="35">
        <v>6.1899999999999997E-2</v>
      </c>
      <c r="K464" s="29">
        <v>365.41390000000001</v>
      </c>
      <c r="L464" s="29">
        <v>311095.15999999997</v>
      </c>
      <c r="M464" s="29">
        <v>6313263.1100000003</v>
      </c>
      <c r="N464" s="29">
        <v>22</v>
      </c>
      <c r="O464" s="29">
        <v>875.74</v>
      </c>
      <c r="P464" s="35">
        <v>-3.0700000000000002E-2</v>
      </c>
      <c r="Q464" s="35">
        <v>7.0099999999999996E-2</v>
      </c>
      <c r="R464" s="29" t="s">
        <v>43</v>
      </c>
    </row>
    <row r="465" spans="2:18">
      <c r="B465" s="29" t="s">
        <v>71</v>
      </c>
      <c r="C465" s="29" t="s">
        <v>205</v>
      </c>
      <c r="D465" s="32">
        <v>44166.378472222219</v>
      </c>
      <c r="E465" s="29">
        <v>248.05</v>
      </c>
      <c r="F465" s="32">
        <v>44196.378472222219</v>
      </c>
      <c r="G465" s="29">
        <v>274.95</v>
      </c>
      <c r="H465" s="35">
        <v>0.1084</v>
      </c>
      <c r="I465" s="29">
        <v>33671.26</v>
      </c>
      <c r="J465" s="35">
        <v>0.1082</v>
      </c>
      <c r="K465" s="29">
        <v>1254.1579999999999</v>
      </c>
      <c r="L465" s="29">
        <v>311093.88</v>
      </c>
      <c r="M465" s="29">
        <v>6346934.3600000003</v>
      </c>
      <c r="N465" s="29">
        <v>22</v>
      </c>
      <c r="O465" s="29">
        <v>1530.51</v>
      </c>
      <c r="P465" s="35">
        <v>-1.5900000000000001E-2</v>
      </c>
      <c r="Q465" s="35">
        <v>0.12839999999999999</v>
      </c>
      <c r="R465" s="29" t="s">
        <v>43</v>
      </c>
    </row>
    <row r="466" spans="2:18">
      <c r="B466" s="29" t="s">
        <v>72</v>
      </c>
      <c r="C466" s="29" t="s">
        <v>205</v>
      </c>
      <c r="D466" s="32">
        <v>44166.378472222219</v>
      </c>
      <c r="E466" s="29">
        <v>24908.400000000001</v>
      </c>
      <c r="F466" s="32">
        <v>44196.378472222219</v>
      </c>
      <c r="G466" s="29">
        <v>24013.200000000001</v>
      </c>
      <c r="H466" s="35">
        <v>-3.5900000000000001E-2</v>
      </c>
      <c r="I466" s="29">
        <v>-11241.67</v>
      </c>
      <c r="J466" s="35">
        <v>-3.61E-2</v>
      </c>
      <c r="K466" s="29">
        <v>12.489470000000001</v>
      </c>
      <c r="L466" s="29">
        <v>311092.65999999997</v>
      </c>
      <c r="M466" s="29">
        <v>6335692.6900000004</v>
      </c>
      <c r="N466" s="29">
        <v>22</v>
      </c>
      <c r="O466" s="29">
        <v>-510.99</v>
      </c>
      <c r="P466" s="35">
        <v>-6.6600000000000006E-2</v>
      </c>
      <c r="Q466" s="35">
        <v>0.03</v>
      </c>
      <c r="R466" s="29" t="s">
        <v>43</v>
      </c>
    </row>
    <row r="467" spans="2:18">
      <c r="B467" s="29" t="s">
        <v>149</v>
      </c>
      <c r="C467" s="29" t="s">
        <v>205</v>
      </c>
      <c r="D467" s="32">
        <v>44166.378472222219</v>
      </c>
      <c r="E467" s="29">
        <v>179.75</v>
      </c>
      <c r="F467" s="32">
        <v>44196.378472222219</v>
      </c>
      <c r="G467" s="29">
        <v>183.85</v>
      </c>
      <c r="H467" s="35">
        <v>2.2800000000000001E-2</v>
      </c>
      <c r="I467" s="29">
        <v>7032.9</v>
      </c>
      <c r="J467" s="35">
        <v>2.2599999999999999E-2</v>
      </c>
      <c r="K467" s="29">
        <v>1730.6890000000001</v>
      </c>
      <c r="L467" s="29">
        <v>311091.40999999997</v>
      </c>
      <c r="M467" s="29">
        <v>6342725.5899999999</v>
      </c>
      <c r="N467" s="29">
        <v>22</v>
      </c>
      <c r="O467" s="29">
        <v>319.68</v>
      </c>
      <c r="P467" s="35">
        <v>-0.12820000000000001</v>
      </c>
      <c r="Q467" s="35">
        <v>5.0299999999999997E-2</v>
      </c>
      <c r="R467" s="29" t="s">
        <v>43</v>
      </c>
    </row>
    <row r="468" spans="2:18">
      <c r="B468" s="29" t="s">
        <v>148</v>
      </c>
      <c r="C468" s="29" t="s">
        <v>205</v>
      </c>
      <c r="D468" s="32">
        <v>44166.378472222219</v>
      </c>
      <c r="E468" s="29">
        <v>585.79999999999995</v>
      </c>
      <c r="F468" s="32">
        <v>44196.378472222219</v>
      </c>
      <c r="G468" s="29">
        <v>643.65</v>
      </c>
      <c r="H468" s="35">
        <v>9.8799999999999999E-2</v>
      </c>
      <c r="I468" s="29">
        <v>30656.06</v>
      </c>
      <c r="J468" s="35">
        <v>9.8500000000000004E-2</v>
      </c>
      <c r="K468" s="29">
        <v>531.05179999999996</v>
      </c>
      <c r="L468" s="29">
        <v>311090.15999999997</v>
      </c>
      <c r="M468" s="29">
        <v>6373381.6500000004</v>
      </c>
      <c r="N468" s="29">
        <v>22</v>
      </c>
      <c r="O468" s="29">
        <v>1393.46</v>
      </c>
      <c r="P468" s="35">
        <v>-1.5100000000000001E-2</v>
      </c>
      <c r="Q468" s="35">
        <v>0.1087</v>
      </c>
      <c r="R468" s="29" t="s">
        <v>43</v>
      </c>
    </row>
    <row r="469" spans="2:18">
      <c r="B469" s="29" t="s">
        <v>73</v>
      </c>
      <c r="C469" s="29" t="s">
        <v>205</v>
      </c>
      <c r="D469" s="32">
        <v>44166.378472222219</v>
      </c>
      <c r="E469" s="29">
        <v>2726.8</v>
      </c>
      <c r="F469" s="32">
        <v>44196.378472222219</v>
      </c>
      <c r="G469" s="29">
        <v>2862.75</v>
      </c>
      <c r="H469" s="35">
        <v>4.99E-2</v>
      </c>
      <c r="I469" s="29">
        <v>15446.18</v>
      </c>
      <c r="J469" s="35">
        <v>4.9700000000000001E-2</v>
      </c>
      <c r="K469" s="29">
        <v>114.0857</v>
      </c>
      <c r="L469" s="29">
        <v>311088.90999999997</v>
      </c>
      <c r="M469" s="29">
        <v>6388827.8300000001</v>
      </c>
      <c r="N469" s="29">
        <v>22</v>
      </c>
      <c r="O469" s="29">
        <v>702.1</v>
      </c>
      <c r="P469" s="35">
        <v>-3.7499999999999999E-2</v>
      </c>
      <c r="Q469" s="35">
        <v>8.2600000000000007E-2</v>
      </c>
      <c r="R469" s="29" t="s">
        <v>43</v>
      </c>
    </row>
    <row r="470" spans="2:18">
      <c r="B470" s="29" t="s">
        <v>74</v>
      </c>
      <c r="C470" s="29" t="s">
        <v>205</v>
      </c>
      <c r="D470" s="32">
        <v>44166.378472222219</v>
      </c>
      <c r="E470" s="29">
        <v>907.3</v>
      </c>
      <c r="F470" s="32">
        <v>44196.378472222219</v>
      </c>
      <c r="G470" s="29">
        <v>973.20010000000002</v>
      </c>
      <c r="H470" s="35">
        <v>7.2599999999999998E-2</v>
      </c>
      <c r="I470" s="29">
        <v>22530.78</v>
      </c>
      <c r="J470" s="35">
        <v>7.2400000000000006E-2</v>
      </c>
      <c r="K470" s="29">
        <v>342.87189999999998</v>
      </c>
      <c r="L470" s="29">
        <v>311087.69</v>
      </c>
      <c r="M470" s="29">
        <v>6411358.6100000003</v>
      </c>
      <c r="N470" s="29">
        <v>22</v>
      </c>
      <c r="O470" s="29">
        <v>1024.1300000000001</v>
      </c>
      <c r="P470" s="35">
        <v>-3.9300000000000002E-2</v>
      </c>
      <c r="Q470" s="35">
        <v>8.5599999999999996E-2</v>
      </c>
      <c r="R470" s="29" t="s">
        <v>43</v>
      </c>
    </row>
    <row r="471" spans="2:18">
      <c r="B471" s="29" t="s">
        <v>75</v>
      </c>
      <c r="C471" s="29" t="s">
        <v>205</v>
      </c>
      <c r="D471" s="32">
        <v>44166.378472222219</v>
      </c>
      <c r="E471" s="29">
        <v>1341.1</v>
      </c>
      <c r="F471" s="32">
        <v>44196.378472222219</v>
      </c>
      <c r="G471" s="29">
        <v>1567.15</v>
      </c>
      <c r="H471" s="35">
        <v>0.1686</v>
      </c>
      <c r="I471" s="29">
        <v>52367.92</v>
      </c>
      <c r="J471" s="35">
        <v>0.16830000000000001</v>
      </c>
      <c r="K471" s="29">
        <v>231.96360000000001</v>
      </c>
      <c r="L471" s="29">
        <v>311086.44</v>
      </c>
      <c r="M471" s="29">
        <v>6463726.5300000003</v>
      </c>
      <c r="N471" s="29">
        <v>22</v>
      </c>
      <c r="O471" s="29">
        <v>2380.36</v>
      </c>
      <c r="P471" s="35">
        <v>-4.4999999999999997E-3</v>
      </c>
      <c r="Q471" s="35">
        <v>0.1686</v>
      </c>
      <c r="R471" s="29" t="s">
        <v>43</v>
      </c>
    </row>
    <row r="472" spans="2:18">
      <c r="B472" s="29" t="s">
        <v>76</v>
      </c>
      <c r="C472" s="29" t="s">
        <v>205</v>
      </c>
      <c r="D472" s="32">
        <v>44166.378472222219</v>
      </c>
      <c r="E472" s="29">
        <v>4910.5</v>
      </c>
      <c r="F472" s="32">
        <v>44196.378472222219</v>
      </c>
      <c r="G472" s="29">
        <v>5288.15</v>
      </c>
      <c r="H472" s="35">
        <v>7.6899999999999996E-2</v>
      </c>
      <c r="I472" s="29">
        <v>23859.9</v>
      </c>
      <c r="J472" s="35">
        <v>7.6700000000000004E-2</v>
      </c>
      <c r="K472" s="29">
        <v>63.351019999999998</v>
      </c>
      <c r="L472" s="29">
        <v>311085.19</v>
      </c>
      <c r="M472" s="29">
        <v>6487586.4400000004</v>
      </c>
      <c r="N472" s="29">
        <v>22</v>
      </c>
      <c r="O472" s="29">
        <v>1084.54</v>
      </c>
      <c r="P472" s="35">
        <v>-2.1499999999999998E-2</v>
      </c>
      <c r="Q472" s="35">
        <v>9.9699999999999997E-2</v>
      </c>
      <c r="R472" s="29" t="s">
        <v>43</v>
      </c>
    </row>
    <row r="473" spans="2:18">
      <c r="B473" s="29" t="s">
        <v>77</v>
      </c>
      <c r="C473" s="29" t="s">
        <v>205</v>
      </c>
      <c r="D473" s="32">
        <v>44166.378472222219</v>
      </c>
      <c r="E473" s="29">
        <v>433.05</v>
      </c>
      <c r="F473" s="32">
        <v>44196.378472222219</v>
      </c>
      <c r="G473" s="29">
        <v>466.35</v>
      </c>
      <c r="H473" s="35">
        <v>7.6899999999999996E-2</v>
      </c>
      <c r="I473" s="29">
        <v>23856.639999999999</v>
      </c>
      <c r="J473" s="35">
        <v>7.6700000000000004E-2</v>
      </c>
      <c r="K473" s="29">
        <v>718.35569999999996</v>
      </c>
      <c r="L473" s="29">
        <v>311083.94</v>
      </c>
      <c r="M473" s="29">
        <v>6511443.0700000003</v>
      </c>
      <c r="N473" s="29">
        <v>22</v>
      </c>
      <c r="O473" s="29">
        <v>1084.3900000000001</v>
      </c>
      <c r="P473" s="35">
        <v>-3.9100000000000003E-2</v>
      </c>
      <c r="Q473" s="35">
        <v>0.1431</v>
      </c>
      <c r="R473" s="29" t="s">
        <v>43</v>
      </c>
    </row>
    <row r="474" spans="2:18">
      <c r="B474" s="29" t="s">
        <v>78</v>
      </c>
      <c r="C474" s="29" t="s">
        <v>205</v>
      </c>
      <c r="D474" s="32">
        <v>44166.378472222219</v>
      </c>
      <c r="E474" s="29">
        <v>352.85</v>
      </c>
      <c r="F474" s="32">
        <v>44196.378472222219</v>
      </c>
      <c r="G474" s="29">
        <v>386.25</v>
      </c>
      <c r="H474" s="35">
        <v>9.4700000000000006E-2</v>
      </c>
      <c r="I474" s="29">
        <v>29381.24</v>
      </c>
      <c r="J474" s="35">
        <v>9.4399999999999998E-2</v>
      </c>
      <c r="K474" s="29">
        <v>881.62869999999998</v>
      </c>
      <c r="L474" s="29">
        <v>311082.69</v>
      </c>
      <c r="M474" s="29">
        <v>6540824.3099999996</v>
      </c>
      <c r="N474" s="29">
        <v>22</v>
      </c>
      <c r="O474" s="29">
        <v>1335.51</v>
      </c>
      <c r="P474" s="35">
        <v>-1.8700000000000001E-2</v>
      </c>
      <c r="Q474" s="35">
        <v>0.1067</v>
      </c>
      <c r="R474" s="29" t="s">
        <v>43</v>
      </c>
    </row>
    <row r="475" spans="2:18">
      <c r="B475" s="29" t="s">
        <v>41</v>
      </c>
      <c r="C475" s="29" t="s">
        <v>205</v>
      </c>
      <c r="D475" s="32">
        <v>44287.378472222219</v>
      </c>
      <c r="E475" s="29">
        <v>736.25</v>
      </c>
      <c r="F475" s="32">
        <v>44316.378472222219</v>
      </c>
      <c r="G475" s="29">
        <v>730.05</v>
      </c>
      <c r="H475" s="35">
        <v>-8.3999999999999995E-3</v>
      </c>
      <c r="I475" s="29">
        <v>-2851.71</v>
      </c>
      <c r="J475" s="35">
        <v>-8.6E-3</v>
      </c>
      <c r="K475" s="29">
        <v>449.3263</v>
      </c>
      <c r="L475" s="29">
        <v>330816.46999999997</v>
      </c>
      <c r="M475" s="29">
        <v>6537972.5999999996</v>
      </c>
      <c r="N475" s="29">
        <v>19</v>
      </c>
      <c r="O475" s="29">
        <v>-150.09</v>
      </c>
      <c r="P475" s="35">
        <v>-6.3500000000000001E-2</v>
      </c>
      <c r="Q475" s="35">
        <v>0.20200000000000001</v>
      </c>
      <c r="R475" s="29" t="s">
        <v>43</v>
      </c>
    </row>
    <row r="476" spans="2:18">
      <c r="B476" s="29" t="s">
        <v>44</v>
      </c>
      <c r="C476" s="29" t="s">
        <v>205</v>
      </c>
      <c r="D476" s="32">
        <v>44287.378472222219</v>
      </c>
      <c r="E476" s="29">
        <v>2551.75</v>
      </c>
      <c r="F476" s="32">
        <v>44316.378472222219</v>
      </c>
      <c r="G476" s="29">
        <v>2536.4</v>
      </c>
      <c r="H476" s="35">
        <v>-6.0000000000000001E-3</v>
      </c>
      <c r="I476" s="29">
        <v>-2055.98</v>
      </c>
      <c r="J476" s="35">
        <v>-6.1999999999999998E-3</v>
      </c>
      <c r="K476" s="29">
        <v>129.64250000000001</v>
      </c>
      <c r="L476" s="29">
        <v>330815.19</v>
      </c>
      <c r="M476" s="29">
        <v>6535916.6299999999</v>
      </c>
      <c r="N476" s="29">
        <v>19</v>
      </c>
      <c r="O476" s="29">
        <v>-108.21</v>
      </c>
      <c r="P476" s="35">
        <v>-2.64E-2</v>
      </c>
      <c r="Q476" s="35">
        <v>5.5599999999999997E-2</v>
      </c>
      <c r="R476" s="29" t="s">
        <v>43</v>
      </c>
    </row>
    <row r="477" spans="2:18">
      <c r="B477" s="29" t="s">
        <v>45</v>
      </c>
      <c r="C477" s="29" t="s">
        <v>205</v>
      </c>
      <c r="D477" s="32">
        <v>44287.378472222219</v>
      </c>
      <c r="E477" s="29">
        <v>713</v>
      </c>
      <c r="F477" s="32">
        <v>44316.378472222219</v>
      </c>
      <c r="G477" s="29">
        <v>714.9</v>
      </c>
      <c r="H477" s="35">
        <v>2.7000000000000001E-3</v>
      </c>
      <c r="I477" s="29">
        <v>815.3</v>
      </c>
      <c r="J477" s="35">
        <v>2.5000000000000001E-3</v>
      </c>
      <c r="K477" s="29">
        <v>463.97449999999998</v>
      </c>
      <c r="L477" s="29">
        <v>330813.84000000003</v>
      </c>
      <c r="M477" s="29">
        <v>6536731.9299999997</v>
      </c>
      <c r="N477" s="29">
        <v>19</v>
      </c>
      <c r="O477" s="29">
        <v>42.91</v>
      </c>
      <c r="P477" s="35">
        <v>-0.1211</v>
      </c>
      <c r="Q477" s="35">
        <v>1.95E-2</v>
      </c>
      <c r="R477" s="29" t="s">
        <v>43</v>
      </c>
    </row>
    <row r="478" spans="2:18">
      <c r="B478" s="29" t="s">
        <v>46</v>
      </c>
      <c r="C478" s="29" t="s">
        <v>205</v>
      </c>
      <c r="D478" s="32">
        <v>44287.378472222219</v>
      </c>
      <c r="E478" s="29">
        <v>3743.05</v>
      </c>
      <c r="F478" s="32">
        <v>44316.378472222219</v>
      </c>
      <c r="G478" s="29">
        <v>3833.75</v>
      </c>
      <c r="H478" s="35">
        <v>2.4199999999999999E-2</v>
      </c>
      <c r="I478" s="29">
        <v>7949.14</v>
      </c>
      <c r="J478" s="35">
        <v>2.4E-2</v>
      </c>
      <c r="K478" s="29">
        <v>88.380470000000003</v>
      </c>
      <c r="L478" s="29">
        <v>330812.53000000003</v>
      </c>
      <c r="M478" s="29">
        <v>6544681.0700000003</v>
      </c>
      <c r="N478" s="29">
        <v>19</v>
      </c>
      <c r="O478" s="29">
        <v>418.38</v>
      </c>
      <c r="P478" s="35">
        <v>-7.9100000000000004E-2</v>
      </c>
      <c r="Q478" s="35">
        <v>5.6399999999999999E-2</v>
      </c>
      <c r="R478" s="29" t="s">
        <v>43</v>
      </c>
    </row>
    <row r="479" spans="2:18">
      <c r="B479" s="29" t="s">
        <v>47</v>
      </c>
      <c r="C479" s="29" t="s">
        <v>205</v>
      </c>
      <c r="D479" s="32">
        <v>44287.378472222219</v>
      </c>
      <c r="E479" s="29">
        <v>9789.5</v>
      </c>
      <c r="F479" s="32">
        <v>44316.378472222219</v>
      </c>
      <c r="G479" s="29">
        <v>11041.65</v>
      </c>
      <c r="H479" s="35">
        <v>0.12790000000000001</v>
      </c>
      <c r="I479" s="29">
        <v>42242.82</v>
      </c>
      <c r="J479" s="35">
        <v>0.12770000000000001</v>
      </c>
      <c r="K479" s="29">
        <v>33.792450000000002</v>
      </c>
      <c r="L479" s="29">
        <v>330811.19</v>
      </c>
      <c r="M479" s="29">
        <v>6586923.8899999997</v>
      </c>
      <c r="N479" s="29">
        <v>19</v>
      </c>
      <c r="O479" s="29">
        <v>2223.31</v>
      </c>
      <c r="P479" s="35">
        <v>-7.6999999999999999E-2</v>
      </c>
      <c r="Q479" s="35">
        <v>0.15429999999999999</v>
      </c>
      <c r="R479" s="29" t="s">
        <v>43</v>
      </c>
    </row>
    <row r="480" spans="2:18">
      <c r="B480" s="29" t="s">
        <v>48</v>
      </c>
      <c r="C480" s="29" t="s">
        <v>205</v>
      </c>
      <c r="D480" s="32">
        <v>44287.378472222219</v>
      </c>
      <c r="E480" s="29">
        <v>5272.15</v>
      </c>
      <c r="F480" s="32">
        <v>44316.378472222219</v>
      </c>
      <c r="G480" s="29">
        <v>5451.9</v>
      </c>
      <c r="H480" s="35">
        <v>3.4099999999999998E-2</v>
      </c>
      <c r="I480" s="29">
        <v>11211.42</v>
      </c>
      <c r="J480" s="35">
        <v>3.39E-2</v>
      </c>
      <c r="K480" s="29">
        <v>62.746670000000002</v>
      </c>
      <c r="L480" s="29">
        <v>330809.88</v>
      </c>
      <c r="M480" s="29">
        <v>6598135.3200000003</v>
      </c>
      <c r="N480" s="29">
        <v>19</v>
      </c>
      <c r="O480" s="29">
        <v>590.07000000000005</v>
      </c>
      <c r="P480" s="35">
        <v>-0.1726</v>
      </c>
      <c r="Q480" s="35">
        <v>4.8000000000000001E-2</v>
      </c>
      <c r="R480" s="29" t="s">
        <v>43</v>
      </c>
    </row>
    <row r="481" spans="2:18">
      <c r="B481" s="29" t="s">
        <v>49</v>
      </c>
      <c r="C481" s="29" t="s">
        <v>205</v>
      </c>
      <c r="D481" s="32">
        <v>44287.378472222219</v>
      </c>
      <c r="E481" s="29">
        <v>520.79999999999995</v>
      </c>
      <c r="F481" s="32">
        <v>44316.378472222219</v>
      </c>
      <c r="G481" s="29">
        <v>536.75</v>
      </c>
      <c r="H481" s="35">
        <v>3.0599999999999999E-2</v>
      </c>
      <c r="I481" s="29">
        <v>10064.15</v>
      </c>
      <c r="J481" s="35">
        <v>3.04E-2</v>
      </c>
      <c r="K481" s="29">
        <v>635.19309999999996</v>
      </c>
      <c r="L481" s="29">
        <v>330808.53000000003</v>
      </c>
      <c r="M481" s="29">
        <v>6608199.4699999997</v>
      </c>
      <c r="N481" s="29">
        <v>19</v>
      </c>
      <c r="O481" s="29">
        <v>529.69000000000005</v>
      </c>
      <c r="P481" s="35">
        <v>-1.2E-2</v>
      </c>
      <c r="Q481" s="35">
        <v>5.6099999999999997E-2</v>
      </c>
      <c r="R481" s="29" t="s">
        <v>43</v>
      </c>
    </row>
    <row r="482" spans="2:18">
      <c r="B482" s="29" t="s">
        <v>50</v>
      </c>
      <c r="C482" s="29" t="s">
        <v>205</v>
      </c>
      <c r="D482" s="32">
        <v>44287.378472222219</v>
      </c>
      <c r="E482" s="29">
        <v>437.4</v>
      </c>
      <c r="F482" s="32">
        <v>44316.378472222219</v>
      </c>
      <c r="G482" s="29">
        <v>421.8</v>
      </c>
      <c r="H482" s="35">
        <v>-3.5700000000000003E-2</v>
      </c>
      <c r="I482" s="29">
        <v>-11863.32</v>
      </c>
      <c r="J482" s="35">
        <v>-3.5900000000000001E-2</v>
      </c>
      <c r="K482" s="29">
        <v>756.30359999999996</v>
      </c>
      <c r="L482" s="29">
        <v>330807.21999999997</v>
      </c>
      <c r="M482" s="29">
        <v>6596336.1500000004</v>
      </c>
      <c r="N482" s="29">
        <v>19</v>
      </c>
      <c r="O482" s="29">
        <v>-624.39</v>
      </c>
      <c r="P482" s="35">
        <v>-8.5500000000000007E-2</v>
      </c>
      <c r="Q482" s="35">
        <v>5.7999999999999996E-3</v>
      </c>
      <c r="R482" s="29" t="s">
        <v>43</v>
      </c>
    </row>
    <row r="483" spans="2:18">
      <c r="B483" s="29" t="s">
        <v>51</v>
      </c>
      <c r="C483" s="29" t="s">
        <v>205</v>
      </c>
      <c r="D483" s="32">
        <v>44287.378472222219</v>
      </c>
      <c r="E483" s="29">
        <v>3618.5</v>
      </c>
      <c r="F483" s="32">
        <v>44316.378472222219</v>
      </c>
      <c r="G483" s="29">
        <v>3449</v>
      </c>
      <c r="H483" s="35">
        <v>-4.6800000000000001E-2</v>
      </c>
      <c r="I483" s="29">
        <v>-15560.43</v>
      </c>
      <c r="J483" s="35">
        <v>-4.7E-2</v>
      </c>
      <c r="K483" s="29">
        <v>91.420730000000006</v>
      </c>
      <c r="L483" s="29">
        <v>330805.90999999997</v>
      </c>
      <c r="M483" s="29">
        <v>6580775.7300000004</v>
      </c>
      <c r="N483" s="29">
        <v>19</v>
      </c>
      <c r="O483" s="29">
        <v>-818.97</v>
      </c>
      <c r="P483" s="35">
        <v>-4.7399999999999998E-2</v>
      </c>
      <c r="Q483" s="35">
        <v>6.4000000000000001E-2</v>
      </c>
      <c r="R483" s="29" t="s">
        <v>43</v>
      </c>
    </row>
    <row r="484" spans="2:18">
      <c r="B484" s="29" t="s">
        <v>52</v>
      </c>
      <c r="C484" s="29" t="s">
        <v>205</v>
      </c>
      <c r="D484" s="32">
        <v>44287.378472222219</v>
      </c>
      <c r="E484" s="29">
        <v>818.3</v>
      </c>
      <c r="F484" s="32">
        <v>44316.378472222219</v>
      </c>
      <c r="G484" s="29">
        <v>910.35</v>
      </c>
      <c r="H484" s="35">
        <v>0.1125</v>
      </c>
      <c r="I484" s="29">
        <v>37142.1</v>
      </c>
      <c r="J484" s="35">
        <v>0.1123</v>
      </c>
      <c r="K484" s="29">
        <v>404.25830000000002</v>
      </c>
      <c r="L484" s="29">
        <v>330804.59000000003</v>
      </c>
      <c r="M484" s="29">
        <v>6617917.8300000001</v>
      </c>
      <c r="N484" s="29">
        <v>19</v>
      </c>
      <c r="O484" s="29">
        <v>1954.85</v>
      </c>
      <c r="P484" s="35">
        <v>-1.49E-2</v>
      </c>
      <c r="Q484" s="35">
        <v>0.18090000000000001</v>
      </c>
      <c r="R484" s="29" t="s">
        <v>43</v>
      </c>
    </row>
    <row r="485" spans="2:18">
      <c r="B485" s="29" t="s">
        <v>53</v>
      </c>
      <c r="C485" s="29" t="s">
        <v>205</v>
      </c>
      <c r="D485" s="32">
        <v>44287.378472222219</v>
      </c>
      <c r="E485" s="29">
        <v>132.15</v>
      </c>
      <c r="F485" s="32">
        <v>44316.378472222219</v>
      </c>
      <c r="G485" s="29">
        <v>133.05000000000001</v>
      </c>
      <c r="H485" s="35">
        <v>6.7999999999999996E-3</v>
      </c>
      <c r="I485" s="29">
        <v>2186.5300000000002</v>
      </c>
      <c r="J485" s="35">
        <v>6.6E-3</v>
      </c>
      <c r="K485" s="29">
        <v>2503.241</v>
      </c>
      <c r="L485" s="29">
        <v>330803.25</v>
      </c>
      <c r="M485" s="29">
        <v>6620104.3600000003</v>
      </c>
      <c r="N485" s="29">
        <v>19</v>
      </c>
      <c r="O485" s="29">
        <v>115.08</v>
      </c>
      <c r="P485" s="35">
        <v>-6.6199999999999995E-2</v>
      </c>
      <c r="Q485" s="35">
        <v>1.21E-2</v>
      </c>
      <c r="R485" s="29" t="s">
        <v>43</v>
      </c>
    </row>
    <row r="486" spans="2:18">
      <c r="B486" s="29" t="s">
        <v>54</v>
      </c>
      <c r="C486" s="29" t="s">
        <v>205</v>
      </c>
      <c r="D486" s="32">
        <v>44287.378472222219</v>
      </c>
      <c r="E486" s="29">
        <v>3616.1</v>
      </c>
      <c r="F486" s="32">
        <v>44316.378472222219</v>
      </c>
      <c r="G486" s="29">
        <v>4062.35</v>
      </c>
      <c r="H486" s="35">
        <v>0.1234</v>
      </c>
      <c r="I486" s="29">
        <v>40752.839999999997</v>
      </c>
      <c r="J486" s="35">
        <v>0.1232</v>
      </c>
      <c r="K486" s="29">
        <v>91.4803</v>
      </c>
      <c r="L486" s="29">
        <v>330801.94</v>
      </c>
      <c r="M486" s="29">
        <v>6660857.2000000002</v>
      </c>
      <c r="N486" s="29">
        <v>19</v>
      </c>
      <c r="O486" s="29">
        <v>2144.89</v>
      </c>
      <c r="P486" s="35">
        <v>-1.5100000000000001E-2</v>
      </c>
      <c r="Q486" s="35">
        <v>0.1234</v>
      </c>
      <c r="R486" s="29" t="s">
        <v>43</v>
      </c>
    </row>
    <row r="487" spans="2:18">
      <c r="B487" s="29" t="s">
        <v>55</v>
      </c>
      <c r="C487" s="29" t="s">
        <v>205</v>
      </c>
      <c r="D487" s="32">
        <v>44287.378472222219</v>
      </c>
      <c r="E487" s="29">
        <v>4587.6499999999996</v>
      </c>
      <c r="F487" s="32">
        <v>44316.378472222219</v>
      </c>
      <c r="G487" s="29">
        <v>5163.1000000000004</v>
      </c>
      <c r="H487" s="35">
        <v>0.12540000000000001</v>
      </c>
      <c r="I487" s="29">
        <v>41423.53</v>
      </c>
      <c r="J487" s="35">
        <v>0.12520000000000001</v>
      </c>
      <c r="K487" s="29">
        <v>72.106769999999997</v>
      </c>
      <c r="L487" s="29">
        <v>330800.59000000003</v>
      </c>
      <c r="M487" s="29">
        <v>6702280.7300000004</v>
      </c>
      <c r="N487" s="29">
        <v>19</v>
      </c>
      <c r="O487" s="29">
        <v>2180.19</v>
      </c>
      <c r="P487" s="35">
        <v>-3.5700000000000003E-2</v>
      </c>
      <c r="Q487" s="35">
        <v>0.15310000000000001</v>
      </c>
      <c r="R487" s="29" t="s">
        <v>43</v>
      </c>
    </row>
    <row r="488" spans="2:18">
      <c r="B488" s="29" t="s">
        <v>56</v>
      </c>
      <c r="C488" s="29" t="s">
        <v>205</v>
      </c>
      <c r="D488" s="32">
        <v>44287.378472222219</v>
      </c>
      <c r="E488" s="29">
        <v>2631.15</v>
      </c>
      <c r="F488" s="32">
        <v>44316.378472222219</v>
      </c>
      <c r="G488" s="29">
        <v>2421.65</v>
      </c>
      <c r="H488" s="35">
        <v>-7.9600000000000004E-2</v>
      </c>
      <c r="I488" s="29">
        <v>-26402.75</v>
      </c>
      <c r="J488" s="35">
        <v>-7.9799999999999996E-2</v>
      </c>
      <c r="K488" s="29">
        <v>125.7242</v>
      </c>
      <c r="L488" s="29">
        <v>330799.28000000003</v>
      </c>
      <c r="M488" s="29">
        <v>6675877.9800000004</v>
      </c>
      <c r="N488" s="29">
        <v>19</v>
      </c>
      <c r="O488" s="29">
        <v>-1389.62</v>
      </c>
      <c r="P488" s="35">
        <v>-0.1245</v>
      </c>
      <c r="Q488" s="35">
        <v>6.7999999999999996E-3</v>
      </c>
      <c r="R488" s="29" t="s">
        <v>43</v>
      </c>
    </row>
    <row r="489" spans="2:18">
      <c r="B489" s="29" t="s">
        <v>57</v>
      </c>
      <c r="C489" s="29" t="s">
        <v>205</v>
      </c>
      <c r="D489" s="32">
        <v>44287.378472222219</v>
      </c>
      <c r="E489" s="29">
        <v>1454.5</v>
      </c>
      <c r="F489" s="32">
        <v>44316.378472222219</v>
      </c>
      <c r="G489" s="29">
        <v>1401.75</v>
      </c>
      <c r="H489" s="35">
        <v>-3.6299999999999999E-2</v>
      </c>
      <c r="I489" s="29">
        <v>-12061.93</v>
      </c>
      <c r="J489" s="35">
        <v>-3.6499999999999998E-2</v>
      </c>
      <c r="K489" s="29">
        <v>227.4307</v>
      </c>
      <c r="L489" s="29">
        <v>330797.96999999997</v>
      </c>
      <c r="M489" s="29">
        <v>6663816.0499999998</v>
      </c>
      <c r="N489" s="29">
        <v>19</v>
      </c>
      <c r="O489" s="29">
        <v>-634.84</v>
      </c>
      <c r="P489" s="35">
        <v>-0.1323</v>
      </c>
      <c r="Q489" s="35">
        <v>1.2500000000000001E-2</v>
      </c>
      <c r="R489" s="29" t="s">
        <v>43</v>
      </c>
    </row>
    <row r="490" spans="2:18">
      <c r="B490" s="29" t="s">
        <v>58</v>
      </c>
      <c r="C490" s="29" t="s">
        <v>205</v>
      </c>
      <c r="D490" s="32">
        <v>44287.378472222219</v>
      </c>
      <c r="E490" s="29">
        <v>1002.6</v>
      </c>
      <c r="F490" s="32">
        <v>44316.378472222219</v>
      </c>
      <c r="G490" s="29">
        <v>898.95</v>
      </c>
      <c r="H490" s="35">
        <v>-0.10340000000000001</v>
      </c>
      <c r="I490" s="29">
        <v>-34260.9</v>
      </c>
      <c r="J490" s="35">
        <v>-0.1036</v>
      </c>
      <c r="K490" s="29">
        <v>329.93880000000001</v>
      </c>
      <c r="L490" s="29">
        <v>330796.65999999997</v>
      </c>
      <c r="M490" s="29">
        <v>6629555.1500000004</v>
      </c>
      <c r="N490" s="29">
        <v>19</v>
      </c>
      <c r="O490" s="29">
        <v>-1803.21</v>
      </c>
      <c r="P490" s="35">
        <v>-0.10340000000000001</v>
      </c>
      <c r="Q490" s="35">
        <v>5.21E-2</v>
      </c>
      <c r="R490" s="29" t="s">
        <v>43</v>
      </c>
    </row>
    <row r="491" spans="2:18">
      <c r="B491" s="29" t="s">
        <v>59</v>
      </c>
      <c r="C491" s="29" t="s">
        <v>205</v>
      </c>
      <c r="D491" s="32">
        <v>44287.378472222219</v>
      </c>
      <c r="E491" s="29">
        <v>2531.4499999999998</v>
      </c>
      <c r="F491" s="32">
        <v>44316.378472222219</v>
      </c>
      <c r="G491" s="29">
        <v>2420.1</v>
      </c>
      <c r="H491" s="35">
        <v>-4.3999999999999997E-2</v>
      </c>
      <c r="I491" s="29">
        <v>-14615.28</v>
      </c>
      <c r="J491" s="35">
        <v>-4.4200000000000003E-2</v>
      </c>
      <c r="K491" s="29">
        <v>130.67420000000001</v>
      </c>
      <c r="L491" s="29">
        <v>330795.31</v>
      </c>
      <c r="M491" s="29">
        <v>6614939.8700000001</v>
      </c>
      <c r="N491" s="29">
        <v>19</v>
      </c>
      <c r="O491" s="29">
        <v>-769.23</v>
      </c>
      <c r="P491" s="35">
        <v>-6.2600000000000003E-2</v>
      </c>
      <c r="Q491" s="35">
        <v>3.8100000000000002E-2</v>
      </c>
      <c r="R491" s="29" t="s">
        <v>43</v>
      </c>
    </row>
    <row r="492" spans="2:18">
      <c r="B492" s="29" t="s">
        <v>60</v>
      </c>
      <c r="C492" s="29" t="s">
        <v>205</v>
      </c>
      <c r="D492" s="32">
        <v>44287.378472222219</v>
      </c>
      <c r="E492" s="29">
        <v>1486.75</v>
      </c>
      <c r="F492" s="32">
        <v>44316.378472222219</v>
      </c>
      <c r="G492" s="29">
        <v>1412.3</v>
      </c>
      <c r="H492" s="35">
        <v>-5.0099999999999999E-2</v>
      </c>
      <c r="I492" s="29">
        <v>-16629.23</v>
      </c>
      <c r="J492" s="35">
        <v>-5.0299999999999997E-2</v>
      </c>
      <c r="K492" s="29">
        <v>222.49469999999999</v>
      </c>
      <c r="L492" s="29">
        <v>330793.96999999997</v>
      </c>
      <c r="M492" s="29">
        <v>6598310.6399999997</v>
      </c>
      <c r="N492" s="29">
        <v>19</v>
      </c>
      <c r="O492" s="29">
        <v>-875.22</v>
      </c>
      <c r="P492" s="35">
        <v>-0.09</v>
      </c>
      <c r="Q492" s="35">
        <v>1.14E-2</v>
      </c>
      <c r="R492" s="29" t="s">
        <v>43</v>
      </c>
    </row>
    <row r="493" spans="2:18">
      <c r="B493" s="29" t="s">
        <v>61</v>
      </c>
      <c r="C493" s="29" t="s">
        <v>205</v>
      </c>
      <c r="D493" s="32">
        <v>44287.378472222219</v>
      </c>
      <c r="E493" s="29">
        <v>691</v>
      </c>
      <c r="F493" s="32">
        <v>44316.378472222219</v>
      </c>
      <c r="G493" s="29">
        <v>665.09990000000005</v>
      </c>
      <c r="H493" s="35">
        <v>-3.7499999999999999E-2</v>
      </c>
      <c r="I493" s="29">
        <v>-12463.66</v>
      </c>
      <c r="J493" s="35">
        <v>-3.7699999999999997E-2</v>
      </c>
      <c r="K493" s="29">
        <v>478.71589999999998</v>
      </c>
      <c r="L493" s="29">
        <v>330792.69</v>
      </c>
      <c r="M493" s="29">
        <v>6585846.9800000004</v>
      </c>
      <c r="N493" s="29">
        <v>19</v>
      </c>
      <c r="O493" s="29">
        <v>-655.98</v>
      </c>
      <c r="P493" s="35">
        <v>-4.2599999999999999E-2</v>
      </c>
      <c r="Q493" s="35">
        <v>4.0500000000000001E-2</v>
      </c>
      <c r="R493" s="29" t="s">
        <v>43</v>
      </c>
    </row>
    <row r="494" spans="2:18">
      <c r="B494" s="29" t="s">
        <v>62</v>
      </c>
      <c r="C494" s="29" t="s">
        <v>205</v>
      </c>
      <c r="D494" s="32">
        <v>44287.378472222219</v>
      </c>
      <c r="E494" s="29">
        <v>2956.1</v>
      </c>
      <c r="F494" s="32">
        <v>44316.378472222219</v>
      </c>
      <c r="G494" s="29">
        <v>2819.15</v>
      </c>
      <c r="H494" s="35">
        <v>-4.6300000000000001E-2</v>
      </c>
      <c r="I494" s="29">
        <v>-15389.5</v>
      </c>
      <c r="J494" s="35">
        <v>-4.65E-2</v>
      </c>
      <c r="K494" s="29">
        <v>111.90130000000001</v>
      </c>
      <c r="L494" s="29">
        <v>330791.34000000003</v>
      </c>
      <c r="M494" s="29">
        <v>6570457.4699999997</v>
      </c>
      <c r="N494" s="29">
        <v>19</v>
      </c>
      <c r="O494" s="29">
        <v>-809.97</v>
      </c>
      <c r="P494" s="35">
        <v>-7.2700000000000001E-2</v>
      </c>
      <c r="Q494" s="35">
        <v>1.7899999999999999E-2</v>
      </c>
      <c r="R494" s="29" t="s">
        <v>43</v>
      </c>
    </row>
    <row r="495" spans="2:18">
      <c r="B495" s="29" t="s">
        <v>63</v>
      </c>
      <c r="C495" s="29" t="s">
        <v>205</v>
      </c>
      <c r="D495" s="32">
        <v>44287.378472222219</v>
      </c>
      <c r="E495" s="29">
        <v>350.25</v>
      </c>
      <c r="F495" s="32">
        <v>44316.378472222219</v>
      </c>
      <c r="G495" s="29">
        <v>364.4</v>
      </c>
      <c r="H495" s="35">
        <v>4.0399999999999998E-2</v>
      </c>
      <c r="I495" s="29">
        <v>13296.33</v>
      </c>
      <c r="J495" s="35">
        <v>4.02E-2</v>
      </c>
      <c r="K495" s="29">
        <v>944.43979999999999</v>
      </c>
      <c r="L495" s="29">
        <v>330790.03000000003</v>
      </c>
      <c r="M495" s="29">
        <v>6583753.7999999998</v>
      </c>
      <c r="N495" s="29">
        <v>19</v>
      </c>
      <c r="O495" s="29">
        <v>699.81</v>
      </c>
      <c r="P495" s="35">
        <v>-6.2199999999999998E-2</v>
      </c>
      <c r="Q495" s="35">
        <v>7.7200000000000005E-2</v>
      </c>
      <c r="R495" s="29" t="s">
        <v>43</v>
      </c>
    </row>
    <row r="496" spans="2:18">
      <c r="B496" s="29" t="s">
        <v>64</v>
      </c>
      <c r="C496" s="29" t="s">
        <v>205</v>
      </c>
      <c r="D496" s="32">
        <v>44287.378472222219</v>
      </c>
      <c r="E496" s="29">
        <v>2399.1</v>
      </c>
      <c r="F496" s="32">
        <v>44316.378472222219</v>
      </c>
      <c r="G496" s="29">
        <v>2353.75</v>
      </c>
      <c r="H496" s="35">
        <v>-1.89E-2</v>
      </c>
      <c r="I496" s="29">
        <v>-6318.41</v>
      </c>
      <c r="J496" s="35">
        <v>-1.9099999999999999E-2</v>
      </c>
      <c r="K496" s="29">
        <v>137.88030000000001</v>
      </c>
      <c r="L496" s="29">
        <v>330788.69</v>
      </c>
      <c r="M496" s="29">
        <v>6577435.3899999997</v>
      </c>
      <c r="N496" s="29">
        <v>19</v>
      </c>
      <c r="O496" s="29">
        <v>-332.55</v>
      </c>
      <c r="P496" s="35">
        <v>-4.1300000000000003E-2</v>
      </c>
      <c r="Q496" s="35">
        <v>4.4499999999999998E-2</v>
      </c>
      <c r="R496" s="29" t="s">
        <v>43</v>
      </c>
    </row>
    <row r="497" spans="2:18">
      <c r="B497" s="29" t="s">
        <v>65</v>
      </c>
      <c r="C497" s="29" t="s">
        <v>205</v>
      </c>
      <c r="D497" s="32">
        <v>44287.378472222219</v>
      </c>
      <c r="E497" s="29">
        <v>594.4</v>
      </c>
      <c r="F497" s="32">
        <v>44316.378472222219</v>
      </c>
      <c r="G497" s="29">
        <v>600.5</v>
      </c>
      <c r="H497" s="35">
        <v>1.03E-2</v>
      </c>
      <c r="I497" s="29">
        <v>3328.19</v>
      </c>
      <c r="J497" s="35">
        <v>1.01E-2</v>
      </c>
      <c r="K497" s="29">
        <v>556.50630000000001</v>
      </c>
      <c r="L497" s="29">
        <v>330787.38</v>
      </c>
      <c r="M497" s="29">
        <v>6580763.5899999999</v>
      </c>
      <c r="N497" s="29">
        <v>19</v>
      </c>
      <c r="O497" s="29">
        <v>175.17</v>
      </c>
      <c r="P497" s="35">
        <v>-0.10639999999999999</v>
      </c>
      <c r="Q497" s="35">
        <v>5.7299999999999997E-2</v>
      </c>
      <c r="R497" s="29" t="s">
        <v>43</v>
      </c>
    </row>
    <row r="498" spans="2:18">
      <c r="B498" s="29" t="s">
        <v>138</v>
      </c>
      <c r="C498" s="29" t="s">
        <v>205</v>
      </c>
      <c r="D498" s="32">
        <v>44287.378472222219</v>
      </c>
      <c r="E498" s="29">
        <v>993.3</v>
      </c>
      <c r="F498" s="32">
        <v>44316.378472222219</v>
      </c>
      <c r="G498" s="29">
        <v>934.95</v>
      </c>
      <c r="H498" s="35">
        <v>-5.8700000000000002E-2</v>
      </c>
      <c r="I498" s="29">
        <v>-19495.77</v>
      </c>
      <c r="J498" s="35">
        <v>-5.8900000000000001E-2</v>
      </c>
      <c r="K498" s="29">
        <v>333.01729999999998</v>
      </c>
      <c r="L498" s="29">
        <v>330786.06</v>
      </c>
      <c r="M498" s="29">
        <v>6561267.8099999996</v>
      </c>
      <c r="N498" s="29">
        <v>19</v>
      </c>
      <c r="O498" s="29">
        <v>-1026.0899999999999</v>
      </c>
      <c r="P498" s="35">
        <v>-0.1835</v>
      </c>
      <c r="Q498" s="35">
        <v>3.7000000000000002E-3</v>
      </c>
      <c r="R498" s="29" t="s">
        <v>43</v>
      </c>
    </row>
    <row r="499" spans="2:18">
      <c r="B499" s="29" t="s">
        <v>139</v>
      </c>
      <c r="C499" s="29" t="s">
        <v>205</v>
      </c>
      <c r="D499" s="32">
        <v>44287.378472222219</v>
      </c>
      <c r="E499" s="29">
        <v>1385.2</v>
      </c>
      <c r="F499" s="32">
        <v>44316.378472222219</v>
      </c>
      <c r="G499" s="29">
        <v>1354.35</v>
      </c>
      <c r="H499" s="35">
        <v>-2.23E-2</v>
      </c>
      <c r="I499" s="29">
        <v>-7432.38</v>
      </c>
      <c r="J499" s="35">
        <v>-2.2499999999999999E-2</v>
      </c>
      <c r="K499" s="29">
        <v>238.79929999999999</v>
      </c>
      <c r="L499" s="29">
        <v>330784.75</v>
      </c>
      <c r="M499" s="29">
        <v>6553835.4400000004</v>
      </c>
      <c r="N499" s="29">
        <v>19</v>
      </c>
      <c r="O499" s="29">
        <v>-391.18</v>
      </c>
      <c r="P499" s="35">
        <v>-4.7100000000000003E-2</v>
      </c>
      <c r="Q499" s="35">
        <v>6.6699999999999995E-2</v>
      </c>
      <c r="R499" s="29" t="s">
        <v>43</v>
      </c>
    </row>
    <row r="500" spans="2:18">
      <c r="B500" s="29" t="s">
        <v>66</v>
      </c>
      <c r="C500" s="29" t="s">
        <v>205</v>
      </c>
      <c r="D500" s="32">
        <v>44287.378472222219</v>
      </c>
      <c r="E500" s="29">
        <v>93.15</v>
      </c>
      <c r="F500" s="32">
        <v>44316.378472222219</v>
      </c>
      <c r="G500" s="29">
        <v>90.85</v>
      </c>
      <c r="H500" s="35">
        <v>-2.47E-2</v>
      </c>
      <c r="I500" s="29">
        <v>-8232.83</v>
      </c>
      <c r="J500" s="35">
        <v>-2.4899999999999999E-2</v>
      </c>
      <c r="K500" s="29">
        <v>3551.0830000000001</v>
      </c>
      <c r="L500" s="29">
        <v>330783.40999999997</v>
      </c>
      <c r="M500" s="29">
        <v>6545602.6100000003</v>
      </c>
      <c r="N500" s="29">
        <v>19</v>
      </c>
      <c r="O500" s="29">
        <v>-433.31</v>
      </c>
      <c r="P500" s="35">
        <v>-6.8699999999999997E-2</v>
      </c>
      <c r="Q500" s="35">
        <v>5.8999999999999999E-3</v>
      </c>
      <c r="R500" s="29" t="s">
        <v>43</v>
      </c>
    </row>
    <row r="501" spans="2:18">
      <c r="B501" s="29" t="s">
        <v>140</v>
      </c>
      <c r="C501" s="29" t="s">
        <v>205</v>
      </c>
      <c r="D501" s="32">
        <v>44287.378472222219</v>
      </c>
      <c r="E501" s="29">
        <v>220.05</v>
      </c>
      <c r="F501" s="32">
        <v>44316.378472222219</v>
      </c>
      <c r="G501" s="29">
        <v>202.6</v>
      </c>
      <c r="H501" s="35">
        <v>-7.9299999999999995E-2</v>
      </c>
      <c r="I501" s="29">
        <v>-26294.6</v>
      </c>
      <c r="J501" s="35">
        <v>-7.9500000000000001E-2</v>
      </c>
      <c r="K501" s="29">
        <v>1503.213</v>
      </c>
      <c r="L501" s="29">
        <v>330782.09000000003</v>
      </c>
      <c r="M501" s="29">
        <v>6519308</v>
      </c>
      <c r="N501" s="29">
        <v>19</v>
      </c>
      <c r="O501" s="29">
        <v>-1383.93</v>
      </c>
      <c r="P501" s="35">
        <v>-8.8599999999999998E-2</v>
      </c>
      <c r="Q501" s="35">
        <v>2.5000000000000001E-3</v>
      </c>
      <c r="R501" s="29" t="s">
        <v>43</v>
      </c>
    </row>
    <row r="502" spans="2:18">
      <c r="B502" s="29" t="s">
        <v>141</v>
      </c>
      <c r="C502" s="29" t="s">
        <v>205</v>
      </c>
      <c r="D502" s="32">
        <v>44287.378472222219</v>
      </c>
      <c r="E502" s="29">
        <v>508.75</v>
      </c>
      <c r="F502" s="32">
        <v>44316.378472222219</v>
      </c>
      <c r="G502" s="29">
        <v>717.85</v>
      </c>
      <c r="H502" s="35">
        <v>0.41099999999999998</v>
      </c>
      <c r="I502" s="29">
        <v>135873.57</v>
      </c>
      <c r="J502" s="35">
        <v>0.4108</v>
      </c>
      <c r="K502" s="29">
        <v>650.18330000000003</v>
      </c>
      <c r="L502" s="29">
        <v>330780.75</v>
      </c>
      <c r="M502" s="29">
        <v>6655181.5700000003</v>
      </c>
      <c r="N502" s="29">
        <v>19</v>
      </c>
      <c r="O502" s="29">
        <v>7151.24</v>
      </c>
      <c r="P502" s="35">
        <v>-7.6200000000000004E-2</v>
      </c>
      <c r="Q502" s="35">
        <v>0.43269999999999997</v>
      </c>
      <c r="R502" s="29" t="s">
        <v>43</v>
      </c>
    </row>
    <row r="503" spans="2:18">
      <c r="B503" s="29" t="s">
        <v>142</v>
      </c>
      <c r="C503" s="29" t="s">
        <v>205</v>
      </c>
      <c r="D503" s="32">
        <v>44287.378472222219</v>
      </c>
      <c r="E503" s="29">
        <v>1804.55</v>
      </c>
      <c r="F503" s="32">
        <v>44316.378472222219</v>
      </c>
      <c r="G503" s="29">
        <v>1748.8</v>
      </c>
      <c r="H503" s="35">
        <v>-3.09E-2</v>
      </c>
      <c r="I503" s="29">
        <v>-10284.280000000001</v>
      </c>
      <c r="J503" s="35">
        <v>-3.1099999999999999E-2</v>
      </c>
      <c r="K503" s="29">
        <v>183.303</v>
      </c>
      <c r="L503" s="29">
        <v>330779.44</v>
      </c>
      <c r="M503" s="29">
        <v>6644897.2999999998</v>
      </c>
      <c r="N503" s="29">
        <v>19</v>
      </c>
      <c r="O503" s="29">
        <v>-541.28</v>
      </c>
      <c r="P503" s="35">
        <v>-7.4999999999999997E-2</v>
      </c>
      <c r="Q503" s="35">
        <v>2.2700000000000001E-2</v>
      </c>
      <c r="R503" s="29" t="s">
        <v>43</v>
      </c>
    </row>
    <row r="504" spans="2:18">
      <c r="B504" s="29" t="s">
        <v>143</v>
      </c>
      <c r="C504" s="29" t="s">
        <v>205</v>
      </c>
      <c r="D504" s="32">
        <v>44287.378472222219</v>
      </c>
      <c r="E504" s="29">
        <v>1444.6</v>
      </c>
      <c r="F504" s="32">
        <v>44316.378472222219</v>
      </c>
      <c r="G504" s="29">
        <v>1340.45</v>
      </c>
      <c r="H504" s="35">
        <v>-7.2099999999999997E-2</v>
      </c>
      <c r="I504" s="29">
        <v>-23911.58</v>
      </c>
      <c r="J504" s="35">
        <v>-7.2300000000000003E-2</v>
      </c>
      <c r="K504" s="29">
        <v>228.97559999999999</v>
      </c>
      <c r="L504" s="29">
        <v>330778.09000000003</v>
      </c>
      <c r="M504" s="29">
        <v>6620985.7199999997</v>
      </c>
      <c r="N504" s="29">
        <v>19</v>
      </c>
      <c r="O504" s="29">
        <v>-1258.5</v>
      </c>
      <c r="P504" s="35">
        <v>-9.5899999999999999E-2</v>
      </c>
      <c r="Q504" s="35">
        <v>2.2000000000000001E-3</v>
      </c>
      <c r="R504" s="29" t="s">
        <v>43</v>
      </c>
    </row>
    <row r="505" spans="2:18">
      <c r="B505" s="29" t="s">
        <v>144</v>
      </c>
      <c r="C505" s="29" t="s">
        <v>205</v>
      </c>
      <c r="D505" s="32">
        <v>44287.378472222219</v>
      </c>
      <c r="E505" s="29">
        <v>807.6</v>
      </c>
      <c r="F505" s="32">
        <v>44316.378472222219</v>
      </c>
      <c r="G505" s="29">
        <v>752.55</v>
      </c>
      <c r="H505" s="35">
        <v>-6.8199999999999997E-2</v>
      </c>
      <c r="I505" s="29">
        <v>-22611.279999999999</v>
      </c>
      <c r="J505" s="35">
        <v>-6.8400000000000002E-2</v>
      </c>
      <c r="K505" s="29">
        <v>409.58</v>
      </c>
      <c r="L505" s="29">
        <v>330776.78000000003</v>
      </c>
      <c r="M505" s="29">
        <v>6598374.4400000004</v>
      </c>
      <c r="N505" s="29">
        <v>19</v>
      </c>
      <c r="O505" s="29">
        <v>-1190.07</v>
      </c>
      <c r="P505" s="35">
        <v>-8.5500000000000007E-2</v>
      </c>
      <c r="Q505" s="35">
        <v>3.7499999999999999E-2</v>
      </c>
      <c r="R505" s="29" t="s">
        <v>43</v>
      </c>
    </row>
    <row r="506" spans="2:18">
      <c r="B506" s="29" t="s">
        <v>145</v>
      </c>
      <c r="C506" s="29" t="s">
        <v>205</v>
      </c>
      <c r="D506" s="32">
        <v>44287.378472222219</v>
      </c>
      <c r="E506" s="29">
        <v>6923.9</v>
      </c>
      <c r="F506" s="32">
        <v>44316.378472222219</v>
      </c>
      <c r="G506" s="29">
        <v>6455.65</v>
      </c>
      <c r="H506" s="35">
        <v>-6.7599999999999993E-2</v>
      </c>
      <c r="I506" s="29">
        <v>-22433.62</v>
      </c>
      <c r="J506" s="35">
        <v>-6.7799999999999999E-2</v>
      </c>
      <c r="K506" s="29">
        <v>47.773000000000003</v>
      </c>
      <c r="L506" s="29">
        <v>330775.46999999997</v>
      </c>
      <c r="M506" s="29">
        <v>6575940.8200000003</v>
      </c>
      <c r="N506" s="29">
        <v>19</v>
      </c>
      <c r="O506" s="29">
        <v>-1180.72</v>
      </c>
      <c r="P506" s="35">
        <v>-7.3499999999999996E-2</v>
      </c>
      <c r="Q506" s="35">
        <v>9.7999999999999997E-3</v>
      </c>
      <c r="R506" s="29" t="s">
        <v>43</v>
      </c>
    </row>
    <row r="507" spans="2:18">
      <c r="B507" s="29" t="s">
        <v>146</v>
      </c>
      <c r="C507" s="29" t="s">
        <v>205</v>
      </c>
      <c r="D507" s="32">
        <v>44287.378472222219</v>
      </c>
      <c r="E507" s="29">
        <v>17083.150000000001</v>
      </c>
      <c r="F507" s="32">
        <v>44316.378472222219</v>
      </c>
      <c r="G507" s="29">
        <v>16309.25</v>
      </c>
      <c r="H507" s="35">
        <v>-4.53E-2</v>
      </c>
      <c r="I507" s="29">
        <v>-15049.37</v>
      </c>
      <c r="J507" s="35">
        <v>-4.5499999999999999E-2</v>
      </c>
      <c r="K507" s="29">
        <v>19.3626</v>
      </c>
      <c r="L507" s="29">
        <v>330774.15999999997</v>
      </c>
      <c r="M507" s="29">
        <v>6560891.4500000002</v>
      </c>
      <c r="N507" s="29">
        <v>19</v>
      </c>
      <c r="O507" s="29">
        <v>-792.07</v>
      </c>
      <c r="P507" s="35">
        <v>-4.53E-2</v>
      </c>
      <c r="Q507" s="35">
        <v>4.58E-2</v>
      </c>
      <c r="R507" s="29" t="s">
        <v>43</v>
      </c>
    </row>
    <row r="508" spans="2:18">
      <c r="B508" s="29" t="s">
        <v>147</v>
      </c>
      <c r="C508" s="29" t="s">
        <v>205</v>
      </c>
      <c r="D508" s="32">
        <v>44287.378472222219</v>
      </c>
      <c r="E508" s="29">
        <v>107.9</v>
      </c>
      <c r="F508" s="32">
        <v>44316.378472222219</v>
      </c>
      <c r="G508" s="29">
        <v>102.45</v>
      </c>
      <c r="H508" s="35">
        <v>-5.0500000000000003E-2</v>
      </c>
      <c r="I508" s="29">
        <v>-16771.73</v>
      </c>
      <c r="J508" s="35">
        <v>-5.0700000000000002E-2</v>
      </c>
      <c r="K508" s="29">
        <v>3065.55</v>
      </c>
      <c r="L508" s="29">
        <v>330772.84000000003</v>
      </c>
      <c r="M508" s="29">
        <v>6544119.7199999997</v>
      </c>
      <c r="N508" s="29">
        <v>19</v>
      </c>
      <c r="O508" s="29">
        <v>-882.72</v>
      </c>
      <c r="P508" s="35">
        <v>-0.10059999999999999</v>
      </c>
      <c r="Q508" s="35">
        <v>7.9000000000000008E-3</v>
      </c>
      <c r="R508" s="29" t="s">
        <v>43</v>
      </c>
    </row>
    <row r="509" spans="2:18">
      <c r="B509" s="29" t="s">
        <v>67</v>
      </c>
      <c r="C509" s="29" t="s">
        <v>205</v>
      </c>
      <c r="D509" s="32">
        <v>44287.378472222219</v>
      </c>
      <c r="E509" s="29">
        <v>104.35</v>
      </c>
      <c r="F509" s="32">
        <v>44316.378472222219</v>
      </c>
      <c r="G509" s="29">
        <v>108.15</v>
      </c>
      <c r="H509" s="35">
        <v>3.6400000000000002E-2</v>
      </c>
      <c r="I509" s="29">
        <v>11977.99</v>
      </c>
      <c r="J509" s="35">
        <v>3.6200000000000003E-2</v>
      </c>
      <c r="K509" s="29">
        <v>3169.828</v>
      </c>
      <c r="L509" s="29">
        <v>330771.5</v>
      </c>
      <c r="M509" s="29">
        <v>6556097.7000000002</v>
      </c>
      <c r="N509" s="29">
        <v>19</v>
      </c>
      <c r="O509" s="29">
        <v>630.41999999999996</v>
      </c>
      <c r="P509" s="35">
        <v>-6.6100000000000006E-2</v>
      </c>
      <c r="Q509" s="35">
        <v>3.6400000000000002E-2</v>
      </c>
      <c r="R509" s="29" t="s">
        <v>43</v>
      </c>
    </row>
    <row r="510" spans="2:18">
      <c r="B510" s="29" t="s">
        <v>68</v>
      </c>
      <c r="C510" s="29" t="s">
        <v>205</v>
      </c>
      <c r="D510" s="32">
        <v>44287.378472222219</v>
      </c>
      <c r="E510" s="29">
        <v>164.02500000000001</v>
      </c>
      <c r="F510" s="32">
        <v>44316.378472222219</v>
      </c>
      <c r="G510" s="29">
        <v>165.03749999999999</v>
      </c>
      <c r="H510" s="35">
        <v>6.1999999999999998E-3</v>
      </c>
      <c r="I510" s="29">
        <v>1975.43</v>
      </c>
      <c r="J510" s="35">
        <v>6.0000000000000001E-3</v>
      </c>
      <c r="K510" s="29">
        <v>2016.5840000000001</v>
      </c>
      <c r="L510" s="29">
        <v>330770.19</v>
      </c>
      <c r="M510" s="29">
        <v>6558073.1399999997</v>
      </c>
      <c r="N510" s="29">
        <v>19</v>
      </c>
      <c r="O510" s="29">
        <v>103.97</v>
      </c>
      <c r="P510" s="35">
        <v>-9.2399999999999996E-2</v>
      </c>
      <c r="Q510" s="35">
        <v>2.2599999999999999E-2</v>
      </c>
      <c r="R510" s="29" t="s">
        <v>43</v>
      </c>
    </row>
    <row r="511" spans="2:18">
      <c r="B511" s="29" t="s">
        <v>69</v>
      </c>
      <c r="C511" s="29" t="s">
        <v>205</v>
      </c>
      <c r="D511" s="32">
        <v>44287.378472222219</v>
      </c>
      <c r="E511" s="29">
        <v>2021.85</v>
      </c>
      <c r="F511" s="32">
        <v>44316.378472222219</v>
      </c>
      <c r="G511" s="29">
        <v>1994.5</v>
      </c>
      <c r="H511" s="35">
        <v>-1.35E-2</v>
      </c>
      <c r="I511" s="29">
        <v>-4540.09</v>
      </c>
      <c r="J511" s="35">
        <v>-1.37E-2</v>
      </c>
      <c r="K511" s="29">
        <v>163.59710000000001</v>
      </c>
      <c r="L511" s="29">
        <v>330768.84000000003</v>
      </c>
      <c r="M511" s="29">
        <v>6553533.0499999998</v>
      </c>
      <c r="N511" s="29">
        <v>19</v>
      </c>
      <c r="O511" s="29">
        <v>-238.95</v>
      </c>
      <c r="P511" s="35">
        <v>-7.1800000000000003E-2</v>
      </c>
      <c r="Q511" s="35">
        <v>1.24E-2</v>
      </c>
      <c r="R511" s="29" t="s">
        <v>43</v>
      </c>
    </row>
    <row r="512" spans="2:18">
      <c r="B512" s="29" t="s">
        <v>70</v>
      </c>
      <c r="C512" s="29" t="s">
        <v>205</v>
      </c>
      <c r="D512" s="32">
        <v>44287.378472222219</v>
      </c>
      <c r="E512" s="29">
        <v>883.45</v>
      </c>
      <c r="F512" s="32">
        <v>44316.378472222219</v>
      </c>
      <c r="G512" s="29">
        <v>928.70010000000002</v>
      </c>
      <c r="H512" s="35">
        <v>5.1200000000000002E-2</v>
      </c>
      <c r="I512" s="29">
        <v>16873.95</v>
      </c>
      <c r="J512" s="35">
        <v>5.0999999999999997E-2</v>
      </c>
      <c r="K512" s="29">
        <v>374.40440000000001</v>
      </c>
      <c r="L512" s="29">
        <v>330767.53000000003</v>
      </c>
      <c r="M512" s="29">
        <v>6570407</v>
      </c>
      <c r="N512" s="29">
        <v>19</v>
      </c>
      <c r="O512" s="29">
        <v>888.1</v>
      </c>
      <c r="P512" s="35">
        <v>-2.1100000000000001E-2</v>
      </c>
      <c r="Q512" s="35">
        <v>7.1800000000000003E-2</v>
      </c>
      <c r="R512" s="29" t="s">
        <v>43</v>
      </c>
    </row>
    <row r="513" spans="2:18">
      <c r="B513" s="29" t="s">
        <v>71</v>
      </c>
      <c r="C513" s="29" t="s">
        <v>205</v>
      </c>
      <c r="D513" s="32">
        <v>44287.378472222219</v>
      </c>
      <c r="E513" s="29">
        <v>370.65</v>
      </c>
      <c r="F513" s="32">
        <v>44316.378472222219</v>
      </c>
      <c r="G513" s="29">
        <v>353.5</v>
      </c>
      <c r="H513" s="35">
        <v>-4.6300000000000001E-2</v>
      </c>
      <c r="I513" s="29">
        <v>-15369.2</v>
      </c>
      <c r="J513" s="35">
        <v>-4.65E-2</v>
      </c>
      <c r="K513" s="29">
        <v>892.39499999999998</v>
      </c>
      <c r="L513" s="29">
        <v>330766.21999999997</v>
      </c>
      <c r="M513" s="29">
        <v>6555037.7999999998</v>
      </c>
      <c r="N513" s="29">
        <v>19</v>
      </c>
      <c r="O513" s="29">
        <v>-808.91</v>
      </c>
      <c r="P513" s="35">
        <v>-0.1331</v>
      </c>
      <c r="Q513" s="35">
        <v>3.3999999999999998E-3</v>
      </c>
      <c r="R513" s="29" t="s">
        <v>43</v>
      </c>
    </row>
    <row r="514" spans="2:18">
      <c r="B514" s="29" t="s">
        <v>72</v>
      </c>
      <c r="C514" s="29" t="s">
        <v>205</v>
      </c>
      <c r="D514" s="32">
        <v>44287.378472222219</v>
      </c>
      <c r="E514" s="29">
        <v>29951.95</v>
      </c>
      <c r="F514" s="32">
        <v>44316.378472222219</v>
      </c>
      <c r="G514" s="29">
        <v>27910.5</v>
      </c>
      <c r="H514" s="35">
        <v>-6.8199999999999997E-2</v>
      </c>
      <c r="I514" s="29">
        <v>-22608.01</v>
      </c>
      <c r="J514" s="35">
        <v>-6.8400000000000002E-2</v>
      </c>
      <c r="K514" s="29">
        <v>11.04318</v>
      </c>
      <c r="L514" s="29">
        <v>330764.90999999997</v>
      </c>
      <c r="M514" s="29">
        <v>6532429.7999999998</v>
      </c>
      <c r="N514" s="29">
        <v>19</v>
      </c>
      <c r="O514" s="29">
        <v>-1189.9000000000001</v>
      </c>
      <c r="P514" s="35">
        <v>-6.8199999999999997E-2</v>
      </c>
      <c r="Q514" s="35">
        <v>7.0000000000000007E-2</v>
      </c>
      <c r="R514" s="29" t="s">
        <v>43</v>
      </c>
    </row>
    <row r="515" spans="2:18">
      <c r="B515" s="29" t="s">
        <v>150</v>
      </c>
      <c r="C515" s="29" t="s">
        <v>205</v>
      </c>
      <c r="D515" s="32">
        <v>44287.378472222219</v>
      </c>
      <c r="E515" s="29">
        <v>650.15</v>
      </c>
      <c r="F515" s="32">
        <v>44316.378472222219</v>
      </c>
      <c r="G515" s="29">
        <v>669.50009999999997</v>
      </c>
      <c r="H515" s="35">
        <v>2.98E-2</v>
      </c>
      <c r="I515" s="29">
        <v>9777.17</v>
      </c>
      <c r="J515" s="35">
        <v>2.9600000000000001E-2</v>
      </c>
      <c r="K515" s="29">
        <v>508.74959999999999</v>
      </c>
      <c r="L515" s="29">
        <v>330763.56</v>
      </c>
      <c r="M515" s="29">
        <v>6542206.96</v>
      </c>
      <c r="N515" s="29">
        <v>19</v>
      </c>
      <c r="O515" s="29">
        <v>514.59</v>
      </c>
      <c r="P515" s="35">
        <v>-1.8499999999999999E-2</v>
      </c>
      <c r="Q515" s="35">
        <v>7.3599999999999999E-2</v>
      </c>
      <c r="R515" s="29" t="s">
        <v>43</v>
      </c>
    </row>
    <row r="516" spans="2:18">
      <c r="B516" s="29" t="s">
        <v>149</v>
      </c>
      <c r="C516" s="29" t="s">
        <v>205</v>
      </c>
      <c r="D516" s="32">
        <v>44287.378472222219</v>
      </c>
      <c r="E516" s="29">
        <v>307.75</v>
      </c>
      <c r="F516" s="32">
        <v>44316.378472222219</v>
      </c>
      <c r="G516" s="29">
        <v>293.85000000000002</v>
      </c>
      <c r="H516" s="35">
        <v>-4.5199999999999997E-2</v>
      </c>
      <c r="I516" s="29">
        <v>-15004.04</v>
      </c>
      <c r="J516" s="35">
        <v>-4.5400000000000003E-2</v>
      </c>
      <c r="K516" s="29">
        <v>1074.7760000000001</v>
      </c>
      <c r="L516" s="29">
        <v>330762.25</v>
      </c>
      <c r="M516" s="29">
        <v>6527202.9199999999</v>
      </c>
      <c r="N516" s="29">
        <v>19</v>
      </c>
      <c r="O516" s="29">
        <v>-789.69</v>
      </c>
      <c r="P516" s="35">
        <v>-8.8400000000000006E-2</v>
      </c>
      <c r="Q516" s="35">
        <v>5.6099999999999997E-2</v>
      </c>
      <c r="R516" s="29" t="s">
        <v>43</v>
      </c>
    </row>
    <row r="517" spans="2:18">
      <c r="B517" s="29" t="s">
        <v>148</v>
      </c>
      <c r="C517" s="29" t="s">
        <v>205</v>
      </c>
      <c r="D517" s="32">
        <v>44287.378472222219</v>
      </c>
      <c r="E517" s="29">
        <v>863.05</v>
      </c>
      <c r="F517" s="32">
        <v>44316.378472222219</v>
      </c>
      <c r="G517" s="29">
        <v>1034</v>
      </c>
      <c r="H517" s="35">
        <v>0.1981</v>
      </c>
      <c r="I517" s="29">
        <v>65443.29</v>
      </c>
      <c r="J517" s="35">
        <v>0.19789999999999999</v>
      </c>
      <c r="K517" s="29">
        <v>383.24650000000003</v>
      </c>
      <c r="L517" s="29">
        <v>330760.90999999997</v>
      </c>
      <c r="M517" s="29">
        <v>6592646.21</v>
      </c>
      <c r="N517" s="29">
        <v>19</v>
      </c>
      <c r="O517" s="29">
        <v>3444.38</v>
      </c>
      <c r="P517" s="35">
        <v>-5.0999999999999997E-2</v>
      </c>
      <c r="Q517" s="35">
        <v>0.20150000000000001</v>
      </c>
      <c r="R517" s="29" t="s">
        <v>43</v>
      </c>
    </row>
    <row r="518" spans="2:18">
      <c r="B518" s="29" t="s">
        <v>73</v>
      </c>
      <c r="C518" s="29" t="s">
        <v>205</v>
      </c>
      <c r="D518" s="32">
        <v>44287.378472222219</v>
      </c>
      <c r="E518" s="29">
        <v>3165</v>
      </c>
      <c r="F518" s="32">
        <v>44316.378472222219</v>
      </c>
      <c r="G518" s="29">
        <v>3035.65</v>
      </c>
      <c r="H518" s="35">
        <v>-4.0899999999999999E-2</v>
      </c>
      <c r="I518" s="29">
        <v>-13582.57</v>
      </c>
      <c r="J518" s="35">
        <v>-4.1099999999999998E-2</v>
      </c>
      <c r="K518" s="29">
        <v>104.50539999999999</v>
      </c>
      <c r="L518" s="29">
        <v>330759.59000000003</v>
      </c>
      <c r="M518" s="29">
        <v>6579063.6399999997</v>
      </c>
      <c r="N518" s="29">
        <v>19</v>
      </c>
      <c r="O518" s="29">
        <v>-714.87</v>
      </c>
      <c r="P518" s="35">
        <v>-4.0899999999999999E-2</v>
      </c>
      <c r="Q518" s="35">
        <v>5.9799999999999999E-2</v>
      </c>
      <c r="R518" s="29" t="s">
        <v>43</v>
      </c>
    </row>
    <row r="519" spans="2:18">
      <c r="B519" s="29" t="s">
        <v>74</v>
      </c>
      <c r="C519" s="29" t="s">
        <v>205</v>
      </c>
      <c r="D519" s="32">
        <v>44287.378472222219</v>
      </c>
      <c r="E519" s="29">
        <v>992.15</v>
      </c>
      <c r="F519" s="32">
        <v>44316.378472222219</v>
      </c>
      <c r="G519" s="29">
        <v>960.4</v>
      </c>
      <c r="H519" s="35">
        <v>-3.2000000000000001E-2</v>
      </c>
      <c r="I519" s="29">
        <v>-10649.76</v>
      </c>
      <c r="J519" s="35">
        <v>-3.2199999999999999E-2</v>
      </c>
      <c r="K519" s="29">
        <v>333.37520000000001</v>
      </c>
      <c r="L519" s="29">
        <v>330758.25</v>
      </c>
      <c r="M519" s="29">
        <v>6568413.8799999999</v>
      </c>
      <c r="N519" s="29">
        <v>19</v>
      </c>
      <c r="O519" s="29">
        <v>-560.51</v>
      </c>
      <c r="P519" s="35">
        <v>-5.5599999999999997E-2</v>
      </c>
      <c r="Q519" s="35">
        <v>6.7400000000000002E-2</v>
      </c>
      <c r="R519" s="29" t="s">
        <v>43</v>
      </c>
    </row>
    <row r="520" spans="2:18">
      <c r="B520" s="29" t="s">
        <v>75</v>
      </c>
      <c r="C520" s="29" t="s">
        <v>205</v>
      </c>
      <c r="D520" s="32">
        <v>44287.378472222219</v>
      </c>
      <c r="E520" s="29">
        <v>1559.35</v>
      </c>
      <c r="F520" s="32">
        <v>44316.378472222219</v>
      </c>
      <c r="G520" s="29">
        <v>1491.65</v>
      </c>
      <c r="H520" s="35">
        <v>-4.3400000000000001E-2</v>
      </c>
      <c r="I520" s="29">
        <v>-14424.7</v>
      </c>
      <c r="J520" s="35">
        <v>-4.36E-2</v>
      </c>
      <c r="K520" s="29">
        <v>212.1121</v>
      </c>
      <c r="L520" s="29">
        <v>330756.94</v>
      </c>
      <c r="M520" s="29">
        <v>6553989.1799999997</v>
      </c>
      <c r="N520" s="29">
        <v>19</v>
      </c>
      <c r="O520" s="29">
        <v>-759.19</v>
      </c>
      <c r="P520" s="35">
        <v>-6.9099999999999995E-2</v>
      </c>
      <c r="Q520" s="35">
        <v>3.7600000000000001E-2</v>
      </c>
      <c r="R520" s="29" t="s">
        <v>43</v>
      </c>
    </row>
    <row r="521" spans="2:18">
      <c r="B521" s="29" t="s">
        <v>76</v>
      </c>
      <c r="C521" s="29" t="s">
        <v>205</v>
      </c>
      <c r="D521" s="32">
        <v>44287.378472222219</v>
      </c>
      <c r="E521" s="29">
        <v>6898.85</v>
      </c>
      <c r="F521" s="32">
        <v>44316.378472222219</v>
      </c>
      <c r="G521" s="29">
        <v>6278.95</v>
      </c>
      <c r="H521" s="35">
        <v>-8.9899999999999994E-2</v>
      </c>
      <c r="I521" s="29">
        <v>-29783.41</v>
      </c>
      <c r="J521" s="35">
        <v>-0.09</v>
      </c>
      <c r="K521" s="29">
        <v>47.94359</v>
      </c>
      <c r="L521" s="29">
        <v>330755.63</v>
      </c>
      <c r="M521" s="29">
        <v>6524205.7699999996</v>
      </c>
      <c r="N521" s="29">
        <v>19</v>
      </c>
      <c r="O521" s="29">
        <v>-1567.55</v>
      </c>
      <c r="P521" s="35">
        <v>-0.1346</v>
      </c>
      <c r="Q521" s="35">
        <v>2.2800000000000001E-2</v>
      </c>
      <c r="R521" s="29" t="s">
        <v>43</v>
      </c>
    </row>
    <row r="522" spans="2:18">
      <c r="B522" s="29" t="s">
        <v>77</v>
      </c>
      <c r="C522" s="29" t="s">
        <v>205</v>
      </c>
      <c r="D522" s="32">
        <v>44287.378472222219</v>
      </c>
      <c r="E522" s="29">
        <v>653.6</v>
      </c>
      <c r="F522" s="32">
        <v>44316.378472222219</v>
      </c>
      <c r="G522" s="29">
        <v>606.9</v>
      </c>
      <c r="H522" s="35">
        <v>-7.1499999999999994E-2</v>
      </c>
      <c r="I522" s="29">
        <v>-23696.32</v>
      </c>
      <c r="J522" s="35">
        <v>-7.1599999999999997E-2</v>
      </c>
      <c r="K522" s="29">
        <v>506.05</v>
      </c>
      <c r="L522" s="29">
        <v>330754.31</v>
      </c>
      <c r="M522" s="29">
        <v>6500509.4400000004</v>
      </c>
      <c r="N522" s="29">
        <v>19</v>
      </c>
      <c r="O522" s="29">
        <v>-1247.17</v>
      </c>
      <c r="P522" s="35">
        <v>-0.1106</v>
      </c>
      <c r="Q522" s="35">
        <v>3.1099999999999999E-2</v>
      </c>
      <c r="R522" s="29" t="s">
        <v>43</v>
      </c>
    </row>
    <row r="523" spans="2:18">
      <c r="B523" s="29" t="s">
        <v>78</v>
      </c>
      <c r="C523" s="29" t="s">
        <v>205</v>
      </c>
      <c r="D523" s="32">
        <v>44287.378472222219</v>
      </c>
      <c r="E523" s="29">
        <v>416.4</v>
      </c>
      <c r="F523" s="32">
        <v>44316.378472222219</v>
      </c>
      <c r="G523" s="29">
        <v>492.75</v>
      </c>
      <c r="H523" s="35">
        <v>0.18340000000000001</v>
      </c>
      <c r="I523" s="29">
        <v>60573.77</v>
      </c>
      <c r="J523" s="35">
        <v>0.18310000000000001</v>
      </c>
      <c r="K523" s="29">
        <v>794.31550000000004</v>
      </c>
      <c r="L523" s="29">
        <v>330752.96999999997</v>
      </c>
      <c r="M523" s="29">
        <v>6561083.2199999997</v>
      </c>
      <c r="N523" s="29">
        <v>19</v>
      </c>
      <c r="O523" s="29">
        <v>3188.09</v>
      </c>
      <c r="P523" s="35">
        <v>-9.1000000000000004E-3</v>
      </c>
      <c r="Q523" s="35">
        <v>0.18759999999999999</v>
      </c>
      <c r="R523" s="29" t="s">
        <v>43</v>
      </c>
    </row>
    <row r="524" spans="2:18">
      <c r="B524" s="29" t="s">
        <v>41</v>
      </c>
      <c r="C524" s="29" t="s">
        <v>205</v>
      </c>
      <c r="D524" s="32">
        <v>44319.378472222219</v>
      </c>
      <c r="E524" s="29">
        <v>761.4</v>
      </c>
      <c r="F524" s="32">
        <v>44347.378472222219</v>
      </c>
      <c r="G524" s="29">
        <v>769.55</v>
      </c>
      <c r="H524" s="35">
        <v>1.0699999999999999E-2</v>
      </c>
      <c r="I524" s="29">
        <v>3478.79</v>
      </c>
      <c r="J524" s="35">
        <v>1.0500000000000001E-2</v>
      </c>
      <c r="K524" s="29">
        <v>435.01659999999998</v>
      </c>
      <c r="L524" s="29">
        <v>331221.69</v>
      </c>
      <c r="M524" s="29">
        <v>6564562</v>
      </c>
      <c r="N524" s="29">
        <v>20</v>
      </c>
      <c r="O524" s="29">
        <v>173.94</v>
      </c>
      <c r="P524" s="35">
        <v>-6.2600000000000003E-2</v>
      </c>
      <c r="Q524" s="35">
        <v>4.0099999999999997E-2</v>
      </c>
      <c r="R524" s="29" t="s">
        <v>43</v>
      </c>
    </row>
    <row r="525" spans="2:18">
      <c r="B525" s="29" t="s">
        <v>44</v>
      </c>
      <c r="C525" s="29" t="s">
        <v>205</v>
      </c>
      <c r="D525" s="32">
        <v>44319.378472222219</v>
      </c>
      <c r="E525" s="29">
        <v>2582.15</v>
      </c>
      <c r="F525" s="32">
        <v>44347.378472222219</v>
      </c>
      <c r="G525" s="29">
        <v>2977.5</v>
      </c>
      <c r="H525" s="35">
        <v>0.15310000000000001</v>
      </c>
      <c r="I525" s="29">
        <v>50641.45</v>
      </c>
      <c r="J525" s="35">
        <v>0.15290000000000001</v>
      </c>
      <c r="K525" s="29">
        <v>128.2731</v>
      </c>
      <c r="L525" s="29">
        <v>331220.34000000003</v>
      </c>
      <c r="M525" s="29">
        <v>6615203.4500000002</v>
      </c>
      <c r="N525" s="29">
        <v>20</v>
      </c>
      <c r="O525" s="29">
        <v>2532.0700000000002</v>
      </c>
      <c r="P525" s="35">
        <v>-2.9600000000000001E-2</v>
      </c>
      <c r="Q525" s="35">
        <v>0.15310000000000001</v>
      </c>
      <c r="R525" s="29" t="s">
        <v>43</v>
      </c>
    </row>
    <row r="526" spans="2:18">
      <c r="B526" s="29" t="s">
        <v>45</v>
      </c>
      <c r="C526" s="29" t="s">
        <v>205</v>
      </c>
      <c r="D526" s="32">
        <v>44319.378472222219</v>
      </c>
      <c r="E526" s="29">
        <v>702.75</v>
      </c>
      <c r="F526" s="32">
        <v>44347.378472222219</v>
      </c>
      <c r="G526" s="29">
        <v>750.7</v>
      </c>
      <c r="H526" s="35">
        <v>6.8199999999999997E-2</v>
      </c>
      <c r="I526" s="29">
        <v>22531.21</v>
      </c>
      <c r="J526" s="35">
        <v>6.8000000000000005E-2</v>
      </c>
      <c r="K526" s="29">
        <v>471.3184</v>
      </c>
      <c r="L526" s="29">
        <v>331219.03000000003</v>
      </c>
      <c r="M526" s="29">
        <v>6637734.6699999999</v>
      </c>
      <c r="N526" s="29">
        <v>20</v>
      </c>
      <c r="O526" s="29">
        <v>1126.56</v>
      </c>
      <c r="P526" s="35">
        <v>-3.04E-2</v>
      </c>
      <c r="Q526" s="35">
        <v>8.1000000000000003E-2</v>
      </c>
      <c r="R526" s="29" t="s">
        <v>43</v>
      </c>
    </row>
    <row r="527" spans="2:18">
      <c r="B527" s="29" t="s">
        <v>46</v>
      </c>
      <c r="C527" s="29" t="s">
        <v>205</v>
      </c>
      <c r="D527" s="32">
        <v>44319.378472222219</v>
      </c>
      <c r="E527" s="29">
        <v>3851.85</v>
      </c>
      <c r="F527" s="32">
        <v>44347.378472222219</v>
      </c>
      <c r="G527" s="29">
        <v>4192.8</v>
      </c>
      <c r="H527" s="35">
        <v>8.8499999999999995E-2</v>
      </c>
      <c r="I527" s="29">
        <v>29248.86</v>
      </c>
      <c r="J527" s="35">
        <v>8.8300000000000003E-2</v>
      </c>
      <c r="K527" s="29">
        <v>85.989249999999998</v>
      </c>
      <c r="L527" s="29">
        <v>331217.69</v>
      </c>
      <c r="M527" s="29">
        <v>6666983.5300000003</v>
      </c>
      <c r="N527" s="29">
        <v>20</v>
      </c>
      <c r="O527" s="29">
        <v>1462.44</v>
      </c>
      <c r="P527" s="35">
        <v>-1.7600000000000001E-2</v>
      </c>
      <c r="Q527" s="35">
        <v>0.1096</v>
      </c>
      <c r="R527" s="29" t="s">
        <v>43</v>
      </c>
    </row>
    <row r="528" spans="2:18">
      <c r="B528" s="29" t="s">
        <v>47</v>
      </c>
      <c r="C528" s="29" t="s">
        <v>205</v>
      </c>
      <c r="D528" s="32">
        <v>44319.378472222219</v>
      </c>
      <c r="E528" s="29">
        <v>11041.7</v>
      </c>
      <c r="F528" s="32">
        <v>44347.378472222219</v>
      </c>
      <c r="G528" s="29">
        <v>11806.3</v>
      </c>
      <c r="H528" s="35">
        <v>6.9199999999999998E-2</v>
      </c>
      <c r="I528" s="29">
        <v>22867.06</v>
      </c>
      <c r="J528" s="35">
        <v>6.9000000000000006E-2</v>
      </c>
      <c r="K528" s="29">
        <v>29.996860000000002</v>
      </c>
      <c r="L528" s="29">
        <v>331216.38</v>
      </c>
      <c r="M528" s="29">
        <v>6689850.5899999999</v>
      </c>
      <c r="N528" s="29">
        <v>20</v>
      </c>
      <c r="O528" s="29">
        <v>1143.3499999999999</v>
      </c>
      <c r="P528" s="35">
        <v>-2.06E-2</v>
      </c>
      <c r="Q528" s="35">
        <v>8.8999999999999996E-2</v>
      </c>
      <c r="R528" s="29" t="s">
        <v>43</v>
      </c>
    </row>
    <row r="529" spans="2:18">
      <c r="B529" s="29" t="s">
        <v>48</v>
      </c>
      <c r="C529" s="29" t="s">
        <v>205</v>
      </c>
      <c r="D529" s="32">
        <v>44319.378472222219</v>
      </c>
      <c r="E529" s="29">
        <v>5551.15</v>
      </c>
      <c r="F529" s="32">
        <v>44347.378472222219</v>
      </c>
      <c r="G529" s="29">
        <v>5627.95</v>
      </c>
      <c r="H529" s="35">
        <v>1.38E-2</v>
      </c>
      <c r="I529" s="29">
        <v>4515.6499999999996</v>
      </c>
      <c r="J529" s="35">
        <v>1.3599999999999999E-2</v>
      </c>
      <c r="K529" s="29">
        <v>59.666020000000003</v>
      </c>
      <c r="L529" s="29">
        <v>331215.03000000003</v>
      </c>
      <c r="M529" s="29">
        <v>6694366.2400000002</v>
      </c>
      <c r="N529" s="29">
        <v>20</v>
      </c>
      <c r="O529" s="29">
        <v>225.78</v>
      </c>
      <c r="P529" s="35">
        <v>-5.1200000000000002E-2</v>
      </c>
      <c r="Q529" s="35">
        <v>4.3900000000000002E-2</v>
      </c>
      <c r="R529" s="29" t="s">
        <v>43</v>
      </c>
    </row>
    <row r="530" spans="2:18">
      <c r="B530" s="29" t="s">
        <v>49</v>
      </c>
      <c r="C530" s="29" t="s">
        <v>205</v>
      </c>
      <c r="D530" s="32">
        <v>44319.378472222219</v>
      </c>
      <c r="E530" s="29">
        <v>558.85</v>
      </c>
      <c r="F530" s="32">
        <v>44347.378472222219</v>
      </c>
      <c r="G530" s="29">
        <v>534.9</v>
      </c>
      <c r="H530" s="35">
        <v>-4.2900000000000001E-2</v>
      </c>
      <c r="I530" s="29">
        <v>-14259.27</v>
      </c>
      <c r="J530" s="35">
        <v>-4.3099999999999999E-2</v>
      </c>
      <c r="K530" s="29">
        <v>592.67020000000002</v>
      </c>
      <c r="L530" s="29">
        <v>331213.71999999997</v>
      </c>
      <c r="M530" s="29">
        <v>6680106.9699999997</v>
      </c>
      <c r="N530" s="29">
        <v>20</v>
      </c>
      <c r="O530" s="29">
        <v>-712.96</v>
      </c>
      <c r="P530" s="35">
        <v>-7.1800000000000003E-2</v>
      </c>
      <c r="Q530" s="35">
        <v>3.2500000000000001E-2</v>
      </c>
      <c r="R530" s="29" t="s">
        <v>43</v>
      </c>
    </row>
    <row r="531" spans="2:18">
      <c r="B531" s="29" t="s">
        <v>50</v>
      </c>
      <c r="C531" s="29" t="s">
        <v>205</v>
      </c>
      <c r="D531" s="32">
        <v>44319.378472222219</v>
      </c>
      <c r="E531" s="29">
        <v>416</v>
      </c>
      <c r="F531" s="32">
        <v>44347.378472222219</v>
      </c>
      <c r="G531" s="29">
        <v>472</v>
      </c>
      <c r="H531" s="35">
        <v>0.1346</v>
      </c>
      <c r="I531" s="29">
        <v>44515.58</v>
      </c>
      <c r="J531" s="35">
        <v>0.13439999999999999</v>
      </c>
      <c r="K531" s="29">
        <v>796.18370000000004</v>
      </c>
      <c r="L531" s="29">
        <v>331212.40999999997</v>
      </c>
      <c r="M531" s="29">
        <v>6724622.5499999998</v>
      </c>
      <c r="N531" s="29">
        <v>20</v>
      </c>
      <c r="O531" s="29">
        <v>2225.7800000000002</v>
      </c>
      <c r="P531" s="35">
        <v>-1.4E-3</v>
      </c>
      <c r="Q531" s="35">
        <v>0.1731</v>
      </c>
      <c r="R531" s="29" t="s">
        <v>43</v>
      </c>
    </row>
    <row r="532" spans="2:18">
      <c r="B532" s="29" t="s">
        <v>51</v>
      </c>
      <c r="C532" s="29" t="s">
        <v>205</v>
      </c>
      <c r="D532" s="32">
        <v>44319.378472222219</v>
      </c>
      <c r="E532" s="29">
        <v>3439.25</v>
      </c>
      <c r="F532" s="32">
        <v>44347.378472222219</v>
      </c>
      <c r="G532" s="29">
        <v>3447.85</v>
      </c>
      <c r="H532" s="35">
        <v>2.5000000000000001E-3</v>
      </c>
      <c r="I532" s="29">
        <v>761.88</v>
      </c>
      <c r="J532" s="35">
        <v>2.3E-3</v>
      </c>
      <c r="K532" s="29">
        <v>96.303280000000001</v>
      </c>
      <c r="L532" s="29">
        <v>331211.06</v>
      </c>
      <c r="M532" s="29">
        <v>6725384.4299999997</v>
      </c>
      <c r="N532" s="29">
        <v>20</v>
      </c>
      <c r="O532" s="29">
        <v>38.090000000000003</v>
      </c>
      <c r="P532" s="35">
        <v>-1.9699999999999999E-2</v>
      </c>
      <c r="Q532" s="35">
        <v>3.3700000000000001E-2</v>
      </c>
      <c r="R532" s="29" t="s">
        <v>43</v>
      </c>
    </row>
    <row r="533" spans="2:18">
      <c r="B533" s="29" t="s">
        <v>52</v>
      </c>
      <c r="C533" s="29" t="s">
        <v>205</v>
      </c>
      <c r="D533" s="32">
        <v>44319.378472222219</v>
      </c>
      <c r="E533" s="29">
        <v>910.2</v>
      </c>
      <c r="F533" s="32">
        <v>44347.378472222219</v>
      </c>
      <c r="G533" s="29">
        <v>949.35</v>
      </c>
      <c r="H533" s="35">
        <v>4.2999999999999997E-2</v>
      </c>
      <c r="I533" s="29">
        <v>14178.5</v>
      </c>
      <c r="J533" s="35">
        <v>4.2799999999999998E-2</v>
      </c>
      <c r="K533" s="29">
        <v>363.88679999999999</v>
      </c>
      <c r="L533" s="29">
        <v>331209.75</v>
      </c>
      <c r="M533" s="29">
        <v>6739562.9299999997</v>
      </c>
      <c r="N533" s="29">
        <v>20</v>
      </c>
      <c r="O533" s="29">
        <v>708.93</v>
      </c>
      <c r="P533" s="35">
        <v>-4.53E-2</v>
      </c>
      <c r="Q533" s="35">
        <v>4.5900000000000003E-2</v>
      </c>
      <c r="R533" s="29" t="s">
        <v>43</v>
      </c>
    </row>
    <row r="534" spans="2:18">
      <c r="B534" s="29" t="s">
        <v>53</v>
      </c>
      <c r="C534" s="29" t="s">
        <v>205</v>
      </c>
      <c r="D534" s="32">
        <v>44319.378472222219</v>
      </c>
      <c r="E534" s="29">
        <v>132.19999999999999</v>
      </c>
      <c r="F534" s="32">
        <v>44347.378472222219</v>
      </c>
      <c r="G534" s="29">
        <v>147.69999999999999</v>
      </c>
      <c r="H534" s="35">
        <v>0.1172</v>
      </c>
      <c r="I534" s="29">
        <v>38762.93</v>
      </c>
      <c r="J534" s="35">
        <v>0.11700000000000001</v>
      </c>
      <c r="K534" s="29">
        <v>2505.3589999999999</v>
      </c>
      <c r="L534" s="29">
        <v>331208.40999999997</v>
      </c>
      <c r="M534" s="29">
        <v>6778325.8700000001</v>
      </c>
      <c r="N534" s="29">
        <v>20</v>
      </c>
      <c r="O534" s="29">
        <v>1938.15</v>
      </c>
      <c r="P534" s="35">
        <v>-7.6E-3</v>
      </c>
      <c r="Q534" s="35">
        <v>0.20799999999999999</v>
      </c>
      <c r="R534" s="29" t="s">
        <v>43</v>
      </c>
    </row>
    <row r="535" spans="2:18">
      <c r="B535" s="29" t="s">
        <v>54</v>
      </c>
      <c r="C535" s="29" t="s">
        <v>205</v>
      </c>
      <c r="D535" s="32">
        <v>44319.378472222219</v>
      </c>
      <c r="E535" s="29">
        <v>4074</v>
      </c>
      <c r="F535" s="32">
        <v>44347.378472222219</v>
      </c>
      <c r="G535" s="29">
        <v>4194</v>
      </c>
      <c r="H535" s="35">
        <v>2.9499999999999998E-2</v>
      </c>
      <c r="I535" s="29">
        <v>9688.52</v>
      </c>
      <c r="J535" s="35">
        <v>2.93E-2</v>
      </c>
      <c r="K535" s="29">
        <v>81.29777</v>
      </c>
      <c r="L535" s="29">
        <v>331207.09000000003</v>
      </c>
      <c r="M535" s="29">
        <v>6788014.3799999999</v>
      </c>
      <c r="N535" s="29">
        <v>20</v>
      </c>
      <c r="O535" s="29">
        <v>484.43</v>
      </c>
      <c r="P535" s="35">
        <v>-2.75E-2</v>
      </c>
      <c r="Q535" s="35">
        <v>3.2199999999999999E-2</v>
      </c>
      <c r="R535" s="29" t="s">
        <v>43</v>
      </c>
    </row>
    <row r="536" spans="2:18">
      <c r="B536" s="29" t="s">
        <v>55</v>
      </c>
      <c r="C536" s="29" t="s">
        <v>205</v>
      </c>
      <c r="D536" s="32">
        <v>44319.378472222219</v>
      </c>
      <c r="E536" s="29">
        <v>5185.95</v>
      </c>
      <c r="F536" s="32">
        <v>44347.378472222219</v>
      </c>
      <c r="G536" s="29">
        <v>5309.15</v>
      </c>
      <c r="H536" s="35">
        <v>2.3800000000000002E-2</v>
      </c>
      <c r="I536" s="29">
        <v>7801.26</v>
      </c>
      <c r="J536" s="35">
        <v>2.3599999999999999E-2</v>
      </c>
      <c r="K536" s="29">
        <v>63.865969999999997</v>
      </c>
      <c r="L536" s="29">
        <v>331205.75</v>
      </c>
      <c r="M536" s="29">
        <v>6795815.6399999997</v>
      </c>
      <c r="N536" s="29">
        <v>20</v>
      </c>
      <c r="O536" s="29">
        <v>390.06</v>
      </c>
      <c r="P536" s="35">
        <v>-2.5399999999999999E-2</v>
      </c>
      <c r="Q536" s="35">
        <v>4.1000000000000002E-2</v>
      </c>
      <c r="R536" s="29" t="s">
        <v>43</v>
      </c>
    </row>
    <row r="537" spans="2:18">
      <c r="B537" s="29" t="s">
        <v>56</v>
      </c>
      <c r="C537" s="29" t="s">
        <v>205</v>
      </c>
      <c r="D537" s="32">
        <v>44319.378472222219</v>
      </c>
      <c r="E537" s="29">
        <v>2396.25</v>
      </c>
      <c r="F537" s="32">
        <v>44347.378472222219</v>
      </c>
      <c r="G537" s="29">
        <v>2676.15</v>
      </c>
      <c r="H537" s="35">
        <v>0.1168</v>
      </c>
      <c r="I537" s="29">
        <v>38617.06</v>
      </c>
      <c r="J537" s="35">
        <v>0.1166</v>
      </c>
      <c r="K537" s="29">
        <v>138.21780000000001</v>
      </c>
      <c r="L537" s="29">
        <v>331204.44</v>
      </c>
      <c r="M537" s="29">
        <v>6834432.7000000002</v>
      </c>
      <c r="N537" s="29">
        <v>20</v>
      </c>
      <c r="O537" s="29">
        <v>1930.85</v>
      </c>
      <c r="P537" s="35">
        <v>-1.6799999999999999E-2</v>
      </c>
      <c r="Q537" s="35">
        <v>0.13089999999999999</v>
      </c>
      <c r="R537" s="29" t="s">
        <v>43</v>
      </c>
    </row>
    <row r="538" spans="2:18">
      <c r="B538" s="29" t="s">
        <v>57</v>
      </c>
      <c r="C538" s="29" t="s">
        <v>205</v>
      </c>
      <c r="D538" s="32">
        <v>44319.378472222219</v>
      </c>
      <c r="E538" s="29">
        <v>1414.55</v>
      </c>
      <c r="F538" s="32">
        <v>44347.378472222219</v>
      </c>
      <c r="G538" s="29">
        <v>1471.2</v>
      </c>
      <c r="H538" s="35">
        <v>0.04</v>
      </c>
      <c r="I538" s="29">
        <v>13196.48</v>
      </c>
      <c r="J538" s="35">
        <v>3.9800000000000002E-2</v>
      </c>
      <c r="K538" s="29">
        <v>234.1403</v>
      </c>
      <c r="L538" s="29">
        <v>331203.13</v>
      </c>
      <c r="M538" s="29">
        <v>6847629.1799999997</v>
      </c>
      <c r="N538" s="29">
        <v>20</v>
      </c>
      <c r="O538" s="29">
        <v>659.82</v>
      </c>
      <c r="P538" s="35">
        <v>-4.5199999999999997E-2</v>
      </c>
      <c r="Q538" s="35">
        <v>4.6300000000000001E-2</v>
      </c>
      <c r="R538" s="29" t="s">
        <v>43</v>
      </c>
    </row>
    <row r="539" spans="2:18">
      <c r="B539" s="29" t="s">
        <v>58</v>
      </c>
      <c r="C539" s="29" t="s">
        <v>205</v>
      </c>
      <c r="D539" s="32">
        <v>44319.378472222219</v>
      </c>
      <c r="E539" s="29">
        <v>907.7</v>
      </c>
      <c r="F539" s="32">
        <v>44347.378472222219</v>
      </c>
      <c r="G539" s="29">
        <v>945.2</v>
      </c>
      <c r="H539" s="35">
        <v>4.1300000000000003E-2</v>
      </c>
      <c r="I539" s="29">
        <v>13615.4</v>
      </c>
      <c r="J539" s="35">
        <v>4.1099999999999998E-2</v>
      </c>
      <c r="K539" s="29">
        <v>364.8802</v>
      </c>
      <c r="L539" s="29">
        <v>331201.78000000003</v>
      </c>
      <c r="M539" s="29">
        <v>6861244.5800000001</v>
      </c>
      <c r="N539" s="29">
        <v>20</v>
      </c>
      <c r="O539" s="29">
        <v>680.77</v>
      </c>
      <c r="P539" s="35">
        <v>-1.84E-2</v>
      </c>
      <c r="Q539" s="35">
        <v>5.4199999999999998E-2</v>
      </c>
      <c r="R539" s="29" t="s">
        <v>43</v>
      </c>
    </row>
    <row r="540" spans="2:18">
      <c r="B540" s="29" t="s">
        <v>59</v>
      </c>
      <c r="C540" s="29" t="s">
        <v>205</v>
      </c>
      <c r="D540" s="32">
        <v>44319.378472222219</v>
      </c>
      <c r="E540" s="29">
        <v>2418.5</v>
      </c>
      <c r="F540" s="32">
        <v>44347.378472222219</v>
      </c>
      <c r="G540" s="29">
        <v>2552.85</v>
      </c>
      <c r="H540" s="35">
        <v>5.5599999999999997E-2</v>
      </c>
      <c r="I540" s="29">
        <v>18330.419999999998</v>
      </c>
      <c r="J540" s="35">
        <v>5.5300000000000002E-2</v>
      </c>
      <c r="K540" s="29">
        <v>136.94460000000001</v>
      </c>
      <c r="L540" s="29">
        <v>331200.46999999997</v>
      </c>
      <c r="M540" s="29">
        <v>6879575</v>
      </c>
      <c r="N540" s="29">
        <v>20</v>
      </c>
      <c r="O540" s="29">
        <v>916.52</v>
      </c>
      <c r="P540" s="35">
        <v>-2.6700000000000002E-2</v>
      </c>
      <c r="Q540" s="35">
        <v>6.6900000000000001E-2</v>
      </c>
      <c r="R540" s="29" t="s">
        <v>43</v>
      </c>
    </row>
    <row r="541" spans="2:18">
      <c r="B541" s="29" t="s">
        <v>60</v>
      </c>
      <c r="C541" s="29" t="s">
        <v>205</v>
      </c>
      <c r="D541" s="32">
        <v>44319.378472222219</v>
      </c>
      <c r="E541" s="29">
        <v>1414.45</v>
      </c>
      <c r="F541" s="32">
        <v>44347.378472222219</v>
      </c>
      <c r="G541" s="29">
        <v>1515.85</v>
      </c>
      <c r="H541" s="35">
        <v>7.17E-2</v>
      </c>
      <c r="I541" s="29">
        <v>23674.6</v>
      </c>
      <c r="J541" s="35">
        <v>7.1499999999999994E-2</v>
      </c>
      <c r="K541" s="29">
        <v>234.154</v>
      </c>
      <c r="L541" s="29">
        <v>331199.15999999997</v>
      </c>
      <c r="M541" s="29">
        <v>6903249.6100000003</v>
      </c>
      <c r="N541" s="29">
        <v>20</v>
      </c>
      <c r="O541" s="29">
        <v>1183.73</v>
      </c>
      <c r="P541" s="35">
        <v>-2.63E-2</v>
      </c>
      <c r="Q541" s="35">
        <v>7.4899999999999994E-2</v>
      </c>
      <c r="R541" s="29" t="s">
        <v>43</v>
      </c>
    </row>
    <row r="542" spans="2:18">
      <c r="B542" s="29" t="s">
        <v>61</v>
      </c>
      <c r="C542" s="29" t="s">
        <v>205</v>
      </c>
      <c r="D542" s="32">
        <v>44319.378472222219</v>
      </c>
      <c r="E542" s="29">
        <v>671.9</v>
      </c>
      <c r="F542" s="32">
        <v>44347.378472222219</v>
      </c>
      <c r="G542" s="29">
        <v>665.9</v>
      </c>
      <c r="H542" s="35">
        <v>-8.8999999999999999E-3</v>
      </c>
      <c r="I542" s="29">
        <v>-3023.51</v>
      </c>
      <c r="J542" s="35">
        <v>-9.1000000000000004E-3</v>
      </c>
      <c r="K542" s="29">
        <v>492.92720000000003</v>
      </c>
      <c r="L542" s="29">
        <v>331197.81</v>
      </c>
      <c r="M542" s="29">
        <v>6900226.0999999996</v>
      </c>
      <c r="N542" s="29">
        <v>20</v>
      </c>
      <c r="O542" s="29">
        <v>-151.18</v>
      </c>
      <c r="P542" s="35">
        <v>-2.1999999999999999E-2</v>
      </c>
      <c r="Q542" s="35">
        <v>2.0899999999999998E-2</v>
      </c>
      <c r="R542" s="29" t="s">
        <v>43</v>
      </c>
    </row>
    <row r="543" spans="2:18">
      <c r="B543" s="29" t="s">
        <v>62</v>
      </c>
      <c r="C543" s="29" t="s">
        <v>205</v>
      </c>
      <c r="D543" s="32">
        <v>44319.378472222219</v>
      </c>
      <c r="E543" s="29">
        <v>2793.25</v>
      </c>
      <c r="F543" s="32">
        <v>44347.378472222219</v>
      </c>
      <c r="G543" s="29">
        <v>3007.5</v>
      </c>
      <c r="H543" s="35">
        <v>7.6700000000000004E-2</v>
      </c>
      <c r="I543" s="29">
        <v>25334.91</v>
      </c>
      <c r="J543" s="35">
        <v>7.6499999999999999E-2</v>
      </c>
      <c r="K543" s="29">
        <v>118.5703</v>
      </c>
      <c r="L543" s="29">
        <v>331196.46999999997</v>
      </c>
      <c r="M543" s="29">
        <v>6925561.0099999998</v>
      </c>
      <c r="N543" s="29">
        <v>20</v>
      </c>
      <c r="O543" s="29">
        <v>1266.75</v>
      </c>
      <c r="P543" s="35">
        <v>-9.4999999999999998E-3</v>
      </c>
      <c r="Q543" s="35">
        <v>8.5999999999999993E-2</v>
      </c>
      <c r="R543" s="29" t="s">
        <v>43</v>
      </c>
    </row>
    <row r="544" spans="2:18">
      <c r="B544" s="29" t="s">
        <v>63</v>
      </c>
      <c r="C544" s="29" t="s">
        <v>205</v>
      </c>
      <c r="D544" s="32">
        <v>44319.378472222219</v>
      </c>
      <c r="E544" s="29">
        <v>369.95</v>
      </c>
      <c r="F544" s="32">
        <v>44347.378472222219</v>
      </c>
      <c r="G544" s="29">
        <v>394.25</v>
      </c>
      <c r="H544" s="35">
        <v>6.5699999999999995E-2</v>
      </c>
      <c r="I544" s="29">
        <v>21685.99</v>
      </c>
      <c r="J544" s="35">
        <v>6.5500000000000003E-2</v>
      </c>
      <c r="K544" s="29">
        <v>895.24300000000005</v>
      </c>
      <c r="L544" s="29">
        <v>331195.19</v>
      </c>
      <c r="M544" s="29">
        <v>6947247</v>
      </c>
      <c r="N544" s="29">
        <v>20</v>
      </c>
      <c r="O544" s="29">
        <v>1084.3</v>
      </c>
      <c r="P544" s="35">
        <v>-3.32E-2</v>
      </c>
      <c r="Q544" s="35">
        <v>0.15559999999999999</v>
      </c>
      <c r="R544" s="29" t="s">
        <v>43</v>
      </c>
    </row>
    <row r="545" spans="2:18">
      <c r="B545" s="29" t="s">
        <v>64</v>
      </c>
      <c r="C545" s="29" t="s">
        <v>205</v>
      </c>
      <c r="D545" s="32">
        <v>44319.378472222219</v>
      </c>
      <c r="E545" s="29">
        <v>2408</v>
      </c>
      <c r="F545" s="32">
        <v>44347.378472222219</v>
      </c>
      <c r="G545" s="29">
        <v>2340.0500000000002</v>
      </c>
      <c r="H545" s="35">
        <v>-2.8199999999999999E-2</v>
      </c>
      <c r="I545" s="29">
        <v>-9411.08</v>
      </c>
      <c r="J545" s="35">
        <v>-2.8400000000000002E-2</v>
      </c>
      <c r="K545" s="29">
        <v>137.53899999999999</v>
      </c>
      <c r="L545" s="29">
        <v>331193.84000000003</v>
      </c>
      <c r="M545" s="29">
        <v>6937835.9199999999</v>
      </c>
      <c r="N545" s="29">
        <v>20</v>
      </c>
      <c r="O545" s="29">
        <v>-470.55</v>
      </c>
      <c r="P545" s="35">
        <v>-3.6799999999999999E-2</v>
      </c>
      <c r="Q545" s="35">
        <v>1.6199999999999999E-2</v>
      </c>
      <c r="R545" s="29" t="s">
        <v>43</v>
      </c>
    </row>
    <row r="546" spans="2:18">
      <c r="B546" s="29" t="s">
        <v>65</v>
      </c>
      <c r="C546" s="29" t="s">
        <v>205</v>
      </c>
      <c r="D546" s="32">
        <v>44319.378472222219</v>
      </c>
      <c r="E546" s="29">
        <v>596.75</v>
      </c>
      <c r="F546" s="32">
        <v>44347.378472222219</v>
      </c>
      <c r="G546" s="29">
        <v>662.75</v>
      </c>
      <c r="H546" s="35">
        <v>0.1106</v>
      </c>
      <c r="I546" s="29">
        <v>36559.69</v>
      </c>
      <c r="J546" s="35">
        <v>0.1104</v>
      </c>
      <c r="K546" s="29">
        <v>554.99379999999996</v>
      </c>
      <c r="L546" s="29">
        <v>331192.53000000003</v>
      </c>
      <c r="M546" s="29">
        <v>6974395.6100000003</v>
      </c>
      <c r="N546" s="29">
        <v>20</v>
      </c>
      <c r="O546" s="29">
        <v>1827.98</v>
      </c>
      <c r="P546" s="35">
        <v>-2.0199999999999999E-2</v>
      </c>
      <c r="Q546" s="35">
        <v>0.1106</v>
      </c>
      <c r="R546" s="29" t="s">
        <v>43</v>
      </c>
    </row>
    <row r="547" spans="2:18">
      <c r="B547" s="29" t="s">
        <v>138</v>
      </c>
      <c r="C547" s="29" t="s">
        <v>205</v>
      </c>
      <c r="D547" s="32">
        <v>44319.378472222219</v>
      </c>
      <c r="E547" s="29">
        <v>913.6</v>
      </c>
      <c r="F547" s="32">
        <v>44347.378472222219</v>
      </c>
      <c r="G547" s="29">
        <v>1013</v>
      </c>
      <c r="H547" s="35">
        <v>0.10879999999999999</v>
      </c>
      <c r="I547" s="29">
        <v>35963.879999999997</v>
      </c>
      <c r="J547" s="35">
        <v>0.1086</v>
      </c>
      <c r="K547" s="29">
        <v>362.51229999999998</v>
      </c>
      <c r="L547" s="29">
        <v>331191.19</v>
      </c>
      <c r="M547" s="29">
        <v>7010359.4900000002</v>
      </c>
      <c r="N547" s="29">
        <v>20</v>
      </c>
      <c r="O547" s="29">
        <v>1798.19</v>
      </c>
      <c r="P547" s="35">
        <v>-2.7900000000000001E-2</v>
      </c>
      <c r="Q547" s="35">
        <v>0.1225</v>
      </c>
      <c r="R547" s="29" t="s">
        <v>43</v>
      </c>
    </row>
    <row r="548" spans="2:18">
      <c r="B548" s="29" t="s">
        <v>139</v>
      </c>
      <c r="C548" s="29" t="s">
        <v>205</v>
      </c>
      <c r="D548" s="32">
        <v>44319.378472222219</v>
      </c>
      <c r="E548" s="29">
        <v>1352.05</v>
      </c>
      <c r="F548" s="32">
        <v>44347.378472222219</v>
      </c>
      <c r="G548" s="29">
        <v>1393.75</v>
      </c>
      <c r="H548" s="35">
        <v>3.0800000000000001E-2</v>
      </c>
      <c r="I548" s="29">
        <v>10147.32</v>
      </c>
      <c r="J548" s="35">
        <v>3.0599999999999999E-2</v>
      </c>
      <c r="K548" s="29">
        <v>244.9539</v>
      </c>
      <c r="L548" s="29">
        <v>331189.88</v>
      </c>
      <c r="M548" s="29">
        <v>7020506.7999999998</v>
      </c>
      <c r="N548" s="29">
        <v>20</v>
      </c>
      <c r="O548" s="29">
        <v>507.37</v>
      </c>
      <c r="P548" s="35">
        <v>-3.0099999999999998E-2</v>
      </c>
      <c r="Q548" s="35">
        <v>4.7500000000000001E-2</v>
      </c>
      <c r="R548" s="29" t="s">
        <v>43</v>
      </c>
    </row>
    <row r="549" spans="2:18">
      <c r="B549" s="29" t="s">
        <v>66</v>
      </c>
      <c r="C549" s="29" t="s">
        <v>205</v>
      </c>
      <c r="D549" s="32">
        <v>44319.378472222219</v>
      </c>
      <c r="E549" s="29">
        <v>91.45</v>
      </c>
      <c r="F549" s="32">
        <v>44347.378472222219</v>
      </c>
      <c r="G549" s="29">
        <v>109.25</v>
      </c>
      <c r="H549" s="35">
        <v>0.1946</v>
      </c>
      <c r="I549" s="29">
        <v>64390.48</v>
      </c>
      <c r="J549" s="35">
        <v>0.19439999999999999</v>
      </c>
      <c r="K549" s="29">
        <v>3621.5259999999998</v>
      </c>
      <c r="L549" s="29">
        <v>331188.56</v>
      </c>
      <c r="M549" s="29">
        <v>7084897.2800000003</v>
      </c>
      <c r="N549" s="29">
        <v>20</v>
      </c>
      <c r="O549" s="29">
        <v>3219.52</v>
      </c>
      <c r="P549" s="35">
        <v>-2.0799999999999999E-2</v>
      </c>
      <c r="Q549" s="35">
        <v>0.24329999999999999</v>
      </c>
      <c r="R549" s="29" t="s">
        <v>43</v>
      </c>
    </row>
    <row r="550" spans="2:18">
      <c r="B550" s="29" t="s">
        <v>140</v>
      </c>
      <c r="C550" s="29" t="s">
        <v>205</v>
      </c>
      <c r="D550" s="32">
        <v>44319.378472222219</v>
      </c>
      <c r="E550" s="29">
        <v>200.95</v>
      </c>
      <c r="F550" s="32">
        <v>44347.378472222219</v>
      </c>
      <c r="G550" s="29">
        <v>216.6</v>
      </c>
      <c r="H550" s="35">
        <v>7.7899999999999997E-2</v>
      </c>
      <c r="I550" s="29">
        <v>25724.07</v>
      </c>
      <c r="J550" s="35">
        <v>7.7700000000000005E-2</v>
      </c>
      <c r="K550" s="29">
        <v>1648.1079999999999</v>
      </c>
      <c r="L550" s="29">
        <v>331187.21999999997</v>
      </c>
      <c r="M550" s="29">
        <v>7110621.3499999996</v>
      </c>
      <c r="N550" s="29">
        <v>20</v>
      </c>
      <c r="O550" s="29">
        <v>1286.2</v>
      </c>
      <c r="P550" s="35">
        <v>-9.1999999999999998E-3</v>
      </c>
      <c r="Q550" s="35">
        <v>7.9899999999999999E-2</v>
      </c>
      <c r="R550" s="29" t="s">
        <v>43</v>
      </c>
    </row>
    <row r="551" spans="2:18">
      <c r="B551" s="29" t="s">
        <v>141</v>
      </c>
      <c r="C551" s="29" t="s">
        <v>205</v>
      </c>
      <c r="D551" s="32">
        <v>44319.378472222219</v>
      </c>
      <c r="E551" s="29">
        <v>723.25</v>
      </c>
      <c r="F551" s="32">
        <v>44347.378472222219</v>
      </c>
      <c r="G551" s="29">
        <v>710.9</v>
      </c>
      <c r="H551" s="35">
        <v>-1.7100000000000001E-2</v>
      </c>
      <c r="I551" s="29">
        <v>-5720.9</v>
      </c>
      <c r="J551" s="35">
        <v>-1.7299999999999999E-2</v>
      </c>
      <c r="K551" s="29">
        <v>457.9135</v>
      </c>
      <c r="L551" s="29">
        <v>331185.90999999997</v>
      </c>
      <c r="M551" s="29">
        <v>7104900.4500000002</v>
      </c>
      <c r="N551" s="29">
        <v>20</v>
      </c>
      <c r="O551" s="29">
        <v>-286.05</v>
      </c>
      <c r="P551" s="35">
        <v>-7.0999999999999994E-2</v>
      </c>
      <c r="Q551" s="35">
        <v>6.88E-2</v>
      </c>
      <c r="R551" s="29" t="s">
        <v>43</v>
      </c>
    </row>
    <row r="552" spans="2:18">
      <c r="B552" s="29" t="s">
        <v>142</v>
      </c>
      <c r="C552" s="29" t="s">
        <v>205</v>
      </c>
      <c r="D552" s="32">
        <v>44319.378472222219</v>
      </c>
      <c r="E552" s="29">
        <v>1725.45</v>
      </c>
      <c r="F552" s="32">
        <v>44347.378472222219</v>
      </c>
      <c r="G552" s="29">
        <v>1807.7</v>
      </c>
      <c r="H552" s="35">
        <v>4.7699999999999999E-2</v>
      </c>
      <c r="I552" s="29">
        <v>15719.33</v>
      </c>
      <c r="J552" s="35">
        <v>4.7500000000000001E-2</v>
      </c>
      <c r="K552" s="29">
        <v>191.941</v>
      </c>
      <c r="L552" s="29">
        <v>331184.59000000003</v>
      </c>
      <c r="M552" s="29">
        <v>7120619.7800000003</v>
      </c>
      <c r="N552" s="29">
        <v>20</v>
      </c>
      <c r="O552" s="29">
        <v>785.97</v>
      </c>
      <c r="P552" s="35">
        <v>-2.3400000000000001E-2</v>
      </c>
      <c r="Q552" s="35">
        <v>5.0900000000000001E-2</v>
      </c>
      <c r="R552" s="29" t="s">
        <v>43</v>
      </c>
    </row>
    <row r="553" spans="2:18">
      <c r="B553" s="29" t="s">
        <v>143</v>
      </c>
      <c r="C553" s="29" t="s">
        <v>205</v>
      </c>
      <c r="D553" s="32">
        <v>44319.378472222219</v>
      </c>
      <c r="E553" s="29">
        <v>1342.5</v>
      </c>
      <c r="F553" s="32">
        <v>44347.378472222219</v>
      </c>
      <c r="G553" s="29">
        <v>1467.7</v>
      </c>
      <c r="H553" s="35">
        <v>9.3299999999999994E-2</v>
      </c>
      <c r="I553" s="29">
        <v>30816.44</v>
      </c>
      <c r="J553" s="35">
        <v>9.2999999999999999E-2</v>
      </c>
      <c r="K553" s="29">
        <v>246.69139999999999</v>
      </c>
      <c r="L553" s="29">
        <v>331183.25</v>
      </c>
      <c r="M553" s="29">
        <v>7151436.2199999997</v>
      </c>
      <c r="N553" s="29">
        <v>20</v>
      </c>
      <c r="O553" s="29">
        <v>1540.82</v>
      </c>
      <c r="P553" s="35">
        <v>-1.7399999999999999E-2</v>
      </c>
      <c r="Q553" s="35">
        <v>0.1171</v>
      </c>
      <c r="R553" s="29" t="s">
        <v>43</v>
      </c>
    </row>
    <row r="554" spans="2:18">
      <c r="B554" s="29" t="s">
        <v>144</v>
      </c>
      <c r="C554" s="29" t="s">
        <v>205</v>
      </c>
      <c r="D554" s="32">
        <v>44319.378472222219</v>
      </c>
      <c r="E554" s="29">
        <v>752.95</v>
      </c>
      <c r="F554" s="32">
        <v>44347.378472222219</v>
      </c>
      <c r="G554" s="29">
        <v>807.95</v>
      </c>
      <c r="H554" s="35">
        <v>7.2999999999999995E-2</v>
      </c>
      <c r="I554" s="29">
        <v>24122.86</v>
      </c>
      <c r="J554" s="35">
        <v>7.2800000000000004E-2</v>
      </c>
      <c r="K554" s="29">
        <v>439.8458</v>
      </c>
      <c r="L554" s="29">
        <v>331181.90999999997</v>
      </c>
      <c r="M554" s="29">
        <v>7175559.0899999999</v>
      </c>
      <c r="N554" s="29">
        <v>20</v>
      </c>
      <c r="O554" s="29">
        <v>1206.1400000000001</v>
      </c>
      <c r="P554" s="35">
        <v>-2.9000000000000001E-2</v>
      </c>
      <c r="Q554" s="35">
        <v>0.13289999999999999</v>
      </c>
      <c r="R554" s="29" t="s">
        <v>43</v>
      </c>
    </row>
    <row r="555" spans="2:18">
      <c r="B555" s="29" t="s">
        <v>145</v>
      </c>
      <c r="C555" s="29" t="s">
        <v>205</v>
      </c>
      <c r="D555" s="32">
        <v>44319.378472222219</v>
      </c>
      <c r="E555" s="29">
        <v>6597.85</v>
      </c>
      <c r="F555" s="32">
        <v>44347.378472222219</v>
      </c>
      <c r="G555" s="29">
        <v>7086.3</v>
      </c>
      <c r="H555" s="35">
        <v>7.3999999999999996E-2</v>
      </c>
      <c r="I555" s="29">
        <v>24449.17</v>
      </c>
      <c r="J555" s="35">
        <v>7.3800000000000004E-2</v>
      </c>
      <c r="K555" s="29">
        <v>50.195230000000002</v>
      </c>
      <c r="L555" s="29">
        <v>331180.59000000003</v>
      </c>
      <c r="M555" s="29">
        <v>7200008.2599999998</v>
      </c>
      <c r="N555" s="29">
        <v>20</v>
      </c>
      <c r="O555" s="29">
        <v>1222.46</v>
      </c>
      <c r="P555" s="35">
        <v>-0.03</v>
      </c>
      <c r="Q555" s="35">
        <v>7.3999999999999996E-2</v>
      </c>
      <c r="R555" s="29" t="s">
        <v>43</v>
      </c>
    </row>
    <row r="556" spans="2:18">
      <c r="B556" s="29" t="s">
        <v>146</v>
      </c>
      <c r="C556" s="29" t="s">
        <v>205</v>
      </c>
      <c r="D556" s="32">
        <v>44319.378472222219</v>
      </c>
      <c r="E556" s="29">
        <v>16506.75</v>
      </c>
      <c r="F556" s="32">
        <v>44347.378472222219</v>
      </c>
      <c r="G556" s="29">
        <v>17695.55</v>
      </c>
      <c r="H556" s="35">
        <v>7.1999999999999995E-2</v>
      </c>
      <c r="I556" s="29">
        <v>23782.59</v>
      </c>
      <c r="J556" s="35">
        <v>7.1800000000000003E-2</v>
      </c>
      <c r="K556" s="29">
        <v>20.06326</v>
      </c>
      <c r="L556" s="29">
        <v>331179.25</v>
      </c>
      <c r="M556" s="29">
        <v>7223790.8399999999</v>
      </c>
      <c r="N556" s="29">
        <v>20</v>
      </c>
      <c r="O556" s="29">
        <v>1189.1300000000001</v>
      </c>
      <c r="P556" s="35">
        <v>-1.4200000000000001E-2</v>
      </c>
      <c r="Q556" s="35">
        <v>8.4400000000000003E-2</v>
      </c>
      <c r="R556" s="29" t="s">
        <v>43</v>
      </c>
    </row>
    <row r="557" spans="2:18">
      <c r="B557" s="29" t="s">
        <v>147</v>
      </c>
      <c r="C557" s="29" t="s">
        <v>205</v>
      </c>
      <c r="D557" s="32">
        <v>44319.378472222219</v>
      </c>
      <c r="E557" s="29">
        <v>104.25</v>
      </c>
      <c r="F557" s="32">
        <v>44347.378472222219</v>
      </c>
      <c r="G557" s="29">
        <v>110.5</v>
      </c>
      <c r="H557" s="35">
        <v>0.06</v>
      </c>
      <c r="I557" s="29">
        <v>19786.57</v>
      </c>
      <c r="J557" s="35">
        <v>5.9700000000000003E-2</v>
      </c>
      <c r="K557" s="29">
        <v>3176.7669999999998</v>
      </c>
      <c r="L557" s="29">
        <v>331177.94</v>
      </c>
      <c r="M557" s="29">
        <v>7243577.4199999999</v>
      </c>
      <c r="N557" s="29">
        <v>20</v>
      </c>
      <c r="O557" s="29">
        <v>989.33</v>
      </c>
      <c r="P557" s="35">
        <v>-3.0700000000000002E-2</v>
      </c>
      <c r="Q557" s="35">
        <v>0.11990000000000001</v>
      </c>
      <c r="R557" s="29" t="s">
        <v>43</v>
      </c>
    </row>
    <row r="558" spans="2:18">
      <c r="B558" s="29" t="s">
        <v>67</v>
      </c>
      <c r="C558" s="29" t="s">
        <v>205</v>
      </c>
      <c r="D558" s="32">
        <v>44319.378472222219</v>
      </c>
      <c r="E558" s="29">
        <v>107.7</v>
      </c>
      <c r="F558" s="32">
        <v>44347.378472222219</v>
      </c>
      <c r="G558" s="29">
        <v>113.65</v>
      </c>
      <c r="H558" s="35">
        <v>5.5199999999999999E-2</v>
      </c>
      <c r="I558" s="29">
        <v>18228.14</v>
      </c>
      <c r="J558" s="35">
        <v>5.5E-2</v>
      </c>
      <c r="K558" s="29">
        <v>3074.9920000000002</v>
      </c>
      <c r="L558" s="29">
        <v>331176.63</v>
      </c>
      <c r="M558" s="29">
        <v>7261805.5499999998</v>
      </c>
      <c r="N558" s="29">
        <v>20</v>
      </c>
      <c r="O558" s="29">
        <v>911.41</v>
      </c>
      <c r="P558" s="35">
        <v>-1.5800000000000002E-2</v>
      </c>
      <c r="Q558" s="35">
        <v>0.1249</v>
      </c>
      <c r="R558" s="29" t="s">
        <v>43</v>
      </c>
    </row>
    <row r="559" spans="2:18">
      <c r="B559" s="29" t="s">
        <v>68</v>
      </c>
      <c r="C559" s="29" t="s">
        <v>205</v>
      </c>
      <c r="D559" s="32">
        <v>44319.378472222219</v>
      </c>
      <c r="E559" s="29">
        <v>165.6</v>
      </c>
      <c r="F559" s="32">
        <v>44347.378472222219</v>
      </c>
      <c r="G559" s="29">
        <v>169.23750000000001</v>
      </c>
      <c r="H559" s="35">
        <v>2.1999999999999999E-2</v>
      </c>
      <c r="I559" s="29">
        <v>7207.5</v>
      </c>
      <c r="J559" s="35">
        <v>2.18E-2</v>
      </c>
      <c r="K559" s="29">
        <v>1999.8510000000001</v>
      </c>
      <c r="L559" s="29">
        <v>331175.31</v>
      </c>
      <c r="M559" s="29">
        <v>7269013.0499999998</v>
      </c>
      <c r="N559" s="29">
        <v>20</v>
      </c>
      <c r="O559" s="29">
        <v>360.37</v>
      </c>
      <c r="P559" s="35">
        <v>-3.3099999999999997E-2</v>
      </c>
      <c r="Q559" s="35">
        <v>8.6300000000000002E-2</v>
      </c>
      <c r="R559" s="29" t="s">
        <v>43</v>
      </c>
    </row>
    <row r="560" spans="2:18">
      <c r="B560" s="29" t="s">
        <v>69</v>
      </c>
      <c r="C560" s="29" t="s">
        <v>205</v>
      </c>
      <c r="D560" s="32">
        <v>44319.378472222219</v>
      </c>
      <c r="E560" s="29">
        <v>1959.05</v>
      </c>
      <c r="F560" s="32">
        <v>44347.378472222219</v>
      </c>
      <c r="G560" s="29">
        <v>2160.3000000000002</v>
      </c>
      <c r="H560" s="35">
        <v>0.1027</v>
      </c>
      <c r="I560" s="29">
        <v>33951.32</v>
      </c>
      <c r="J560" s="35">
        <v>0.10249999999999999</v>
      </c>
      <c r="K560" s="29">
        <v>169.04820000000001</v>
      </c>
      <c r="L560" s="29">
        <v>331173.96999999997</v>
      </c>
      <c r="M560" s="29">
        <v>7302964.3700000001</v>
      </c>
      <c r="N560" s="29">
        <v>20</v>
      </c>
      <c r="O560" s="29">
        <v>1697.57</v>
      </c>
      <c r="P560" s="35">
        <v>-2.7099999999999999E-2</v>
      </c>
      <c r="Q560" s="35">
        <v>0.1027</v>
      </c>
      <c r="R560" s="29" t="s">
        <v>43</v>
      </c>
    </row>
    <row r="561" spans="2:18">
      <c r="B561" s="29" t="s">
        <v>70</v>
      </c>
      <c r="C561" s="29" t="s">
        <v>205</v>
      </c>
      <c r="D561" s="32">
        <v>44319.378472222219</v>
      </c>
      <c r="E561" s="29">
        <v>958.6</v>
      </c>
      <c r="F561" s="32">
        <v>44347.378472222219</v>
      </c>
      <c r="G561" s="29">
        <v>975.65</v>
      </c>
      <c r="H561" s="35">
        <v>1.78E-2</v>
      </c>
      <c r="I561" s="29">
        <v>5823.53</v>
      </c>
      <c r="J561" s="35">
        <v>1.7600000000000001E-2</v>
      </c>
      <c r="K561" s="29">
        <v>345.4753</v>
      </c>
      <c r="L561" s="29">
        <v>331172.65999999997</v>
      </c>
      <c r="M561" s="29">
        <v>7308787.9000000004</v>
      </c>
      <c r="N561" s="29">
        <v>20</v>
      </c>
      <c r="O561" s="29">
        <v>291.18</v>
      </c>
      <c r="P561" s="35">
        <v>-4.4400000000000002E-2</v>
      </c>
      <c r="Q561" s="35">
        <v>8.9800000000000005E-2</v>
      </c>
      <c r="R561" s="29" t="s">
        <v>43</v>
      </c>
    </row>
    <row r="562" spans="2:18">
      <c r="B562" s="29" t="s">
        <v>71</v>
      </c>
      <c r="C562" s="29" t="s">
        <v>205</v>
      </c>
      <c r="D562" s="32">
        <v>44319.378472222219</v>
      </c>
      <c r="E562" s="29">
        <v>350.6</v>
      </c>
      <c r="F562" s="32">
        <v>44347.378472222219</v>
      </c>
      <c r="G562" s="29">
        <v>424.35</v>
      </c>
      <c r="H562" s="35">
        <v>0.2104</v>
      </c>
      <c r="I562" s="29">
        <v>69589.899999999994</v>
      </c>
      <c r="J562" s="35">
        <v>0.21010000000000001</v>
      </c>
      <c r="K562" s="29">
        <v>944.58450000000005</v>
      </c>
      <c r="L562" s="29">
        <v>331171.31</v>
      </c>
      <c r="M562" s="29">
        <v>7378377.8099999996</v>
      </c>
      <c r="N562" s="29">
        <v>20</v>
      </c>
      <c r="O562" s="29">
        <v>3479.5</v>
      </c>
      <c r="P562" s="35">
        <v>-2.6200000000000001E-2</v>
      </c>
      <c r="Q562" s="35">
        <v>0.2369</v>
      </c>
      <c r="R562" s="29" t="s">
        <v>43</v>
      </c>
    </row>
    <row r="563" spans="2:18">
      <c r="B563" s="29" t="s">
        <v>72</v>
      </c>
      <c r="C563" s="29" t="s">
        <v>205</v>
      </c>
      <c r="D563" s="32">
        <v>44319.378472222219</v>
      </c>
      <c r="E563" s="29">
        <v>27989.85</v>
      </c>
      <c r="F563" s="32">
        <v>44347.378472222219</v>
      </c>
      <c r="G563" s="29">
        <v>27578</v>
      </c>
      <c r="H563" s="35">
        <v>-1.47E-2</v>
      </c>
      <c r="I563" s="29">
        <v>-4938.67</v>
      </c>
      <c r="J563" s="35">
        <v>-1.49E-2</v>
      </c>
      <c r="K563" s="29">
        <v>11.83179</v>
      </c>
      <c r="L563" s="29">
        <v>331170</v>
      </c>
      <c r="M563" s="29">
        <v>7373439.1399999997</v>
      </c>
      <c r="N563" s="29">
        <v>20</v>
      </c>
      <c r="O563" s="29">
        <v>-246.93</v>
      </c>
      <c r="P563" s="35">
        <v>-5.2900000000000003E-2</v>
      </c>
      <c r="Q563" s="35">
        <v>9.1000000000000004E-3</v>
      </c>
      <c r="R563" s="29" t="s">
        <v>43</v>
      </c>
    </row>
    <row r="564" spans="2:18">
      <c r="B564" s="29" t="s">
        <v>150</v>
      </c>
      <c r="C564" s="29" t="s">
        <v>205</v>
      </c>
      <c r="D564" s="32">
        <v>44319.378472222219</v>
      </c>
      <c r="E564" s="29">
        <v>677.1</v>
      </c>
      <c r="F564" s="32">
        <v>44347.378472222219</v>
      </c>
      <c r="G564" s="29">
        <v>663.85</v>
      </c>
      <c r="H564" s="35">
        <v>-1.9599999999999999E-2</v>
      </c>
      <c r="I564" s="29">
        <v>-6546.14</v>
      </c>
      <c r="J564" s="35">
        <v>-1.9800000000000002E-2</v>
      </c>
      <c r="K564" s="29">
        <v>489.09859999999998</v>
      </c>
      <c r="L564" s="29">
        <v>331168.69</v>
      </c>
      <c r="M564" s="29">
        <v>7366893</v>
      </c>
      <c r="N564" s="29">
        <v>20</v>
      </c>
      <c r="O564" s="29">
        <v>-327.31</v>
      </c>
      <c r="P564" s="35">
        <v>-9.3200000000000005E-2</v>
      </c>
      <c r="Q564" s="35">
        <v>1.3599999999999999E-2</v>
      </c>
      <c r="R564" s="29" t="s">
        <v>43</v>
      </c>
    </row>
    <row r="565" spans="2:18">
      <c r="B565" s="29" t="s">
        <v>149</v>
      </c>
      <c r="C565" s="29" t="s">
        <v>205</v>
      </c>
      <c r="D565" s="32">
        <v>44319.378472222219</v>
      </c>
      <c r="E565" s="29">
        <v>293</v>
      </c>
      <c r="F565" s="32">
        <v>44347.378472222219</v>
      </c>
      <c r="G565" s="29">
        <v>318.75</v>
      </c>
      <c r="H565" s="35">
        <v>8.7900000000000006E-2</v>
      </c>
      <c r="I565" s="29">
        <v>29035.16</v>
      </c>
      <c r="J565" s="35">
        <v>8.77E-2</v>
      </c>
      <c r="K565" s="29">
        <v>1130.2639999999999</v>
      </c>
      <c r="L565" s="29">
        <v>331167.38</v>
      </c>
      <c r="M565" s="29">
        <v>7395928.1500000004</v>
      </c>
      <c r="N565" s="29">
        <v>20</v>
      </c>
      <c r="O565" s="29">
        <v>1451.76</v>
      </c>
      <c r="P565" s="35">
        <v>-2.7300000000000001E-2</v>
      </c>
      <c r="Q565" s="35">
        <v>0.14899999999999999</v>
      </c>
      <c r="R565" s="29" t="s">
        <v>43</v>
      </c>
    </row>
    <row r="566" spans="2:18">
      <c r="B566" s="29" t="s">
        <v>148</v>
      </c>
      <c r="C566" s="29" t="s">
        <v>205</v>
      </c>
      <c r="D566" s="32">
        <v>44319.378472222219</v>
      </c>
      <c r="E566" s="29">
        <v>1064.75</v>
      </c>
      <c r="F566" s="32">
        <v>44347.378472222219</v>
      </c>
      <c r="G566" s="29">
        <v>1125.6500000000001</v>
      </c>
      <c r="H566" s="35">
        <v>5.7200000000000001E-2</v>
      </c>
      <c r="I566" s="29">
        <v>18873.419999999998</v>
      </c>
      <c r="J566" s="35">
        <v>5.7000000000000002E-2</v>
      </c>
      <c r="K566" s="29">
        <v>311.02699999999999</v>
      </c>
      <c r="L566" s="29">
        <v>331166.03000000003</v>
      </c>
      <c r="M566" s="29">
        <v>7414801.5700000003</v>
      </c>
      <c r="N566" s="29">
        <v>20</v>
      </c>
      <c r="O566" s="29">
        <v>943.67</v>
      </c>
      <c r="P566" s="35">
        <v>-4.3400000000000001E-2</v>
      </c>
      <c r="Q566" s="35">
        <v>0.17100000000000001</v>
      </c>
      <c r="R566" s="29" t="s">
        <v>43</v>
      </c>
    </row>
    <row r="567" spans="2:18">
      <c r="B567" s="29" t="s">
        <v>73</v>
      </c>
      <c r="C567" s="29" t="s">
        <v>205</v>
      </c>
      <c r="D567" s="32">
        <v>44319.378472222219</v>
      </c>
      <c r="E567" s="29">
        <v>3037</v>
      </c>
      <c r="F567" s="32">
        <v>44347.378472222219</v>
      </c>
      <c r="G567" s="29">
        <v>3159.15</v>
      </c>
      <c r="H567" s="35">
        <v>4.02E-2</v>
      </c>
      <c r="I567" s="29">
        <v>13252.08</v>
      </c>
      <c r="J567" s="35">
        <v>0.04</v>
      </c>
      <c r="K567" s="29">
        <v>109.04340000000001</v>
      </c>
      <c r="L567" s="29">
        <v>331164.69</v>
      </c>
      <c r="M567" s="29">
        <v>7428053.6500000004</v>
      </c>
      <c r="N567" s="29">
        <v>20</v>
      </c>
      <c r="O567" s="29">
        <v>662.6</v>
      </c>
      <c r="P567" s="35">
        <v>-1.09E-2</v>
      </c>
      <c r="Q567" s="35">
        <v>5.9499999999999997E-2</v>
      </c>
      <c r="R567" s="29" t="s">
        <v>43</v>
      </c>
    </row>
    <row r="568" spans="2:18">
      <c r="B568" s="29" t="s">
        <v>74</v>
      </c>
      <c r="C568" s="29" t="s">
        <v>205</v>
      </c>
      <c r="D568" s="32">
        <v>44319.378472222219</v>
      </c>
      <c r="E568" s="29">
        <v>957.7</v>
      </c>
      <c r="F568" s="32">
        <v>44347.378472222219</v>
      </c>
      <c r="G568" s="29">
        <v>1021.65</v>
      </c>
      <c r="H568" s="35">
        <v>6.6799999999999998E-2</v>
      </c>
      <c r="I568" s="29">
        <v>22044.85</v>
      </c>
      <c r="J568" s="35">
        <v>6.6600000000000006E-2</v>
      </c>
      <c r="K568" s="29">
        <v>345.7903</v>
      </c>
      <c r="L568" s="29">
        <v>331163.38</v>
      </c>
      <c r="M568" s="29">
        <v>7450098.5</v>
      </c>
      <c r="N568" s="29">
        <v>20</v>
      </c>
      <c r="O568" s="29">
        <v>1102.24</v>
      </c>
      <c r="P568" s="35">
        <v>-1.7000000000000001E-2</v>
      </c>
      <c r="Q568" s="35">
        <v>7.8600000000000003E-2</v>
      </c>
      <c r="R568" s="29" t="s">
        <v>43</v>
      </c>
    </row>
    <row r="569" spans="2:18">
      <c r="B569" s="29" t="s">
        <v>75</v>
      </c>
      <c r="C569" s="29" t="s">
        <v>205</v>
      </c>
      <c r="D569" s="32">
        <v>44319.378472222219</v>
      </c>
      <c r="E569" s="29">
        <v>1423.95</v>
      </c>
      <c r="F569" s="32">
        <v>44347.378472222219</v>
      </c>
      <c r="G569" s="29">
        <v>1596.25</v>
      </c>
      <c r="H569" s="35">
        <v>0.121</v>
      </c>
      <c r="I569" s="29">
        <v>40000.85</v>
      </c>
      <c r="J569" s="35">
        <v>0.1208</v>
      </c>
      <c r="K569" s="29">
        <v>232.5658</v>
      </c>
      <c r="L569" s="29">
        <v>331162.06</v>
      </c>
      <c r="M569" s="29">
        <v>7490099.3499999996</v>
      </c>
      <c r="N569" s="29">
        <v>20</v>
      </c>
      <c r="O569" s="29">
        <v>2000.04</v>
      </c>
      <c r="P569" s="35">
        <v>-1.6799999999999999E-2</v>
      </c>
      <c r="Q569" s="35">
        <v>0.13350000000000001</v>
      </c>
      <c r="R569" s="29" t="s">
        <v>43</v>
      </c>
    </row>
    <row r="570" spans="2:18">
      <c r="B570" s="29" t="s">
        <v>76</v>
      </c>
      <c r="C570" s="29" t="s">
        <v>205</v>
      </c>
      <c r="D570" s="32">
        <v>44319.378472222219</v>
      </c>
      <c r="E570" s="29">
        <v>6350.15</v>
      </c>
      <c r="F570" s="32">
        <v>44347.378472222219</v>
      </c>
      <c r="G570" s="29">
        <v>6708</v>
      </c>
      <c r="H570" s="35">
        <v>5.6399999999999999E-2</v>
      </c>
      <c r="I570" s="29">
        <v>18593.8</v>
      </c>
      <c r="J570" s="35">
        <v>5.6099999999999997E-2</v>
      </c>
      <c r="K570" s="29">
        <v>52.150060000000003</v>
      </c>
      <c r="L570" s="29">
        <v>331160.71999999997</v>
      </c>
      <c r="M570" s="29">
        <v>7508693.1500000004</v>
      </c>
      <c r="N570" s="29">
        <v>20</v>
      </c>
      <c r="O570" s="29">
        <v>929.69</v>
      </c>
      <c r="P570" s="35">
        <v>-3.15E-2</v>
      </c>
      <c r="Q570" s="35">
        <v>6.3799999999999996E-2</v>
      </c>
      <c r="R570" s="29" t="s">
        <v>43</v>
      </c>
    </row>
    <row r="571" spans="2:18">
      <c r="B571" s="29" t="s">
        <v>77</v>
      </c>
      <c r="C571" s="29" t="s">
        <v>205</v>
      </c>
      <c r="D571" s="32">
        <v>44319.378472222219</v>
      </c>
      <c r="E571" s="29">
        <v>617.79999999999995</v>
      </c>
      <c r="F571" s="32">
        <v>44347.378472222219</v>
      </c>
      <c r="G571" s="29">
        <v>815.1</v>
      </c>
      <c r="H571" s="35">
        <v>0.31940000000000002</v>
      </c>
      <c r="I571" s="29">
        <v>105681.93</v>
      </c>
      <c r="J571" s="35">
        <v>0.31909999999999999</v>
      </c>
      <c r="K571" s="29">
        <v>536.03009999999995</v>
      </c>
      <c r="L571" s="29">
        <v>331159.38</v>
      </c>
      <c r="M571" s="29">
        <v>7614375.0800000001</v>
      </c>
      <c r="N571" s="29">
        <v>20</v>
      </c>
      <c r="O571" s="29">
        <v>5284.1</v>
      </c>
      <c r="P571" s="35">
        <v>-3.5000000000000003E-2</v>
      </c>
      <c r="Q571" s="35">
        <v>0.3362</v>
      </c>
      <c r="R571" s="29" t="s">
        <v>43</v>
      </c>
    </row>
    <row r="572" spans="2:18">
      <c r="B572" s="29" t="s">
        <v>78</v>
      </c>
      <c r="C572" s="29" t="s">
        <v>205</v>
      </c>
      <c r="D572" s="32">
        <v>44319.378472222219</v>
      </c>
      <c r="E572" s="29">
        <v>487.35</v>
      </c>
      <c r="F572" s="32">
        <v>44347.378472222219</v>
      </c>
      <c r="G572" s="29">
        <v>539.04999999999995</v>
      </c>
      <c r="H572" s="35">
        <v>0.1061</v>
      </c>
      <c r="I572" s="29">
        <v>35060.800000000003</v>
      </c>
      <c r="J572" s="35">
        <v>0.10589999999999999</v>
      </c>
      <c r="K572" s="29">
        <v>679.5077</v>
      </c>
      <c r="L572" s="29">
        <v>331158.06</v>
      </c>
      <c r="M572" s="29">
        <v>7649435.8799999999</v>
      </c>
      <c r="N572" s="29">
        <v>20</v>
      </c>
      <c r="O572" s="29">
        <v>1753.04</v>
      </c>
      <c r="P572" s="35">
        <v>-1.9599999999999999E-2</v>
      </c>
      <c r="Q572" s="35">
        <v>0.1183</v>
      </c>
      <c r="R572" s="29" t="s">
        <v>43</v>
      </c>
    </row>
    <row r="573" spans="2:18">
      <c r="B573" s="29" t="s">
        <v>41</v>
      </c>
      <c r="C573" s="29" t="s">
        <v>205</v>
      </c>
      <c r="D573" s="32">
        <v>44410.378472222219</v>
      </c>
      <c r="E573" s="29">
        <v>692</v>
      </c>
      <c r="F573" s="32">
        <v>44439.378472222219</v>
      </c>
      <c r="G573" s="29">
        <v>748.3</v>
      </c>
      <c r="H573" s="35">
        <v>8.14E-2</v>
      </c>
      <c r="I573" s="29">
        <v>28645.119999999999</v>
      </c>
      <c r="J573" s="35">
        <v>8.1199999999999994E-2</v>
      </c>
      <c r="K573" s="29">
        <v>510.09930000000003</v>
      </c>
      <c r="L573" s="29">
        <v>352988.72</v>
      </c>
      <c r="M573" s="29">
        <v>7678081</v>
      </c>
      <c r="N573" s="29">
        <v>21</v>
      </c>
      <c r="O573" s="29">
        <v>1364.05</v>
      </c>
      <c r="P573" s="35">
        <v>-3.9E-2</v>
      </c>
      <c r="Q573" s="35">
        <v>8.14E-2</v>
      </c>
      <c r="R573" s="29" t="s">
        <v>43</v>
      </c>
    </row>
    <row r="574" spans="2:18">
      <c r="B574" s="29" t="s">
        <v>44</v>
      </c>
      <c r="C574" s="29" t="s">
        <v>205</v>
      </c>
      <c r="D574" s="32">
        <v>44410.378472222219</v>
      </c>
      <c r="E574" s="29">
        <v>2974.05</v>
      </c>
      <c r="F574" s="32">
        <v>44439.378472222219</v>
      </c>
      <c r="G574" s="29">
        <v>3201.35</v>
      </c>
      <c r="H574" s="35">
        <v>7.6399999999999996E-2</v>
      </c>
      <c r="I574" s="29">
        <v>26904.74</v>
      </c>
      <c r="J574" s="35">
        <v>7.6200000000000004E-2</v>
      </c>
      <c r="K574" s="29">
        <v>118.6891</v>
      </c>
      <c r="L574" s="29">
        <v>352987.31</v>
      </c>
      <c r="M574" s="29">
        <v>7704985.7400000002</v>
      </c>
      <c r="N574" s="29">
        <v>21</v>
      </c>
      <c r="O574" s="29">
        <v>1281.18</v>
      </c>
      <c r="P574" s="35">
        <v>-7.1999999999999998E-3</v>
      </c>
      <c r="Q574" s="35">
        <v>7.6399999999999996E-2</v>
      </c>
      <c r="R574" s="29" t="s">
        <v>43</v>
      </c>
    </row>
    <row r="575" spans="2:18">
      <c r="B575" s="29" t="s">
        <v>45</v>
      </c>
      <c r="C575" s="29" t="s">
        <v>205</v>
      </c>
      <c r="D575" s="32">
        <v>44410.378472222219</v>
      </c>
      <c r="E575" s="29">
        <v>721.15</v>
      </c>
      <c r="F575" s="32">
        <v>44439.378472222219</v>
      </c>
      <c r="G575" s="29">
        <v>786.50009999999997</v>
      </c>
      <c r="H575" s="35">
        <v>9.06E-2</v>
      </c>
      <c r="I575" s="29">
        <v>31913.49</v>
      </c>
      <c r="J575" s="35">
        <v>9.0399999999999994E-2</v>
      </c>
      <c r="K575" s="29">
        <v>489.47640000000001</v>
      </c>
      <c r="L575" s="29">
        <v>352985.91</v>
      </c>
      <c r="M575" s="29">
        <v>7736899.2199999997</v>
      </c>
      <c r="N575" s="29">
        <v>21</v>
      </c>
      <c r="O575" s="29">
        <v>1519.69</v>
      </c>
      <c r="P575" s="35">
        <v>-1.2699999999999999E-2</v>
      </c>
      <c r="Q575" s="35">
        <v>9.4799999999999995E-2</v>
      </c>
      <c r="R575" s="29" t="s">
        <v>43</v>
      </c>
    </row>
    <row r="576" spans="2:18">
      <c r="B576" s="29" t="s">
        <v>46</v>
      </c>
      <c r="C576" s="29" t="s">
        <v>205</v>
      </c>
      <c r="D576" s="32">
        <v>44410.378472222219</v>
      </c>
      <c r="E576" s="29">
        <v>3841.55</v>
      </c>
      <c r="F576" s="32">
        <v>44439.378472222219</v>
      </c>
      <c r="G576" s="29">
        <v>3727.85</v>
      </c>
      <c r="H576" s="35">
        <v>-2.9600000000000001E-2</v>
      </c>
      <c r="I576" s="29">
        <v>-10516.98</v>
      </c>
      <c r="J576" s="35">
        <v>-2.98E-2</v>
      </c>
      <c r="K576" s="29">
        <v>91.885949999999994</v>
      </c>
      <c r="L576" s="29">
        <v>352984.47</v>
      </c>
      <c r="M576" s="29">
        <v>7726382.2400000002</v>
      </c>
      <c r="N576" s="29">
        <v>21</v>
      </c>
      <c r="O576" s="29">
        <v>-500.81</v>
      </c>
      <c r="P576" s="35">
        <v>-5.0599999999999999E-2</v>
      </c>
      <c r="Q576" s="35">
        <v>1.49E-2</v>
      </c>
      <c r="R576" s="29" t="s">
        <v>43</v>
      </c>
    </row>
    <row r="577" spans="2:18">
      <c r="B577" s="29" t="s">
        <v>47</v>
      </c>
      <c r="C577" s="29" t="s">
        <v>205</v>
      </c>
      <c r="D577" s="32">
        <v>44410.378472222219</v>
      </c>
      <c r="E577" s="29">
        <v>14125.15</v>
      </c>
      <c r="F577" s="32">
        <v>44439.378472222219</v>
      </c>
      <c r="G577" s="29">
        <v>17148.75</v>
      </c>
      <c r="H577" s="35">
        <v>0.21410000000000001</v>
      </c>
      <c r="I577" s="29">
        <v>75480.66</v>
      </c>
      <c r="J577" s="35">
        <v>0.21379999999999999</v>
      </c>
      <c r="K577" s="29">
        <v>24.98969</v>
      </c>
      <c r="L577" s="29">
        <v>352983.06</v>
      </c>
      <c r="M577" s="29">
        <v>7801862.9000000004</v>
      </c>
      <c r="N577" s="29">
        <v>21</v>
      </c>
      <c r="O577" s="29">
        <v>3594.32</v>
      </c>
      <c r="P577" s="35">
        <v>-1.9300000000000001E-2</v>
      </c>
      <c r="Q577" s="35">
        <v>0.21410000000000001</v>
      </c>
      <c r="R577" s="29" t="s">
        <v>43</v>
      </c>
    </row>
    <row r="578" spans="2:18">
      <c r="B578" s="29" t="s">
        <v>48</v>
      </c>
      <c r="C578" s="29" t="s">
        <v>205</v>
      </c>
      <c r="D578" s="32">
        <v>44410.378472222219</v>
      </c>
      <c r="E578" s="29">
        <v>6200.5</v>
      </c>
      <c r="F578" s="32">
        <v>44439.378472222219</v>
      </c>
      <c r="G578" s="29">
        <v>7524.5</v>
      </c>
      <c r="H578" s="35">
        <v>0.2135</v>
      </c>
      <c r="I578" s="29">
        <v>75294.45</v>
      </c>
      <c r="J578" s="35">
        <v>0.21329999999999999</v>
      </c>
      <c r="K578" s="29">
        <v>56.927930000000003</v>
      </c>
      <c r="L578" s="29">
        <v>352981.66</v>
      </c>
      <c r="M578" s="29">
        <v>7877157.3499999996</v>
      </c>
      <c r="N578" s="29">
        <v>21</v>
      </c>
      <c r="O578" s="29">
        <v>3585.45</v>
      </c>
      <c r="P578" s="35">
        <v>-2.3099999999999999E-2</v>
      </c>
      <c r="Q578" s="35">
        <v>0.2135</v>
      </c>
      <c r="R578" s="29" t="s">
        <v>43</v>
      </c>
    </row>
    <row r="579" spans="2:18">
      <c r="B579" s="29" t="s">
        <v>49</v>
      </c>
      <c r="C579" s="29" t="s">
        <v>205</v>
      </c>
      <c r="D579" s="32">
        <v>44410.378472222219</v>
      </c>
      <c r="E579" s="29">
        <v>565.15</v>
      </c>
      <c r="F579" s="32">
        <v>44439.378472222219</v>
      </c>
      <c r="G579" s="29">
        <v>664.05</v>
      </c>
      <c r="H579" s="35">
        <v>0.17499999999999999</v>
      </c>
      <c r="I579" s="29">
        <v>61693.99</v>
      </c>
      <c r="J579" s="35">
        <v>0.17480000000000001</v>
      </c>
      <c r="K579" s="29">
        <v>624.5779</v>
      </c>
      <c r="L579" s="29">
        <v>352980.25</v>
      </c>
      <c r="M579" s="29">
        <v>7938851.3300000001</v>
      </c>
      <c r="N579" s="29">
        <v>21</v>
      </c>
      <c r="O579" s="29">
        <v>2937.81</v>
      </c>
      <c r="P579" s="35">
        <v>-9.1000000000000004E-3</v>
      </c>
      <c r="Q579" s="35">
        <v>0.17499999999999999</v>
      </c>
      <c r="R579" s="29" t="s">
        <v>43</v>
      </c>
    </row>
    <row r="580" spans="2:18">
      <c r="B580" s="29" t="s">
        <v>50</v>
      </c>
      <c r="C580" s="29" t="s">
        <v>205</v>
      </c>
      <c r="D580" s="32">
        <v>44410.378472222219</v>
      </c>
      <c r="E580" s="29">
        <v>457.8</v>
      </c>
      <c r="F580" s="32">
        <v>44439.378472222219</v>
      </c>
      <c r="G580" s="29">
        <v>471.65</v>
      </c>
      <c r="H580" s="35">
        <v>3.0300000000000001E-2</v>
      </c>
      <c r="I580" s="29">
        <v>10607.14</v>
      </c>
      <c r="J580" s="35">
        <v>3.0099999999999998E-2</v>
      </c>
      <c r="K580" s="29">
        <v>771.03279999999995</v>
      </c>
      <c r="L580" s="29">
        <v>352978.81</v>
      </c>
      <c r="M580" s="29">
        <v>7949458.4699999997</v>
      </c>
      <c r="N580" s="29">
        <v>21</v>
      </c>
      <c r="O580" s="29">
        <v>505.1</v>
      </c>
      <c r="P580" s="35">
        <v>-3.7699999999999997E-2</v>
      </c>
      <c r="Q580" s="35">
        <v>3.7400000000000003E-2</v>
      </c>
      <c r="R580" s="29" t="s">
        <v>43</v>
      </c>
    </row>
    <row r="581" spans="2:18">
      <c r="B581" s="29" t="s">
        <v>51</v>
      </c>
      <c r="C581" s="29" t="s">
        <v>205</v>
      </c>
      <c r="D581" s="32">
        <v>44410.378472222219</v>
      </c>
      <c r="E581" s="29">
        <v>3504.65</v>
      </c>
      <c r="F581" s="32">
        <v>44439.378472222219</v>
      </c>
      <c r="G581" s="29">
        <v>3997.5</v>
      </c>
      <c r="H581" s="35">
        <v>0.1406</v>
      </c>
      <c r="I581" s="29">
        <v>49562.76</v>
      </c>
      <c r="J581" s="35">
        <v>0.1404</v>
      </c>
      <c r="K581" s="29">
        <v>100.7169</v>
      </c>
      <c r="L581" s="29">
        <v>352977.44</v>
      </c>
      <c r="M581" s="29">
        <v>7999021.2300000004</v>
      </c>
      <c r="N581" s="29">
        <v>21</v>
      </c>
      <c r="O581" s="29">
        <v>2360.13</v>
      </c>
      <c r="P581" s="35">
        <v>-1.84E-2</v>
      </c>
      <c r="Q581" s="35">
        <v>0.1406</v>
      </c>
      <c r="R581" s="29" t="s">
        <v>43</v>
      </c>
    </row>
    <row r="582" spans="2:18">
      <c r="B582" s="29" t="s">
        <v>52</v>
      </c>
      <c r="C582" s="29" t="s">
        <v>205</v>
      </c>
      <c r="D582" s="32">
        <v>44410.378472222219</v>
      </c>
      <c r="E582" s="29">
        <v>921.05</v>
      </c>
      <c r="F582" s="32">
        <v>44439.378472222219</v>
      </c>
      <c r="G582" s="29">
        <v>947.79989999999998</v>
      </c>
      <c r="H582" s="35">
        <v>2.9000000000000001E-2</v>
      </c>
      <c r="I582" s="29">
        <v>10179.84</v>
      </c>
      <c r="J582" s="35">
        <v>2.8799999999999999E-2</v>
      </c>
      <c r="K582" s="29">
        <v>383.23219999999998</v>
      </c>
      <c r="L582" s="29">
        <v>352976.03</v>
      </c>
      <c r="M582" s="29">
        <v>8009201.0700000003</v>
      </c>
      <c r="N582" s="29">
        <v>21</v>
      </c>
      <c r="O582" s="29">
        <v>484.75</v>
      </c>
      <c r="P582" s="35">
        <v>-3.7999999999999999E-2</v>
      </c>
      <c r="Q582" s="35">
        <v>3.4700000000000002E-2</v>
      </c>
      <c r="R582" s="29" t="s">
        <v>43</v>
      </c>
    </row>
    <row r="583" spans="2:18">
      <c r="B583" s="29" t="s">
        <v>53</v>
      </c>
      <c r="C583" s="29" t="s">
        <v>205</v>
      </c>
      <c r="D583" s="32">
        <v>44410.378472222219</v>
      </c>
      <c r="E583" s="29">
        <v>143.9</v>
      </c>
      <c r="F583" s="32">
        <v>44439.378472222219</v>
      </c>
      <c r="G583" s="29">
        <v>145.85</v>
      </c>
      <c r="H583" s="35">
        <v>1.3599999999999999E-2</v>
      </c>
      <c r="I583" s="29">
        <v>4712.1099999999997</v>
      </c>
      <c r="J583" s="35">
        <v>1.3299999999999999E-2</v>
      </c>
      <c r="K583" s="29">
        <v>2452.9160000000002</v>
      </c>
      <c r="L583" s="29">
        <v>352974.59</v>
      </c>
      <c r="M583" s="29">
        <v>8013913.1900000004</v>
      </c>
      <c r="N583" s="29">
        <v>21</v>
      </c>
      <c r="O583" s="29">
        <v>224.39</v>
      </c>
      <c r="P583" s="35">
        <v>-7.7499999999999999E-2</v>
      </c>
      <c r="Q583" s="35">
        <v>3.1600000000000003E-2</v>
      </c>
      <c r="R583" s="29" t="s">
        <v>43</v>
      </c>
    </row>
    <row r="584" spans="2:18">
      <c r="B584" s="29" t="s">
        <v>54</v>
      </c>
      <c r="C584" s="29" t="s">
        <v>205</v>
      </c>
      <c r="D584" s="32">
        <v>44410.378472222219</v>
      </c>
      <c r="E584" s="29">
        <v>4928.95</v>
      </c>
      <c r="F584" s="32">
        <v>44439.378472222219</v>
      </c>
      <c r="G584" s="29">
        <v>5173.6000000000004</v>
      </c>
      <c r="H584" s="35">
        <v>4.9599999999999998E-2</v>
      </c>
      <c r="I584" s="29">
        <v>17447.59</v>
      </c>
      <c r="J584" s="35">
        <v>4.9399999999999999E-2</v>
      </c>
      <c r="K584" s="29">
        <v>71.61224</v>
      </c>
      <c r="L584" s="29">
        <v>352973.19</v>
      </c>
      <c r="M584" s="29">
        <v>8031360.7800000003</v>
      </c>
      <c r="N584" s="29">
        <v>21</v>
      </c>
      <c r="O584" s="29">
        <v>830.84</v>
      </c>
      <c r="P584" s="35">
        <v>-3.49E-2</v>
      </c>
      <c r="Q584" s="35">
        <v>4.9599999999999998E-2</v>
      </c>
      <c r="R584" s="29" t="s">
        <v>43</v>
      </c>
    </row>
    <row r="585" spans="2:18">
      <c r="B585" s="29" t="s">
        <v>55</v>
      </c>
      <c r="C585" s="29" t="s">
        <v>205</v>
      </c>
      <c r="D585" s="32">
        <v>44410.378472222219</v>
      </c>
      <c r="E585" s="29">
        <v>4701.55</v>
      </c>
      <c r="F585" s="32">
        <v>44439.378472222219</v>
      </c>
      <c r="G585" s="29">
        <v>4704.05</v>
      </c>
      <c r="H585" s="35">
        <v>5.0000000000000001E-4</v>
      </c>
      <c r="I585" s="29">
        <v>117.08</v>
      </c>
      <c r="J585" s="35">
        <v>2.9999999999999997E-4</v>
      </c>
      <c r="K585" s="29">
        <v>75.075620000000001</v>
      </c>
      <c r="L585" s="29">
        <v>352971.78</v>
      </c>
      <c r="M585" s="29">
        <v>8031477.8499999996</v>
      </c>
      <c r="N585" s="29">
        <v>21</v>
      </c>
      <c r="O585" s="29">
        <v>5.58</v>
      </c>
      <c r="P585" s="35">
        <v>-5.4399999999999997E-2</v>
      </c>
      <c r="Q585" s="35">
        <v>3.3500000000000002E-2</v>
      </c>
      <c r="R585" s="29" t="s">
        <v>43</v>
      </c>
    </row>
    <row r="586" spans="2:18">
      <c r="B586" s="29" t="s">
        <v>56</v>
      </c>
      <c r="C586" s="29" t="s">
        <v>205</v>
      </c>
      <c r="D586" s="32">
        <v>44410.378472222219</v>
      </c>
      <c r="E586" s="29">
        <v>2602.6</v>
      </c>
      <c r="F586" s="32">
        <v>44439.378472222219</v>
      </c>
      <c r="G586" s="29">
        <v>2679.25</v>
      </c>
      <c r="H586" s="35">
        <v>2.9499999999999998E-2</v>
      </c>
      <c r="I586" s="29">
        <v>10323.81</v>
      </c>
      <c r="J586" s="35">
        <v>2.92E-2</v>
      </c>
      <c r="K586" s="29">
        <v>135.62219999999999</v>
      </c>
      <c r="L586" s="29">
        <v>352970.38</v>
      </c>
      <c r="M586" s="29">
        <v>8041801.6600000001</v>
      </c>
      <c r="N586" s="29">
        <v>21</v>
      </c>
      <c r="O586" s="29">
        <v>491.61</v>
      </c>
      <c r="P586" s="35">
        <v>-5.0500000000000003E-2</v>
      </c>
      <c r="Q586" s="35">
        <v>6.3799999999999996E-2</v>
      </c>
      <c r="R586" s="29" t="s">
        <v>43</v>
      </c>
    </row>
    <row r="587" spans="2:18">
      <c r="B587" s="29" t="s">
        <v>57</v>
      </c>
      <c r="C587" s="29" t="s">
        <v>205</v>
      </c>
      <c r="D587" s="32">
        <v>44410.378472222219</v>
      </c>
      <c r="E587" s="29">
        <v>1591.65</v>
      </c>
      <c r="F587" s="32">
        <v>44439.378472222219</v>
      </c>
      <c r="G587" s="29">
        <v>1500.4</v>
      </c>
      <c r="H587" s="35">
        <v>-5.7299999999999997E-2</v>
      </c>
      <c r="I587" s="29">
        <v>-20304.439999999999</v>
      </c>
      <c r="J587" s="35">
        <v>-5.7500000000000002E-2</v>
      </c>
      <c r="K587" s="29">
        <v>221.7629</v>
      </c>
      <c r="L587" s="29">
        <v>352968.94</v>
      </c>
      <c r="M587" s="29">
        <v>8021497.2199999997</v>
      </c>
      <c r="N587" s="29">
        <v>21</v>
      </c>
      <c r="O587" s="29">
        <v>-966.88</v>
      </c>
      <c r="P587" s="35">
        <v>-0.10150000000000001</v>
      </c>
      <c r="Q587" s="35">
        <v>1.4200000000000001E-2</v>
      </c>
      <c r="R587" s="29" t="s">
        <v>43</v>
      </c>
    </row>
    <row r="588" spans="2:18">
      <c r="B588" s="29" t="s">
        <v>58</v>
      </c>
      <c r="C588" s="29" t="s">
        <v>205</v>
      </c>
      <c r="D588" s="32">
        <v>44410.378472222219</v>
      </c>
      <c r="E588" s="29">
        <v>1035.4000000000001</v>
      </c>
      <c r="F588" s="32">
        <v>44439.378472222219</v>
      </c>
      <c r="G588" s="29">
        <v>1182.3</v>
      </c>
      <c r="H588" s="35">
        <v>0.1419</v>
      </c>
      <c r="I588" s="29">
        <v>50002.559999999998</v>
      </c>
      <c r="J588" s="35">
        <v>0.14169999999999999</v>
      </c>
      <c r="K588" s="29">
        <v>340.8997</v>
      </c>
      <c r="L588" s="29">
        <v>352967.53</v>
      </c>
      <c r="M588" s="29">
        <v>8071499.79</v>
      </c>
      <c r="N588" s="29">
        <v>21</v>
      </c>
      <c r="O588" s="29">
        <v>2381.0700000000002</v>
      </c>
      <c r="P588" s="35">
        <v>-1.1900000000000001E-2</v>
      </c>
      <c r="Q588" s="35">
        <v>0.1419</v>
      </c>
      <c r="R588" s="29" t="s">
        <v>43</v>
      </c>
    </row>
    <row r="589" spans="2:18">
      <c r="B589" s="29" t="s">
        <v>59</v>
      </c>
      <c r="C589" s="29" t="s">
        <v>205</v>
      </c>
      <c r="D589" s="32">
        <v>44410.378472222219</v>
      </c>
      <c r="E589" s="29">
        <v>2462.0500000000002</v>
      </c>
      <c r="F589" s="32">
        <v>44439.378472222219</v>
      </c>
      <c r="G589" s="29">
        <v>2798.5</v>
      </c>
      <c r="H589" s="35">
        <v>0.13669999999999999</v>
      </c>
      <c r="I589" s="29">
        <v>48158.96</v>
      </c>
      <c r="J589" s="35">
        <v>0.13639999999999999</v>
      </c>
      <c r="K589" s="29">
        <v>143.36269999999999</v>
      </c>
      <c r="L589" s="29">
        <v>352966.09</v>
      </c>
      <c r="M589" s="29">
        <v>8119658.75</v>
      </c>
      <c r="N589" s="29">
        <v>21</v>
      </c>
      <c r="O589" s="29">
        <v>2293.2800000000002</v>
      </c>
      <c r="P589" s="35">
        <v>-1.4999999999999999E-2</v>
      </c>
      <c r="Q589" s="35">
        <v>0.13669999999999999</v>
      </c>
      <c r="R589" s="29" t="s">
        <v>43</v>
      </c>
    </row>
    <row r="590" spans="2:18">
      <c r="B590" s="29" t="s">
        <v>60</v>
      </c>
      <c r="C590" s="29" t="s">
        <v>205</v>
      </c>
      <c r="D590" s="32">
        <v>44410.378472222219</v>
      </c>
      <c r="E590" s="29">
        <v>1422.65</v>
      </c>
      <c r="F590" s="32">
        <v>44439.378472222219</v>
      </c>
      <c r="G590" s="29">
        <v>1581.4</v>
      </c>
      <c r="H590" s="35">
        <v>0.1116</v>
      </c>
      <c r="I590" s="29">
        <v>39311.93</v>
      </c>
      <c r="J590" s="35">
        <v>0.1114</v>
      </c>
      <c r="K590" s="29">
        <v>248.1037</v>
      </c>
      <c r="L590" s="29">
        <v>352964.72</v>
      </c>
      <c r="M590" s="29">
        <v>8158970.6699999999</v>
      </c>
      <c r="N590" s="29">
        <v>21</v>
      </c>
      <c r="O590" s="29">
        <v>1872</v>
      </c>
      <c r="P590" s="35">
        <v>-8.8999999999999999E-3</v>
      </c>
      <c r="Q590" s="35">
        <v>0.1116</v>
      </c>
      <c r="R590" s="29" t="s">
        <v>43</v>
      </c>
    </row>
    <row r="591" spans="2:18">
      <c r="B591" s="29" t="s">
        <v>61</v>
      </c>
      <c r="C591" s="29" t="s">
        <v>205</v>
      </c>
      <c r="D591" s="32">
        <v>44410.378472222219</v>
      </c>
      <c r="E591" s="29">
        <v>670.35</v>
      </c>
      <c r="F591" s="32">
        <v>44439.378472222219</v>
      </c>
      <c r="G591" s="29">
        <v>717.75</v>
      </c>
      <c r="H591" s="35">
        <v>7.0699999999999999E-2</v>
      </c>
      <c r="I591" s="29">
        <v>24884.71</v>
      </c>
      <c r="J591" s="35">
        <v>7.0499999999999993E-2</v>
      </c>
      <c r="K591" s="29">
        <v>526.53589999999997</v>
      </c>
      <c r="L591" s="29">
        <v>352963.31</v>
      </c>
      <c r="M591" s="29">
        <v>8183855.3899999997</v>
      </c>
      <c r="N591" s="29">
        <v>21</v>
      </c>
      <c r="O591" s="29">
        <v>1184.99</v>
      </c>
      <c r="P591" s="35">
        <v>-2.1399999999999999E-2</v>
      </c>
      <c r="Q591" s="35">
        <v>7.0699999999999999E-2</v>
      </c>
      <c r="R591" s="29" t="s">
        <v>43</v>
      </c>
    </row>
    <row r="592" spans="2:18">
      <c r="B592" s="29" t="s">
        <v>62</v>
      </c>
      <c r="C592" s="29" t="s">
        <v>205</v>
      </c>
      <c r="D592" s="32">
        <v>44410.378472222219</v>
      </c>
      <c r="E592" s="29">
        <v>2782.2</v>
      </c>
      <c r="F592" s="32">
        <v>44439.378472222219</v>
      </c>
      <c r="G592" s="29">
        <v>2741.85</v>
      </c>
      <c r="H592" s="35">
        <v>-1.4500000000000001E-2</v>
      </c>
      <c r="I592" s="29">
        <v>-5189.0600000000004</v>
      </c>
      <c r="J592" s="35">
        <v>-1.47E-2</v>
      </c>
      <c r="K592" s="29">
        <v>126.8643</v>
      </c>
      <c r="L592" s="29">
        <v>352961.91</v>
      </c>
      <c r="M592" s="29">
        <v>8178666.3300000001</v>
      </c>
      <c r="N592" s="29">
        <v>21</v>
      </c>
      <c r="O592" s="29">
        <v>-247.1</v>
      </c>
      <c r="P592" s="35">
        <v>-5.2499999999999998E-2</v>
      </c>
      <c r="Q592" s="35">
        <v>3.0099999999999998E-2</v>
      </c>
      <c r="R592" s="29" t="s">
        <v>43</v>
      </c>
    </row>
    <row r="593" spans="2:18">
      <c r="B593" s="29" t="s">
        <v>63</v>
      </c>
      <c r="C593" s="29" t="s">
        <v>205</v>
      </c>
      <c r="D593" s="32">
        <v>44410.378472222219</v>
      </c>
      <c r="E593" s="29">
        <v>445.8</v>
      </c>
      <c r="F593" s="32">
        <v>44439.378472222219</v>
      </c>
      <c r="G593" s="29">
        <v>468.3</v>
      </c>
      <c r="H593" s="35">
        <v>5.0500000000000003E-2</v>
      </c>
      <c r="I593" s="29">
        <v>17741.919999999998</v>
      </c>
      <c r="J593" s="35">
        <v>5.0299999999999997E-2</v>
      </c>
      <c r="K593" s="29">
        <v>791.74630000000002</v>
      </c>
      <c r="L593" s="29">
        <v>352960.47</v>
      </c>
      <c r="M593" s="29">
        <v>8196408.25</v>
      </c>
      <c r="N593" s="29">
        <v>21</v>
      </c>
      <c r="O593" s="29">
        <v>844.85</v>
      </c>
      <c r="P593" s="35">
        <v>-0.10390000000000001</v>
      </c>
      <c r="Q593" s="35">
        <v>5.0500000000000003E-2</v>
      </c>
      <c r="R593" s="29" t="s">
        <v>43</v>
      </c>
    </row>
    <row r="594" spans="2:18">
      <c r="B594" s="29" t="s">
        <v>64</v>
      </c>
      <c r="C594" s="29" t="s">
        <v>205</v>
      </c>
      <c r="D594" s="32">
        <v>44410.378472222219</v>
      </c>
      <c r="E594" s="29">
        <v>2332.8000000000002</v>
      </c>
      <c r="F594" s="32">
        <v>44439.378472222219</v>
      </c>
      <c r="G594" s="29">
        <v>2724.1</v>
      </c>
      <c r="H594" s="35">
        <v>0.16769999999999999</v>
      </c>
      <c r="I594" s="29">
        <v>59128.25</v>
      </c>
      <c r="J594" s="35">
        <v>0.16750000000000001</v>
      </c>
      <c r="K594" s="29">
        <v>151.30269999999999</v>
      </c>
      <c r="L594" s="29">
        <v>352959.06</v>
      </c>
      <c r="M594" s="29">
        <v>8255536.5</v>
      </c>
      <c r="N594" s="29">
        <v>21</v>
      </c>
      <c r="O594" s="29">
        <v>2815.63</v>
      </c>
      <c r="P594" s="35">
        <v>-3.5000000000000001E-3</v>
      </c>
      <c r="Q594" s="35">
        <v>0.16769999999999999</v>
      </c>
      <c r="R594" s="29" t="s">
        <v>43</v>
      </c>
    </row>
    <row r="595" spans="2:18">
      <c r="B595" s="29" t="s">
        <v>65</v>
      </c>
      <c r="C595" s="29" t="s">
        <v>205</v>
      </c>
      <c r="D595" s="32">
        <v>44410.378472222219</v>
      </c>
      <c r="E595" s="29">
        <v>681.4</v>
      </c>
      <c r="F595" s="32">
        <v>44439.378472222219</v>
      </c>
      <c r="G595" s="29">
        <v>719.05</v>
      </c>
      <c r="H595" s="35">
        <v>5.5300000000000002E-2</v>
      </c>
      <c r="I595" s="29">
        <v>19429.740000000002</v>
      </c>
      <c r="J595" s="35">
        <v>5.5E-2</v>
      </c>
      <c r="K595" s="29">
        <v>517.98889999999994</v>
      </c>
      <c r="L595" s="29">
        <v>352957.66</v>
      </c>
      <c r="M595" s="29">
        <v>8274966.2400000002</v>
      </c>
      <c r="N595" s="29">
        <v>21</v>
      </c>
      <c r="O595" s="29">
        <v>925.23</v>
      </c>
      <c r="P595" s="35">
        <v>-1.11E-2</v>
      </c>
      <c r="Q595" s="35">
        <v>5.5300000000000002E-2</v>
      </c>
      <c r="R595" s="29" t="s">
        <v>43</v>
      </c>
    </row>
    <row r="596" spans="2:18">
      <c r="B596" s="29" t="s">
        <v>138</v>
      </c>
      <c r="C596" s="29" t="s">
        <v>205</v>
      </c>
      <c r="D596" s="32">
        <v>44410.378472222219</v>
      </c>
      <c r="E596" s="29">
        <v>988</v>
      </c>
      <c r="F596" s="32">
        <v>44439.378472222219</v>
      </c>
      <c r="G596" s="29">
        <v>992.4</v>
      </c>
      <c r="H596" s="35">
        <v>4.4999999999999997E-3</v>
      </c>
      <c r="I596" s="29">
        <v>1501.12</v>
      </c>
      <c r="J596" s="35">
        <v>4.3E-3</v>
      </c>
      <c r="K596" s="29">
        <v>357.2432</v>
      </c>
      <c r="L596" s="29">
        <v>352956.25</v>
      </c>
      <c r="M596" s="29">
        <v>8276467.3600000003</v>
      </c>
      <c r="N596" s="29">
        <v>21</v>
      </c>
      <c r="O596" s="29">
        <v>71.48</v>
      </c>
      <c r="P596" s="35">
        <v>-2.4199999999999999E-2</v>
      </c>
      <c r="Q596" s="35">
        <v>6.7799999999999999E-2</v>
      </c>
      <c r="R596" s="29" t="s">
        <v>43</v>
      </c>
    </row>
    <row r="597" spans="2:18">
      <c r="B597" s="29" t="s">
        <v>139</v>
      </c>
      <c r="C597" s="29" t="s">
        <v>205</v>
      </c>
      <c r="D597" s="32">
        <v>44410.378472222219</v>
      </c>
      <c r="E597" s="29">
        <v>1631.55</v>
      </c>
      <c r="F597" s="32">
        <v>44439.378472222219</v>
      </c>
      <c r="G597" s="29">
        <v>1706.45</v>
      </c>
      <c r="H597" s="35">
        <v>4.5900000000000003E-2</v>
      </c>
      <c r="I597" s="29">
        <v>16130.98</v>
      </c>
      <c r="J597" s="35">
        <v>4.5699999999999998E-2</v>
      </c>
      <c r="K597" s="29">
        <v>216.33099999999999</v>
      </c>
      <c r="L597" s="29">
        <v>352954.84</v>
      </c>
      <c r="M597" s="29">
        <v>8292598.3399999999</v>
      </c>
      <c r="N597" s="29">
        <v>21</v>
      </c>
      <c r="O597" s="29">
        <v>768.14</v>
      </c>
      <c r="P597" s="35">
        <v>-7.6E-3</v>
      </c>
      <c r="Q597" s="35">
        <v>7.6899999999999996E-2</v>
      </c>
      <c r="R597" s="29" t="s">
        <v>43</v>
      </c>
    </row>
    <row r="598" spans="2:18">
      <c r="B598" s="29" t="s">
        <v>66</v>
      </c>
      <c r="C598" s="29" t="s">
        <v>205</v>
      </c>
      <c r="D598" s="32">
        <v>44410.378472222219</v>
      </c>
      <c r="E598" s="29">
        <v>105.5</v>
      </c>
      <c r="F598" s="32">
        <v>44439.378472222219</v>
      </c>
      <c r="G598" s="29">
        <v>110.85</v>
      </c>
      <c r="H598" s="35">
        <v>5.0700000000000002E-2</v>
      </c>
      <c r="I598" s="29">
        <v>17826.21</v>
      </c>
      <c r="J598" s="35">
        <v>5.0500000000000003E-2</v>
      </c>
      <c r="K598" s="29">
        <v>3345.53</v>
      </c>
      <c r="L598" s="29">
        <v>352953.41</v>
      </c>
      <c r="M598" s="29">
        <v>8310424.5499999998</v>
      </c>
      <c r="N598" s="29">
        <v>21</v>
      </c>
      <c r="O598" s="29">
        <v>848.87</v>
      </c>
      <c r="P598" s="35">
        <v>-3.4099999999999998E-2</v>
      </c>
      <c r="Q598" s="35">
        <v>5.0700000000000002E-2</v>
      </c>
      <c r="R598" s="29" t="s">
        <v>43</v>
      </c>
    </row>
    <row r="599" spans="2:18">
      <c r="B599" s="29" t="s">
        <v>140</v>
      </c>
      <c r="C599" s="29" t="s">
        <v>205</v>
      </c>
      <c r="D599" s="32">
        <v>44410.378472222219</v>
      </c>
      <c r="E599" s="29">
        <v>207.3</v>
      </c>
      <c r="F599" s="32">
        <v>44439.378472222219</v>
      </c>
      <c r="G599" s="29">
        <v>211.3</v>
      </c>
      <c r="H599" s="35">
        <v>1.9300000000000001E-2</v>
      </c>
      <c r="I599" s="29">
        <v>6739.19</v>
      </c>
      <c r="J599" s="35">
        <v>1.9099999999999999E-2</v>
      </c>
      <c r="K599" s="29">
        <v>1702.615</v>
      </c>
      <c r="L599" s="29">
        <v>352952.03</v>
      </c>
      <c r="M599" s="29">
        <v>8317163.7400000002</v>
      </c>
      <c r="N599" s="29">
        <v>21</v>
      </c>
      <c r="O599" s="29">
        <v>320.91000000000003</v>
      </c>
      <c r="P599" s="35">
        <v>-1.4200000000000001E-2</v>
      </c>
      <c r="Q599" s="35">
        <v>4.7500000000000001E-2</v>
      </c>
      <c r="R599" s="29" t="s">
        <v>43</v>
      </c>
    </row>
    <row r="600" spans="2:18">
      <c r="B600" s="29" t="s">
        <v>141</v>
      </c>
      <c r="C600" s="29" t="s">
        <v>205</v>
      </c>
      <c r="D600" s="32">
        <v>44410.378472222219</v>
      </c>
      <c r="E600" s="29">
        <v>746.7</v>
      </c>
      <c r="F600" s="32">
        <v>44439.378472222219</v>
      </c>
      <c r="G600" s="29">
        <v>687.6</v>
      </c>
      <c r="H600" s="35">
        <v>-7.9100000000000004E-2</v>
      </c>
      <c r="I600" s="29">
        <v>-28003.22</v>
      </c>
      <c r="J600" s="35">
        <v>-7.9299999999999995E-2</v>
      </c>
      <c r="K600" s="29">
        <v>472.68060000000003</v>
      </c>
      <c r="L600" s="29">
        <v>352950.59</v>
      </c>
      <c r="M600" s="29">
        <v>8289160.5199999996</v>
      </c>
      <c r="N600" s="29">
        <v>21</v>
      </c>
      <c r="O600" s="29">
        <v>-1333.49</v>
      </c>
      <c r="P600" s="35">
        <v>-0.1108</v>
      </c>
      <c r="Q600" s="35">
        <v>3.9899999999999998E-2</v>
      </c>
      <c r="R600" s="29" t="s">
        <v>43</v>
      </c>
    </row>
    <row r="601" spans="2:18">
      <c r="B601" s="29" t="s">
        <v>142</v>
      </c>
      <c r="C601" s="29" t="s">
        <v>205</v>
      </c>
      <c r="D601" s="32">
        <v>44410.378472222219</v>
      </c>
      <c r="E601" s="29">
        <v>1665.1</v>
      </c>
      <c r="F601" s="32">
        <v>44439.378472222219</v>
      </c>
      <c r="G601" s="29">
        <v>1753.7</v>
      </c>
      <c r="H601" s="35">
        <v>5.3199999999999997E-2</v>
      </c>
      <c r="I601" s="29">
        <v>18707.96</v>
      </c>
      <c r="J601" s="35">
        <v>5.2999999999999999E-2</v>
      </c>
      <c r="K601" s="29">
        <v>211.96879999999999</v>
      </c>
      <c r="L601" s="29">
        <v>352949.19</v>
      </c>
      <c r="M601" s="29">
        <v>8307868.4800000004</v>
      </c>
      <c r="N601" s="29">
        <v>21</v>
      </c>
      <c r="O601" s="29">
        <v>890.86</v>
      </c>
      <c r="P601" s="35">
        <v>-4.5999999999999999E-3</v>
      </c>
      <c r="Q601" s="35">
        <v>9.6000000000000002E-2</v>
      </c>
      <c r="R601" s="29" t="s">
        <v>43</v>
      </c>
    </row>
    <row r="602" spans="2:18">
      <c r="B602" s="29" t="s">
        <v>143</v>
      </c>
      <c r="C602" s="29" t="s">
        <v>205</v>
      </c>
      <c r="D602" s="32">
        <v>44410.378472222219</v>
      </c>
      <c r="E602" s="29">
        <v>1613.95</v>
      </c>
      <c r="F602" s="32">
        <v>44439.378472222219</v>
      </c>
      <c r="G602" s="29">
        <v>1672.2</v>
      </c>
      <c r="H602" s="35">
        <v>3.61E-2</v>
      </c>
      <c r="I602" s="29">
        <v>12666.58</v>
      </c>
      <c r="J602" s="35">
        <v>3.5900000000000001E-2</v>
      </c>
      <c r="K602" s="29">
        <v>218.6857</v>
      </c>
      <c r="L602" s="29">
        <v>352947.78</v>
      </c>
      <c r="M602" s="29">
        <v>8320535.0599999996</v>
      </c>
      <c r="N602" s="29">
        <v>21</v>
      </c>
      <c r="O602" s="29">
        <v>603.16999999999996</v>
      </c>
      <c r="P602" s="35">
        <v>-3.1699999999999999E-2</v>
      </c>
      <c r="Q602" s="35">
        <v>4.3999999999999997E-2</v>
      </c>
      <c r="R602" s="29" t="s">
        <v>43</v>
      </c>
    </row>
    <row r="603" spans="2:18">
      <c r="B603" s="29" t="s">
        <v>144</v>
      </c>
      <c r="C603" s="29" t="s">
        <v>205</v>
      </c>
      <c r="D603" s="32">
        <v>44410.378472222219</v>
      </c>
      <c r="E603" s="29">
        <v>757.7</v>
      </c>
      <c r="F603" s="32">
        <v>44439.378472222219</v>
      </c>
      <c r="G603" s="29">
        <v>793.3</v>
      </c>
      <c r="H603" s="35">
        <v>4.7E-2</v>
      </c>
      <c r="I603" s="29">
        <v>16510.689999999999</v>
      </c>
      <c r="J603" s="35">
        <v>4.6800000000000001E-2</v>
      </c>
      <c r="K603" s="29">
        <v>465.81279999999998</v>
      </c>
      <c r="L603" s="29">
        <v>352946.38</v>
      </c>
      <c r="M603" s="29">
        <v>8337045.75</v>
      </c>
      <c r="N603" s="29">
        <v>21</v>
      </c>
      <c r="O603" s="29">
        <v>786.22</v>
      </c>
      <c r="P603" s="35">
        <v>-1.7299999999999999E-2</v>
      </c>
      <c r="Q603" s="35">
        <v>6.0999999999999999E-2</v>
      </c>
      <c r="R603" s="29" t="s">
        <v>43</v>
      </c>
    </row>
    <row r="604" spans="2:18">
      <c r="B604" s="29" t="s">
        <v>145</v>
      </c>
      <c r="C604" s="29" t="s">
        <v>205</v>
      </c>
      <c r="D604" s="32">
        <v>44410.378472222219</v>
      </c>
      <c r="E604" s="29">
        <v>7076.95</v>
      </c>
      <c r="F604" s="32">
        <v>44439.378472222219</v>
      </c>
      <c r="G604" s="29">
        <v>6846.1</v>
      </c>
      <c r="H604" s="35">
        <v>-3.2599999999999997E-2</v>
      </c>
      <c r="I604" s="29">
        <v>-11582.5</v>
      </c>
      <c r="J604" s="35">
        <v>-3.2800000000000003E-2</v>
      </c>
      <c r="K604" s="29">
        <v>49.872459999999997</v>
      </c>
      <c r="L604" s="29">
        <v>352944.94</v>
      </c>
      <c r="M604" s="29">
        <v>8325463.25</v>
      </c>
      <c r="N604" s="29">
        <v>21</v>
      </c>
      <c r="O604" s="29">
        <v>-551.54999999999995</v>
      </c>
      <c r="P604" s="35">
        <v>-6.8699999999999997E-2</v>
      </c>
      <c r="Q604" s="35">
        <v>2.4299999999999999E-2</v>
      </c>
      <c r="R604" s="29" t="s">
        <v>43</v>
      </c>
    </row>
    <row r="605" spans="2:18">
      <c r="B605" s="29" t="s">
        <v>146</v>
      </c>
      <c r="C605" s="29" t="s">
        <v>205</v>
      </c>
      <c r="D605" s="32">
        <v>44410.378472222219</v>
      </c>
      <c r="E605" s="29">
        <v>17714.650000000001</v>
      </c>
      <c r="F605" s="32">
        <v>44439.378472222219</v>
      </c>
      <c r="G605" s="29">
        <v>19467.75</v>
      </c>
      <c r="H605" s="35">
        <v>9.9000000000000005E-2</v>
      </c>
      <c r="I605" s="29">
        <v>34854.370000000003</v>
      </c>
      <c r="J605" s="35">
        <v>9.8799999999999999E-2</v>
      </c>
      <c r="K605" s="29">
        <v>19.923819999999999</v>
      </c>
      <c r="L605" s="29">
        <v>352943.56</v>
      </c>
      <c r="M605" s="29">
        <v>8360317.6299999999</v>
      </c>
      <c r="N605" s="29">
        <v>21</v>
      </c>
      <c r="O605" s="29">
        <v>1659.73</v>
      </c>
      <c r="P605" s="35">
        <v>-3.3999999999999998E-3</v>
      </c>
      <c r="Q605" s="35">
        <v>0.1474</v>
      </c>
      <c r="R605" s="29" t="s">
        <v>43</v>
      </c>
    </row>
    <row r="606" spans="2:18">
      <c r="B606" s="29" t="s">
        <v>147</v>
      </c>
      <c r="C606" s="29" t="s">
        <v>205</v>
      </c>
      <c r="D606" s="32">
        <v>44410.378472222219</v>
      </c>
      <c r="E606" s="29">
        <v>117.75</v>
      </c>
      <c r="F606" s="32">
        <v>44439.378472222219</v>
      </c>
      <c r="G606" s="29">
        <v>115.95</v>
      </c>
      <c r="H606" s="35">
        <v>-1.5299999999999999E-2</v>
      </c>
      <c r="I606" s="29">
        <v>-5465.34</v>
      </c>
      <c r="J606" s="35">
        <v>-1.55E-2</v>
      </c>
      <c r="K606" s="29">
        <v>2997.3850000000002</v>
      </c>
      <c r="L606" s="29">
        <v>352942.13</v>
      </c>
      <c r="M606" s="29">
        <v>8354852.2800000003</v>
      </c>
      <c r="N606" s="29">
        <v>21</v>
      </c>
      <c r="O606" s="29">
        <v>-260.25</v>
      </c>
      <c r="P606" s="35">
        <v>-4.9299999999999997E-2</v>
      </c>
      <c r="Q606" s="35">
        <v>1.49E-2</v>
      </c>
      <c r="R606" s="29" t="s">
        <v>43</v>
      </c>
    </row>
    <row r="607" spans="2:18">
      <c r="B607" s="29" t="s">
        <v>67</v>
      </c>
      <c r="C607" s="29" t="s">
        <v>205</v>
      </c>
      <c r="D607" s="32">
        <v>44410.378472222219</v>
      </c>
      <c r="E607" s="29">
        <v>117.1</v>
      </c>
      <c r="F607" s="32">
        <v>44439.378472222219</v>
      </c>
      <c r="G607" s="29">
        <v>120.55</v>
      </c>
      <c r="H607" s="35">
        <v>2.9499999999999998E-2</v>
      </c>
      <c r="I607" s="29">
        <v>10326.709999999999</v>
      </c>
      <c r="J607" s="35">
        <v>2.93E-2</v>
      </c>
      <c r="K607" s="29">
        <v>3014.011</v>
      </c>
      <c r="L607" s="29">
        <v>352940.72</v>
      </c>
      <c r="M607" s="29">
        <v>8365178.9900000002</v>
      </c>
      <c r="N607" s="29">
        <v>21</v>
      </c>
      <c r="O607" s="29">
        <v>491.75</v>
      </c>
      <c r="P607" s="35">
        <v>-7.3400000000000007E-2</v>
      </c>
      <c r="Q607" s="35">
        <v>2.9499999999999998E-2</v>
      </c>
      <c r="R607" s="29" t="s">
        <v>43</v>
      </c>
    </row>
    <row r="608" spans="2:18">
      <c r="B608" s="29" t="s">
        <v>68</v>
      </c>
      <c r="C608" s="29" t="s">
        <v>205</v>
      </c>
      <c r="D608" s="32">
        <v>44410.378472222219</v>
      </c>
      <c r="E608" s="29">
        <v>171</v>
      </c>
      <c r="F608" s="32">
        <v>44439.378472222219</v>
      </c>
      <c r="G608" s="29">
        <v>175.35</v>
      </c>
      <c r="H608" s="35">
        <v>2.5399999999999999E-2</v>
      </c>
      <c r="I608" s="29">
        <v>8906.7900000000009</v>
      </c>
      <c r="J608" s="35">
        <v>2.52E-2</v>
      </c>
      <c r="K608" s="29">
        <v>2063.9720000000002</v>
      </c>
      <c r="L608" s="29">
        <v>352939.28</v>
      </c>
      <c r="M608" s="29">
        <v>8374085.79</v>
      </c>
      <c r="N608" s="29">
        <v>21</v>
      </c>
      <c r="O608" s="29">
        <v>424.13</v>
      </c>
      <c r="P608" s="35">
        <v>-9.9000000000000008E-3</v>
      </c>
      <c r="Q608" s="35">
        <v>9.7699999999999995E-2</v>
      </c>
      <c r="R608" s="29" t="s">
        <v>43</v>
      </c>
    </row>
    <row r="609" spans="2:18">
      <c r="B609" s="29" t="s">
        <v>69</v>
      </c>
      <c r="C609" s="29" t="s">
        <v>205</v>
      </c>
      <c r="D609" s="32">
        <v>44410.378472222219</v>
      </c>
      <c r="E609" s="29">
        <v>2072.5</v>
      </c>
      <c r="F609" s="32">
        <v>44439.378472222219</v>
      </c>
      <c r="G609" s="29">
        <v>2258.15</v>
      </c>
      <c r="H609" s="35">
        <v>8.9599999999999999E-2</v>
      </c>
      <c r="I609" s="29">
        <v>31541.65</v>
      </c>
      <c r="J609" s="35">
        <v>8.9399999999999993E-2</v>
      </c>
      <c r="K609" s="29">
        <v>170.29570000000001</v>
      </c>
      <c r="L609" s="29">
        <v>352937.91</v>
      </c>
      <c r="M609" s="29">
        <v>8405627.4399999995</v>
      </c>
      <c r="N609" s="29">
        <v>21</v>
      </c>
      <c r="O609" s="29">
        <v>1501.98</v>
      </c>
      <c r="P609" s="35">
        <v>-1.5100000000000001E-2</v>
      </c>
      <c r="Q609" s="35">
        <v>9.8599999999999993E-2</v>
      </c>
      <c r="R609" s="29" t="s">
        <v>43</v>
      </c>
    </row>
    <row r="610" spans="2:18">
      <c r="B610" s="29" t="s">
        <v>70</v>
      </c>
      <c r="C610" s="29" t="s">
        <v>205</v>
      </c>
      <c r="D610" s="32">
        <v>44410.378472222219</v>
      </c>
      <c r="E610" s="29">
        <v>1107.2</v>
      </c>
      <c r="F610" s="32">
        <v>44439.378472222219</v>
      </c>
      <c r="G610" s="29">
        <v>1192.05</v>
      </c>
      <c r="H610" s="35">
        <v>7.6600000000000001E-2</v>
      </c>
      <c r="I610" s="29">
        <v>26973.91</v>
      </c>
      <c r="J610" s="35">
        <v>7.6399999999999996E-2</v>
      </c>
      <c r="K610" s="29">
        <v>318.76490000000001</v>
      </c>
      <c r="L610" s="29">
        <v>352936.47</v>
      </c>
      <c r="M610" s="29">
        <v>8432601.3499999996</v>
      </c>
      <c r="N610" s="29">
        <v>21</v>
      </c>
      <c r="O610" s="29">
        <v>1284.47</v>
      </c>
      <c r="P610" s="35">
        <v>-1.12E-2</v>
      </c>
      <c r="Q610" s="35">
        <v>8.2900000000000001E-2</v>
      </c>
      <c r="R610" s="29" t="s">
        <v>43</v>
      </c>
    </row>
    <row r="611" spans="2:18">
      <c r="B611" s="29" t="s">
        <v>71</v>
      </c>
      <c r="C611" s="29" t="s">
        <v>205</v>
      </c>
      <c r="D611" s="32">
        <v>44410.378472222219</v>
      </c>
      <c r="E611" s="29">
        <v>434.9</v>
      </c>
      <c r="F611" s="32">
        <v>44439.378472222219</v>
      </c>
      <c r="G611" s="29">
        <v>426.05</v>
      </c>
      <c r="H611" s="35">
        <v>-2.0299999999999999E-2</v>
      </c>
      <c r="I611" s="29">
        <v>-7251.92</v>
      </c>
      <c r="J611" s="35">
        <v>-2.0500000000000001E-2</v>
      </c>
      <c r="K611" s="29">
        <v>811.53160000000003</v>
      </c>
      <c r="L611" s="29">
        <v>352935.06</v>
      </c>
      <c r="M611" s="29">
        <v>8425349.4299999997</v>
      </c>
      <c r="N611" s="29">
        <v>21</v>
      </c>
      <c r="O611" s="29">
        <v>-345.33</v>
      </c>
      <c r="P611" s="35">
        <v>-7.7399999999999997E-2</v>
      </c>
      <c r="Q611" s="35">
        <v>7.4800000000000005E-2</v>
      </c>
      <c r="R611" s="29" t="s">
        <v>43</v>
      </c>
    </row>
    <row r="612" spans="2:18">
      <c r="B612" s="29" t="s">
        <v>72</v>
      </c>
      <c r="C612" s="29" t="s">
        <v>205</v>
      </c>
      <c r="D612" s="32">
        <v>44410.378472222219</v>
      </c>
      <c r="E612" s="29">
        <v>29294.25</v>
      </c>
      <c r="F612" s="32">
        <v>44439.378472222219</v>
      </c>
      <c r="G612" s="29">
        <v>28287.9</v>
      </c>
      <c r="H612" s="35">
        <v>-3.44E-2</v>
      </c>
      <c r="I612" s="29">
        <v>-12193.76</v>
      </c>
      <c r="J612" s="35">
        <v>-3.4500000000000003E-2</v>
      </c>
      <c r="K612" s="29">
        <v>12.047879999999999</v>
      </c>
      <c r="L612" s="29">
        <v>352933.66</v>
      </c>
      <c r="M612" s="29">
        <v>8413155.6699999999</v>
      </c>
      <c r="N612" s="29">
        <v>21</v>
      </c>
      <c r="O612" s="29">
        <v>-580.66</v>
      </c>
      <c r="P612" s="35">
        <v>-0.12180000000000001</v>
      </c>
      <c r="Q612" s="35">
        <v>2.75E-2</v>
      </c>
      <c r="R612" s="29" t="s">
        <v>43</v>
      </c>
    </row>
    <row r="613" spans="2:18">
      <c r="B613" s="29" t="s">
        <v>169</v>
      </c>
      <c r="C613" s="29" t="s">
        <v>205</v>
      </c>
      <c r="D613" s="32">
        <v>44410.378472222219</v>
      </c>
      <c r="E613" s="29">
        <v>775</v>
      </c>
      <c r="F613" s="32">
        <v>44439.378472222219</v>
      </c>
      <c r="G613" s="29">
        <v>794.05</v>
      </c>
      <c r="H613" s="35">
        <v>2.46E-2</v>
      </c>
      <c r="I613" s="29">
        <v>8603.85</v>
      </c>
      <c r="J613" s="35">
        <v>2.4400000000000002E-2</v>
      </c>
      <c r="K613" s="29">
        <v>455.3965</v>
      </c>
      <c r="L613" s="29">
        <v>352932.25</v>
      </c>
      <c r="M613" s="29">
        <v>8421759.5199999996</v>
      </c>
      <c r="N613" s="29">
        <v>21</v>
      </c>
      <c r="O613" s="29">
        <v>409.71</v>
      </c>
      <c r="P613" s="35">
        <v>-4.0800000000000003E-2</v>
      </c>
      <c r="Q613" s="35">
        <v>3.7900000000000003E-2</v>
      </c>
      <c r="R613" s="29" t="s">
        <v>43</v>
      </c>
    </row>
    <row r="614" spans="2:18">
      <c r="B614" s="29" t="s">
        <v>150</v>
      </c>
      <c r="C614" s="29" t="s">
        <v>205</v>
      </c>
      <c r="D614" s="32">
        <v>44410.378472222219</v>
      </c>
      <c r="E614" s="29">
        <v>759.55</v>
      </c>
      <c r="F614" s="32">
        <v>44439.378472222219</v>
      </c>
      <c r="G614" s="29">
        <v>864.95</v>
      </c>
      <c r="H614" s="35">
        <v>0.13880000000000001</v>
      </c>
      <c r="I614" s="29">
        <v>48899.45</v>
      </c>
      <c r="J614" s="35">
        <v>0.1386</v>
      </c>
      <c r="K614" s="29">
        <v>464.65780000000001</v>
      </c>
      <c r="L614" s="29">
        <v>352930.84</v>
      </c>
      <c r="M614" s="29">
        <v>8470658.9700000007</v>
      </c>
      <c r="N614" s="29">
        <v>21</v>
      </c>
      <c r="O614" s="29">
        <v>2328.5500000000002</v>
      </c>
      <c r="P614" s="35">
        <v>-9.9000000000000008E-3</v>
      </c>
      <c r="Q614" s="35">
        <v>0.13880000000000001</v>
      </c>
      <c r="R614" s="29" t="s">
        <v>43</v>
      </c>
    </row>
    <row r="615" spans="2:18">
      <c r="B615" s="29" t="s">
        <v>149</v>
      </c>
      <c r="C615" s="29" t="s">
        <v>205</v>
      </c>
      <c r="D615" s="32">
        <v>44410.378472222219</v>
      </c>
      <c r="E615" s="29">
        <v>296.85000000000002</v>
      </c>
      <c r="F615" s="32">
        <v>44439.378472222219</v>
      </c>
      <c r="G615" s="29">
        <v>287.3</v>
      </c>
      <c r="H615" s="35">
        <v>-3.2199999999999999E-2</v>
      </c>
      <c r="I615" s="29">
        <v>-11423.59</v>
      </c>
      <c r="J615" s="35">
        <v>-3.2399999999999998E-2</v>
      </c>
      <c r="K615" s="29">
        <v>1188.915</v>
      </c>
      <c r="L615" s="29">
        <v>352929.44</v>
      </c>
      <c r="M615" s="29">
        <v>8459235.3800000008</v>
      </c>
      <c r="N615" s="29">
        <v>21</v>
      </c>
      <c r="O615" s="29">
        <v>-543.98</v>
      </c>
      <c r="P615" s="35">
        <v>-9.5699999999999993E-2</v>
      </c>
      <c r="Q615" s="35">
        <v>4.9399999999999999E-2</v>
      </c>
      <c r="R615" s="29" t="s">
        <v>43</v>
      </c>
    </row>
    <row r="616" spans="2:18">
      <c r="B616" s="29" t="s">
        <v>73</v>
      </c>
      <c r="C616" s="29" t="s">
        <v>205</v>
      </c>
      <c r="D616" s="32">
        <v>44410.378472222219</v>
      </c>
      <c r="E616" s="29">
        <v>3219.4</v>
      </c>
      <c r="F616" s="32">
        <v>44439.378472222219</v>
      </c>
      <c r="G616" s="29">
        <v>3786.45</v>
      </c>
      <c r="H616" s="35">
        <v>0.17610000000000001</v>
      </c>
      <c r="I616" s="29">
        <v>62086.28</v>
      </c>
      <c r="J616" s="35">
        <v>0.1759</v>
      </c>
      <c r="K616" s="29">
        <v>109.6254</v>
      </c>
      <c r="L616" s="29">
        <v>352928.03</v>
      </c>
      <c r="M616" s="29">
        <v>8521321.6600000001</v>
      </c>
      <c r="N616" s="29">
        <v>21</v>
      </c>
      <c r="O616" s="29">
        <v>2956.49</v>
      </c>
      <c r="P616" s="35">
        <v>-1.6299999999999999E-2</v>
      </c>
      <c r="Q616" s="35">
        <v>0.17610000000000001</v>
      </c>
      <c r="R616" s="29" t="s">
        <v>43</v>
      </c>
    </row>
    <row r="617" spans="2:18">
      <c r="B617" s="29" t="s">
        <v>74</v>
      </c>
      <c r="C617" s="29" t="s">
        <v>205</v>
      </c>
      <c r="D617" s="32">
        <v>44410.378472222219</v>
      </c>
      <c r="E617" s="29">
        <v>1210.7</v>
      </c>
      <c r="F617" s="32">
        <v>44439.378472222219</v>
      </c>
      <c r="G617" s="29">
        <v>1447.65</v>
      </c>
      <c r="H617" s="35">
        <v>0.19570000000000001</v>
      </c>
      <c r="I617" s="29">
        <v>68994.91</v>
      </c>
      <c r="J617" s="35">
        <v>0.19550000000000001</v>
      </c>
      <c r="K617" s="29">
        <v>291.50630000000001</v>
      </c>
      <c r="L617" s="29">
        <v>352926.63</v>
      </c>
      <c r="M617" s="29">
        <v>8590316.5700000003</v>
      </c>
      <c r="N617" s="29">
        <v>21</v>
      </c>
      <c r="O617" s="29">
        <v>3285.47</v>
      </c>
      <c r="P617" s="35">
        <v>-1.2500000000000001E-2</v>
      </c>
      <c r="Q617" s="35">
        <v>0.2208</v>
      </c>
      <c r="R617" s="29" t="s">
        <v>43</v>
      </c>
    </row>
    <row r="618" spans="2:18">
      <c r="B618" s="29" t="s">
        <v>75</v>
      </c>
      <c r="C618" s="29" t="s">
        <v>205</v>
      </c>
      <c r="D618" s="32">
        <v>44410.378472222219</v>
      </c>
      <c r="E618" s="29">
        <v>1771.55</v>
      </c>
      <c r="F618" s="32">
        <v>44439.378472222219</v>
      </c>
      <c r="G618" s="29">
        <v>1921.6</v>
      </c>
      <c r="H618" s="35">
        <v>8.4699999999999998E-2</v>
      </c>
      <c r="I618" s="29">
        <v>29819.13</v>
      </c>
      <c r="J618" s="35">
        <v>8.4500000000000006E-2</v>
      </c>
      <c r="K618" s="29">
        <v>199.2183</v>
      </c>
      <c r="L618" s="29">
        <v>352925.19</v>
      </c>
      <c r="M618" s="29">
        <v>8620135.7100000009</v>
      </c>
      <c r="N618" s="29">
        <v>21</v>
      </c>
      <c r="O618" s="29">
        <v>1419.96</v>
      </c>
      <c r="P618" s="35">
        <v>-2.63E-2</v>
      </c>
      <c r="Q618" s="35">
        <v>8.4699999999999998E-2</v>
      </c>
      <c r="R618" s="29" t="s">
        <v>43</v>
      </c>
    </row>
    <row r="619" spans="2:18">
      <c r="B619" s="29" t="s">
        <v>76</v>
      </c>
      <c r="C619" s="29" t="s">
        <v>205</v>
      </c>
      <c r="D619" s="32">
        <v>44410.378472222219</v>
      </c>
      <c r="E619" s="29">
        <v>7642.05</v>
      </c>
      <c r="F619" s="32">
        <v>44439.378472222219</v>
      </c>
      <c r="G619" s="29">
        <v>7832.45</v>
      </c>
      <c r="H619" s="35">
        <v>2.4899999999999999E-2</v>
      </c>
      <c r="I619" s="29">
        <v>8721.5499999999993</v>
      </c>
      <c r="J619" s="35">
        <v>2.47E-2</v>
      </c>
      <c r="K619" s="29">
        <v>46.181820000000002</v>
      </c>
      <c r="L619" s="29">
        <v>352923.78</v>
      </c>
      <c r="M619" s="29">
        <v>8628857.2599999998</v>
      </c>
      <c r="N619" s="29">
        <v>21</v>
      </c>
      <c r="O619" s="29">
        <v>415.31</v>
      </c>
      <c r="P619" s="35">
        <v>-4.6300000000000001E-2</v>
      </c>
      <c r="Q619" s="35">
        <v>3.5200000000000002E-2</v>
      </c>
      <c r="R619" s="29" t="s">
        <v>43</v>
      </c>
    </row>
    <row r="620" spans="2:18">
      <c r="B620" s="29" t="s">
        <v>77</v>
      </c>
      <c r="C620" s="29" t="s">
        <v>205</v>
      </c>
      <c r="D620" s="32">
        <v>44410.378472222219</v>
      </c>
      <c r="E620" s="29">
        <v>791.05</v>
      </c>
      <c r="F620" s="32">
        <v>44439.378472222219</v>
      </c>
      <c r="G620" s="29">
        <v>741.25</v>
      </c>
      <c r="H620" s="35">
        <v>-6.3E-2</v>
      </c>
      <c r="I620" s="29">
        <v>-22286.34</v>
      </c>
      <c r="J620" s="35">
        <v>-6.3100000000000003E-2</v>
      </c>
      <c r="K620" s="29">
        <v>446.14420000000001</v>
      </c>
      <c r="L620" s="29">
        <v>352922.38</v>
      </c>
      <c r="M620" s="29">
        <v>8606570.9199999999</v>
      </c>
      <c r="N620" s="29">
        <v>21</v>
      </c>
      <c r="O620" s="29">
        <v>-1061.25</v>
      </c>
      <c r="P620" s="35">
        <v>-9.6799999999999997E-2</v>
      </c>
      <c r="Q620" s="35">
        <v>2.4799999999999999E-2</v>
      </c>
      <c r="R620" s="29" t="s">
        <v>43</v>
      </c>
    </row>
    <row r="621" spans="2:18">
      <c r="B621" s="29" t="s">
        <v>78</v>
      </c>
      <c r="C621" s="29" t="s">
        <v>205</v>
      </c>
      <c r="D621" s="32">
        <v>44410.378472222219</v>
      </c>
      <c r="E621" s="29">
        <v>592.25</v>
      </c>
      <c r="F621" s="32">
        <v>44439.378472222219</v>
      </c>
      <c r="G621" s="29">
        <v>640.95000000000005</v>
      </c>
      <c r="H621" s="35">
        <v>8.2199999999999995E-2</v>
      </c>
      <c r="I621" s="29">
        <v>28946.78</v>
      </c>
      <c r="J621" s="35">
        <v>8.2000000000000003E-2</v>
      </c>
      <c r="K621" s="29">
        <v>595.89859999999999</v>
      </c>
      <c r="L621" s="29">
        <v>352920.97</v>
      </c>
      <c r="M621" s="29">
        <v>8635517.6899999995</v>
      </c>
      <c r="N621" s="29">
        <v>21</v>
      </c>
      <c r="O621" s="29">
        <v>1378.42</v>
      </c>
      <c r="P621" s="35">
        <v>-1.6899999999999998E-2</v>
      </c>
      <c r="Q621" s="35">
        <v>8.5400000000000004E-2</v>
      </c>
      <c r="R621" s="29" t="s">
        <v>43</v>
      </c>
    </row>
    <row r="622" spans="2:18">
      <c r="B622" s="29" t="s">
        <v>41</v>
      </c>
      <c r="C622" s="29" t="s">
        <v>42</v>
      </c>
      <c r="D622" s="32">
        <v>44501.378472222219</v>
      </c>
      <c r="E622" s="29">
        <v>704.4</v>
      </c>
      <c r="F622" s="32">
        <v>44524.378472222219</v>
      </c>
      <c r="G622" s="29">
        <v>765</v>
      </c>
      <c r="H622" s="35">
        <v>8.5999999999999993E-2</v>
      </c>
      <c r="I622" s="29">
        <v>31986.77</v>
      </c>
      <c r="J622" s="35">
        <v>8.5800000000000001E-2</v>
      </c>
      <c r="K622" s="29">
        <v>529.11749999999995</v>
      </c>
      <c r="L622" s="29">
        <v>372710.38</v>
      </c>
      <c r="M622" s="29">
        <v>8667504.4600000009</v>
      </c>
      <c r="N622" s="29">
        <v>17</v>
      </c>
      <c r="O622" s="29">
        <v>1881.57</v>
      </c>
      <c r="P622" s="35">
        <v>-2.0400000000000001E-2</v>
      </c>
      <c r="Q622" s="35">
        <v>9.1700000000000004E-2</v>
      </c>
      <c r="R622" s="29" t="s">
        <v>43</v>
      </c>
    </row>
    <row r="623" spans="2:18">
      <c r="B623" s="29" t="s">
        <v>44</v>
      </c>
      <c r="C623" s="29" t="s">
        <v>42</v>
      </c>
      <c r="D623" s="32">
        <v>44501.378472222219</v>
      </c>
      <c r="E623" s="29">
        <v>3121.8</v>
      </c>
      <c r="F623" s="32">
        <v>44524.378472222219</v>
      </c>
      <c r="G623" s="29">
        <v>3196.3</v>
      </c>
      <c r="H623" s="35">
        <v>2.3900000000000001E-2</v>
      </c>
      <c r="I623" s="29">
        <v>8819.06</v>
      </c>
      <c r="J623" s="35">
        <v>2.3699999999999999E-2</v>
      </c>
      <c r="K623" s="29">
        <v>119.3891</v>
      </c>
      <c r="L623" s="29">
        <v>372708.88</v>
      </c>
      <c r="M623" s="29">
        <v>8676323.5199999996</v>
      </c>
      <c r="N623" s="29">
        <v>17</v>
      </c>
      <c r="O623" s="29">
        <v>518.77</v>
      </c>
      <c r="P623" s="35">
        <v>-2.24E-2</v>
      </c>
      <c r="Q623" s="35">
        <v>5.9799999999999999E-2</v>
      </c>
      <c r="R623" s="29" t="s">
        <v>43</v>
      </c>
    </row>
    <row r="624" spans="2:18">
      <c r="B624" s="29" t="s">
        <v>45</v>
      </c>
      <c r="C624" s="29" t="s">
        <v>42</v>
      </c>
      <c r="D624" s="32">
        <v>44501.378472222219</v>
      </c>
      <c r="E624" s="29">
        <v>752.35</v>
      </c>
      <c r="F624" s="32">
        <v>44524.378472222219</v>
      </c>
      <c r="G624" s="29">
        <v>692.75</v>
      </c>
      <c r="H624" s="35">
        <v>-7.9200000000000007E-2</v>
      </c>
      <c r="I624" s="29">
        <v>-29596.89</v>
      </c>
      <c r="J624" s="35">
        <v>-7.9399999999999998E-2</v>
      </c>
      <c r="K624" s="29">
        <v>495.39100000000002</v>
      </c>
      <c r="L624" s="29">
        <v>372707.38</v>
      </c>
      <c r="M624" s="29">
        <v>8646726.6300000008</v>
      </c>
      <c r="N624" s="29">
        <v>17</v>
      </c>
      <c r="O624" s="29">
        <v>-1740.99</v>
      </c>
      <c r="P624" s="35">
        <v>-9.9699999999999997E-2</v>
      </c>
      <c r="Q624" s="35">
        <v>1.37E-2</v>
      </c>
      <c r="R624" s="29" t="s">
        <v>43</v>
      </c>
    </row>
    <row r="625" spans="2:18">
      <c r="B625" s="29" t="s">
        <v>46</v>
      </c>
      <c r="C625" s="29" t="s">
        <v>42</v>
      </c>
      <c r="D625" s="32">
        <v>44501.378472222219</v>
      </c>
      <c r="E625" s="29">
        <v>3726.15</v>
      </c>
      <c r="F625" s="32">
        <v>44524.378472222219</v>
      </c>
      <c r="G625" s="29">
        <v>3440</v>
      </c>
      <c r="H625" s="35">
        <v>-7.6799999999999993E-2</v>
      </c>
      <c r="I625" s="29">
        <v>-28693.66</v>
      </c>
      <c r="J625" s="35">
        <v>-7.6999999999999999E-2</v>
      </c>
      <c r="K625" s="29">
        <v>100.0244</v>
      </c>
      <c r="L625" s="29">
        <v>372705.88</v>
      </c>
      <c r="M625" s="29">
        <v>8618032.9700000007</v>
      </c>
      <c r="N625" s="29">
        <v>17</v>
      </c>
      <c r="O625" s="29">
        <v>-1687.86</v>
      </c>
      <c r="P625" s="35">
        <v>-9.4E-2</v>
      </c>
      <c r="Q625" s="35">
        <v>3.1899999999999998E-2</v>
      </c>
      <c r="R625" s="29" t="s">
        <v>43</v>
      </c>
    </row>
    <row r="626" spans="2:18">
      <c r="B626" s="29" t="s">
        <v>47</v>
      </c>
      <c r="C626" s="29" t="s">
        <v>42</v>
      </c>
      <c r="D626" s="32">
        <v>44501.378472222219</v>
      </c>
      <c r="E626" s="29">
        <v>17565.7</v>
      </c>
      <c r="F626" s="32">
        <v>44524.378472222219</v>
      </c>
      <c r="G626" s="29">
        <v>17249.55</v>
      </c>
      <c r="H626" s="35">
        <v>-1.7999999999999999E-2</v>
      </c>
      <c r="I626" s="29">
        <v>-6781.86</v>
      </c>
      <c r="J626" s="35">
        <v>-1.8200000000000001E-2</v>
      </c>
      <c r="K626" s="29">
        <v>21.217739999999999</v>
      </c>
      <c r="L626" s="29">
        <v>372704.38</v>
      </c>
      <c r="M626" s="29">
        <v>8611251.1099999994</v>
      </c>
      <c r="N626" s="29">
        <v>17</v>
      </c>
      <c r="O626" s="29">
        <v>-398.93</v>
      </c>
      <c r="P626" s="35">
        <v>-4.5999999999999999E-2</v>
      </c>
      <c r="Q626" s="35">
        <v>5.3800000000000001E-2</v>
      </c>
      <c r="R626" s="29" t="s">
        <v>43</v>
      </c>
    </row>
    <row r="627" spans="2:18">
      <c r="B627" s="29" t="s">
        <v>48</v>
      </c>
      <c r="C627" s="29" t="s">
        <v>42</v>
      </c>
      <c r="D627" s="32">
        <v>44501.378472222219</v>
      </c>
      <c r="E627" s="29">
        <v>7413.95</v>
      </c>
      <c r="F627" s="32">
        <v>44524.378472222219</v>
      </c>
      <c r="G627" s="29">
        <v>7136.6</v>
      </c>
      <c r="H627" s="35">
        <v>-3.7400000000000003E-2</v>
      </c>
      <c r="I627" s="29">
        <v>-14015.67</v>
      </c>
      <c r="J627" s="35">
        <v>-3.7600000000000001E-2</v>
      </c>
      <c r="K627" s="29">
        <v>50.270490000000002</v>
      </c>
      <c r="L627" s="29">
        <v>372702.91</v>
      </c>
      <c r="M627" s="29">
        <v>8597235.4499999993</v>
      </c>
      <c r="N627" s="29">
        <v>17</v>
      </c>
      <c r="O627" s="29">
        <v>-824.45</v>
      </c>
      <c r="P627" s="35">
        <v>-6.6100000000000006E-2</v>
      </c>
      <c r="Q627" s="35">
        <v>4.5900000000000003E-2</v>
      </c>
      <c r="R627" s="29" t="s">
        <v>43</v>
      </c>
    </row>
    <row r="628" spans="2:18">
      <c r="B628" s="29" t="s">
        <v>49</v>
      </c>
      <c r="C628" s="29" t="s">
        <v>42</v>
      </c>
      <c r="D628" s="32">
        <v>44501.378472222219</v>
      </c>
      <c r="E628" s="29">
        <v>712.5</v>
      </c>
      <c r="F628" s="32">
        <v>44524.378472222219</v>
      </c>
      <c r="G628" s="29">
        <v>773.4</v>
      </c>
      <c r="H628" s="35">
        <v>8.5500000000000007E-2</v>
      </c>
      <c r="I628" s="29">
        <v>31778.44</v>
      </c>
      <c r="J628" s="35">
        <v>8.5300000000000001E-2</v>
      </c>
      <c r="K628" s="29">
        <v>523.08969999999999</v>
      </c>
      <c r="L628" s="29">
        <v>372701.44</v>
      </c>
      <c r="M628" s="29">
        <v>8629013.8900000006</v>
      </c>
      <c r="N628" s="29">
        <v>17</v>
      </c>
      <c r="O628" s="29">
        <v>1869.32</v>
      </c>
      <c r="P628" s="35">
        <v>-3.2099999999999997E-2</v>
      </c>
      <c r="Q628" s="35">
        <v>9.7299999999999998E-2</v>
      </c>
      <c r="R628" s="29" t="s">
        <v>43</v>
      </c>
    </row>
    <row r="629" spans="2:18">
      <c r="B629" s="29" t="s">
        <v>50</v>
      </c>
      <c r="C629" s="29" t="s">
        <v>42</v>
      </c>
      <c r="D629" s="32">
        <v>44501.378472222219</v>
      </c>
      <c r="E629" s="29">
        <v>421.65</v>
      </c>
      <c r="F629" s="32">
        <v>44524.378472222219</v>
      </c>
      <c r="G629" s="29">
        <v>404.2</v>
      </c>
      <c r="H629" s="35">
        <v>-4.1399999999999999E-2</v>
      </c>
      <c r="I629" s="29">
        <v>-15497.2</v>
      </c>
      <c r="J629" s="35">
        <v>-4.1599999999999998E-2</v>
      </c>
      <c r="K629" s="29">
        <v>883.90830000000005</v>
      </c>
      <c r="L629" s="29">
        <v>372699.91</v>
      </c>
      <c r="M629" s="29">
        <v>8613516.6899999995</v>
      </c>
      <c r="N629" s="29">
        <v>17</v>
      </c>
      <c r="O629" s="29">
        <v>-911.6</v>
      </c>
      <c r="P629" s="35">
        <v>-6.7699999999999996E-2</v>
      </c>
      <c r="Q629" s="35">
        <v>2.93E-2</v>
      </c>
      <c r="R629" s="29" t="s">
        <v>43</v>
      </c>
    </row>
    <row r="630" spans="2:18">
      <c r="B630" s="29" t="s">
        <v>51</v>
      </c>
      <c r="C630" s="29" t="s">
        <v>42</v>
      </c>
      <c r="D630" s="32">
        <v>44501.378472222219</v>
      </c>
      <c r="E630" s="29">
        <v>3678.15</v>
      </c>
      <c r="F630" s="32">
        <v>44524.378472222219</v>
      </c>
      <c r="G630" s="29">
        <v>3673</v>
      </c>
      <c r="H630" s="35">
        <v>-1.4E-3</v>
      </c>
      <c r="I630" s="29">
        <v>-596.33000000000004</v>
      </c>
      <c r="J630" s="35">
        <v>-1.6000000000000001E-3</v>
      </c>
      <c r="K630" s="29">
        <v>101.32769999999999</v>
      </c>
      <c r="L630" s="29">
        <v>372698.44</v>
      </c>
      <c r="M630" s="29">
        <v>8612920.3599999994</v>
      </c>
      <c r="N630" s="29">
        <v>17</v>
      </c>
      <c r="O630" s="29">
        <v>-35.08</v>
      </c>
      <c r="P630" s="35">
        <v>-3.8899999999999997E-2</v>
      </c>
      <c r="Q630" s="35">
        <v>2.23E-2</v>
      </c>
      <c r="R630" s="29" t="s">
        <v>43</v>
      </c>
    </row>
    <row r="631" spans="2:18">
      <c r="B631" s="29" t="s">
        <v>52</v>
      </c>
      <c r="C631" s="29" t="s">
        <v>42</v>
      </c>
      <c r="D631" s="32">
        <v>44501.378472222219</v>
      </c>
      <c r="E631" s="29">
        <v>909.25</v>
      </c>
      <c r="F631" s="32">
        <v>44524.378472222219</v>
      </c>
      <c r="G631" s="29">
        <v>904.7</v>
      </c>
      <c r="H631" s="35">
        <v>-5.0000000000000001E-3</v>
      </c>
      <c r="I631" s="29">
        <v>-1939.37</v>
      </c>
      <c r="J631" s="35">
        <v>-5.1999999999999998E-3</v>
      </c>
      <c r="K631" s="29">
        <v>409.89490000000001</v>
      </c>
      <c r="L631" s="29">
        <v>372696.94</v>
      </c>
      <c r="M631" s="29">
        <v>8610980.9900000002</v>
      </c>
      <c r="N631" s="29">
        <v>17</v>
      </c>
      <c r="O631" s="29">
        <v>-114.08</v>
      </c>
      <c r="P631" s="35">
        <v>-2.8899999999999999E-2</v>
      </c>
      <c r="Q631" s="35">
        <v>3.8100000000000002E-2</v>
      </c>
      <c r="R631" s="29" t="s">
        <v>43</v>
      </c>
    </row>
    <row r="632" spans="2:18">
      <c r="B632" s="29" t="s">
        <v>53</v>
      </c>
      <c r="C632" s="29" t="s">
        <v>42</v>
      </c>
      <c r="D632" s="32">
        <v>44501.378472222219</v>
      </c>
      <c r="E632" s="29">
        <v>170.75</v>
      </c>
      <c r="F632" s="32">
        <v>44524.378472222219</v>
      </c>
      <c r="G632" s="29">
        <v>159.5</v>
      </c>
      <c r="H632" s="35">
        <v>-6.59E-2</v>
      </c>
      <c r="I632" s="29">
        <v>-24627.42</v>
      </c>
      <c r="J632" s="35">
        <v>-6.6100000000000006E-2</v>
      </c>
      <c r="K632" s="29">
        <v>2182.6970000000001</v>
      </c>
      <c r="L632" s="29">
        <v>372695.44</v>
      </c>
      <c r="M632" s="29">
        <v>8586353.5700000003</v>
      </c>
      <c r="N632" s="29">
        <v>17</v>
      </c>
      <c r="O632" s="29">
        <v>-1448.67</v>
      </c>
      <c r="P632" s="35">
        <v>-0.1268</v>
      </c>
      <c r="Q632" s="35">
        <v>2.0199999999999999E-2</v>
      </c>
      <c r="R632" s="29" t="s">
        <v>43</v>
      </c>
    </row>
    <row r="633" spans="2:18">
      <c r="B633" s="29" t="s">
        <v>54</v>
      </c>
      <c r="C633" s="29" t="s">
        <v>42</v>
      </c>
      <c r="D633" s="32">
        <v>44501.378472222219</v>
      </c>
      <c r="E633" s="29">
        <v>5228.2</v>
      </c>
      <c r="F633" s="32">
        <v>44524.378472222219</v>
      </c>
      <c r="G633" s="29">
        <v>4719</v>
      </c>
      <c r="H633" s="35">
        <v>-9.74E-2</v>
      </c>
      <c r="I633" s="29">
        <v>-36369.4</v>
      </c>
      <c r="J633" s="35">
        <v>-9.7600000000000006E-2</v>
      </c>
      <c r="K633" s="29">
        <v>71.285319999999999</v>
      </c>
      <c r="L633" s="29">
        <v>372693.94</v>
      </c>
      <c r="M633" s="29">
        <v>8549984.1699999999</v>
      </c>
      <c r="N633" s="29">
        <v>17</v>
      </c>
      <c r="O633" s="29">
        <v>-2139.38</v>
      </c>
      <c r="P633" s="35">
        <v>-0.1135</v>
      </c>
      <c r="Q633" s="35">
        <v>1.09E-2</v>
      </c>
      <c r="R633" s="29" t="s">
        <v>43</v>
      </c>
    </row>
    <row r="634" spans="2:18">
      <c r="B634" s="29" t="s">
        <v>55</v>
      </c>
      <c r="C634" s="29" t="s">
        <v>42</v>
      </c>
      <c r="D634" s="32">
        <v>44501.378472222219</v>
      </c>
      <c r="E634" s="29">
        <v>4801.45</v>
      </c>
      <c r="F634" s="32">
        <v>44524.378472222219</v>
      </c>
      <c r="G634" s="29">
        <v>4620.6499999999996</v>
      </c>
      <c r="H634" s="35">
        <v>-3.7699999999999997E-2</v>
      </c>
      <c r="I634" s="29">
        <v>-14106.98</v>
      </c>
      <c r="J634" s="35">
        <v>-3.7900000000000003E-2</v>
      </c>
      <c r="K634" s="29">
        <v>77.620810000000006</v>
      </c>
      <c r="L634" s="29">
        <v>372692.47</v>
      </c>
      <c r="M634" s="29">
        <v>8535877.1999999993</v>
      </c>
      <c r="N634" s="29">
        <v>17</v>
      </c>
      <c r="O634" s="29">
        <v>-829.82</v>
      </c>
      <c r="P634" s="35">
        <v>-5.21E-2</v>
      </c>
      <c r="Q634" s="35">
        <v>2.07E-2</v>
      </c>
      <c r="R634" s="29" t="s">
        <v>43</v>
      </c>
    </row>
    <row r="635" spans="2:18">
      <c r="B635" s="29" t="s">
        <v>56</v>
      </c>
      <c r="C635" s="29" t="s">
        <v>42</v>
      </c>
      <c r="D635" s="32">
        <v>44501.378472222219</v>
      </c>
      <c r="E635" s="29">
        <v>2560</v>
      </c>
      <c r="F635" s="32">
        <v>44524.378472222219</v>
      </c>
      <c r="G635" s="29">
        <v>2580</v>
      </c>
      <c r="H635" s="35">
        <v>7.7999999999999996E-3</v>
      </c>
      <c r="I635" s="29">
        <v>2836.82</v>
      </c>
      <c r="J635" s="35">
        <v>7.6E-3</v>
      </c>
      <c r="K635" s="29">
        <v>145.58240000000001</v>
      </c>
      <c r="L635" s="29">
        <v>372690.97</v>
      </c>
      <c r="M635" s="29">
        <v>8538714.0099999998</v>
      </c>
      <c r="N635" s="29">
        <v>17</v>
      </c>
      <c r="O635" s="29">
        <v>166.87</v>
      </c>
      <c r="P635" s="35">
        <v>-3.2000000000000001E-2</v>
      </c>
      <c r="Q635" s="35">
        <v>8.48E-2</v>
      </c>
      <c r="R635" s="29" t="s">
        <v>43</v>
      </c>
    </row>
    <row r="636" spans="2:18">
      <c r="B636" s="29" t="s">
        <v>57</v>
      </c>
      <c r="C636" s="29" t="s">
        <v>42</v>
      </c>
      <c r="D636" s="32">
        <v>44501.378472222219</v>
      </c>
      <c r="E636" s="29">
        <v>1789</v>
      </c>
      <c r="F636" s="32">
        <v>44524.378472222219</v>
      </c>
      <c r="G636" s="29">
        <v>1767</v>
      </c>
      <c r="H636" s="35">
        <v>-1.23E-2</v>
      </c>
      <c r="I636" s="29">
        <v>-4657.18</v>
      </c>
      <c r="J636" s="35">
        <v>-1.2500000000000001E-2</v>
      </c>
      <c r="K636" s="29">
        <v>208.3228</v>
      </c>
      <c r="L636" s="29">
        <v>372689.5</v>
      </c>
      <c r="M636" s="29">
        <v>8534056.8300000001</v>
      </c>
      <c r="N636" s="29">
        <v>17</v>
      </c>
      <c r="O636" s="29">
        <v>-273.95</v>
      </c>
      <c r="P636" s="35">
        <v>-3.9E-2</v>
      </c>
      <c r="Q636" s="35">
        <v>5.8099999999999999E-2</v>
      </c>
      <c r="R636" s="29" t="s">
        <v>43</v>
      </c>
    </row>
    <row r="637" spans="2:18">
      <c r="B637" s="29" t="s">
        <v>58</v>
      </c>
      <c r="C637" s="29" t="s">
        <v>42</v>
      </c>
      <c r="D637" s="32">
        <v>44501.378472222219</v>
      </c>
      <c r="E637" s="29">
        <v>1189.2</v>
      </c>
      <c r="F637" s="32">
        <v>44524.378472222219</v>
      </c>
      <c r="G637" s="29">
        <v>1125.5999999999999</v>
      </c>
      <c r="H637" s="35">
        <v>-5.3499999999999999E-2</v>
      </c>
      <c r="I637" s="29">
        <v>-20004.400000000001</v>
      </c>
      <c r="J637" s="35">
        <v>-5.3699999999999998E-2</v>
      </c>
      <c r="K637" s="29">
        <v>313.39389999999997</v>
      </c>
      <c r="L637" s="29">
        <v>372688</v>
      </c>
      <c r="M637" s="29">
        <v>8514052.4399999995</v>
      </c>
      <c r="N637" s="29">
        <v>17</v>
      </c>
      <c r="O637" s="29">
        <v>-1176.73</v>
      </c>
      <c r="P637" s="35">
        <v>-8.3400000000000002E-2</v>
      </c>
      <c r="Q637" s="35">
        <v>5.0000000000000001E-3</v>
      </c>
      <c r="R637" s="29" t="s">
        <v>43</v>
      </c>
    </row>
    <row r="638" spans="2:18">
      <c r="B638" s="29" t="s">
        <v>59</v>
      </c>
      <c r="C638" s="29" t="s">
        <v>42</v>
      </c>
      <c r="D638" s="32">
        <v>44501.378472222219</v>
      </c>
      <c r="E638" s="29">
        <v>2887.95</v>
      </c>
      <c r="F638" s="32">
        <v>44524.378472222219</v>
      </c>
      <c r="G638" s="29">
        <v>2907.55</v>
      </c>
      <c r="H638" s="35">
        <v>6.7999999999999996E-3</v>
      </c>
      <c r="I638" s="29">
        <v>2454.5700000000002</v>
      </c>
      <c r="J638" s="35">
        <v>6.6E-3</v>
      </c>
      <c r="K638" s="29">
        <v>129.0488</v>
      </c>
      <c r="L638" s="29">
        <v>372686.5</v>
      </c>
      <c r="M638" s="29">
        <v>8516507</v>
      </c>
      <c r="N638" s="29">
        <v>17</v>
      </c>
      <c r="O638" s="29">
        <v>144.38999999999999</v>
      </c>
      <c r="P638" s="35">
        <v>-1.7299999999999999E-2</v>
      </c>
      <c r="Q638" s="35">
        <v>4.6100000000000002E-2</v>
      </c>
      <c r="R638" s="29" t="s">
        <v>43</v>
      </c>
    </row>
    <row r="639" spans="2:18">
      <c r="B639" s="29" t="s">
        <v>60</v>
      </c>
      <c r="C639" s="29" t="s">
        <v>42</v>
      </c>
      <c r="D639" s="32">
        <v>44501.378472222219</v>
      </c>
      <c r="E639" s="29">
        <v>1605.3</v>
      </c>
      <c r="F639" s="32">
        <v>44524.378472222219</v>
      </c>
      <c r="G639" s="29">
        <v>1533.15</v>
      </c>
      <c r="H639" s="35">
        <v>-4.4900000000000002E-2</v>
      </c>
      <c r="I639" s="29">
        <v>-16823.14</v>
      </c>
      <c r="J639" s="35">
        <v>-4.5100000000000001E-2</v>
      </c>
      <c r="K639" s="29">
        <v>232.1591</v>
      </c>
      <c r="L639" s="29">
        <v>372685.03</v>
      </c>
      <c r="M639" s="29">
        <v>8499683.8599999994</v>
      </c>
      <c r="N639" s="29">
        <v>17</v>
      </c>
      <c r="O639" s="29">
        <v>-989.6</v>
      </c>
      <c r="P639" s="35">
        <v>-6.7900000000000002E-2</v>
      </c>
      <c r="Q639" s="35">
        <v>1.04E-2</v>
      </c>
      <c r="R639" s="29" t="s">
        <v>43</v>
      </c>
    </row>
    <row r="640" spans="2:18">
      <c r="B640" s="29" t="s">
        <v>61</v>
      </c>
      <c r="C640" s="29" t="s">
        <v>42</v>
      </c>
      <c r="D640" s="32">
        <v>44501.378472222219</v>
      </c>
      <c r="E640" s="29">
        <v>689.8</v>
      </c>
      <c r="F640" s="32">
        <v>44524.378472222219</v>
      </c>
      <c r="G640" s="29">
        <v>701.1</v>
      </c>
      <c r="H640" s="35">
        <v>1.6400000000000001E-2</v>
      </c>
      <c r="I640" s="29">
        <v>6029.99</v>
      </c>
      <c r="J640" s="35">
        <v>1.6199999999999999E-2</v>
      </c>
      <c r="K640" s="29">
        <v>540.27760000000001</v>
      </c>
      <c r="L640" s="29">
        <v>372683.53</v>
      </c>
      <c r="M640" s="29">
        <v>8505713.8499999996</v>
      </c>
      <c r="N640" s="29">
        <v>17</v>
      </c>
      <c r="O640" s="29">
        <v>354.71</v>
      </c>
      <c r="P640" s="35">
        <v>-1.37E-2</v>
      </c>
      <c r="Q640" s="35">
        <v>4.9500000000000002E-2</v>
      </c>
      <c r="R640" s="29" t="s">
        <v>43</v>
      </c>
    </row>
    <row r="641" spans="2:18">
      <c r="B641" s="29" t="s">
        <v>62</v>
      </c>
      <c r="C641" s="29" t="s">
        <v>42</v>
      </c>
      <c r="D641" s="32">
        <v>44501.378472222219</v>
      </c>
      <c r="E641" s="29">
        <v>2680.7</v>
      </c>
      <c r="F641" s="32">
        <v>44524.378472222219</v>
      </c>
      <c r="G641" s="29">
        <v>2643</v>
      </c>
      <c r="H641" s="35">
        <v>-1.41E-2</v>
      </c>
      <c r="I641" s="29">
        <v>-5315.22</v>
      </c>
      <c r="J641" s="35">
        <v>-1.43E-2</v>
      </c>
      <c r="K641" s="29">
        <v>139.02420000000001</v>
      </c>
      <c r="L641" s="29">
        <v>372682.03</v>
      </c>
      <c r="M641" s="29">
        <v>8500398.6300000008</v>
      </c>
      <c r="N641" s="29">
        <v>17</v>
      </c>
      <c r="O641" s="29">
        <v>-312.66000000000003</v>
      </c>
      <c r="P641" s="35">
        <v>-3.0099999999999998E-2</v>
      </c>
      <c r="Q641" s="35">
        <v>3.8800000000000001E-2</v>
      </c>
      <c r="R641" s="29" t="s">
        <v>43</v>
      </c>
    </row>
    <row r="642" spans="2:18">
      <c r="B642" s="29" t="s">
        <v>63</v>
      </c>
      <c r="C642" s="29" t="s">
        <v>42</v>
      </c>
      <c r="D642" s="32">
        <v>44501.378472222219</v>
      </c>
      <c r="E642" s="29">
        <v>478.15</v>
      </c>
      <c r="F642" s="32">
        <v>44524.378472222219</v>
      </c>
      <c r="G642" s="29">
        <v>450.75</v>
      </c>
      <c r="H642" s="35">
        <v>-5.7299999999999997E-2</v>
      </c>
      <c r="I642" s="29">
        <v>-21428.560000000001</v>
      </c>
      <c r="J642" s="35">
        <v>-5.7500000000000002E-2</v>
      </c>
      <c r="K642" s="29">
        <v>779.42179999999996</v>
      </c>
      <c r="L642" s="29">
        <v>372680.53</v>
      </c>
      <c r="M642" s="29">
        <v>8478970.0700000003</v>
      </c>
      <c r="N642" s="29">
        <v>17</v>
      </c>
      <c r="O642" s="29">
        <v>-1260.5</v>
      </c>
      <c r="P642" s="35">
        <v>-9.4600000000000004E-2</v>
      </c>
      <c r="Q642" s="35">
        <v>8.0999999999999996E-3</v>
      </c>
      <c r="R642" s="29" t="s">
        <v>43</v>
      </c>
    </row>
    <row r="643" spans="2:18">
      <c r="B643" s="29" t="s">
        <v>64</v>
      </c>
      <c r="C643" s="29" t="s">
        <v>42</v>
      </c>
      <c r="D643" s="32">
        <v>44501.378472222219</v>
      </c>
      <c r="E643" s="29">
        <v>2407.1</v>
      </c>
      <c r="F643" s="32">
        <v>44524.378472222219</v>
      </c>
      <c r="G643" s="29">
        <v>2386.5500000000002</v>
      </c>
      <c r="H643" s="35">
        <v>-8.5000000000000006E-3</v>
      </c>
      <c r="I643" s="29">
        <v>-3255.87</v>
      </c>
      <c r="J643" s="35">
        <v>-8.6999999999999994E-3</v>
      </c>
      <c r="K643" s="29">
        <v>154.82490000000001</v>
      </c>
      <c r="L643" s="29">
        <v>372679.03</v>
      </c>
      <c r="M643" s="29">
        <v>8475714.1999999993</v>
      </c>
      <c r="N643" s="29">
        <v>17</v>
      </c>
      <c r="O643" s="29">
        <v>-191.52</v>
      </c>
      <c r="P643" s="35">
        <v>-2.93E-2</v>
      </c>
      <c r="Q643" s="35">
        <v>1.7399999999999999E-2</v>
      </c>
      <c r="R643" s="29" t="s">
        <v>43</v>
      </c>
    </row>
    <row r="644" spans="2:18">
      <c r="B644" s="29" t="s">
        <v>65</v>
      </c>
      <c r="C644" s="29" t="s">
        <v>42</v>
      </c>
      <c r="D644" s="32">
        <v>44501.378472222219</v>
      </c>
      <c r="E644" s="29">
        <v>803.9</v>
      </c>
      <c r="F644" s="32">
        <v>44524.378472222219</v>
      </c>
      <c r="G644" s="29">
        <v>765.6</v>
      </c>
      <c r="H644" s="35">
        <v>-4.7600000000000003E-2</v>
      </c>
      <c r="I644" s="29">
        <v>-17828.14</v>
      </c>
      <c r="J644" s="35">
        <v>-4.7800000000000002E-2</v>
      </c>
      <c r="K644" s="29">
        <v>463.58690000000001</v>
      </c>
      <c r="L644" s="29">
        <v>372677.56</v>
      </c>
      <c r="M644" s="29">
        <v>8457886.0600000005</v>
      </c>
      <c r="N644" s="29">
        <v>17</v>
      </c>
      <c r="O644" s="29">
        <v>-1048.71</v>
      </c>
      <c r="P644" s="35">
        <v>-9.0399999999999994E-2</v>
      </c>
      <c r="Q644" s="35">
        <v>7.6E-3</v>
      </c>
      <c r="R644" s="29" t="s">
        <v>43</v>
      </c>
    </row>
    <row r="645" spans="2:18">
      <c r="B645" s="29" t="s">
        <v>138</v>
      </c>
      <c r="C645" s="29" t="s">
        <v>42</v>
      </c>
      <c r="D645" s="32">
        <v>44501.378472222219</v>
      </c>
      <c r="E645" s="29">
        <v>1229.0999999999999</v>
      </c>
      <c r="F645" s="32">
        <v>44524.378472222219</v>
      </c>
      <c r="G645" s="29">
        <v>990</v>
      </c>
      <c r="H645" s="35">
        <v>-0.19450000000000001</v>
      </c>
      <c r="I645" s="29">
        <v>-72564.929999999993</v>
      </c>
      <c r="J645" s="35">
        <v>-0.19470000000000001</v>
      </c>
      <c r="K645" s="29">
        <v>303.21050000000002</v>
      </c>
      <c r="L645" s="29">
        <v>372676.06</v>
      </c>
      <c r="M645" s="29">
        <v>8385321.1399999997</v>
      </c>
      <c r="N645" s="29">
        <v>17</v>
      </c>
      <c r="O645" s="29">
        <v>-4268.53</v>
      </c>
      <c r="P645" s="35">
        <v>-0.20760000000000001</v>
      </c>
      <c r="Q645" s="35">
        <v>8.8999999999999999E-3</v>
      </c>
      <c r="R645" s="29" t="s">
        <v>43</v>
      </c>
    </row>
    <row r="646" spans="2:18">
      <c r="B646" s="29" t="s">
        <v>139</v>
      </c>
      <c r="C646" s="29" t="s">
        <v>42</v>
      </c>
      <c r="D646" s="32">
        <v>44501.378472222219</v>
      </c>
      <c r="E646" s="29">
        <v>1700.05</v>
      </c>
      <c r="F646" s="32">
        <v>44524.378472222219</v>
      </c>
      <c r="G646" s="29">
        <v>1721</v>
      </c>
      <c r="H646" s="35">
        <v>1.23E-2</v>
      </c>
      <c r="I646" s="29">
        <v>4517.54</v>
      </c>
      <c r="J646" s="35">
        <v>1.21E-2</v>
      </c>
      <c r="K646" s="29">
        <v>219.2139</v>
      </c>
      <c r="L646" s="29">
        <v>372674.56</v>
      </c>
      <c r="M646" s="29">
        <v>8389838.6699999999</v>
      </c>
      <c r="N646" s="29">
        <v>17</v>
      </c>
      <c r="O646" s="29">
        <v>265.74</v>
      </c>
      <c r="P646" s="35">
        <v>-1.41E-2</v>
      </c>
      <c r="Q646" s="35">
        <v>6.4100000000000004E-2</v>
      </c>
      <c r="R646" s="29" t="s">
        <v>43</v>
      </c>
    </row>
    <row r="647" spans="2:18">
      <c r="B647" s="29" t="s">
        <v>66</v>
      </c>
      <c r="C647" s="29" t="s">
        <v>42</v>
      </c>
      <c r="D647" s="32">
        <v>44501.378472222219</v>
      </c>
      <c r="E647" s="29">
        <v>131.65</v>
      </c>
      <c r="F647" s="32">
        <v>44524.378472222219</v>
      </c>
      <c r="G647" s="29">
        <v>128.4</v>
      </c>
      <c r="H647" s="35">
        <v>-2.47E-2</v>
      </c>
      <c r="I647" s="29">
        <v>-9273.67</v>
      </c>
      <c r="J647" s="35">
        <v>-2.4899999999999999E-2</v>
      </c>
      <c r="K647" s="29">
        <v>2830.7869999999998</v>
      </c>
      <c r="L647" s="29">
        <v>372673.06</v>
      </c>
      <c r="M647" s="29">
        <v>8380565</v>
      </c>
      <c r="N647" s="29">
        <v>17</v>
      </c>
      <c r="O647" s="29">
        <v>-545.51</v>
      </c>
      <c r="P647" s="35">
        <v>-0.06</v>
      </c>
      <c r="Q647" s="35">
        <v>7.4800000000000005E-2</v>
      </c>
      <c r="R647" s="29" t="s">
        <v>43</v>
      </c>
    </row>
    <row r="648" spans="2:18">
      <c r="B648" s="29" t="s">
        <v>140</v>
      </c>
      <c r="C648" s="29" t="s">
        <v>42</v>
      </c>
      <c r="D648" s="32">
        <v>44501.378472222219</v>
      </c>
      <c r="E648" s="29">
        <v>226.85</v>
      </c>
      <c r="F648" s="32">
        <v>44524.378472222219</v>
      </c>
      <c r="G648" s="29">
        <v>231.7</v>
      </c>
      <c r="H648" s="35">
        <v>2.1399999999999999E-2</v>
      </c>
      <c r="I648" s="29">
        <v>7892.3</v>
      </c>
      <c r="J648" s="35">
        <v>2.12E-2</v>
      </c>
      <c r="K648" s="29">
        <v>1642.8109999999999</v>
      </c>
      <c r="L648" s="29">
        <v>372671.59</v>
      </c>
      <c r="M648" s="29">
        <v>8388457.2999999998</v>
      </c>
      <c r="N648" s="29">
        <v>17</v>
      </c>
      <c r="O648" s="29">
        <v>464.25</v>
      </c>
      <c r="P648" s="35">
        <v>-2.2700000000000001E-2</v>
      </c>
      <c r="Q648" s="35">
        <v>8.1100000000000005E-2</v>
      </c>
      <c r="R648" s="29" t="s">
        <v>43</v>
      </c>
    </row>
    <row r="649" spans="2:18">
      <c r="B649" s="29" t="s">
        <v>141</v>
      </c>
      <c r="C649" s="29" t="s">
        <v>42</v>
      </c>
      <c r="D649" s="32">
        <v>44501.378472222219</v>
      </c>
      <c r="E649" s="29">
        <v>688.95</v>
      </c>
      <c r="F649" s="32">
        <v>44524.378472222219</v>
      </c>
      <c r="G649" s="29">
        <v>686</v>
      </c>
      <c r="H649" s="35">
        <v>-4.3E-3</v>
      </c>
      <c r="I649" s="29">
        <v>-1670.1</v>
      </c>
      <c r="J649" s="35">
        <v>-4.4999999999999997E-3</v>
      </c>
      <c r="K649" s="29">
        <v>540.92470000000003</v>
      </c>
      <c r="L649" s="29">
        <v>372670.09</v>
      </c>
      <c r="M649" s="29">
        <v>8386787.2000000002</v>
      </c>
      <c r="N649" s="29">
        <v>17</v>
      </c>
      <c r="O649" s="29">
        <v>-98.24</v>
      </c>
      <c r="P649" s="35">
        <v>-6.6699999999999995E-2</v>
      </c>
      <c r="Q649" s="35">
        <v>6.4999999999999997E-3</v>
      </c>
      <c r="R649" s="29" t="s">
        <v>43</v>
      </c>
    </row>
    <row r="650" spans="2:18">
      <c r="B650" s="29" t="s">
        <v>142</v>
      </c>
      <c r="C650" s="29" t="s">
        <v>42</v>
      </c>
      <c r="D650" s="32">
        <v>44501.378472222219</v>
      </c>
      <c r="E650" s="29">
        <v>2076.5</v>
      </c>
      <c r="F650" s="32">
        <v>44524.378472222219</v>
      </c>
      <c r="G650" s="29">
        <v>2000.25</v>
      </c>
      <c r="H650" s="35">
        <v>-3.6700000000000003E-2</v>
      </c>
      <c r="I650" s="29">
        <v>-13757.72</v>
      </c>
      <c r="J650" s="35">
        <v>-3.6900000000000002E-2</v>
      </c>
      <c r="K650" s="29">
        <v>179.46960000000001</v>
      </c>
      <c r="L650" s="29">
        <v>372668.59</v>
      </c>
      <c r="M650" s="29">
        <v>8373029.4800000004</v>
      </c>
      <c r="N650" s="29">
        <v>17</v>
      </c>
      <c r="O650" s="29">
        <v>-809.28</v>
      </c>
      <c r="P650" s="35">
        <v>-6.93E-2</v>
      </c>
      <c r="Q650" s="35">
        <v>2.46E-2</v>
      </c>
      <c r="R650" s="29" t="s">
        <v>43</v>
      </c>
    </row>
    <row r="651" spans="2:18">
      <c r="B651" s="29" t="s">
        <v>143</v>
      </c>
      <c r="C651" s="29" t="s">
        <v>42</v>
      </c>
      <c r="D651" s="32">
        <v>44501.378472222219</v>
      </c>
      <c r="E651" s="29">
        <v>1795.35</v>
      </c>
      <c r="F651" s="32">
        <v>44524.378472222219</v>
      </c>
      <c r="G651" s="29">
        <v>1891.95</v>
      </c>
      <c r="H651" s="35">
        <v>5.3800000000000001E-2</v>
      </c>
      <c r="I651" s="29">
        <v>19975.060000000001</v>
      </c>
      <c r="J651" s="35">
        <v>5.3600000000000002E-2</v>
      </c>
      <c r="K651" s="29">
        <v>207.5735</v>
      </c>
      <c r="L651" s="29">
        <v>372667.09</v>
      </c>
      <c r="M651" s="29">
        <v>8393004.5399999991</v>
      </c>
      <c r="N651" s="29">
        <v>17</v>
      </c>
      <c r="O651" s="29">
        <v>1175</v>
      </c>
      <c r="P651" s="35">
        <v>-2.46E-2</v>
      </c>
      <c r="Q651" s="35">
        <v>0.1038</v>
      </c>
      <c r="R651" s="29" t="s">
        <v>43</v>
      </c>
    </row>
    <row r="652" spans="2:18">
      <c r="B652" s="29" t="s">
        <v>144</v>
      </c>
      <c r="C652" s="29" t="s">
        <v>42</v>
      </c>
      <c r="D652" s="32">
        <v>44501.378472222219</v>
      </c>
      <c r="E652" s="29">
        <v>870.35</v>
      </c>
      <c r="F652" s="32">
        <v>44524.378472222219</v>
      </c>
      <c r="G652" s="29">
        <v>897</v>
      </c>
      <c r="H652" s="35">
        <v>3.0599999999999999E-2</v>
      </c>
      <c r="I652" s="29">
        <v>11335.3</v>
      </c>
      <c r="J652" s="35">
        <v>3.04E-2</v>
      </c>
      <c r="K652" s="29">
        <v>428.17899999999997</v>
      </c>
      <c r="L652" s="29">
        <v>372665.63</v>
      </c>
      <c r="M652" s="29">
        <v>8404339.8399999999</v>
      </c>
      <c r="N652" s="29">
        <v>17</v>
      </c>
      <c r="O652" s="29">
        <v>666.78</v>
      </c>
      <c r="P652" s="35">
        <v>-3.1399999999999997E-2</v>
      </c>
      <c r="Q652" s="35">
        <v>0.12479999999999999</v>
      </c>
      <c r="R652" s="29" t="s">
        <v>43</v>
      </c>
    </row>
    <row r="653" spans="2:18">
      <c r="B653" s="29" t="s">
        <v>145</v>
      </c>
      <c r="C653" s="29" t="s">
        <v>42</v>
      </c>
      <c r="D653" s="32">
        <v>44501.378472222219</v>
      </c>
      <c r="E653" s="29">
        <v>7615.55</v>
      </c>
      <c r="F653" s="32">
        <v>44524.378472222219</v>
      </c>
      <c r="G653" s="29">
        <v>7751.8</v>
      </c>
      <c r="H653" s="35">
        <v>1.7899999999999999E-2</v>
      </c>
      <c r="I653" s="29">
        <v>6592.14</v>
      </c>
      <c r="J653" s="35">
        <v>1.77E-2</v>
      </c>
      <c r="K653" s="29">
        <v>48.934640000000002</v>
      </c>
      <c r="L653" s="29">
        <v>372664.16</v>
      </c>
      <c r="M653" s="29">
        <v>8410931.9800000004</v>
      </c>
      <c r="N653" s="29">
        <v>17</v>
      </c>
      <c r="O653" s="29">
        <v>387.77</v>
      </c>
      <c r="P653" s="35">
        <v>-2.8199999999999999E-2</v>
      </c>
      <c r="Q653" s="35">
        <v>9.8799999999999999E-2</v>
      </c>
      <c r="R653" s="29" t="s">
        <v>43</v>
      </c>
    </row>
    <row r="654" spans="2:18">
      <c r="B654" s="29" t="s">
        <v>146</v>
      </c>
      <c r="C654" s="29" t="s">
        <v>42</v>
      </c>
      <c r="D654" s="32">
        <v>44501.378472222219</v>
      </c>
      <c r="E654" s="29">
        <v>18939.599999999999</v>
      </c>
      <c r="F654" s="32">
        <v>44524.378472222219</v>
      </c>
      <c r="G654" s="29">
        <v>19207.45</v>
      </c>
      <c r="H654" s="35">
        <v>1.41E-2</v>
      </c>
      <c r="I654" s="29">
        <v>5195.26</v>
      </c>
      <c r="J654" s="35">
        <v>1.3899999999999999E-2</v>
      </c>
      <c r="K654" s="29">
        <v>19.676369999999999</v>
      </c>
      <c r="L654" s="29">
        <v>372662.66</v>
      </c>
      <c r="M654" s="29">
        <v>8416127.2400000002</v>
      </c>
      <c r="N654" s="29">
        <v>17</v>
      </c>
      <c r="O654" s="29">
        <v>305.60000000000002</v>
      </c>
      <c r="P654" s="35">
        <v>-0.02</v>
      </c>
      <c r="Q654" s="35">
        <v>3.4799999999999998E-2</v>
      </c>
      <c r="R654" s="29" t="s">
        <v>43</v>
      </c>
    </row>
    <row r="655" spans="2:18">
      <c r="B655" s="29" t="s">
        <v>147</v>
      </c>
      <c r="C655" s="29" t="s">
        <v>42</v>
      </c>
      <c r="D655" s="32">
        <v>44501.378472222219</v>
      </c>
      <c r="E655" s="29">
        <v>134.30000000000001</v>
      </c>
      <c r="F655" s="32">
        <v>44524.378472222219</v>
      </c>
      <c r="G655" s="29">
        <v>135.9</v>
      </c>
      <c r="H655" s="35">
        <v>1.1900000000000001E-2</v>
      </c>
      <c r="I655" s="29">
        <v>4364.7700000000004</v>
      </c>
      <c r="J655" s="35">
        <v>1.17E-2</v>
      </c>
      <c r="K655" s="29">
        <v>2774.8409999999999</v>
      </c>
      <c r="L655" s="29">
        <v>372661.16</v>
      </c>
      <c r="M655" s="29">
        <v>8420492.0099999998</v>
      </c>
      <c r="N655" s="29">
        <v>17</v>
      </c>
      <c r="O655" s="29">
        <v>256.75</v>
      </c>
      <c r="P655" s="35">
        <v>-4.58E-2</v>
      </c>
      <c r="Q655" s="35">
        <v>5.2900000000000003E-2</v>
      </c>
      <c r="R655" s="29" t="s">
        <v>43</v>
      </c>
    </row>
    <row r="656" spans="2:18">
      <c r="B656" s="29" t="s">
        <v>67</v>
      </c>
      <c r="C656" s="29" t="s">
        <v>42</v>
      </c>
      <c r="D656" s="32">
        <v>44501.378472222219</v>
      </c>
      <c r="E656" s="29">
        <v>153.15</v>
      </c>
      <c r="F656" s="32">
        <v>44524.378472222219</v>
      </c>
      <c r="G656" s="29">
        <v>153.9</v>
      </c>
      <c r="H656" s="35">
        <v>4.8999999999999998E-3</v>
      </c>
      <c r="I656" s="29">
        <v>1750.26</v>
      </c>
      <c r="J656" s="35">
        <v>4.7000000000000002E-3</v>
      </c>
      <c r="K656" s="29">
        <v>2433.299</v>
      </c>
      <c r="L656" s="29">
        <v>372659.66</v>
      </c>
      <c r="M656" s="29">
        <v>8422242.2699999996</v>
      </c>
      <c r="N656" s="29">
        <v>17</v>
      </c>
      <c r="O656" s="29">
        <v>102.96</v>
      </c>
      <c r="P656" s="35">
        <v>-6.3700000000000007E-2</v>
      </c>
      <c r="Q656" s="35">
        <v>5.9400000000000001E-2</v>
      </c>
      <c r="R656" s="29" t="s">
        <v>43</v>
      </c>
    </row>
    <row r="657" spans="2:18">
      <c r="B657" s="29" t="s">
        <v>68</v>
      </c>
      <c r="C657" s="29" t="s">
        <v>42</v>
      </c>
      <c r="D657" s="32">
        <v>44501.378472222219</v>
      </c>
      <c r="E657" s="29">
        <v>187.75</v>
      </c>
      <c r="F657" s="32">
        <v>44524.378472222219</v>
      </c>
      <c r="G657" s="29">
        <v>204.3</v>
      </c>
      <c r="H657" s="35">
        <v>8.8099999999999998E-2</v>
      </c>
      <c r="I657" s="29">
        <v>32771.68</v>
      </c>
      <c r="J657" s="35">
        <v>8.7900000000000006E-2</v>
      </c>
      <c r="K657" s="29">
        <v>1984.864</v>
      </c>
      <c r="L657" s="29">
        <v>372658.19</v>
      </c>
      <c r="M657" s="29">
        <v>8455013.9499999993</v>
      </c>
      <c r="N657" s="29">
        <v>17</v>
      </c>
      <c r="O657" s="29">
        <v>1927.75</v>
      </c>
      <c r="P657" s="35">
        <v>-3.9699999999999999E-2</v>
      </c>
      <c r="Q657" s="35">
        <v>9.3700000000000006E-2</v>
      </c>
      <c r="R657" s="29" t="s">
        <v>43</v>
      </c>
    </row>
    <row r="658" spans="2:18">
      <c r="B658" s="29" t="s">
        <v>69</v>
      </c>
      <c r="C658" s="29" t="s">
        <v>42</v>
      </c>
      <c r="D658" s="32">
        <v>44501.378472222219</v>
      </c>
      <c r="E658" s="29">
        <v>2537.8000000000002</v>
      </c>
      <c r="F658" s="32">
        <v>44524.378472222219</v>
      </c>
      <c r="G658" s="29">
        <v>2387</v>
      </c>
      <c r="H658" s="35">
        <v>-5.9400000000000001E-2</v>
      </c>
      <c r="I658" s="29">
        <v>-22216.15</v>
      </c>
      <c r="J658" s="35">
        <v>-5.96E-2</v>
      </c>
      <c r="K658" s="29">
        <v>146.8424</v>
      </c>
      <c r="L658" s="29">
        <v>372656.66</v>
      </c>
      <c r="M658" s="29">
        <v>8432797.8000000007</v>
      </c>
      <c r="N658" s="29">
        <v>17</v>
      </c>
      <c r="O658" s="29">
        <v>-1306.83</v>
      </c>
      <c r="P658" s="35">
        <v>-9.0200000000000002E-2</v>
      </c>
      <c r="Q658" s="35">
        <v>2.5399999999999999E-2</v>
      </c>
      <c r="R658" s="29" t="s">
        <v>43</v>
      </c>
    </row>
    <row r="659" spans="2:18">
      <c r="B659" s="29" t="s">
        <v>70</v>
      </c>
      <c r="C659" s="29" t="s">
        <v>42</v>
      </c>
      <c r="D659" s="32">
        <v>44501.378472222219</v>
      </c>
      <c r="E659" s="29">
        <v>1163.3499999999999</v>
      </c>
      <c r="F659" s="32">
        <v>44524.378472222219</v>
      </c>
      <c r="G659" s="29">
        <v>1170.5999999999999</v>
      </c>
      <c r="H659" s="35">
        <v>6.1999999999999998E-3</v>
      </c>
      <c r="I659" s="29">
        <v>2247.62</v>
      </c>
      <c r="J659" s="35">
        <v>6.0000000000000001E-3</v>
      </c>
      <c r="K659" s="29">
        <v>320.32940000000002</v>
      </c>
      <c r="L659" s="29">
        <v>372655.22</v>
      </c>
      <c r="M659" s="29">
        <v>8435045.4199999999</v>
      </c>
      <c r="N659" s="29">
        <v>17</v>
      </c>
      <c r="O659" s="29">
        <v>132.21</v>
      </c>
      <c r="P659" s="35">
        <v>-2.7300000000000001E-2</v>
      </c>
      <c r="Q659" s="35">
        <v>4.1799999999999997E-2</v>
      </c>
      <c r="R659" s="29" t="s">
        <v>43</v>
      </c>
    </row>
    <row r="660" spans="2:18">
      <c r="B660" s="29" t="s">
        <v>71</v>
      </c>
      <c r="C660" s="29" t="s">
        <v>42</v>
      </c>
      <c r="D660" s="32">
        <v>44501.378472222219</v>
      </c>
      <c r="E660" s="29">
        <v>515.70000000000005</v>
      </c>
      <c r="F660" s="32">
        <v>44524.378472222219</v>
      </c>
      <c r="G660" s="29">
        <v>497.4</v>
      </c>
      <c r="H660" s="35">
        <v>-3.5499999999999997E-2</v>
      </c>
      <c r="I660" s="29">
        <v>-13297.1</v>
      </c>
      <c r="J660" s="35">
        <v>-3.5700000000000003E-2</v>
      </c>
      <c r="K660" s="29">
        <v>722.61720000000003</v>
      </c>
      <c r="L660" s="29">
        <v>372653.69</v>
      </c>
      <c r="M660" s="29">
        <v>8421748.3200000003</v>
      </c>
      <c r="N660" s="29">
        <v>17</v>
      </c>
      <c r="O660" s="29">
        <v>-782.18</v>
      </c>
      <c r="P660" s="35">
        <v>-7.4099999999999999E-2</v>
      </c>
      <c r="Q660" s="35">
        <v>5.16E-2</v>
      </c>
      <c r="R660" s="29" t="s">
        <v>43</v>
      </c>
    </row>
    <row r="661" spans="2:18">
      <c r="B661" s="29" t="s">
        <v>72</v>
      </c>
      <c r="C661" s="29" t="s">
        <v>42</v>
      </c>
      <c r="D661" s="32">
        <v>44501.378472222219</v>
      </c>
      <c r="E661" s="29">
        <v>29145.75</v>
      </c>
      <c r="F661" s="32">
        <v>44524.378472222219</v>
      </c>
      <c r="G661" s="29">
        <v>26776.05</v>
      </c>
      <c r="H661" s="35">
        <v>-8.1299999999999997E-2</v>
      </c>
      <c r="I661" s="29">
        <v>-30370.05</v>
      </c>
      <c r="J661" s="35">
        <v>-8.1500000000000003E-2</v>
      </c>
      <c r="K661" s="29">
        <v>12.785819999999999</v>
      </c>
      <c r="L661" s="29">
        <v>372652.19</v>
      </c>
      <c r="M661" s="29">
        <v>8391378.2699999996</v>
      </c>
      <c r="N661" s="29">
        <v>17</v>
      </c>
      <c r="O661" s="29">
        <v>-1786.47</v>
      </c>
      <c r="P661" s="35">
        <v>-0.1009</v>
      </c>
      <c r="Q661" s="35">
        <v>2.3099999999999999E-2</v>
      </c>
      <c r="R661" s="29" t="s">
        <v>43</v>
      </c>
    </row>
    <row r="662" spans="2:18">
      <c r="B662" s="29" t="s">
        <v>169</v>
      </c>
      <c r="C662" s="29" t="s">
        <v>42</v>
      </c>
      <c r="D662" s="32">
        <v>44501.378472222219</v>
      </c>
      <c r="E662" s="29">
        <v>811.8</v>
      </c>
      <c r="F662" s="32">
        <v>44524.378472222219</v>
      </c>
      <c r="G662" s="29">
        <v>785</v>
      </c>
      <c r="H662" s="35">
        <v>-3.3000000000000002E-2</v>
      </c>
      <c r="I662" s="29">
        <v>-12375.64</v>
      </c>
      <c r="J662" s="35">
        <v>-3.32E-2</v>
      </c>
      <c r="K662" s="29">
        <v>459.04250000000002</v>
      </c>
      <c r="L662" s="29">
        <v>372650.72</v>
      </c>
      <c r="M662" s="29">
        <v>8379002.6299999999</v>
      </c>
      <c r="N662" s="29">
        <v>17</v>
      </c>
      <c r="O662" s="29">
        <v>-727.98</v>
      </c>
      <c r="P662" s="35">
        <v>-6.1899999999999997E-2</v>
      </c>
      <c r="Q662" s="35">
        <v>2.98E-2</v>
      </c>
      <c r="R662" s="29" t="s">
        <v>43</v>
      </c>
    </row>
    <row r="663" spans="2:18">
      <c r="B663" s="29" t="s">
        <v>150</v>
      </c>
      <c r="C663" s="29" t="s">
        <v>42</v>
      </c>
      <c r="D663" s="32">
        <v>44501.378472222219</v>
      </c>
      <c r="E663" s="29">
        <v>824.9</v>
      </c>
      <c r="F663" s="32">
        <v>44524.378472222219</v>
      </c>
      <c r="G663" s="29">
        <v>814.45</v>
      </c>
      <c r="H663" s="35">
        <v>-1.2699999999999999E-2</v>
      </c>
      <c r="I663" s="29">
        <v>-4794.8500000000004</v>
      </c>
      <c r="J663" s="35">
        <v>-1.29E-2</v>
      </c>
      <c r="K663" s="29">
        <v>451.75080000000003</v>
      </c>
      <c r="L663" s="29">
        <v>372649.25</v>
      </c>
      <c r="M663" s="29">
        <v>8374207.7800000003</v>
      </c>
      <c r="N663" s="29">
        <v>17</v>
      </c>
      <c r="O663" s="29">
        <v>-282.05</v>
      </c>
      <c r="P663" s="35">
        <v>-2.7799999999999998E-2</v>
      </c>
      <c r="Q663" s="35">
        <v>4.0099999999999997E-2</v>
      </c>
      <c r="R663" s="29" t="s">
        <v>43</v>
      </c>
    </row>
    <row r="664" spans="2:18">
      <c r="B664" s="29" t="s">
        <v>149</v>
      </c>
      <c r="C664" s="29" t="s">
        <v>42</v>
      </c>
      <c r="D664" s="32">
        <v>44501.378472222219</v>
      </c>
      <c r="E664" s="29">
        <v>485.7</v>
      </c>
      <c r="F664" s="32">
        <v>44524.378472222219</v>
      </c>
      <c r="G664" s="29">
        <v>497.95</v>
      </c>
      <c r="H664" s="35">
        <v>2.52E-2</v>
      </c>
      <c r="I664" s="29">
        <v>9323.2000000000007</v>
      </c>
      <c r="J664" s="35">
        <v>2.5000000000000001E-2</v>
      </c>
      <c r="K664" s="29">
        <v>767.23850000000004</v>
      </c>
      <c r="L664" s="29">
        <v>372647.72</v>
      </c>
      <c r="M664" s="29">
        <v>8383530.9800000004</v>
      </c>
      <c r="N664" s="29">
        <v>17</v>
      </c>
      <c r="O664" s="29">
        <v>548.41999999999996</v>
      </c>
      <c r="P664" s="35">
        <v>-3.27E-2</v>
      </c>
      <c r="Q664" s="35">
        <v>0.105</v>
      </c>
      <c r="R664" s="29" t="s">
        <v>43</v>
      </c>
    </row>
    <row r="665" spans="2:18">
      <c r="B665" s="29" t="s">
        <v>73</v>
      </c>
      <c r="C665" s="29" t="s">
        <v>42</v>
      </c>
      <c r="D665" s="32">
        <v>44501.378472222219</v>
      </c>
      <c r="E665" s="29">
        <v>3476.4</v>
      </c>
      <c r="F665" s="32">
        <v>44524.378472222219</v>
      </c>
      <c r="G665" s="29">
        <v>3476.55</v>
      </c>
      <c r="H665" s="35">
        <v>0</v>
      </c>
      <c r="I665" s="29">
        <v>-58.45</v>
      </c>
      <c r="J665" s="35">
        <v>-2.0000000000000001E-4</v>
      </c>
      <c r="K665" s="29">
        <v>107.1931</v>
      </c>
      <c r="L665" s="29">
        <v>372646.25</v>
      </c>
      <c r="M665" s="29">
        <v>8383472.5199999996</v>
      </c>
      <c r="N665" s="29">
        <v>17</v>
      </c>
      <c r="O665" s="29">
        <v>-3.44</v>
      </c>
      <c r="P665" s="35">
        <v>-1.9699999999999999E-2</v>
      </c>
      <c r="Q665" s="35">
        <v>2.8500000000000001E-2</v>
      </c>
      <c r="R665" s="29" t="s">
        <v>43</v>
      </c>
    </row>
    <row r="666" spans="2:18">
      <c r="B666" s="29" t="s">
        <v>74</v>
      </c>
      <c r="C666" s="29" t="s">
        <v>42</v>
      </c>
      <c r="D666" s="32">
        <v>44501.378472222219</v>
      </c>
      <c r="E666" s="29">
        <v>1522.15</v>
      </c>
      <c r="F666" s="32">
        <v>44524.378472222219</v>
      </c>
      <c r="G666" s="29">
        <v>1541</v>
      </c>
      <c r="H666" s="35">
        <v>1.24E-2</v>
      </c>
      <c r="I666" s="29">
        <v>4539.7700000000004</v>
      </c>
      <c r="J666" s="35">
        <v>1.2200000000000001E-2</v>
      </c>
      <c r="K666" s="29">
        <v>244.81469999999999</v>
      </c>
      <c r="L666" s="29">
        <v>372644.78</v>
      </c>
      <c r="M666" s="29">
        <v>8388012.29</v>
      </c>
      <c r="N666" s="29">
        <v>17</v>
      </c>
      <c r="O666" s="29">
        <v>267.05</v>
      </c>
      <c r="P666" s="35">
        <v>-2.3099999999999999E-2</v>
      </c>
      <c r="Q666" s="35">
        <v>6.7599999999999993E-2</v>
      </c>
      <c r="R666" s="29" t="s">
        <v>43</v>
      </c>
    </row>
    <row r="667" spans="2:18">
      <c r="B667" s="29" t="s">
        <v>75</v>
      </c>
      <c r="C667" s="29" t="s">
        <v>42</v>
      </c>
      <c r="D667" s="32">
        <v>44501.378472222219</v>
      </c>
      <c r="E667" s="29">
        <v>2406.3000000000002</v>
      </c>
      <c r="F667" s="32">
        <v>44524.378472222219</v>
      </c>
      <c r="G667" s="29">
        <v>2376.9</v>
      </c>
      <c r="H667" s="35">
        <v>-1.2200000000000001E-2</v>
      </c>
      <c r="I667" s="29">
        <v>-4627</v>
      </c>
      <c r="J667" s="35">
        <v>-1.24E-2</v>
      </c>
      <c r="K667" s="29">
        <v>154.86150000000001</v>
      </c>
      <c r="L667" s="29">
        <v>372643.25</v>
      </c>
      <c r="M667" s="29">
        <v>8383385.29</v>
      </c>
      <c r="N667" s="29">
        <v>17</v>
      </c>
      <c r="O667" s="29">
        <v>-272.18</v>
      </c>
      <c r="P667" s="35">
        <v>-2.2200000000000001E-2</v>
      </c>
      <c r="Q667" s="35">
        <v>6.9199999999999998E-2</v>
      </c>
      <c r="R667" s="29" t="s">
        <v>43</v>
      </c>
    </row>
    <row r="668" spans="2:18">
      <c r="B668" s="29" t="s">
        <v>76</v>
      </c>
      <c r="C668" s="29" t="s">
        <v>42</v>
      </c>
      <c r="D668" s="32">
        <v>44501.378472222219</v>
      </c>
      <c r="E668" s="29">
        <v>7775.1</v>
      </c>
      <c r="F668" s="32">
        <v>44524.378472222219</v>
      </c>
      <c r="G668" s="29">
        <v>7705</v>
      </c>
      <c r="H668" s="35">
        <v>-8.9999999999999993E-3</v>
      </c>
      <c r="I668" s="29">
        <v>-3433.92</v>
      </c>
      <c r="J668" s="35">
        <v>-9.1999999999999998E-3</v>
      </c>
      <c r="K668" s="29">
        <v>47.927590000000002</v>
      </c>
      <c r="L668" s="29">
        <v>372641.78</v>
      </c>
      <c r="M668" s="29">
        <v>8379951.3700000001</v>
      </c>
      <c r="N668" s="29">
        <v>17</v>
      </c>
      <c r="O668" s="29">
        <v>-202</v>
      </c>
      <c r="P668" s="35">
        <v>-3.0099999999999998E-2</v>
      </c>
      <c r="Q668" s="35">
        <v>6.3500000000000001E-2</v>
      </c>
      <c r="R668" s="29" t="s">
        <v>43</v>
      </c>
    </row>
    <row r="669" spans="2:18">
      <c r="B669" s="29" t="s">
        <v>77</v>
      </c>
      <c r="C669" s="29" t="s">
        <v>42</v>
      </c>
      <c r="D669" s="32">
        <v>44501.378472222219</v>
      </c>
      <c r="E669" s="29">
        <v>720.05</v>
      </c>
      <c r="F669" s="32">
        <v>44524.378472222219</v>
      </c>
      <c r="G669" s="29">
        <v>735.05</v>
      </c>
      <c r="H669" s="35">
        <v>2.0799999999999999E-2</v>
      </c>
      <c r="I669" s="29">
        <v>7687.5</v>
      </c>
      <c r="J669" s="35">
        <v>2.06E-2</v>
      </c>
      <c r="K669" s="29">
        <v>517.52</v>
      </c>
      <c r="L669" s="29">
        <v>372640.28</v>
      </c>
      <c r="M669" s="29">
        <v>8387638.8700000001</v>
      </c>
      <c r="N669" s="29">
        <v>17</v>
      </c>
      <c r="O669" s="29">
        <v>452.21</v>
      </c>
      <c r="P669" s="35">
        <v>-2.7799999999999998E-2</v>
      </c>
      <c r="Q669" s="35">
        <v>0.1027</v>
      </c>
      <c r="R669" s="29" t="s">
        <v>43</v>
      </c>
    </row>
    <row r="670" spans="2:18">
      <c r="B670" s="30" t="s">
        <v>78</v>
      </c>
      <c r="C670" s="30" t="s">
        <v>42</v>
      </c>
      <c r="D670" s="33">
        <v>44501.378472222219</v>
      </c>
      <c r="E670" s="30">
        <v>655.45</v>
      </c>
      <c r="F670" s="33">
        <v>44524.378472222219</v>
      </c>
      <c r="G670" s="30">
        <v>641.35</v>
      </c>
      <c r="H670" s="36">
        <v>-2.1499999999999998E-2</v>
      </c>
      <c r="I670" s="30">
        <v>-8089.91</v>
      </c>
      <c r="J670" s="36">
        <v>-2.1700000000000001E-2</v>
      </c>
      <c r="K670" s="30">
        <v>568.52359999999999</v>
      </c>
      <c r="L670" s="30">
        <v>372638.81</v>
      </c>
      <c r="M670" s="30">
        <v>8379548.96</v>
      </c>
      <c r="N670" s="30">
        <v>17</v>
      </c>
      <c r="O670" s="30">
        <v>-475.88</v>
      </c>
      <c r="P670" s="36">
        <v>-4.4900000000000002E-2</v>
      </c>
      <c r="Q670" s="36">
        <v>2.0299999999999999E-2</v>
      </c>
      <c r="R670" s="30" t="s">
        <v>43</v>
      </c>
    </row>
  </sheetData>
  <mergeCells count="5">
    <mergeCell ref="AM5:AQ5"/>
    <mergeCell ref="AM16:AP17"/>
    <mergeCell ref="AM22:AP23"/>
    <mergeCell ref="AM32:AP33"/>
    <mergeCell ref="AM42:AP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 1 - Daily - 3 yrs</vt:lpstr>
      <vt:lpstr>Part 1 - monthly - 3 yrs</vt:lpstr>
      <vt:lpstr>Part 1 - daily - 1 year</vt:lpstr>
      <vt:lpstr>Part 1 - monthly - 1 year</vt:lpstr>
      <vt:lpstr>Part 1 - daily - 6 months</vt:lpstr>
      <vt:lpstr>Part 1 - monthly - 6 months</vt:lpstr>
      <vt:lpstr>System Statistics(Part 1)</vt:lpstr>
      <vt:lpstr>System Statistics(Part 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admin11</dc:creator>
  <cp:lastModifiedBy>admin</cp:lastModifiedBy>
  <dcterms:created xsi:type="dcterms:W3CDTF">2021-03-23T05:50:36Z</dcterms:created>
  <dcterms:modified xsi:type="dcterms:W3CDTF">2022-05-27T11:36:26Z</dcterms:modified>
</cp:coreProperties>
</file>