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akshi\5. Amibroker\Assignment 8\"/>
    </mc:Choice>
  </mc:AlternateContent>
  <bookViews>
    <workbookView xWindow="0" yWindow="0" windowWidth="23040" windowHeight="9384" activeTab="1"/>
  </bookViews>
  <sheets>
    <sheet name="Sheet1" sheetId="1" r:id="rId1"/>
    <sheet name="Sheet2" sheetId="2" r:id="rId2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" l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Z7" i="1"/>
  <c r="Y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S7" i="1"/>
  <c r="R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7" i="1"/>
  <c r="L21" i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22" i="1"/>
  <c r="L23" i="1"/>
  <c r="L24" i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B22" i="1"/>
  <c r="A35" i="1"/>
  <c r="A36" i="1" s="1"/>
  <c r="A37" i="1" s="1"/>
  <c r="A26" i="1"/>
  <c r="A27" i="1" s="1"/>
  <c r="A28" i="1" s="1"/>
  <c r="A29" i="1" s="1"/>
  <c r="A30" i="1" s="1"/>
  <c r="A31" i="1" s="1"/>
  <c r="A32" i="1" s="1"/>
  <c r="A33" i="1" s="1"/>
  <c r="A34" i="1" s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8" i="1"/>
  <c r="W22" i="1" l="1"/>
  <c r="B21" i="1"/>
  <c r="B23" i="1"/>
  <c r="B24" i="1" s="1"/>
  <c r="B25" i="1" s="1"/>
  <c r="V24" i="1" l="1"/>
  <c r="V21" i="1"/>
  <c r="V22" i="1"/>
  <c r="B20" i="1"/>
  <c r="W23" i="1"/>
  <c r="B26" i="1"/>
  <c r="W24" i="1"/>
  <c r="W21" i="1"/>
  <c r="V23" i="1" l="1"/>
  <c r="B27" i="1"/>
  <c r="W25" i="1"/>
  <c r="V25" i="1"/>
  <c r="B19" i="1"/>
  <c r="B28" i="1" l="1"/>
  <c r="W26" i="1"/>
  <c r="V26" i="1"/>
  <c r="V20" i="1"/>
  <c r="B18" i="1"/>
  <c r="W20" i="1"/>
  <c r="W19" i="1" l="1"/>
  <c r="B17" i="1"/>
  <c r="W18" i="1"/>
  <c r="V18" i="1"/>
  <c r="V19" i="1"/>
  <c r="B29" i="1"/>
  <c r="V27" i="1"/>
  <c r="W27" i="1"/>
  <c r="B30" i="1" l="1"/>
  <c r="W28" i="1"/>
  <c r="V28" i="1"/>
  <c r="B16" i="1"/>
  <c r="W17" i="1"/>
  <c r="V17" i="1"/>
  <c r="B15" i="1" l="1"/>
  <c r="V16" i="1"/>
  <c r="B31" i="1"/>
  <c r="W29" i="1"/>
  <c r="V29" i="1"/>
  <c r="B14" i="1" l="1"/>
  <c r="W15" i="1"/>
  <c r="W16" i="1"/>
  <c r="B32" i="1"/>
  <c r="W30" i="1"/>
  <c r="V30" i="1"/>
  <c r="V15" i="1"/>
  <c r="B33" i="1" l="1"/>
  <c r="V31" i="1"/>
  <c r="W31" i="1"/>
  <c r="B13" i="1"/>
  <c r="W14" i="1"/>
  <c r="B34" i="1" l="1"/>
  <c r="W32" i="1"/>
  <c r="V32" i="1"/>
  <c r="B12" i="1"/>
  <c r="W13" i="1"/>
  <c r="V13" i="1"/>
  <c r="V14" i="1"/>
  <c r="B11" i="1" l="1"/>
  <c r="W12" i="1"/>
  <c r="B35" i="1"/>
  <c r="W33" i="1"/>
  <c r="V33" i="1"/>
  <c r="B36" i="1" l="1"/>
  <c r="V34" i="1"/>
  <c r="W34" i="1"/>
  <c r="B10" i="1"/>
  <c r="V12" i="1"/>
  <c r="W11" i="1"/>
  <c r="B9" i="1" l="1"/>
  <c r="W10" i="1"/>
  <c r="V10" i="1"/>
  <c r="B37" i="1"/>
  <c r="V35" i="1"/>
  <c r="W35" i="1"/>
  <c r="V11" i="1"/>
  <c r="B8" i="1" l="1"/>
  <c r="V9" i="1"/>
  <c r="W9" i="1"/>
  <c r="W36" i="1" l="1"/>
  <c r="W37" i="1"/>
  <c r="V36" i="1"/>
  <c r="V37" i="1"/>
  <c r="B7" i="1"/>
  <c r="V7" i="1" l="1"/>
  <c r="W7" i="1"/>
  <c r="W8" i="1"/>
  <c r="V8" i="1"/>
</calcChain>
</file>

<file path=xl/sharedStrings.xml><?xml version="1.0" encoding="utf-8"?>
<sst xmlns="http://schemas.openxmlformats.org/spreadsheetml/2006/main" count="239" uniqueCount="185">
  <si>
    <t>ATM Strike</t>
  </si>
  <si>
    <t>Expiry Date</t>
  </si>
  <si>
    <t>Sr.No.</t>
  </si>
  <si>
    <t>CE</t>
  </si>
  <si>
    <t>PE</t>
  </si>
  <si>
    <t>Strike</t>
  </si>
  <si>
    <t>Date</t>
  </si>
  <si>
    <t>BANKNIFTY</t>
  </si>
  <si>
    <t>-NSE-OPT-INR</t>
  </si>
  <si>
    <t>BANKNIFTY2260234000CE-NSE-OPT-INR,</t>
  </si>
  <si>
    <t>BANKNIFTY2260234100CE-NSE-OPT-INR,</t>
  </si>
  <si>
    <t>BANKNIFTY2260234200CE-NSE-OPT-INR,</t>
  </si>
  <si>
    <t>BANKNIFTY2260234300CE-NSE-OPT-INR,</t>
  </si>
  <si>
    <t>BANKNIFTY2260234400CE-NSE-OPT-INR,</t>
  </si>
  <si>
    <t>BANKNIFTY2260234500CE-NSE-OPT-INR,</t>
  </si>
  <si>
    <t>BANKNIFTY2260234600CE-NSE-OPT-INR,</t>
  </si>
  <si>
    <t>BANKNIFTY2260234700CE-NSE-OPT-INR,</t>
  </si>
  <si>
    <t>BANKNIFTY2260234800CE-NSE-OPT-INR,</t>
  </si>
  <si>
    <t>BANKNIFTY2260234900CE-NSE-OPT-INR,</t>
  </si>
  <si>
    <t>BANKNIFTY2260235000CE-NSE-OPT-INR,</t>
  </si>
  <si>
    <t>BANKNIFTY2260235100CE-NSE-OPT-INR,</t>
  </si>
  <si>
    <t>BANKNIFTY2260235200CE-NSE-OPT-INR,</t>
  </si>
  <si>
    <t>BANKNIFTY2260235300CE-NSE-OPT-INR,</t>
  </si>
  <si>
    <t>BANKNIFTY2260235400CE-NSE-OPT-INR,</t>
  </si>
  <si>
    <t>BANKNIFTY2260235500CE-NSE-OPT-INR,</t>
  </si>
  <si>
    <t>BANKNIFTY2260235600CE-NSE-OPT-INR,</t>
  </si>
  <si>
    <t>BANKNIFTY2260235700CE-NSE-OPT-INR,</t>
  </si>
  <si>
    <t>BANKNIFTY2260235800CE-NSE-OPT-INR,</t>
  </si>
  <si>
    <t>BANKNIFTY2260235900CE-NSE-OPT-INR,</t>
  </si>
  <si>
    <t>BANKNIFTY2260236000CE-NSE-OPT-INR,</t>
  </si>
  <si>
    <t>BANKNIFTY2260236100CE-NSE-OPT-INR,</t>
  </si>
  <si>
    <t>BANKNIFTY2260236200CE-NSE-OPT-INR,</t>
  </si>
  <si>
    <t>BANKNIFTY2260236300CE-NSE-OPT-INR,</t>
  </si>
  <si>
    <t>BANKNIFTY2260236400CE-NSE-OPT-INR,</t>
  </si>
  <si>
    <t>BANKNIFTY2260236500CE-NSE-OPT-INR,</t>
  </si>
  <si>
    <t>BANKNIFTY2260236600CE-NSE-OPT-INR,</t>
  </si>
  <si>
    <t>BANKNIFTY2260236700CE-NSE-OPT-INR,</t>
  </si>
  <si>
    <t>BANKNIFTY2260236800CE-NSE-OPT-INR,</t>
  </si>
  <si>
    <t>BANKNIFTY2260236900CE-NSE-OPT-INR,</t>
  </si>
  <si>
    <t>BANKNIFTY2260237000CE-NSE-OPT-INR</t>
  </si>
  <si>
    <t>BANKNIFTY2260234000PE-NSE-OPT-INR,</t>
  </si>
  <si>
    <t>BANKNIFTY2260234100PE-NSE-OPT-INR,</t>
  </si>
  <si>
    <t>BANKNIFTY2260234200PE-NSE-OPT-INR,</t>
  </si>
  <si>
    <t>BANKNIFTY2260234300PE-NSE-OPT-INR,</t>
  </si>
  <si>
    <t>BANKNIFTY2260234400PE-NSE-OPT-INR,</t>
  </si>
  <si>
    <t>BANKNIFTY2260234500PE-NSE-OPT-INR,</t>
  </si>
  <si>
    <t>BANKNIFTY2260234600PE-NSE-OPT-INR,</t>
  </si>
  <si>
    <t>BANKNIFTY2260234700PE-NSE-OPT-INR,</t>
  </si>
  <si>
    <t>BANKNIFTY2260234800PE-NSE-OPT-INR,</t>
  </si>
  <si>
    <t>BANKNIFTY2260234900PE-NSE-OPT-INR,</t>
  </si>
  <si>
    <t>BANKNIFTY2260235000PE-NSE-OPT-INR,</t>
  </si>
  <si>
    <t>BANKNIFTY2260235100PE-NSE-OPT-INR,</t>
  </si>
  <si>
    <t>BANKNIFTY2260235200PE-NSE-OPT-INR,</t>
  </si>
  <si>
    <t>BANKNIFTY2260235300PE-NSE-OPT-INR,</t>
  </si>
  <si>
    <t>BANKNIFTY2260235400PE-NSE-OPT-INR,</t>
  </si>
  <si>
    <t>BANKNIFTY2260235500PE-NSE-OPT-INR,</t>
  </si>
  <si>
    <t>BANKNIFTY2260235600PE-NSE-OPT-INR,</t>
  </si>
  <si>
    <t>BANKNIFTY2260235700PE-NSE-OPT-INR,</t>
  </si>
  <si>
    <t>BANKNIFTY2260235800PE-NSE-OPT-INR,</t>
  </si>
  <si>
    <t>BANKNIFTY2260235900PE-NSE-OPT-INR,</t>
  </si>
  <si>
    <t>BANKNIFTY2260236000PE-NSE-OPT-INR,</t>
  </si>
  <si>
    <t>BANKNIFTY2260236100PE-NSE-OPT-INR,</t>
  </si>
  <si>
    <t>BANKNIFTY2260236200PE-NSE-OPT-INR,</t>
  </si>
  <si>
    <t>BANKNIFTY2260236300PE-NSE-OPT-INR,</t>
  </si>
  <si>
    <t>BANKNIFTY2260236400PE-NSE-OPT-INR,</t>
  </si>
  <si>
    <t>BANKNIFTY2260236500PE-NSE-OPT-INR,</t>
  </si>
  <si>
    <t>BANKNIFTY2260236600PE-NSE-OPT-INR,</t>
  </si>
  <si>
    <t>BANKNIFTY2260236700PE-NSE-OPT-INR,</t>
  </si>
  <si>
    <t>BANKNIFTY2260236800PE-NSE-OPT-INR,</t>
  </si>
  <si>
    <t>BANKNIFTY2260236900PE-NSE-OPT-INR,</t>
  </si>
  <si>
    <t>BANKNIFTY2260237000PE-NSE-OPT-INR</t>
  </si>
  <si>
    <t>BankNifty Inputs:</t>
  </si>
  <si>
    <t>BANK NIFTY</t>
  </si>
  <si>
    <t>NIFTY</t>
  </si>
  <si>
    <t>Nifty Inputs:</t>
  </si>
  <si>
    <t>Nifty:</t>
  </si>
  <si>
    <t>BankNifty:</t>
  </si>
  <si>
    <t>NIFTY2260215100CE-NSE-OPT-INR,</t>
  </si>
  <si>
    <t>NIFTY2260215200CE-NSE-OPT-INR,</t>
  </si>
  <si>
    <t>NIFTY2260215300CE-NSE-OPT-INR,</t>
  </si>
  <si>
    <t>NIFTY2260215400CE-NSE-OPT-INR,</t>
  </si>
  <si>
    <t>NIFTY2260215500CE-NSE-OPT-INR,</t>
  </si>
  <si>
    <t>NIFTY2260215600CE-NSE-OPT-INR,</t>
  </si>
  <si>
    <t>NIFTY2260215700CE-NSE-OPT-INR,</t>
  </si>
  <si>
    <t>NIFTY2260215800CE-NSE-OPT-INR,</t>
  </si>
  <si>
    <t>NIFTY2260215900CE-NSE-OPT-INR,</t>
  </si>
  <si>
    <t>NIFTY2260216000CE-NSE-OPT-INR,</t>
  </si>
  <si>
    <t>NIFTY2260216100CE-NSE-OPT-INR,</t>
  </si>
  <si>
    <t>NIFTY2260216200CE-NSE-OPT-INR,</t>
  </si>
  <si>
    <t>NIFTY2260216300CE-NSE-OPT-INR,</t>
  </si>
  <si>
    <t>NIFTY2260216400CE-NSE-OPT-INR,</t>
  </si>
  <si>
    <t>NIFTY2260216500CE-NSE-OPT-INR,</t>
  </si>
  <si>
    <t>NIFTY2260216600CE-NSE-OPT-INR,</t>
  </si>
  <si>
    <t>NIFTY2260216700CE-NSE-OPT-INR,</t>
  </si>
  <si>
    <t>NIFTY2260216800CE-NSE-OPT-INR,</t>
  </si>
  <si>
    <t>NIFTY2260216900CE-NSE-OPT-INR,</t>
  </si>
  <si>
    <t>NIFTY2260217000CE-NSE-OPT-INR,</t>
  </si>
  <si>
    <t>NIFTY2260217100CE-NSE-OPT-INR,</t>
  </si>
  <si>
    <t>NIFTY2260217200CE-NSE-OPT-INR,</t>
  </si>
  <si>
    <t>NIFTY2260217300CE-NSE-OPT-INR,</t>
  </si>
  <si>
    <t>NIFTY2260217400CE-NSE-OPT-INR,</t>
  </si>
  <si>
    <t>NIFTY2260217500CE-NSE-OPT-INR,</t>
  </si>
  <si>
    <t>NIFTY2260217600CE-NSE-OPT-INR,</t>
  </si>
  <si>
    <t>NIFTY2260217700CE-NSE-OPT-INR,</t>
  </si>
  <si>
    <t>NIFTY2260217800CE-NSE-OPT-INR,</t>
  </si>
  <si>
    <t>NIFTY2260217900CE-NSE-OPT-INR,</t>
  </si>
  <si>
    <t>NIFTY2260218000CE-NSE-OPT-INR,</t>
  </si>
  <si>
    <t>NIFTY2260218100CE-NSE-OPT-INR</t>
  </si>
  <si>
    <t>NIFTY2260215100PE-NSE-OPT-INR,</t>
  </si>
  <si>
    <t>NIFTY2260215200PE-NSE-OPT-INR,</t>
  </si>
  <si>
    <t>NIFTY2260215300PE-NSE-OPT-INR,</t>
  </si>
  <si>
    <t>NIFTY2260215400PE-NSE-OPT-INR,</t>
  </si>
  <si>
    <t>NIFTY2260215500PE-NSE-OPT-INR,</t>
  </si>
  <si>
    <t>NIFTY2260215600PE-NSE-OPT-INR,</t>
  </si>
  <si>
    <t>NIFTY2260215700PE-NSE-OPT-INR,</t>
  </si>
  <si>
    <t>NIFTY2260215800PE-NSE-OPT-INR,</t>
  </si>
  <si>
    <t>NIFTY2260215900PE-NSE-OPT-INR,</t>
  </si>
  <si>
    <t>NIFTY2260216000PE-NSE-OPT-INR,</t>
  </si>
  <si>
    <t>NIFTY2260216100PE-NSE-OPT-INR,</t>
  </si>
  <si>
    <t>NIFTY2260216200PE-NSE-OPT-INR,</t>
  </si>
  <si>
    <t>NIFTY2260216300PE-NSE-OPT-INR,</t>
  </si>
  <si>
    <t>NIFTY2260216400PE-NSE-OPT-INR,</t>
  </si>
  <si>
    <t>NIFTY2260216500PE-NSE-OPT-INR,</t>
  </si>
  <si>
    <t>NIFTY2260216600PE-NSE-OPT-INR,</t>
  </si>
  <si>
    <t>NIFTY2260216700PE-NSE-OPT-INR,</t>
  </si>
  <si>
    <t>NIFTY2260216800PE-NSE-OPT-INR,</t>
  </si>
  <si>
    <t>NIFTY2260216900PE-NSE-OPT-INR,</t>
  </si>
  <si>
    <t>NIFTY2260217000PE-NSE-OPT-INR,</t>
  </si>
  <si>
    <t>NIFTY2260217100PE-NSE-OPT-INR,</t>
  </si>
  <si>
    <t>NIFTY2260217200PE-NSE-OPT-INR,</t>
  </si>
  <si>
    <t>NIFTY2260217300PE-NSE-OPT-INR,</t>
  </si>
  <si>
    <t>NIFTY2260217400PE-NSE-OPT-INR,</t>
  </si>
  <si>
    <t>NIFTY2260217500PE-NSE-OPT-INR,</t>
  </si>
  <si>
    <t>NIFTY2260217600PE-NSE-OPT-INR,</t>
  </si>
  <si>
    <t>NIFTY2260217700PE-NSE-OPT-INR,</t>
  </si>
  <si>
    <t>NIFTY2260217800PE-NSE-OPT-INR,</t>
  </si>
  <si>
    <t>NIFTY2260217900PE-NSE-OPT-INR,</t>
  </si>
  <si>
    <t>NIFTY2260218000PE-NSE-OPT-INR,</t>
  </si>
  <si>
    <t>NIFTY2260218100PE-NSE-OPT-INR</t>
  </si>
  <si>
    <t>// Run on  Index</t>
  </si>
  <si>
    <t>Open1 = TimeFrameGetPrice("Open",inDaily);</t>
  </si>
  <si>
    <t>Close1 = Close;</t>
  </si>
  <si>
    <t>Difference = (((Close1/Open1)-1)*100);</t>
  </si>
  <si>
    <t>ATM = NumToStr(round(Close /100)*100,1.0,FALSE);</t>
  </si>
  <si>
    <t>ibc = GetTradingInterface("IB");</t>
  </si>
  <si>
    <t>if(ibc.IsConnected())</t>
  </si>
  <si>
    <t>{</t>
  </si>
  <si>
    <t>GET = Nz(StaticVarGet(AFL+"COUNTER"));</t>
  </si>
  <si>
    <t>Logic = IIf(Difference&gt;0,Difference,0);</t>
  </si>
  <si>
    <t>ATM = round(Close/100)*100;</t>
  </si>
  <si>
    <t>DateToday = 22602; //input in YYMDD Format</t>
  </si>
  <si>
    <t>if(Name()=="BANKNIFTY-NSE-IND-INR")</t>
  </si>
  <si>
    <t>Symbol = ("BANKNIFTY"+NumToStr(DateToday,1.0,FALSE)+NumToStr(ATM,1.0,False)+"CE"+"-NSE-OPT-INR");</t>
  </si>
  <si>
    <t>}</t>
  </si>
  <si>
    <t>if(Name()=="NIFTY50-NSE-IND-INR")</t>
  </si>
  <si>
    <t>Symbol = ("NIFTY"+NumToStr(DateToday,1.0,False)+NumToStr(ATM,1.0,False)+"CE"+"-NSE-OPT-INR");</t>
  </si>
  <si>
    <t>//Symbol = IIf(Name()==BANKNIFTY-NSE-IND-INR,("BANKNIFTY"+NumToStr(DateToday,1.0,FALSE)+NumToStr(ATM,1.0,False)+"CE"+"-NSE-OPT-INR"),("NIFTY"+NumToStr(DateToday,1.0,False)+NumToStr(ATM,1.0,False)+"CE"+"-NSE-OPT-INR");</t>
  </si>
  <si>
    <t>strikeprice = Nz(StaticVarGet(AFL+ATM));</t>
  </si>
  <si>
    <t>if((GET &lt; 2) AND (strikeprice==0))</t>
  </si>
  <si>
    <t>CategoryAddSymbol(Symbol,categoryWatchlist,2);</t>
  </si>
  <si>
    <t>StaticVarAdd(AFL+"COUNTER",1);</t>
  </si>
  <si>
    <t>StaticVarSet(AFL+ATM,1);</t>
  </si>
  <si>
    <t>//Filter = 1;</t>
  </si>
  <si>
    <t>//AddColumn(YesterdayDate,"YESTDATE");</t>
  </si>
  <si>
    <t>//AddColumn(BankNiftyOpen,"Open",1.3);</t>
  </si>
  <si>
    <t>//AddColumn(BankNiftyClose,"Close",1.3);</t>
  </si>
  <si>
    <t>//AddColumn(Difference,"Difference");</t>
  </si>
  <si>
    <t>//AddColumn(GET,"GET");</t>
  </si>
  <si>
    <t>//AddTEXTColumn(ATM,"ATM");</t>
  </si>
  <si>
    <t>sym = Name();</t>
  </si>
  <si>
    <t>COUNTER = 0;</t>
  </si>
  <si>
    <t>Namee = Nz(StaticVarGet(AFL+sym));</t>
  </si>
  <si>
    <t>GET = Nz(StaticVarGet(AFL+COUNTER));</t>
  </si>
  <si>
    <t>StaticVarAdd(AFL+COUNTER,1);</t>
  </si>
  <si>
    <t>StaticVarSet(AFL+sym,1);</t>
  </si>
  <si>
    <t>AFL = "Test44";</t>
  </si>
  <si>
    <t>//if(Name()=="BANKNIFTY-NSE-IND-INR")</t>
  </si>
  <si>
    <t>//{</t>
  </si>
  <si>
    <t>//}</t>
  </si>
  <si>
    <t>//if(Name()=="NIFTY50-NSE-IND-INR")</t>
  </si>
  <si>
    <t>//Symbol = ("NIFTY"+NumToStr(DateToday,1.0,False)+NumToStr(ATM,1.0,False)+"CE"+"-NSE-OPT-INR");</t>
  </si>
  <si>
    <t>AFL = "Test25";</t>
  </si>
  <si>
    <t>if((GET&lt;4) AND (Namee==0))</t>
  </si>
  <si>
    <t>Quantity = IIf(StrLeft(sym,5)=="NIFTY",50,25);</t>
  </si>
  <si>
    <t>x = ibc.PlaceOrder(sym,"Buy",Quantity,"LMT",NumToStr(Close),0,"Day",False);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</si>
</sst>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2" borderId="0" xfId="0" applyFont="1" applyFill="1"/>
    <xf numFmtId="0" fontId="4" fillId="0" borderId="0" xfId="0" applyFont="1" applyFill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2" borderId="2" xfId="0" quotePrefix="1" applyFont="1" applyFill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/>
    <xf numFmtId="0" fontId="3" fillId="2" borderId="2" xfId="0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0" fillId="0" borderId="0" xfId="0" applyAlignment="1"/>
    <xf numFmtId="0" fontId="4" fillId="0" borderId="0" xfId="0" applyFont="1" applyFill="1" applyBorder="1" applyAlignment="1"/>
    <xf numFmtId="0" fontId="3" fillId="2" borderId="8" xfId="0" applyFont="1" applyFill="1" applyBorder="1" applyAlignment="1">
      <alignment horizontal="centerContinuous"/>
    </xf>
    <xf numFmtId="0" fontId="3" fillId="2" borderId="9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7"/>
  <sheetViews>
    <sheetView showGridLines="0" topLeftCell="BD1" workbookViewId="0">
      <selection activeCell="BE19" sqref="BE19"/>
    </sheetView>
  </sheetViews>
  <sheetFormatPr defaultRowHeight="14.4" outlineLevelCol="1" x14ac:dyDescent="0.3"/>
  <cols>
    <col min="1" max="5" width="8.88671875" customWidth="1" outlineLevel="1"/>
    <col min="6" max="6" width="10.5546875" customWidth="1" outlineLevel="1"/>
    <col min="7" max="7" width="12.77734375" customWidth="1" outlineLevel="1"/>
    <col min="8" max="8" width="34.6640625" customWidth="1" outlineLevel="1"/>
    <col min="9" max="10" width="34.5546875" customWidth="1" outlineLevel="1"/>
    <col min="11" max="11" width="6.21875" customWidth="1" outlineLevel="1"/>
    <col min="12" max="13" width="6" customWidth="1" outlineLevel="1"/>
    <col min="14" max="15" width="3.109375" customWidth="1" outlineLevel="1"/>
    <col min="16" max="16" width="5.77734375" customWidth="1" outlineLevel="1"/>
    <col min="17" max="17" width="12.77734375" customWidth="1" outlineLevel="1"/>
    <col min="18" max="18" width="30" customWidth="1" outlineLevel="1"/>
    <col min="19" max="19" width="29.88671875" customWidth="1" outlineLevel="1"/>
    <col min="20" max="20" width="22.6640625" customWidth="1" outlineLevel="1"/>
    <col min="21" max="21" width="8.88671875" customWidth="1" outlineLevel="1"/>
    <col min="22" max="22" width="35.109375" bestFit="1" customWidth="1"/>
    <col min="23" max="23" width="35" bestFit="1" customWidth="1"/>
    <col min="24" max="27" width="35" customWidth="1"/>
    <col min="30" max="59" width="35" customWidth="1"/>
    <col min="60" max="60" width="34.5546875" customWidth="1"/>
  </cols>
  <sheetData>
    <row r="1" spans="1:60" x14ac:dyDescent="0.3">
      <c r="V1" s="1" t="s">
        <v>71</v>
      </c>
      <c r="Y1" s="1" t="s">
        <v>74</v>
      </c>
    </row>
    <row r="2" spans="1:60" x14ac:dyDescent="0.3">
      <c r="V2" s="2" t="s">
        <v>0</v>
      </c>
      <c r="W2" s="3">
        <v>35500</v>
      </c>
      <c r="X2" s="14"/>
      <c r="Y2" s="2" t="s">
        <v>0</v>
      </c>
      <c r="Z2" s="3">
        <v>16600</v>
      </c>
      <c r="AA2" s="14"/>
    </row>
    <row r="3" spans="1:60" x14ac:dyDescent="0.3">
      <c r="V3" s="2" t="s">
        <v>1</v>
      </c>
      <c r="W3" s="3">
        <v>22602</v>
      </c>
      <c r="X3" s="14"/>
      <c r="Y3" s="2" t="s">
        <v>1</v>
      </c>
      <c r="Z3" s="3">
        <v>22602</v>
      </c>
      <c r="AA3" s="14"/>
    </row>
    <row r="4" spans="1:60" x14ac:dyDescent="0.3">
      <c r="A4" s="18" t="s">
        <v>72</v>
      </c>
      <c r="B4" s="18"/>
      <c r="C4" s="18"/>
      <c r="D4" s="18"/>
      <c r="E4" s="18"/>
      <c r="F4" s="18"/>
      <c r="G4" s="18"/>
      <c r="H4" s="18"/>
      <c r="I4" s="18"/>
      <c r="J4" s="17"/>
      <c r="K4" s="17" t="s">
        <v>73</v>
      </c>
      <c r="L4" s="17"/>
      <c r="M4" s="17"/>
      <c r="N4" s="17"/>
      <c r="O4" s="17"/>
      <c r="P4" s="17"/>
      <c r="Q4" s="17"/>
      <c r="R4" s="17"/>
      <c r="S4" s="17"/>
    </row>
    <row r="6" spans="1:60" ht="16.2" x14ac:dyDescent="0.45">
      <c r="A6" s="6" t="s">
        <v>2</v>
      </c>
      <c r="B6" s="6" t="s">
        <v>5</v>
      </c>
      <c r="C6" s="6" t="s">
        <v>6</v>
      </c>
      <c r="D6" s="6" t="s">
        <v>3</v>
      </c>
      <c r="E6" s="6" t="s">
        <v>4</v>
      </c>
      <c r="F6" s="6" t="s">
        <v>7</v>
      </c>
      <c r="G6" s="10" t="s">
        <v>8</v>
      </c>
      <c r="H6" s="6" t="s">
        <v>3</v>
      </c>
      <c r="I6" s="6" t="s">
        <v>4</v>
      </c>
      <c r="K6" s="6" t="s">
        <v>2</v>
      </c>
      <c r="L6" s="6" t="s">
        <v>5</v>
      </c>
      <c r="M6" s="6" t="s">
        <v>6</v>
      </c>
      <c r="N6" s="6" t="s">
        <v>3</v>
      </c>
      <c r="O6" s="6" t="s">
        <v>4</v>
      </c>
      <c r="P6" s="6" t="s">
        <v>73</v>
      </c>
      <c r="Q6" s="10" t="s">
        <v>8</v>
      </c>
      <c r="R6" s="6" t="s">
        <v>3</v>
      </c>
      <c r="S6" s="6" t="s">
        <v>4</v>
      </c>
      <c r="U6" s="5"/>
      <c r="V6" s="6" t="s">
        <v>3</v>
      </c>
      <c r="W6" s="15" t="s">
        <v>4</v>
      </c>
      <c r="X6" s="16"/>
      <c r="Y6" s="21" t="s">
        <v>3</v>
      </c>
      <c r="Z6" s="20" t="s">
        <v>4</v>
      </c>
      <c r="AA6" s="19"/>
      <c r="AD6" s="9"/>
      <c r="AE6" s="9"/>
    </row>
    <row r="7" spans="1:60" ht="16.2" x14ac:dyDescent="0.45">
      <c r="A7" s="7">
        <v>15</v>
      </c>
      <c r="B7" s="7">
        <f t="shared" ref="B7:B37" si="0">IF(A7&gt;0,B8-100,IF(A7=0,$W$2,IF(A7&lt;0,B6+100)))</f>
        <v>34000</v>
      </c>
      <c r="C7" s="7">
        <f t="shared" ref="C7:C37" si="1">$W$3</f>
        <v>22602</v>
      </c>
      <c r="D7" s="7" t="str">
        <f>$D$6</f>
        <v>CE</v>
      </c>
      <c r="E7" s="7" t="str">
        <f>$E$6</f>
        <v>PE</v>
      </c>
      <c r="F7" s="7" t="str">
        <f>$F$6</f>
        <v>BANKNIFTY</v>
      </c>
      <c r="G7" s="7" t="str">
        <f t="shared" ref="G7:G37" si="2">$G$6</f>
        <v>-NSE-OPT-INR</v>
      </c>
      <c r="H7" s="7" t="str">
        <f>F7&amp;C7&amp;B7&amp;D7&amp;G7</f>
        <v>BANKNIFTY2260234000CE-NSE-OPT-INR</v>
      </c>
      <c r="I7" s="7" t="str">
        <f>F7&amp;C7&amp;B7&amp;E7&amp;G7</f>
        <v>BANKNIFTY2260234000PE-NSE-OPT-INR</v>
      </c>
      <c r="J7" s="9"/>
      <c r="K7" s="7">
        <v>15</v>
      </c>
      <c r="L7" s="7">
        <f>IF(K7&gt;0,L8-100,IF(K7=0,$Z$2,IF(K7&lt;0,L6+100)))</f>
        <v>15100</v>
      </c>
      <c r="M7" s="7">
        <f>$Z$3</f>
        <v>22602</v>
      </c>
      <c r="N7" s="7" t="str">
        <f>$N$6</f>
        <v>CE</v>
      </c>
      <c r="O7" s="7" t="str">
        <f>$O$6</f>
        <v>PE</v>
      </c>
      <c r="P7" s="7" t="str">
        <f>$P$6</f>
        <v>NIFTY</v>
      </c>
      <c r="Q7" s="7" t="str">
        <f>$Q$6</f>
        <v>-NSE-OPT-INR</v>
      </c>
      <c r="R7" s="7" t="str">
        <f>P7&amp;M7&amp;L7&amp;N7&amp;Q7</f>
        <v>NIFTY2260215100CE-NSE-OPT-INR</v>
      </c>
      <c r="S7" s="7" t="str">
        <f>P7&amp;M7&amp;L7&amp;O7&amp;Q7</f>
        <v>NIFTY2260215100PE-NSE-OPT-INR</v>
      </c>
      <c r="V7" s="7" t="str">
        <f>IF(H8&lt;&gt;"",H7&amp;",",H7)</f>
        <v>BANKNIFTY2260234000CE-NSE-OPT-INR,</v>
      </c>
      <c r="W7" s="7" t="str">
        <f>IF(I8&lt;&gt;"",I7&amp;",",I7)</f>
        <v>BANKNIFTY2260234000PE-NSE-OPT-INR,</v>
      </c>
      <c r="X7" s="9"/>
      <c r="Y7" s="7" t="str">
        <f>IF(R8&lt;&gt;"",R7&amp;",",R7)</f>
        <v>NIFTY2260215100CE-NSE-OPT-INR,</v>
      </c>
      <c r="Z7" s="7" t="str">
        <f>IF(S8&lt;&gt;"",S7&amp;",",S7)</f>
        <v>NIFTY2260215100PE-NSE-OPT-INR,</v>
      </c>
      <c r="AA7" s="9"/>
      <c r="AB7" s="1" t="s">
        <v>76</v>
      </c>
      <c r="AC7" s="4" t="s">
        <v>3</v>
      </c>
      <c r="AD7" s="11" t="s">
        <v>9</v>
      </c>
      <c r="AE7" s="12" t="s">
        <v>10</v>
      </c>
      <c r="AF7" s="12" t="s">
        <v>11</v>
      </c>
      <c r="AG7" s="12" t="s">
        <v>12</v>
      </c>
      <c r="AH7" s="12" t="s">
        <v>13</v>
      </c>
      <c r="AI7" s="12" t="s">
        <v>14</v>
      </c>
      <c r="AJ7" s="12" t="s">
        <v>15</v>
      </c>
      <c r="AK7" s="12" t="s">
        <v>16</v>
      </c>
      <c r="AL7" s="12" t="s">
        <v>17</v>
      </c>
      <c r="AM7" s="12" t="s">
        <v>18</v>
      </c>
      <c r="AN7" s="12" t="s">
        <v>19</v>
      </c>
      <c r="AO7" s="12" t="s">
        <v>20</v>
      </c>
      <c r="AP7" s="12" t="s">
        <v>21</v>
      </c>
      <c r="AQ7" s="12" t="s">
        <v>22</v>
      </c>
      <c r="AR7" s="12" t="s">
        <v>23</v>
      </c>
      <c r="AS7" s="12" t="s">
        <v>24</v>
      </c>
      <c r="AT7" s="12" t="s">
        <v>25</v>
      </c>
      <c r="AU7" s="12" t="s">
        <v>26</v>
      </c>
      <c r="AV7" s="12" t="s">
        <v>27</v>
      </c>
      <c r="AW7" s="12" t="s">
        <v>28</v>
      </c>
      <c r="AX7" s="12" t="s">
        <v>29</v>
      </c>
      <c r="AY7" s="12" t="s">
        <v>30</v>
      </c>
      <c r="AZ7" s="12" t="s">
        <v>31</v>
      </c>
      <c r="BA7" s="12" t="s">
        <v>32</v>
      </c>
      <c r="BB7" s="12" t="s">
        <v>33</v>
      </c>
      <c r="BC7" s="12" t="s">
        <v>34</v>
      </c>
      <c r="BD7" s="12" t="s">
        <v>35</v>
      </c>
      <c r="BE7" s="12" t="s">
        <v>36</v>
      </c>
      <c r="BF7" s="12" t="s">
        <v>37</v>
      </c>
      <c r="BG7" s="12" t="s">
        <v>38</v>
      </c>
      <c r="BH7" s="13" t="s">
        <v>39</v>
      </c>
    </row>
    <row r="8" spans="1:60" ht="16.2" x14ac:dyDescent="0.45">
      <c r="A8" s="7">
        <f>A7-1</f>
        <v>14</v>
      </c>
      <c r="B8" s="7">
        <f t="shared" si="0"/>
        <v>34100</v>
      </c>
      <c r="C8" s="7">
        <f t="shared" si="1"/>
        <v>22602</v>
      </c>
      <c r="D8" s="7" t="str">
        <f t="shared" ref="D8:D37" si="3">$D$6</f>
        <v>CE</v>
      </c>
      <c r="E8" s="7" t="str">
        <f t="shared" ref="E8:E37" si="4">$E$6</f>
        <v>PE</v>
      </c>
      <c r="F8" s="7" t="str">
        <f t="shared" ref="F8:F37" si="5">$F$6</f>
        <v>BANKNIFTY</v>
      </c>
      <c r="G8" s="7" t="str">
        <f t="shared" si="2"/>
        <v>-NSE-OPT-INR</v>
      </c>
      <c r="H8" s="7" t="str">
        <f t="shared" ref="H8:H37" si="6">F8&amp;C8&amp;B8&amp;D8&amp;G8</f>
        <v>BANKNIFTY2260234100CE-NSE-OPT-INR</v>
      </c>
      <c r="I8" s="7" t="str">
        <f t="shared" ref="I8:I37" si="7">F8&amp;C8&amp;B8&amp;E8&amp;G8</f>
        <v>BANKNIFTY2260234100PE-NSE-OPT-INR</v>
      </c>
      <c r="J8" s="9"/>
      <c r="K8" s="7">
        <f>K7-1</f>
        <v>14</v>
      </c>
      <c r="L8" s="7">
        <f t="shared" ref="L8:L37" si="8">IF(K8&gt;0,L9-100,IF(K8=0,$Z$2,IF(K8&lt;0,L7+100)))</f>
        <v>15200</v>
      </c>
      <c r="M8" s="7">
        <f t="shared" ref="M8:M37" si="9">$Z$3</f>
        <v>22602</v>
      </c>
      <c r="N8" s="7" t="str">
        <f t="shared" ref="N8:N37" si="10">$N$6</f>
        <v>CE</v>
      </c>
      <c r="O8" s="7" t="str">
        <f t="shared" ref="O8:O37" si="11">$O$6</f>
        <v>PE</v>
      </c>
      <c r="P8" s="7" t="str">
        <f t="shared" ref="P8:P37" si="12">$P$6</f>
        <v>NIFTY</v>
      </c>
      <c r="Q8" s="7" t="str">
        <f t="shared" ref="Q8:Q37" si="13">$Q$6</f>
        <v>-NSE-OPT-INR</v>
      </c>
      <c r="R8" s="7" t="str">
        <f t="shared" ref="R8:R37" si="14">P8&amp;M8&amp;L8&amp;N8&amp;Q8</f>
        <v>NIFTY2260215200CE-NSE-OPT-INR</v>
      </c>
      <c r="S8" s="7" t="str">
        <f t="shared" ref="S8:S37" si="15">P8&amp;M8&amp;L8&amp;O8&amp;Q8</f>
        <v>NIFTY2260215200PE-NSE-OPT-INR</v>
      </c>
      <c r="V8" s="7" t="str">
        <f t="shared" ref="V8:V37" si="16">IF(H9&lt;&gt;"",H8&amp;",",H8)</f>
        <v>BANKNIFTY2260234100CE-NSE-OPT-INR,</v>
      </c>
      <c r="W8" s="7" t="str">
        <f t="shared" ref="W8:W37" si="17">IF(I9&lt;&gt;"",I8&amp;",",I8)</f>
        <v>BANKNIFTY2260234100PE-NSE-OPT-INR,</v>
      </c>
      <c r="X8" s="9"/>
      <c r="Y8" s="7" t="str">
        <f t="shared" ref="Y8:Y37" si="18">IF(R9&lt;&gt;"",R8&amp;",",R8)</f>
        <v>NIFTY2260215200CE-NSE-OPT-INR,</v>
      </c>
      <c r="Z8" s="7" t="str">
        <f t="shared" ref="Z8:Z37" si="19">IF(S9&lt;&gt;"",S8&amp;",",S8)</f>
        <v>NIFTY2260215200PE-NSE-OPT-INR,</v>
      </c>
      <c r="AA8" s="9"/>
      <c r="AB8" s="1" t="s">
        <v>76</v>
      </c>
      <c r="AC8" s="4" t="s">
        <v>4</v>
      </c>
      <c r="AD8" s="11" t="s">
        <v>40</v>
      </c>
      <c r="AE8" s="12" t="s">
        <v>41</v>
      </c>
      <c r="AF8" s="12" t="s">
        <v>42</v>
      </c>
      <c r="AG8" s="12" t="s">
        <v>43</v>
      </c>
      <c r="AH8" s="12" t="s">
        <v>44</v>
      </c>
      <c r="AI8" s="12" t="s">
        <v>45</v>
      </c>
      <c r="AJ8" s="12" t="s">
        <v>46</v>
      </c>
      <c r="AK8" s="12" t="s">
        <v>47</v>
      </c>
      <c r="AL8" s="12" t="s">
        <v>48</v>
      </c>
      <c r="AM8" s="12" t="s">
        <v>49</v>
      </c>
      <c r="AN8" s="12" t="s">
        <v>50</v>
      </c>
      <c r="AO8" s="12" t="s">
        <v>51</v>
      </c>
      <c r="AP8" s="12" t="s">
        <v>52</v>
      </c>
      <c r="AQ8" s="12" t="s">
        <v>53</v>
      </c>
      <c r="AR8" s="12" t="s">
        <v>54</v>
      </c>
      <c r="AS8" s="12" t="s">
        <v>55</v>
      </c>
      <c r="AT8" s="12" t="s">
        <v>56</v>
      </c>
      <c r="AU8" s="12" t="s">
        <v>57</v>
      </c>
      <c r="AV8" s="12" t="s">
        <v>58</v>
      </c>
      <c r="AW8" s="12" t="s">
        <v>59</v>
      </c>
      <c r="AX8" s="12" t="s">
        <v>60</v>
      </c>
      <c r="AY8" s="12" t="s">
        <v>61</v>
      </c>
      <c r="AZ8" s="12" t="s">
        <v>62</v>
      </c>
      <c r="BA8" s="12" t="s">
        <v>63</v>
      </c>
      <c r="BB8" s="12" t="s">
        <v>64</v>
      </c>
      <c r="BC8" s="12" t="s">
        <v>65</v>
      </c>
      <c r="BD8" s="12" t="s">
        <v>66</v>
      </c>
      <c r="BE8" s="12" t="s">
        <v>67</v>
      </c>
      <c r="BF8" s="12" t="s">
        <v>68</v>
      </c>
      <c r="BG8" s="12" t="s">
        <v>69</v>
      </c>
      <c r="BH8" s="13" t="s">
        <v>70</v>
      </c>
    </row>
    <row r="9" spans="1:60" x14ac:dyDescent="0.3">
      <c r="A9" s="7">
        <f t="shared" ref="A9:A37" si="20">A8-1</f>
        <v>13</v>
      </c>
      <c r="B9" s="7">
        <f t="shared" si="0"/>
        <v>34200</v>
      </c>
      <c r="C9" s="7">
        <f t="shared" si="1"/>
        <v>22602</v>
      </c>
      <c r="D9" s="7" t="str">
        <f t="shared" si="3"/>
        <v>CE</v>
      </c>
      <c r="E9" s="7" t="str">
        <f t="shared" si="4"/>
        <v>PE</v>
      </c>
      <c r="F9" s="7" t="str">
        <f t="shared" si="5"/>
        <v>BANKNIFTY</v>
      </c>
      <c r="G9" s="7" t="str">
        <f t="shared" si="2"/>
        <v>-NSE-OPT-INR</v>
      </c>
      <c r="H9" s="7" t="str">
        <f t="shared" si="6"/>
        <v>BANKNIFTY2260234200CE-NSE-OPT-INR</v>
      </c>
      <c r="I9" s="7" t="str">
        <f t="shared" si="7"/>
        <v>BANKNIFTY2260234200PE-NSE-OPT-INR</v>
      </c>
      <c r="J9" s="9"/>
      <c r="K9" s="7">
        <f t="shared" ref="K9:K37" si="21">K8-1</f>
        <v>13</v>
      </c>
      <c r="L9" s="7">
        <f t="shared" si="8"/>
        <v>15300</v>
      </c>
      <c r="M9" s="7">
        <f t="shared" si="9"/>
        <v>22602</v>
      </c>
      <c r="N9" s="7" t="str">
        <f t="shared" si="10"/>
        <v>CE</v>
      </c>
      <c r="O9" s="7" t="str">
        <f t="shared" si="11"/>
        <v>PE</v>
      </c>
      <c r="P9" s="7" t="str">
        <f t="shared" si="12"/>
        <v>NIFTY</v>
      </c>
      <c r="Q9" s="7" t="str">
        <f t="shared" si="13"/>
        <v>-NSE-OPT-INR</v>
      </c>
      <c r="R9" s="7" t="str">
        <f t="shared" si="14"/>
        <v>NIFTY2260215300CE-NSE-OPT-INR</v>
      </c>
      <c r="S9" s="7" t="str">
        <f t="shared" si="15"/>
        <v>NIFTY2260215300PE-NSE-OPT-INR</v>
      </c>
      <c r="V9" s="7" t="str">
        <f t="shared" si="16"/>
        <v>BANKNIFTY2260234200CE-NSE-OPT-INR,</v>
      </c>
      <c r="W9" s="7" t="str">
        <f t="shared" si="17"/>
        <v>BANKNIFTY2260234200PE-NSE-OPT-INR,</v>
      </c>
      <c r="X9" s="9"/>
      <c r="Y9" s="7" t="str">
        <f t="shared" si="18"/>
        <v>NIFTY2260215300CE-NSE-OPT-INR,</v>
      </c>
      <c r="Z9" s="7" t="str">
        <f t="shared" si="19"/>
        <v>NIFTY2260215300PE-NSE-OPT-INR,</v>
      </c>
      <c r="AA9" s="9"/>
    </row>
    <row r="10" spans="1:60" ht="16.2" x14ac:dyDescent="0.45">
      <c r="A10" s="7">
        <f t="shared" si="20"/>
        <v>12</v>
      </c>
      <c r="B10" s="7">
        <f t="shared" si="0"/>
        <v>34300</v>
      </c>
      <c r="C10" s="7">
        <f t="shared" si="1"/>
        <v>22602</v>
      </c>
      <c r="D10" s="7" t="str">
        <f t="shared" si="3"/>
        <v>CE</v>
      </c>
      <c r="E10" s="7" t="str">
        <f t="shared" si="4"/>
        <v>PE</v>
      </c>
      <c r="F10" s="7" t="str">
        <f t="shared" si="5"/>
        <v>BANKNIFTY</v>
      </c>
      <c r="G10" s="7" t="str">
        <f t="shared" si="2"/>
        <v>-NSE-OPT-INR</v>
      </c>
      <c r="H10" s="7" t="str">
        <f t="shared" si="6"/>
        <v>BANKNIFTY2260234300CE-NSE-OPT-INR</v>
      </c>
      <c r="I10" s="7" t="str">
        <f t="shared" si="7"/>
        <v>BANKNIFTY2260234300PE-NSE-OPT-INR</v>
      </c>
      <c r="J10" s="9"/>
      <c r="K10" s="7">
        <f t="shared" si="21"/>
        <v>12</v>
      </c>
      <c r="L10" s="7">
        <f t="shared" si="8"/>
        <v>15400</v>
      </c>
      <c r="M10" s="7">
        <f t="shared" si="9"/>
        <v>22602</v>
      </c>
      <c r="N10" s="7" t="str">
        <f t="shared" si="10"/>
        <v>CE</v>
      </c>
      <c r="O10" s="7" t="str">
        <f t="shared" si="11"/>
        <v>PE</v>
      </c>
      <c r="P10" s="7" t="str">
        <f t="shared" si="12"/>
        <v>NIFTY</v>
      </c>
      <c r="Q10" s="7" t="str">
        <f t="shared" si="13"/>
        <v>-NSE-OPT-INR</v>
      </c>
      <c r="R10" s="7" t="str">
        <f t="shared" si="14"/>
        <v>NIFTY2260215400CE-NSE-OPT-INR</v>
      </c>
      <c r="S10" s="7" t="str">
        <f t="shared" si="15"/>
        <v>NIFTY2260215400PE-NSE-OPT-INR</v>
      </c>
      <c r="V10" s="7" t="str">
        <f t="shared" si="16"/>
        <v>BANKNIFTY2260234300CE-NSE-OPT-INR,</v>
      </c>
      <c r="W10" s="7" t="str">
        <f t="shared" si="17"/>
        <v>BANKNIFTY2260234300PE-NSE-OPT-INR,</v>
      </c>
      <c r="X10" s="9"/>
      <c r="Y10" s="7" t="str">
        <f t="shared" si="18"/>
        <v>NIFTY2260215400CE-NSE-OPT-INR,</v>
      </c>
      <c r="Z10" s="7" t="str">
        <f t="shared" si="19"/>
        <v>NIFTY2260215400PE-NSE-OPT-INR,</v>
      </c>
      <c r="AA10" s="9"/>
      <c r="AB10" s="1" t="s">
        <v>75</v>
      </c>
      <c r="AC10" s="4" t="s">
        <v>3</v>
      </c>
      <c r="AD10" s="11" t="s">
        <v>77</v>
      </c>
      <c r="AE10" s="12" t="s">
        <v>78</v>
      </c>
      <c r="AF10" s="12" t="s">
        <v>79</v>
      </c>
      <c r="AG10" s="12" t="s">
        <v>80</v>
      </c>
      <c r="AH10" s="12" t="s">
        <v>81</v>
      </c>
      <c r="AI10" s="12" t="s">
        <v>82</v>
      </c>
      <c r="AJ10" s="12" t="s">
        <v>83</v>
      </c>
      <c r="AK10" s="12" t="s">
        <v>84</v>
      </c>
      <c r="AL10" s="12" t="s">
        <v>85</v>
      </c>
      <c r="AM10" s="12" t="s">
        <v>86</v>
      </c>
      <c r="AN10" s="12" t="s">
        <v>87</v>
      </c>
      <c r="AO10" s="12" t="s">
        <v>88</v>
      </c>
      <c r="AP10" s="12" t="s">
        <v>89</v>
      </c>
      <c r="AQ10" s="12" t="s">
        <v>90</v>
      </c>
      <c r="AR10" s="12" t="s">
        <v>91</v>
      </c>
      <c r="AS10" s="12" t="s">
        <v>92</v>
      </c>
      <c r="AT10" s="12" t="s">
        <v>93</v>
      </c>
      <c r="AU10" s="12" t="s">
        <v>94</v>
      </c>
      <c r="AV10" s="12" t="s">
        <v>95</v>
      </c>
      <c r="AW10" s="12" t="s">
        <v>96</v>
      </c>
      <c r="AX10" s="12" t="s">
        <v>97</v>
      </c>
      <c r="AY10" s="12" t="s">
        <v>98</v>
      </c>
      <c r="AZ10" s="12" t="s">
        <v>99</v>
      </c>
      <c r="BA10" s="12" t="s">
        <v>100</v>
      </c>
      <c r="BB10" s="12" t="s">
        <v>101</v>
      </c>
      <c r="BC10" s="12" t="s">
        <v>102</v>
      </c>
      <c r="BD10" s="12" t="s">
        <v>103</v>
      </c>
      <c r="BE10" s="12" t="s">
        <v>104</v>
      </c>
      <c r="BF10" s="12" t="s">
        <v>105</v>
      </c>
      <c r="BG10" s="12" t="s">
        <v>106</v>
      </c>
      <c r="BH10" s="13" t="s">
        <v>107</v>
      </c>
    </row>
    <row r="11" spans="1:60" ht="16.2" x14ac:dyDescent="0.45">
      <c r="A11" s="7">
        <f t="shared" si="20"/>
        <v>11</v>
      </c>
      <c r="B11" s="7">
        <f t="shared" si="0"/>
        <v>34400</v>
      </c>
      <c r="C11" s="7">
        <f t="shared" si="1"/>
        <v>22602</v>
      </c>
      <c r="D11" s="7" t="str">
        <f t="shared" si="3"/>
        <v>CE</v>
      </c>
      <c r="E11" s="7" t="str">
        <f t="shared" si="4"/>
        <v>PE</v>
      </c>
      <c r="F11" s="7" t="str">
        <f t="shared" si="5"/>
        <v>BANKNIFTY</v>
      </c>
      <c r="G11" s="7" t="str">
        <f t="shared" si="2"/>
        <v>-NSE-OPT-INR</v>
      </c>
      <c r="H11" s="7" t="str">
        <f t="shared" si="6"/>
        <v>BANKNIFTY2260234400CE-NSE-OPT-INR</v>
      </c>
      <c r="I11" s="7" t="str">
        <f t="shared" si="7"/>
        <v>BANKNIFTY2260234400PE-NSE-OPT-INR</v>
      </c>
      <c r="J11" s="9"/>
      <c r="K11" s="7">
        <f t="shared" si="21"/>
        <v>11</v>
      </c>
      <c r="L11" s="7">
        <f t="shared" si="8"/>
        <v>15500</v>
      </c>
      <c r="M11" s="7">
        <f t="shared" si="9"/>
        <v>22602</v>
      </c>
      <c r="N11" s="7" t="str">
        <f t="shared" si="10"/>
        <v>CE</v>
      </c>
      <c r="O11" s="7" t="str">
        <f t="shared" si="11"/>
        <v>PE</v>
      </c>
      <c r="P11" s="7" t="str">
        <f t="shared" si="12"/>
        <v>NIFTY</v>
      </c>
      <c r="Q11" s="7" t="str">
        <f t="shared" si="13"/>
        <v>-NSE-OPT-INR</v>
      </c>
      <c r="R11" s="7" t="str">
        <f t="shared" si="14"/>
        <v>NIFTY2260215500CE-NSE-OPT-INR</v>
      </c>
      <c r="S11" s="7" t="str">
        <f t="shared" si="15"/>
        <v>NIFTY2260215500PE-NSE-OPT-INR</v>
      </c>
      <c r="V11" s="7" t="str">
        <f t="shared" si="16"/>
        <v>BANKNIFTY2260234400CE-NSE-OPT-INR,</v>
      </c>
      <c r="W11" s="7" t="str">
        <f t="shared" si="17"/>
        <v>BANKNIFTY2260234400PE-NSE-OPT-INR,</v>
      </c>
      <c r="X11" s="9"/>
      <c r="Y11" s="7" t="str">
        <f t="shared" si="18"/>
        <v>NIFTY2260215500CE-NSE-OPT-INR,</v>
      </c>
      <c r="Z11" s="7" t="str">
        <f t="shared" si="19"/>
        <v>NIFTY2260215500PE-NSE-OPT-INR,</v>
      </c>
      <c r="AA11" s="9"/>
      <c r="AB11" s="1" t="s">
        <v>75</v>
      </c>
      <c r="AC11" s="4" t="s">
        <v>4</v>
      </c>
      <c r="AD11" s="11" t="s">
        <v>108</v>
      </c>
      <c r="AE11" s="12" t="s">
        <v>109</v>
      </c>
      <c r="AF11" s="12" t="s">
        <v>110</v>
      </c>
      <c r="AG11" s="12" t="s">
        <v>111</v>
      </c>
      <c r="AH11" s="12" t="s">
        <v>112</v>
      </c>
      <c r="AI11" s="12" t="s">
        <v>113</v>
      </c>
      <c r="AJ11" s="12" t="s">
        <v>114</v>
      </c>
      <c r="AK11" s="12" t="s">
        <v>115</v>
      </c>
      <c r="AL11" s="12" t="s">
        <v>116</v>
      </c>
      <c r="AM11" s="12" t="s">
        <v>117</v>
      </c>
      <c r="AN11" s="12" t="s">
        <v>118</v>
      </c>
      <c r="AO11" s="12" t="s">
        <v>119</v>
      </c>
      <c r="AP11" s="12" t="s">
        <v>120</v>
      </c>
      <c r="AQ11" s="12" t="s">
        <v>121</v>
      </c>
      <c r="AR11" s="12" t="s">
        <v>122</v>
      </c>
      <c r="AS11" s="12" t="s">
        <v>123</v>
      </c>
      <c r="AT11" s="12" t="s">
        <v>124</v>
      </c>
      <c r="AU11" s="12" t="s">
        <v>125</v>
      </c>
      <c r="AV11" s="12" t="s">
        <v>126</v>
      </c>
      <c r="AW11" s="12" t="s">
        <v>127</v>
      </c>
      <c r="AX11" s="12" t="s">
        <v>128</v>
      </c>
      <c r="AY11" s="12" t="s">
        <v>129</v>
      </c>
      <c r="AZ11" s="12" t="s">
        <v>130</v>
      </c>
      <c r="BA11" s="12" t="s">
        <v>131</v>
      </c>
      <c r="BB11" s="12" t="s">
        <v>132</v>
      </c>
      <c r="BC11" s="12" t="s">
        <v>133</v>
      </c>
      <c r="BD11" s="12" t="s">
        <v>134</v>
      </c>
      <c r="BE11" s="12" t="s">
        <v>135</v>
      </c>
      <c r="BF11" s="12" t="s">
        <v>136</v>
      </c>
      <c r="BG11" s="12" t="s">
        <v>137</v>
      </c>
      <c r="BH11" s="13" t="s">
        <v>138</v>
      </c>
    </row>
    <row r="12" spans="1:60" x14ac:dyDescent="0.3">
      <c r="A12" s="7">
        <f t="shared" si="20"/>
        <v>10</v>
      </c>
      <c r="B12" s="7">
        <f t="shared" si="0"/>
        <v>34500</v>
      </c>
      <c r="C12" s="7">
        <f t="shared" si="1"/>
        <v>22602</v>
      </c>
      <c r="D12" s="7" t="str">
        <f t="shared" si="3"/>
        <v>CE</v>
      </c>
      <c r="E12" s="7" t="str">
        <f t="shared" si="4"/>
        <v>PE</v>
      </c>
      <c r="F12" s="7" t="str">
        <f t="shared" si="5"/>
        <v>BANKNIFTY</v>
      </c>
      <c r="G12" s="7" t="str">
        <f t="shared" si="2"/>
        <v>-NSE-OPT-INR</v>
      </c>
      <c r="H12" s="7" t="str">
        <f t="shared" si="6"/>
        <v>BANKNIFTY2260234500CE-NSE-OPT-INR</v>
      </c>
      <c r="I12" s="7" t="str">
        <f t="shared" si="7"/>
        <v>BANKNIFTY2260234500PE-NSE-OPT-INR</v>
      </c>
      <c r="J12" s="9"/>
      <c r="K12" s="7">
        <f t="shared" si="21"/>
        <v>10</v>
      </c>
      <c r="L12" s="7">
        <f t="shared" si="8"/>
        <v>15600</v>
      </c>
      <c r="M12" s="7">
        <f t="shared" si="9"/>
        <v>22602</v>
      </c>
      <c r="N12" s="7" t="str">
        <f t="shared" si="10"/>
        <v>CE</v>
      </c>
      <c r="O12" s="7" t="str">
        <f t="shared" si="11"/>
        <v>PE</v>
      </c>
      <c r="P12" s="7" t="str">
        <f t="shared" si="12"/>
        <v>NIFTY</v>
      </c>
      <c r="Q12" s="7" t="str">
        <f t="shared" si="13"/>
        <v>-NSE-OPT-INR</v>
      </c>
      <c r="R12" s="7" t="str">
        <f t="shared" si="14"/>
        <v>NIFTY2260215600CE-NSE-OPT-INR</v>
      </c>
      <c r="S12" s="7" t="str">
        <f t="shared" si="15"/>
        <v>NIFTY2260215600PE-NSE-OPT-INR</v>
      </c>
      <c r="V12" s="7" t="str">
        <f t="shared" si="16"/>
        <v>BANKNIFTY2260234500CE-NSE-OPT-INR,</v>
      </c>
      <c r="W12" s="7" t="str">
        <f t="shared" si="17"/>
        <v>BANKNIFTY2260234500PE-NSE-OPT-INR,</v>
      </c>
      <c r="X12" s="9"/>
      <c r="Y12" s="7" t="str">
        <f t="shared" si="18"/>
        <v>NIFTY2260215600CE-NSE-OPT-INR,</v>
      </c>
      <c r="Z12" s="7" t="str">
        <f t="shared" si="19"/>
        <v>NIFTY2260215600PE-NSE-OPT-INR,</v>
      </c>
      <c r="AA12" s="9"/>
    </row>
    <row r="13" spans="1:60" x14ac:dyDescent="0.3">
      <c r="A13" s="7">
        <f t="shared" si="20"/>
        <v>9</v>
      </c>
      <c r="B13" s="7">
        <f t="shared" si="0"/>
        <v>34600</v>
      </c>
      <c r="C13" s="7">
        <f t="shared" si="1"/>
        <v>22602</v>
      </c>
      <c r="D13" s="7" t="str">
        <f t="shared" si="3"/>
        <v>CE</v>
      </c>
      <c r="E13" s="7" t="str">
        <f t="shared" si="4"/>
        <v>PE</v>
      </c>
      <c r="F13" s="7" t="str">
        <f t="shared" si="5"/>
        <v>BANKNIFTY</v>
      </c>
      <c r="G13" s="7" t="str">
        <f t="shared" si="2"/>
        <v>-NSE-OPT-INR</v>
      </c>
      <c r="H13" s="7" t="str">
        <f t="shared" si="6"/>
        <v>BANKNIFTY2260234600CE-NSE-OPT-INR</v>
      </c>
      <c r="I13" s="7" t="str">
        <f t="shared" si="7"/>
        <v>BANKNIFTY2260234600PE-NSE-OPT-INR</v>
      </c>
      <c r="J13" s="9"/>
      <c r="K13" s="7">
        <f t="shared" si="21"/>
        <v>9</v>
      </c>
      <c r="L13" s="7">
        <f t="shared" si="8"/>
        <v>15700</v>
      </c>
      <c r="M13" s="7">
        <f t="shared" si="9"/>
        <v>22602</v>
      </c>
      <c r="N13" s="7" t="str">
        <f t="shared" si="10"/>
        <v>CE</v>
      </c>
      <c r="O13" s="7" t="str">
        <f t="shared" si="11"/>
        <v>PE</v>
      </c>
      <c r="P13" s="7" t="str">
        <f t="shared" si="12"/>
        <v>NIFTY</v>
      </c>
      <c r="Q13" s="7" t="str">
        <f t="shared" si="13"/>
        <v>-NSE-OPT-INR</v>
      </c>
      <c r="R13" s="7" t="str">
        <f t="shared" si="14"/>
        <v>NIFTY2260215700CE-NSE-OPT-INR</v>
      </c>
      <c r="S13" s="7" t="str">
        <f t="shared" si="15"/>
        <v>NIFTY2260215700PE-NSE-OPT-INR</v>
      </c>
      <c r="V13" s="7" t="str">
        <f t="shared" si="16"/>
        <v>BANKNIFTY2260234600CE-NSE-OPT-INR,</v>
      </c>
      <c r="W13" s="7" t="str">
        <f t="shared" si="17"/>
        <v>BANKNIFTY2260234600PE-NSE-OPT-INR,</v>
      </c>
      <c r="X13" s="9"/>
      <c r="Y13" s="7" t="str">
        <f t="shared" si="18"/>
        <v>NIFTY2260215700CE-NSE-OPT-INR,</v>
      </c>
      <c r="Z13" s="7" t="str">
        <f t="shared" si="19"/>
        <v>NIFTY2260215700PE-NSE-OPT-INR,</v>
      </c>
      <c r="AA13" s="9"/>
    </row>
    <row r="14" spans="1:60" x14ac:dyDescent="0.3">
      <c r="A14" s="7">
        <f t="shared" si="20"/>
        <v>8</v>
      </c>
      <c r="B14" s="7">
        <f t="shared" si="0"/>
        <v>34700</v>
      </c>
      <c r="C14" s="7">
        <f t="shared" si="1"/>
        <v>22602</v>
      </c>
      <c r="D14" s="7" t="str">
        <f t="shared" si="3"/>
        <v>CE</v>
      </c>
      <c r="E14" s="7" t="str">
        <f t="shared" si="4"/>
        <v>PE</v>
      </c>
      <c r="F14" s="7" t="str">
        <f t="shared" si="5"/>
        <v>BANKNIFTY</v>
      </c>
      <c r="G14" s="7" t="str">
        <f t="shared" si="2"/>
        <v>-NSE-OPT-INR</v>
      </c>
      <c r="H14" s="7" t="str">
        <f t="shared" si="6"/>
        <v>BANKNIFTY2260234700CE-NSE-OPT-INR</v>
      </c>
      <c r="I14" s="7" t="str">
        <f t="shared" si="7"/>
        <v>BANKNIFTY2260234700PE-NSE-OPT-INR</v>
      </c>
      <c r="J14" s="9"/>
      <c r="K14" s="7">
        <f t="shared" si="21"/>
        <v>8</v>
      </c>
      <c r="L14" s="7">
        <f t="shared" si="8"/>
        <v>15800</v>
      </c>
      <c r="M14" s="7">
        <f t="shared" si="9"/>
        <v>22602</v>
      </c>
      <c r="N14" s="7" t="str">
        <f t="shared" si="10"/>
        <v>CE</v>
      </c>
      <c r="O14" s="7" t="str">
        <f t="shared" si="11"/>
        <v>PE</v>
      </c>
      <c r="P14" s="7" t="str">
        <f t="shared" si="12"/>
        <v>NIFTY</v>
      </c>
      <c r="Q14" s="7" t="str">
        <f t="shared" si="13"/>
        <v>-NSE-OPT-INR</v>
      </c>
      <c r="R14" s="7" t="str">
        <f t="shared" si="14"/>
        <v>NIFTY2260215800CE-NSE-OPT-INR</v>
      </c>
      <c r="S14" s="7" t="str">
        <f t="shared" si="15"/>
        <v>NIFTY2260215800PE-NSE-OPT-INR</v>
      </c>
      <c r="V14" s="7" t="str">
        <f t="shared" si="16"/>
        <v>BANKNIFTY2260234700CE-NSE-OPT-INR,</v>
      </c>
      <c r="W14" s="7" t="str">
        <f t="shared" si="17"/>
        <v>BANKNIFTY2260234700PE-NSE-OPT-INR,</v>
      </c>
      <c r="X14" s="9"/>
      <c r="Y14" s="7" t="str">
        <f t="shared" si="18"/>
        <v>NIFTY2260215800CE-NSE-OPT-INR,</v>
      </c>
      <c r="Z14" s="7" t="str">
        <f t="shared" si="19"/>
        <v>NIFTY2260215800PE-NSE-OPT-INR,</v>
      </c>
      <c r="AA14" s="9"/>
    </row>
    <row r="15" spans="1:60" x14ac:dyDescent="0.3">
      <c r="A15" s="7">
        <f t="shared" si="20"/>
        <v>7</v>
      </c>
      <c r="B15" s="7">
        <f t="shared" si="0"/>
        <v>34800</v>
      </c>
      <c r="C15" s="7">
        <f t="shared" si="1"/>
        <v>22602</v>
      </c>
      <c r="D15" s="7" t="str">
        <f t="shared" si="3"/>
        <v>CE</v>
      </c>
      <c r="E15" s="7" t="str">
        <f t="shared" si="4"/>
        <v>PE</v>
      </c>
      <c r="F15" s="7" t="str">
        <f t="shared" si="5"/>
        <v>BANKNIFTY</v>
      </c>
      <c r="G15" s="7" t="str">
        <f t="shared" si="2"/>
        <v>-NSE-OPT-INR</v>
      </c>
      <c r="H15" s="7" t="str">
        <f t="shared" si="6"/>
        <v>BANKNIFTY2260234800CE-NSE-OPT-INR</v>
      </c>
      <c r="I15" s="7" t="str">
        <f t="shared" si="7"/>
        <v>BANKNIFTY2260234800PE-NSE-OPT-INR</v>
      </c>
      <c r="J15" s="9"/>
      <c r="K15" s="7">
        <f t="shared" si="21"/>
        <v>7</v>
      </c>
      <c r="L15" s="7">
        <f t="shared" si="8"/>
        <v>15900</v>
      </c>
      <c r="M15" s="7">
        <f t="shared" si="9"/>
        <v>22602</v>
      </c>
      <c r="N15" s="7" t="str">
        <f t="shared" si="10"/>
        <v>CE</v>
      </c>
      <c r="O15" s="7" t="str">
        <f t="shared" si="11"/>
        <v>PE</v>
      </c>
      <c r="P15" s="7" t="str">
        <f t="shared" si="12"/>
        <v>NIFTY</v>
      </c>
      <c r="Q15" s="7" t="str">
        <f t="shared" si="13"/>
        <v>-NSE-OPT-INR</v>
      </c>
      <c r="R15" s="7" t="str">
        <f t="shared" si="14"/>
        <v>NIFTY2260215900CE-NSE-OPT-INR</v>
      </c>
      <c r="S15" s="7" t="str">
        <f t="shared" si="15"/>
        <v>NIFTY2260215900PE-NSE-OPT-INR</v>
      </c>
      <c r="V15" s="7" t="str">
        <f t="shared" si="16"/>
        <v>BANKNIFTY2260234800CE-NSE-OPT-INR,</v>
      </c>
      <c r="W15" s="7" t="str">
        <f t="shared" si="17"/>
        <v>BANKNIFTY2260234800PE-NSE-OPT-INR,</v>
      </c>
      <c r="X15" s="9"/>
      <c r="Y15" s="7" t="str">
        <f t="shared" si="18"/>
        <v>NIFTY2260215900CE-NSE-OPT-INR,</v>
      </c>
      <c r="Z15" s="7" t="str">
        <f t="shared" si="19"/>
        <v>NIFTY2260215900PE-NSE-OPT-INR,</v>
      </c>
      <c r="AA15" s="9"/>
    </row>
    <row r="16" spans="1:60" x14ac:dyDescent="0.3">
      <c r="A16" s="7">
        <f t="shared" si="20"/>
        <v>6</v>
      </c>
      <c r="B16" s="7">
        <f t="shared" si="0"/>
        <v>34900</v>
      </c>
      <c r="C16" s="7">
        <f t="shared" si="1"/>
        <v>22602</v>
      </c>
      <c r="D16" s="7" t="str">
        <f t="shared" si="3"/>
        <v>CE</v>
      </c>
      <c r="E16" s="7" t="str">
        <f t="shared" si="4"/>
        <v>PE</v>
      </c>
      <c r="F16" s="7" t="str">
        <f t="shared" si="5"/>
        <v>BANKNIFTY</v>
      </c>
      <c r="G16" s="7" t="str">
        <f t="shared" si="2"/>
        <v>-NSE-OPT-INR</v>
      </c>
      <c r="H16" s="7" t="str">
        <f t="shared" si="6"/>
        <v>BANKNIFTY2260234900CE-NSE-OPT-INR</v>
      </c>
      <c r="I16" s="7" t="str">
        <f t="shared" si="7"/>
        <v>BANKNIFTY2260234900PE-NSE-OPT-INR</v>
      </c>
      <c r="J16" s="9"/>
      <c r="K16" s="7">
        <f t="shared" si="21"/>
        <v>6</v>
      </c>
      <c r="L16" s="7">
        <f t="shared" si="8"/>
        <v>16000</v>
      </c>
      <c r="M16" s="7">
        <f t="shared" si="9"/>
        <v>22602</v>
      </c>
      <c r="N16" s="7" t="str">
        <f t="shared" si="10"/>
        <v>CE</v>
      </c>
      <c r="O16" s="7" t="str">
        <f t="shared" si="11"/>
        <v>PE</v>
      </c>
      <c r="P16" s="7" t="str">
        <f t="shared" si="12"/>
        <v>NIFTY</v>
      </c>
      <c r="Q16" s="7" t="str">
        <f t="shared" si="13"/>
        <v>-NSE-OPT-INR</v>
      </c>
      <c r="R16" s="7" t="str">
        <f t="shared" si="14"/>
        <v>NIFTY2260216000CE-NSE-OPT-INR</v>
      </c>
      <c r="S16" s="7" t="str">
        <f t="shared" si="15"/>
        <v>NIFTY2260216000PE-NSE-OPT-INR</v>
      </c>
      <c r="V16" s="7" t="str">
        <f t="shared" si="16"/>
        <v>BANKNIFTY2260234900CE-NSE-OPT-INR,</v>
      </c>
      <c r="W16" s="7" t="str">
        <f t="shared" si="17"/>
        <v>BANKNIFTY2260234900PE-NSE-OPT-INR,</v>
      </c>
      <c r="X16" s="9"/>
      <c r="Y16" s="7" t="str">
        <f t="shared" si="18"/>
        <v>NIFTY2260216000CE-NSE-OPT-INR,</v>
      </c>
      <c r="Z16" s="7" t="str">
        <f t="shared" si="19"/>
        <v>NIFTY2260216000PE-NSE-OPT-INR,</v>
      </c>
      <c r="AA16" s="9"/>
    </row>
    <row r="17" spans="1:27" x14ac:dyDescent="0.3">
      <c r="A17" s="7">
        <f t="shared" si="20"/>
        <v>5</v>
      </c>
      <c r="B17" s="7">
        <f t="shared" si="0"/>
        <v>35000</v>
      </c>
      <c r="C17" s="7">
        <f t="shared" si="1"/>
        <v>22602</v>
      </c>
      <c r="D17" s="7" t="str">
        <f t="shared" si="3"/>
        <v>CE</v>
      </c>
      <c r="E17" s="7" t="str">
        <f t="shared" si="4"/>
        <v>PE</v>
      </c>
      <c r="F17" s="7" t="str">
        <f t="shared" si="5"/>
        <v>BANKNIFTY</v>
      </c>
      <c r="G17" s="7" t="str">
        <f t="shared" si="2"/>
        <v>-NSE-OPT-INR</v>
      </c>
      <c r="H17" s="7" t="str">
        <f t="shared" si="6"/>
        <v>BANKNIFTY2260235000CE-NSE-OPT-INR</v>
      </c>
      <c r="I17" s="7" t="str">
        <f t="shared" si="7"/>
        <v>BANKNIFTY2260235000PE-NSE-OPT-INR</v>
      </c>
      <c r="J17" s="9"/>
      <c r="K17" s="7">
        <f t="shared" si="21"/>
        <v>5</v>
      </c>
      <c r="L17" s="7">
        <f t="shared" si="8"/>
        <v>16100</v>
      </c>
      <c r="M17" s="7">
        <f t="shared" si="9"/>
        <v>22602</v>
      </c>
      <c r="N17" s="7" t="str">
        <f t="shared" si="10"/>
        <v>CE</v>
      </c>
      <c r="O17" s="7" t="str">
        <f t="shared" si="11"/>
        <v>PE</v>
      </c>
      <c r="P17" s="7" t="str">
        <f t="shared" si="12"/>
        <v>NIFTY</v>
      </c>
      <c r="Q17" s="7" t="str">
        <f t="shared" si="13"/>
        <v>-NSE-OPT-INR</v>
      </c>
      <c r="R17" s="7" t="str">
        <f t="shared" si="14"/>
        <v>NIFTY2260216100CE-NSE-OPT-INR</v>
      </c>
      <c r="S17" s="7" t="str">
        <f t="shared" si="15"/>
        <v>NIFTY2260216100PE-NSE-OPT-INR</v>
      </c>
      <c r="V17" s="7" t="str">
        <f t="shared" si="16"/>
        <v>BANKNIFTY2260235000CE-NSE-OPT-INR,</v>
      </c>
      <c r="W17" s="7" t="str">
        <f t="shared" si="17"/>
        <v>BANKNIFTY2260235000PE-NSE-OPT-INR,</v>
      </c>
      <c r="X17" s="9"/>
      <c r="Y17" s="7" t="str">
        <f t="shared" si="18"/>
        <v>NIFTY2260216100CE-NSE-OPT-INR,</v>
      </c>
      <c r="Z17" s="7" t="str">
        <f t="shared" si="19"/>
        <v>NIFTY2260216100PE-NSE-OPT-INR,</v>
      </c>
      <c r="AA17" s="9"/>
    </row>
    <row r="18" spans="1:27" x14ac:dyDescent="0.3">
      <c r="A18" s="7">
        <f t="shared" si="20"/>
        <v>4</v>
      </c>
      <c r="B18" s="7">
        <f t="shared" si="0"/>
        <v>35100</v>
      </c>
      <c r="C18" s="7">
        <f t="shared" si="1"/>
        <v>22602</v>
      </c>
      <c r="D18" s="7" t="str">
        <f t="shared" si="3"/>
        <v>CE</v>
      </c>
      <c r="E18" s="7" t="str">
        <f t="shared" si="4"/>
        <v>PE</v>
      </c>
      <c r="F18" s="7" t="str">
        <f t="shared" si="5"/>
        <v>BANKNIFTY</v>
      </c>
      <c r="G18" s="7" t="str">
        <f t="shared" si="2"/>
        <v>-NSE-OPT-INR</v>
      </c>
      <c r="H18" s="7" t="str">
        <f t="shared" si="6"/>
        <v>BANKNIFTY2260235100CE-NSE-OPT-INR</v>
      </c>
      <c r="I18" s="7" t="str">
        <f t="shared" si="7"/>
        <v>BANKNIFTY2260235100PE-NSE-OPT-INR</v>
      </c>
      <c r="J18" s="9"/>
      <c r="K18" s="7">
        <f t="shared" si="21"/>
        <v>4</v>
      </c>
      <c r="L18" s="7">
        <f t="shared" si="8"/>
        <v>16200</v>
      </c>
      <c r="M18" s="7">
        <f t="shared" si="9"/>
        <v>22602</v>
      </c>
      <c r="N18" s="7" t="str">
        <f t="shared" si="10"/>
        <v>CE</v>
      </c>
      <c r="O18" s="7" t="str">
        <f t="shared" si="11"/>
        <v>PE</v>
      </c>
      <c r="P18" s="7" t="str">
        <f t="shared" si="12"/>
        <v>NIFTY</v>
      </c>
      <c r="Q18" s="7" t="str">
        <f t="shared" si="13"/>
        <v>-NSE-OPT-INR</v>
      </c>
      <c r="R18" s="7" t="str">
        <f t="shared" si="14"/>
        <v>NIFTY2260216200CE-NSE-OPT-INR</v>
      </c>
      <c r="S18" s="7" t="str">
        <f t="shared" si="15"/>
        <v>NIFTY2260216200PE-NSE-OPT-INR</v>
      </c>
      <c r="V18" s="7" t="str">
        <f t="shared" si="16"/>
        <v>BANKNIFTY2260235100CE-NSE-OPT-INR,</v>
      </c>
      <c r="W18" s="7" t="str">
        <f t="shared" si="17"/>
        <v>BANKNIFTY2260235100PE-NSE-OPT-INR,</v>
      </c>
      <c r="X18" s="9"/>
      <c r="Y18" s="7" t="str">
        <f t="shared" si="18"/>
        <v>NIFTY2260216200CE-NSE-OPT-INR,</v>
      </c>
      <c r="Z18" s="7" t="str">
        <f t="shared" si="19"/>
        <v>NIFTY2260216200PE-NSE-OPT-INR,</v>
      </c>
      <c r="AA18" s="9"/>
    </row>
    <row r="19" spans="1:27" x14ac:dyDescent="0.3">
      <c r="A19" s="7">
        <f t="shared" si="20"/>
        <v>3</v>
      </c>
      <c r="B19" s="7">
        <f t="shared" si="0"/>
        <v>35200</v>
      </c>
      <c r="C19" s="7">
        <f t="shared" si="1"/>
        <v>22602</v>
      </c>
      <c r="D19" s="7" t="str">
        <f t="shared" si="3"/>
        <v>CE</v>
      </c>
      <c r="E19" s="7" t="str">
        <f t="shared" si="4"/>
        <v>PE</v>
      </c>
      <c r="F19" s="7" t="str">
        <f t="shared" si="5"/>
        <v>BANKNIFTY</v>
      </c>
      <c r="G19" s="7" t="str">
        <f t="shared" si="2"/>
        <v>-NSE-OPT-INR</v>
      </c>
      <c r="H19" s="7" t="str">
        <f t="shared" si="6"/>
        <v>BANKNIFTY2260235200CE-NSE-OPT-INR</v>
      </c>
      <c r="I19" s="7" t="str">
        <f t="shared" si="7"/>
        <v>BANKNIFTY2260235200PE-NSE-OPT-INR</v>
      </c>
      <c r="J19" s="9"/>
      <c r="K19" s="7">
        <f t="shared" si="21"/>
        <v>3</v>
      </c>
      <c r="L19" s="7">
        <f t="shared" si="8"/>
        <v>16300</v>
      </c>
      <c r="M19" s="7">
        <f t="shared" si="9"/>
        <v>22602</v>
      </c>
      <c r="N19" s="7" t="str">
        <f t="shared" si="10"/>
        <v>CE</v>
      </c>
      <c r="O19" s="7" t="str">
        <f t="shared" si="11"/>
        <v>PE</v>
      </c>
      <c r="P19" s="7" t="str">
        <f t="shared" si="12"/>
        <v>NIFTY</v>
      </c>
      <c r="Q19" s="7" t="str">
        <f t="shared" si="13"/>
        <v>-NSE-OPT-INR</v>
      </c>
      <c r="R19" s="7" t="str">
        <f t="shared" si="14"/>
        <v>NIFTY2260216300CE-NSE-OPT-INR</v>
      </c>
      <c r="S19" s="7" t="str">
        <f t="shared" si="15"/>
        <v>NIFTY2260216300PE-NSE-OPT-INR</v>
      </c>
      <c r="V19" s="7" t="str">
        <f t="shared" si="16"/>
        <v>BANKNIFTY2260235200CE-NSE-OPT-INR,</v>
      </c>
      <c r="W19" s="7" t="str">
        <f t="shared" si="17"/>
        <v>BANKNIFTY2260235200PE-NSE-OPT-INR,</v>
      </c>
      <c r="X19" s="9"/>
      <c r="Y19" s="7" t="str">
        <f t="shared" si="18"/>
        <v>NIFTY2260216300CE-NSE-OPT-INR,</v>
      </c>
      <c r="Z19" s="7" t="str">
        <f t="shared" si="19"/>
        <v>NIFTY2260216300PE-NSE-OPT-INR,</v>
      </c>
      <c r="AA19" s="9"/>
    </row>
    <row r="20" spans="1:27" x14ac:dyDescent="0.3">
      <c r="A20" s="7">
        <f t="shared" si="20"/>
        <v>2</v>
      </c>
      <c r="B20" s="7">
        <f t="shared" si="0"/>
        <v>35300</v>
      </c>
      <c r="C20" s="7">
        <f t="shared" si="1"/>
        <v>22602</v>
      </c>
      <c r="D20" s="7" t="str">
        <f t="shared" si="3"/>
        <v>CE</v>
      </c>
      <c r="E20" s="7" t="str">
        <f t="shared" si="4"/>
        <v>PE</v>
      </c>
      <c r="F20" s="7" t="str">
        <f t="shared" si="5"/>
        <v>BANKNIFTY</v>
      </c>
      <c r="G20" s="7" t="str">
        <f t="shared" si="2"/>
        <v>-NSE-OPT-INR</v>
      </c>
      <c r="H20" s="7" t="str">
        <f t="shared" si="6"/>
        <v>BANKNIFTY2260235300CE-NSE-OPT-INR</v>
      </c>
      <c r="I20" s="7" t="str">
        <f t="shared" si="7"/>
        <v>BANKNIFTY2260235300PE-NSE-OPT-INR</v>
      </c>
      <c r="J20" s="9"/>
      <c r="K20" s="7">
        <f t="shared" si="21"/>
        <v>2</v>
      </c>
      <c r="L20" s="7">
        <f t="shared" si="8"/>
        <v>16400</v>
      </c>
      <c r="M20" s="7">
        <f t="shared" si="9"/>
        <v>22602</v>
      </c>
      <c r="N20" s="7" t="str">
        <f t="shared" si="10"/>
        <v>CE</v>
      </c>
      <c r="O20" s="7" t="str">
        <f t="shared" si="11"/>
        <v>PE</v>
      </c>
      <c r="P20" s="7" t="str">
        <f t="shared" si="12"/>
        <v>NIFTY</v>
      </c>
      <c r="Q20" s="7" t="str">
        <f t="shared" si="13"/>
        <v>-NSE-OPT-INR</v>
      </c>
      <c r="R20" s="7" t="str">
        <f t="shared" si="14"/>
        <v>NIFTY2260216400CE-NSE-OPT-INR</v>
      </c>
      <c r="S20" s="7" t="str">
        <f t="shared" si="15"/>
        <v>NIFTY2260216400PE-NSE-OPT-INR</v>
      </c>
      <c r="V20" s="7" t="str">
        <f t="shared" si="16"/>
        <v>BANKNIFTY2260235300CE-NSE-OPT-INR,</v>
      </c>
      <c r="W20" s="7" t="str">
        <f t="shared" si="17"/>
        <v>BANKNIFTY2260235300PE-NSE-OPT-INR,</v>
      </c>
      <c r="X20" s="9"/>
      <c r="Y20" s="7" t="str">
        <f t="shared" si="18"/>
        <v>NIFTY2260216400CE-NSE-OPT-INR,</v>
      </c>
      <c r="Z20" s="7" t="str">
        <f t="shared" si="19"/>
        <v>NIFTY2260216400PE-NSE-OPT-INR,</v>
      </c>
      <c r="AA20" s="9"/>
    </row>
    <row r="21" spans="1:27" x14ac:dyDescent="0.3">
      <c r="A21" s="7">
        <f t="shared" si="20"/>
        <v>1</v>
      </c>
      <c r="B21" s="7">
        <f t="shared" si="0"/>
        <v>35400</v>
      </c>
      <c r="C21" s="7">
        <f t="shared" si="1"/>
        <v>22602</v>
      </c>
      <c r="D21" s="7" t="str">
        <f t="shared" si="3"/>
        <v>CE</v>
      </c>
      <c r="E21" s="7" t="str">
        <f t="shared" si="4"/>
        <v>PE</v>
      </c>
      <c r="F21" s="7" t="str">
        <f t="shared" si="5"/>
        <v>BANKNIFTY</v>
      </c>
      <c r="G21" s="7" t="str">
        <f t="shared" si="2"/>
        <v>-NSE-OPT-INR</v>
      </c>
      <c r="H21" s="7" t="str">
        <f t="shared" si="6"/>
        <v>BANKNIFTY2260235400CE-NSE-OPT-INR</v>
      </c>
      <c r="I21" s="7" t="str">
        <f t="shared" si="7"/>
        <v>BANKNIFTY2260235400PE-NSE-OPT-INR</v>
      </c>
      <c r="J21" s="9"/>
      <c r="K21" s="7">
        <f t="shared" si="21"/>
        <v>1</v>
      </c>
      <c r="L21" s="7">
        <f t="shared" si="8"/>
        <v>16500</v>
      </c>
      <c r="M21" s="7">
        <f t="shared" si="9"/>
        <v>22602</v>
      </c>
      <c r="N21" s="7" t="str">
        <f t="shared" si="10"/>
        <v>CE</v>
      </c>
      <c r="O21" s="7" t="str">
        <f t="shared" si="11"/>
        <v>PE</v>
      </c>
      <c r="P21" s="7" t="str">
        <f t="shared" si="12"/>
        <v>NIFTY</v>
      </c>
      <c r="Q21" s="7" t="str">
        <f t="shared" si="13"/>
        <v>-NSE-OPT-INR</v>
      </c>
      <c r="R21" s="7" t="str">
        <f t="shared" si="14"/>
        <v>NIFTY2260216500CE-NSE-OPT-INR</v>
      </c>
      <c r="S21" s="7" t="str">
        <f t="shared" si="15"/>
        <v>NIFTY2260216500PE-NSE-OPT-INR</v>
      </c>
      <c r="V21" s="7" t="str">
        <f t="shared" si="16"/>
        <v>BANKNIFTY2260235400CE-NSE-OPT-INR,</v>
      </c>
      <c r="W21" s="7" t="str">
        <f t="shared" si="17"/>
        <v>BANKNIFTY2260235400PE-NSE-OPT-INR,</v>
      </c>
      <c r="X21" s="9"/>
      <c r="Y21" s="7" t="str">
        <f t="shared" si="18"/>
        <v>NIFTY2260216500CE-NSE-OPT-INR,</v>
      </c>
      <c r="Z21" s="7" t="str">
        <f t="shared" si="19"/>
        <v>NIFTY2260216500PE-NSE-OPT-INR,</v>
      </c>
      <c r="AA21" s="9"/>
    </row>
    <row r="22" spans="1:27" x14ac:dyDescent="0.3">
      <c r="A22" s="7">
        <f t="shared" si="20"/>
        <v>0</v>
      </c>
      <c r="B22" s="7">
        <f t="shared" si="0"/>
        <v>35500</v>
      </c>
      <c r="C22" s="7">
        <f t="shared" si="1"/>
        <v>22602</v>
      </c>
      <c r="D22" s="7" t="str">
        <f t="shared" si="3"/>
        <v>CE</v>
      </c>
      <c r="E22" s="7" t="str">
        <f t="shared" si="4"/>
        <v>PE</v>
      </c>
      <c r="F22" s="7" t="str">
        <f t="shared" si="5"/>
        <v>BANKNIFTY</v>
      </c>
      <c r="G22" s="7" t="str">
        <f t="shared" si="2"/>
        <v>-NSE-OPT-INR</v>
      </c>
      <c r="H22" s="7" t="str">
        <f t="shared" si="6"/>
        <v>BANKNIFTY2260235500CE-NSE-OPT-INR</v>
      </c>
      <c r="I22" s="7" t="str">
        <f t="shared" si="7"/>
        <v>BANKNIFTY2260235500PE-NSE-OPT-INR</v>
      </c>
      <c r="J22" s="9"/>
      <c r="K22" s="7">
        <f t="shared" si="21"/>
        <v>0</v>
      </c>
      <c r="L22" s="7">
        <f t="shared" si="8"/>
        <v>16600</v>
      </c>
      <c r="M22" s="7">
        <f t="shared" si="9"/>
        <v>22602</v>
      </c>
      <c r="N22" s="7" t="str">
        <f t="shared" si="10"/>
        <v>CE</v>
      </c>
      <c r="O22" s="7" t="str">
        <f t="shared" si="11"/>
        <v>PE</v>
      </c>
      <c r="P22" s="7" t="str">
        <f t="shared" si="12"/>
        <v>NIFTY</v>
      </c>
      <c r="Q22" s="7" t="str">
        <f t="shared" si="13"/>
        <v>-NSE-OPT-INR</v>
      </c>
      <c r="R22" s="7" t="str">
        <f t="shared" si="14"/>
        <v>NIFTY2260216600CE-NSE-OPT-INR</v>
      </c>
      <c r="S22" s="7" t="str">
        <f t="shared" si="15"/>
        <v>NIFTY2260216600PE-NSE-OPT-INR</v>
      </c>
      <c r="V22" s="7" t="str">
        <f t="shared" si="16"/>
        <v>BANKNIFTY2260235500CE-NSE-OPT-INR,</v>
      </c>
      <c r="W22" s="7" t="str">
        <f t="shared" si="17"/>
        <v>BANKNIFTY2260235500PE-NSE-OPT-INR,</v>
      </c>
      <c r="X22" s="9"/>
      <c r="Y22" s="7" t="str">
        <f t="shared" si="18"/>
        <v>NIFTY2260216600CE-NSE-OPT-INR,</v>
      </c>
      <c r="Z22" s="7" t="str">
        <f t="shared" si="19"/>
        <v>NIFTY2260216600PE-NSE-OPT-INR,</v>
      </c>
      <c r="AA22" s="9"/>
    </row>
    <row r="23" spans="1:27" x14ac:dyDescent="0.3">
      <c r="A23" s="7">
        <f t="shared" si="20"/>
        <v>-1</v>
      </c>
      <c r="B23" s="7">
        <f t="shared" si="0"/>
        <v>35600</v>
      </c>
      <c r="C23" s="7">
        <f t="shared" si="1"/>
        <v>22602</v>
      </c>
      <c r="D23" s="7" t="str">
        <f t="shared" si="3"/>
        <v>CE</v>
      </c>
      <c r="E23" s="7" t="str">
        <f t="shared" si="4"/>
        <v>PE</v>
      </c>
      <c r="F23" s="7" t="str">
        <f t="shared" si="5"/>
        <v>BANKNIFTY</v>
      </c>
      <c r="G23" s="7" t="str">
        <f t="shared" si="2"/>
        <v>-NSE-OPT-INR</v>
      </c>
      <c r="H23" s="7" t="str">
        <f t="shared" si="6"/>
        <v>BANKNIFTY2260235600CE-NSE-OPT-INR</v>
      </c>
      <c r="I23" s="7" t="str">
        <f t="shared" si="7"/>
        <v>BANKNIFTY2260235600PE-NSE-OPT-INR</v>
      </c>
      <c r="J23" s="9"/>
      <c r="K23" s="7">
        <f t="shared" si="21"/>
        <v>-1</v>
      </c>
      <c r="L23" s="7">
        <f t="shared" si="8"/>
        <v>16700</v>
      </c>
      <c r="M23" s="7">
        <f t="shared" si="9"/>
        <v>22602</v>
      </c>
      <c r="N23" s="7" t="str">
        <f t="shared" si="10"/>
        <v>CE</v>
      </c>
      <c r="O23" s="7" t="str">
        <f t="shared" si="11"/>
        <v>PE</v>
      </c>
      <c r="P23" s="7" t="str">
        <f t="shared" si="12"/>
        <v>NIFTY</v>
      </c>
      <c r="Q23" s="7" t="str">
        <f t="shared" si="13"/>
        <v>-NSE-OPT-INR</v>
      </c>
      <c r="R23" s="7" t="str">
        <f t="shared" si="14"/>
        <v>NIFTY2260216700CE-NSE-OPT-INR</v>
      </c>
      <c r="S23" s="7" t="str">
        <f t="shared" si="15"/>
        <v>NIFTY2260216700PE-NSE-OPT-INR</v>
      </c>
      <c r="V23" s="7" t="str">
        <f t="shared" si="16"/>
        <v>BANKNIFTY2260235600CE-NSE-OPT-INR,</v>
      </c>
      <c r="W23" s="7" t="str">
        <f t="shared" si="17"/>
        <v>BANKNIFTY2260235600PE-NSE-OPT-INR,</v>
      </c>
      <c r="X23" s="9"/>
      <c r="Y23" s="7" t="str">
        <f t="shared" si="18"/>
        <v>NIFTY2260216700CE-NSE-OPT-INR,</v>
      </c>
      <c r="Z23" s="7" t="str">
        <f t="shared" si="19"/>
        <v>NIFTY2260216700PE-NSE-OPT-INR,</v>
      </c>
      <c r="AA23" s="9"/>
    </row>
    <row r="24" spans="1:27" x14ac:dyDescent="0.3">
      <c r="A24" s="7">
        <f t="shared" si="20"/>
        <v>-2</v>
      </c>
      <c r="B24" s="7">
        <f t="shared" si="0"/>
        <v>35700</v>
      </c>
      <c r="C24" s="7">
        <f t="shared" si="1"/>
        <v>22602</v>
      </c>
      <c r="D24" s="7" t="str">
        <f t="shared" si="3"/>
        <v>CE</v>
      </c>
      <c r="E24" s="7" t="str">
        <f t="shared" si="4"/>
        <v>PE</v>
      </c>
      <c r="F24" s="7" t="str">
        <f t="shared" si="5"/>
        <v>BANKNIFTY</v>
      </c>
      <c r="G24" s="7" t="str">
        <f t="shared" si="2"/>
        <v>-NSE-OPT-INR</v>
      </c>
      <c r="H24" s="7" t="str">
        <f t="shared" si="6"/>
        <v>BANKNIFTY2260235700CE-NSE-OPT-INR</v>
      </c>
      <c r="I24" s="7" t="str">
        <f t="shared" si="7"/>
        <v>BANKNIFTY2260235700PE-NSE-OPT-INR</v>
      </c>
      <c r="J24" s="9"/>
      <c r="K24" s="7">
        <f t="shared" si="21"/>
        <v>-2</v>
      </c>
      <c r="L24" s="7">
        <f t="shared" si="8"/>
        <v>16800</v>
      </c>
      <c r="M24" s="7">
        <f t="shared" si="9"/>
        <v>22602</v>
      </c>
      <c r="N24" s="7" t="str">
        <f t="shared" si="10"/>
        <v>CE</v>
      </c>
      <c r="O24" s="7" t="str">
        <f t="shared" si="11"/>
        <v>PE</v>
      </c>
      <c r="P24" s="7" t="str">
        <f t="shared" si="12"/>
        <v>NIFTY</v>
      </c>
      <c r="Q24" s="7" t="str">
        <f t="shared" si="13"/>
        <v>-NSE-OPT-INR</v>
      </c>
      <c r="R24" s="7" t="str">
        <f t="shared" si="14"/>
        <v>NIFTY2260216800CE-NSE-OPT-INR</v>
      </c>
      <c r="S24" s="7" t="str">
        <f t="shared" si="15"/>
        <v>NIFTY2260216800PE-NSE-OPT-INR</v>
      </c>
      <c r="V24" s="7" t="str">
        <f t="shared" si="16"/>
        <v>BANKNIFTY2260235700CE-NSE-OPT-INR,</v>
      </c>
      <c r="W24" s="7" t="str">
        <f t="shared" si="17"/>
        <v>BANKNIFTY2260235700PE-NSE-OPT-INR,</v>
      </c>
      <c r="X24" s="9"/>
      <c r="Y24" s="7" t="str">
        <f t="shared" si="18"/>
        <v>NIFTY2260216800CE-NSE-OPT-INR,</v>
      </c>
      <c r="Z24" s="7" t="str">
        <f t="shared" si="19"/>
        <v>NIFTY2260216800PE-NSE-OPT-INR,</v>
      </c>
      <c r="AA24" s="9"/>
    </row>
    <row r="25" spans="1:27" x14ac:dyDescent="0.3">
      <c r="A25" s="7">
        <f t="shared" si="20"/>
        <v>-3</v>
      </c>
      <c r="B25" s="7">
        <f t="shared" si="0"/>
        <v>35800</v>
      </c>
      <c r="C25" s="7">
        <f t="shared" si="1"/>
        <v>22602</v>
      </c>
      <c r="D25" s="7" t="str">
        <f t="shared" si="3"/>
        <v>CE</v>
      </c>
      <c r="E25" s="7" t="str">
        <f t="shared" si="4"/>
        <v>PE</v>
      </c>
      <c r="F25" s="7" t="str">
        <f t="shared" si="5"/>
        <v>BANKNIFTY</v>
      </c>
      <c r="G25" s="7" t="str">
        <f t="shared" si="2"/>
        <v>-NSE-OPT-INR</v>
      </c>
      <c r="H25" s="7" t="str">
        <f t="shared" si="6"/>
        <v>BANKNIFTY2260235800CE-NSE-OPT-INR</v>
      </c>
      <c r="I25" s="7" t="str">
        <f t="shared" si="7"/>
        <v>BANKNIFTY2260235800PE-NSE-OPT-INR</v>
      </c>
      <c r="J25" s="9"/>
      <c r="K25" s="7">
        <f t="shared" si="21"/>
        <v>-3</v>
      </c>
      <c r="L25" s="7">
        <f t="shared" si="8"/>
        <v>16900</v>
      </c>
      <c r="M25" s="7">
        <f t="shared" si="9"/>
        <v>22602</v>
      </c>
      <c r="N25" s="7" t="str">
        <f t="shared" si="10"/>
        <v>CE</v>
      </c>
      <c r="O25" s="7" t="str">
        <f t="shared" si="11"/>
        <v>PE</v>
      </c>
      <c r="P25" s="7" t="str">
        <f t="shared" si="12"/>
        <v>NIFTY</v>
      </c>
      <c r="Q25" s="7" t="str">
        <f t="shared" si="13"/>
        <v>-NSE-OPT-INR</v>
      </c>
      <c r="R25" s="7" t="str">
        <f t="shared" si="14"/>
        <v>NIFTY2260216900CE-NSE-OPT-INR</v>
      </c>
      <c r="S25" s="7" t="str">
        <f t="shared" si="15"/>
        <v>NIFTY2260216900PE-NSE-OPT-INR</v>
      </c>
      <c r="V25" s="7" t="str">
        <f t="shared" si="16"/>
        <v>BANKNIFTY2260235800CE-NSE-OPT-INR,</v>
      </c>
      <c r="W25" s="7" t="str">
        <f t="shared" si="17"/>
        <v>BANKNIFTY2260235800PE-NSE-OPT-INR,</v>
      </c>
      <c r="X25" s="9"/>
      <c r="Y25" s="7" t="str">
        <f t="shared" si="18"/>
        <v>NIFTY2260216900CE-NSE-OPT-INR,</v>
      </c>
      <c r="Z25" s="7" t="str">
        <f t="shared" si="19"/>
        <v>NIFTY2260216900PE-NSE-OPT-INR,</v>
      </c>
      <c r="AA25" s="9"/>
    </row>
    <row r="26" spans="1:27" x14ac:dyDescent="0.3">
      <c r="A26" s="7">
        <f t="shared" si="20"/>
        <v>-4</v>
      </c>
      <c r="B26" s="7">
        <f t="shared" si="0"/>
        <v>35900</v>
      </c>
      <c r="C26" s="7">
        <f t="shared" si="1"/>
        <v>22602</v>
      </c>
      <c r="D26" s="7" t="str">
        <f t="shared" si="3"/>
        <v>CE</v>
      </c>
      <c r="E26" s="7" t="str">
        <f t="shared" si="4"/>
        <v>PE</v>
      </c>
      <c r="F26" s="7" t="str">
        <f t="shared" si="5"/>
        <v>BANKNIFTY</v>
      </c>
      <c r="G26" s="7" t="str">
        <f t="shared" si="2"/>
        <v>-NSE-OPT-INR</v>
      </c>
      <c r="H26" s="7" t="str">
        <f t="shared" si="6"/>
        <v>BANKNIFTY2260235900CE-NSE-OPT-INR</v>
      </c>
      <c r="I26" s="7" t="str">
        <f t="shared" si="7"/>
        <v>BANKNIFTY2260235900PE-NSE-OPT-INR</v>
      </c>
      <c r="J26" s="9"/>
      <c r="K26" s="7">
        <f t="shared" si="21"/>
        <v>-4</v>
      </c>
      <c r="L26" s="7">
        <f t="shared" si="8"/>
        <v>17000</v>
      </c>
      <c r="M26" s="7">
        <f t="shared" si="9"/>
        <v>22602</v>
      </c>
      <c r="N26" s="7" t="str">
        <f t="shared" si="10"/>
        <v>CE</v>
      </c>
      <c r="O26" s="7" t="str">
        <f t="shared" si="11"/>
        <v>PE</v>
      </c>
      <c r="P26" s="7" t="str">
        <f t="shared" si="12"/>
        <v>NIFTY</v>
      </c>
      <c r="Q26" s="7" t="str">
        <f t="shared" si="13"/>
        <v>-NSE-OPT-INR</v>
      </c>
      <c r="R26" s="7" t="str">
        <f t="shared" si="14"/>
        <v>NIFTY2260217000CE-NSE-OPT-INR</v>
      </c>
      <c r="S26" s="7" t="str">
        <f t="shared" si="15"/>
        <v>NIFTY2260217000PE-NSE-OPT-INR</v>
      </c>
      <c r="V26" s="7" t="str">
        <f t="shared" si="16"/>
        <v>BANKNIFTY2260235900CE-NSE-OPT-INR,</v>
      </c>
      <c r="W26" s="7" t="str">
        <f t="shared" si="17"/>
        <v>BANKNIFTY2260235900PE-NSE-OPT-INR,</v>
      </c>
      <c r="X26" s="9"/>
      <c r="Y26" s="7" t="str">
        <f t="shared" si="18"/>
        <v>NIFTY2260217000CE-NSE-OPT-INR,</v>
      </c>
      <c r="Z26" s="7" t="str">
        <f t="shared" si="19"/>
        <v>NIFTY2260217000PE-NSE-OPT-INR,</v>
      </c>
      <c r="AA26" s="9"/>
    </row>
    <row r="27" spans="1:27" x14ac:dyDescent="0.3">
      <c r="A27" s="7">
        <f t="shared" si="20"/>
        <v>-5</v>
      </c>
      <c r="B27" s="7">
        <f t="shared" si="0"/>
        <v>36000</v>
      </c>
      <c r="C27" s="7">
        <f t="shared" si="1"/>
        <v>22602</v>
      </c>
      <c r="D27" s="7" t="str">
        <f t="shared" si="3"/>
        <v>CE</v>
      </c>
      <c r="E27" s="7" t="str">
        <f t="shared" si="4"/>
        <v>PE</v>
      </c>
      <c r="F27" s="7" t="str">
        <f t="shared" si="5"/>
        <v>BANKNIFTY</v>
      </c>
      <c r="G27" s="7" t="str">
        <f t="shared" si="2"/>
        <v>-NSE-OPT-INR</v>
      </c>
      <c r="H27" s="7" t="str">
        <f t="shared" si="6"/>
        <v>BANKNIFTY2260236000CE-NSE-OPT-INR</v>
      </c>
      <c r="I27" s="7" t="str">
        <f t="shared" si="7"/>
        <v>BANKNIFTY2260236000PE-NSE-OPT-INR</v>
      </c>
      <c r="J27" s="9"/>
      <c r="K27" s="7">
        <f t="shared" si="21"/>
        <v>-5</v>
      </c>
      <c r="L27" s="7">
        <f t="shared" si="8"/>
        <v>17100</v>
      </c>
      <c r="M27" s="7">
        <f t="shared" si="9"/>
        <v>22602</v>
      </c>
      <c r="N27" s="7" t="str">
        <f t="shared" si="10"/>
        <v>CE</v>
      </c>
      <c r="O27" s="7" t="str">
        <f t="shared" si="11"/>
        <v>PE</v>
      </c>
      <c r="P27" s="7" t="str">
        <f t="shared" si="12"/>
        <v>NIFTY</v>
      </c>
      <c r="Q27" s="7" t="str">
        <f t="shared" si="13"/>
        <v>-NSE-OPT-INR</v>
      </c>
      <c r="R27" s="7" t="str">
        <f t="shared" si="14"/>
        <v>NIFTY2260217100CE-NSE-OPT-INR</v>
      </c>
      <c r="S27" s="7" t="str">
        <f t="shared" si="15"/>
        <v>NIFTY2260217100PE-NSE-OPT-INR</v>
      </c>
      <c r="V27" s="7" t="str">
        <f t="shared" si="16"/>
        <v>BANKNIFTY2260236000CE-NSE-OPT-INR,</v>
      </c>
      <c r="W27" s="7" t="str">
        <f t="shared" si="17"/>
        <v>BANKNIFTY2260236000PE-NSE-OPT-INR,</v>
      </c>
      <c r="X27" s="9"/>
      <c r="Y27" s="7" t="str">
        <f t="shared" si="18"/>
        <v>NIFTY2260217100CE-NSE-OPT-INR,</v>
      </c>
      <c r="Z27" s="7" t="str">
        <f t="shared" si="19"/>
        <v>NIFTY2260217100PE-NSE-OPT-INR,</v>
      </c>
      <c r="AA27" s="9"/>
    </row>
    <row r="28" spans="1:27" x14ac:dyDescent="0.3">
      <c r="A28" s="7">
        <f t="shared" si="20"/>
        <v>-6</v>
      </c>
      <c r="B28" s="7">
        <f t="shared" si="0"/>
        <v>36100</v>
      </c>
      <c r="C28" s="7">
        <f t="shared" si="1"/>
        <v>22602</v>
      </c>
      <c r="D28" s="7" t="str">
        <f t="shared" si="3"/>
        <v>CE</v>
      </c>
      <c r="E28" s="7" t="str">
        <f t="shared" si="4"/>
        <v>PE</v>
      </c>
      <c r="F28" s="7" t="str">
        <f t="shared" si="5"/>
        <v>BANKNIFTY</v>
      </c>
      <c r="G28" s="7" t="str">
        <f t="shared" si="2"/>
        <v>-NSE-OPT-INR</v>
      </c>
      <c r="H28" s="7" t="str">
        <f t="shared" si="6"/>
        <v>BANKNIFTY2260236100CE-NSE-OPT-INR</v>
      </c>
      <c r="I28" s="7" t="str">
        <f t="shared" si="7"/>
        <v>BANKNIFTY2260236100PE-NSE-OPT-INR</v>
      </c>
      <c r="J28" s="9"/>
      <c r="K28" s="7">
        <f t="shared" si="21"/>
        <v>-6</v>
      </c>
      <c r="L28" s="7">
        <f t="shared" si="8"/>
        <v>17200</v>
      </c>
      <c r="M28" s="7">
        <f t="shared" si="9"/>
        <v>22602</v>
      </c>
      <c r="N28" s="7" t="str">
        <f t="shared" si="10"/>
        <v>CE</v>
      </c>
      <c r="O28" s="7" t="str">
        <f t="shared" si="11"/>
        <v>PE</v>
      </c>
      <c r="P28" s="7" t="str">
        <f t="shared" si="12"/>
        <v>NIFTY</v>
      </c>
      <c r="Q28" s="7" t="str">
        <f t="shared" si="13"/>
        <v>-NSE-OPT-INR</v>
      </c>
      <c r="R28" s="7" t="str">
        <f t="shared" si="14"/>
        <v>NIFTY2260217200CE-NSE-OPT-INR</v>
      </c>
      <c r="S28" s="7" t="str">
        <f t="shared" si="15"/>
        <v>NIFTY2260217200PE-NSE-OPT-INR</v>
      </c>
      <c r="V28" s="7" t="str">
        <f t="shared" si="16"/>
        <v>BANKNIFTY2260236100CE-NSE-OPT-INR,</v>
      </c>
      <c r="W28" s="7" t="str">
        <f t="shared" si="17"/>
        <v>BANKNIFTY2260236100PE-NSE-OPT-INR,</v>
      </c>
      <c r="X28" s="9"/>
      <c r="Y28" s="7" t="str">
        <f t="shared" si="18"/>
        <v>NIFTY2260217200CE-NSE-OPT-INR,</v>
      </c>
      <c r="Z28" s="7" t="str">
        <f t="shared" si="19"/>
        <v>NIFTY2260217200PE-NSE-OPT-INR,</v>
      </c>
      <c r="AA28" s="9"/>
    </row>
    <row r="29" spans="1:27" x14ac:dyDescent="0.3">
      <c r="A29" s="7">
        <f t="shared" si="20"/>
        <v>-7</v>
      </c>
      <c r="B29" s="7">
        <f t="shared" si="0"/>
        <v>36200</v>
      </c>
      <c r="C29" s="7">
        <f t="shared" si="1"/>
        <v>22602</v>
      </c>
      <c r="D29" s="7" t="str">
        <f t="shared" si="3"/>
        <v>CE</v>
      </c>
      <c r="E29" s="7" t="str">
        <f t="shared" si="4"/>
        <v>PE</v>
      </c>
      <c r="F29" s="7" t="str">
        <f t="shared" si="5"/>
        <v>BANKNIFTY</v>
      </c>
      <c r="G29" s="7" t="str">
        <f t="shared" si="2"/>
        <v>-NSE-OPT-INR</v>
      </c>
      <c r="H29" s="7" t="str">
        <f t="shared" si="6"/>
        <v>BANKNIFTY2260236200CE-NSE-OPT-INR</v>
      </c>
      <c r="I29" s="7" t="str">
        <f t="shared" si="7"/>
        <v>BANKNIFTY2260236200PE-NSE-OPT-INR</v>
      </c>
      <c r="J29" s="9"/>
      <c r="K29" s="7">
        <f t="shared" si="21"/>
        <v>-7</v>
      </c>
      <c r="L29" s="7">
        <f t="shared" si="8"/>
        <v>17300</v>
      </c>
      <c r="M29" s="7">
        <f t="shared" si="9"/>
        <v>22602</v>
      </c>
      <c r="N29" s="7" t="str">
        <f t="shared" si="10"/>
        <v>CE</v>
      </c>
      <c r="O29" s="7" t="str">
        <f t="shared" si="11"/>
        <v>PE</v>
      </c>
      <c r="P29" s="7" t="str">
        <f t="shared" si="12"/>
        <v>NIFTY</v>
      </c>
      <c r="Q29" s="7" t="str">
        <f t="shared" si="13"/>
        <v>-NSE-OPT-INR</v>
      </c>
      <c r="R29" s="7" t="str">
        <f t="shared" si="14"/>
        <v>NIFTY2260217300CE-NSE-OPT-INR</v>
      </c>
      <c r="S29" s="7" t="str">
        <f t="shared" si="15"/>
        <v>NIFTY2260217300PE-NSE-OPT-INR</v>
      </c>
      <c r="V29" s="7" t="str">
        <f t="shared" si="16"/>
        <v>BANKNIFTY2260236200CE-NSE-OPT-INR,</v>
      </c>
      <c r="W29" s="7" t="str">
        <f t="shared" si="17"/>
        <v>BANKNIFTY2260236200PE-NSE-OPT-INR,</v>
      </c>
      <c r="X29" s="9"/>
      <c r="Y29" s="7" t="str">
        <f t="shared" si="18"/>
        <v>NIFTY2260217300CE-NSE-OPT-INR,</v>
      </c>
      <c r="Z29" s="7" t="str">
        <f t="shared" si="19"/>
        <v>NIFTY2260217300PE-NSE-OPT-INR,</v>
      </c>
      <c r="AA29" s="9"/>
    </row>
    <row r="30" spans="1:27" x14ac:dyDescent="0.3">
      <c r="A30" s="7">
        <f t="shared" si="20"/>
        <v>-8</v>
      </c>
      <c r="B30" s="7">
        <f t="shared" si="0"/>
        <v>36300</v>
      </c>
      <c r="C30" s="7">
        <f t="shared" si="1"/>
        <v>22602</v>
      </c>
      <c r="D30" s="7" t="str">
        <f t="shared" si="3"/>
        <v>CE</v>
      </c>
      <c r="E30" s="7" t="str">
        <f t="shared" si="4"/>
        <v>PE</v>
      </c>
      <c r="F30" s="7" t="str">
        <f t="shared" si="5"/>
        <v>BANKNIFTY</v>
      </c>
      <c r="G30" s="7" t="str">
        <f t="shared" si="2"/>
        <v>-NSE-OPT-INR</v>
      </c>
      <c r="H30" s="7" t="str">
        <f t="shared" si="6"/>
        <v>BANKNIFTY2260236300CE-NSE-OPT-INR</v>
      </c>
      <c r="I30" s="7" t="str">
        <f t="shared" si="7"/>
        <v>BANKNIFTY2260236300PE-NSE-OPT-INR</v>
      </c>
      <c r="J30" s="9"/>
      <c r="K30" s="7">
        <f t="shared" si="21"/>
        <v>-8</v>
      </c>
      <c r="L30" s="7">
        <f t="shared" si="8"/>
        <v>17400</v>
      </c>
      <c r="M30" s="7">
        <f t="shared" si="9"/>
        <v>22602</v>
      </c>
      <c r="N30" s="7" t="str">
        <f t="shared" si="10"/>
        <v>CE</v>
      </c>
      <c r="O30" s="7" t="str">
        <f t="shared" si="11"/>
        <v>PE</v>
      </c>
      <c r="P30" s="7" t="str">
        <f t="shared" si="12"/>
        <v>NIFTY</v>
      </c>
      <c r="Q30" s="7" t="str">
        <f t="shared" si="13"/>
        <v>-NSE-OPT-INR</v>
      </c>
      <c r="R30" s="7" t="str">
        <f t="shared" si="14"/>
        <v>NIFTY2260217400CE-NSE-OPT-INR</v>
      </c>
      <c r="S30" s="7" t="str">
        <f t="shared" si="15"/>
        <v>NIFTY2260217400PE-NSE-OPT-INR</v>
      </c>
      <c r="V30" s="7" t="str">
        <f t="shared" si="16"/>
        <v>BANKNIFTY2260236300CE-NSE-OPT-INR,</v>
      </c>
      <c r="W30" s="7" t="str">
        <f t="shared" si="17"/>
        <v>BANKNIFTY2260236300PE-NSE-OPT-INR,</v>
      </c>
      <c r="X30" s="9"/>
      <c r="Y30" s="7" t="str">
        <f t="shared" si="18"/>
        <v>NIFTY2260217400CE-NSE-OPT-INR,</v>
      </c>
      <c r="Z30" s="7" t="str">
        <f t="shared" si="19"/>
        <v>NIFTY2260217400PE-NSE-OPT-INR,</v>
      </c>
      <c r="AA30" s="9"/>
    </row>
    <row r="31" spans="1:27" x14ac:dyDescent="0.3">
      <c r="A31" s="7">
        <f t="shared" si="20"/>
        <v>-9</v>
      </c>
      <c r="B31" s="7">
        <f t="shared" si="0"/>
        <v>36400</v>
      </c>
      <c r="C31" s="7">
        <f t="shared" si="1"/>
        <v>22602</v>
      </c>
      <c r="D31" s="7" t="str">
        <f t="shared" si="3"/>
        <v>CE</v>
      </c>
      <c r="E31" s="7" t="str">
        <f t="shared" si="4"/>
        <v>PE</v>
      </c>
      <c r="F31" s="7" t="str">
        <f t="shared" si="5"/>
        <v>BANKNIFTY</v>
      </c>
      <c r="G31" s="7" t="str">
        <f t="shared" si="2"/>
        <v>-NSE-OPT-INR</v>
      </c>
      <c r="H31" s="7" t="str">
        <f t="shared" si="6"/>
        <v>BANKNIFTY2260236400CE-NSE-OPT-INR</v>
      </c>
      <c r="I31" s="7" t="str">
        <f t="shared" si="7"/>
        <v>BANKNIFTY2260236400PE-NSE-OPT-INR</v>
      </c>
      <c r="J31" s="9"/>
      <c r="K31" s="7">
        <f t="shared" si="21"/>
        <v>-9</v>
      </c>
      <c r="L31" s="7">
        <f t="shared" si="8"/>
        <v>17500</v>
      </c>
      <c r="M31" s="7">
        <f t="shared" si="9"/>
        <v>22602</v>
      </c>
      <c r="N31" s="7" t="str">
        <f t="shared" si="10"/>
        <v>CE</v>
      </c>
      <c r="O31" s="7" t="str">
        <f t="shared" si="11"/>
        <v>PE</v>
      </c>
      <c r="P31" s="7" t="str">
        <f t="shared" si="12"/>
        <v>NIFTY</v>
      </c>
      <c r="Q31" s="7" t="str">
        <f t="shared" si="13"/>
        <v>-NSE-OPT-INR</v>
      </c>
      <c r="R31" s="7" t="str">
        <f t="shared" si="14"/>
        <v>NIFTY2260217500CE-NSE-OPT-INR</v>
      </c>
      <c r="S31" s="7" t="str">
        <f t="shared" si="15"/>
        <v>NIFTY2260217500PE-NSE-OPT-INR</v>
      </c>
      <c r="V31" s="7" t="str">
        <f t="shared" si="16"/>
        <v>BANKNIFTY2260236400CE-NSE-OPT-INR,</v>
      </c>
      <c r="W31" s="7" t="str">
        <f t="shared" si="17"/>
        <v>BANKNIFTY2260236400PE-NSE-OPT-INR,</v>
      </c>
      <c r="X31" s="9"/>
      <c r="Y31" s="7" t="str">
        <f t="shared" si="18"/>
        <v>NIFTY2260217500CE-NSE-OPT-INR,</v>
      </c>
      <c r="Z31" s="7" t="str">
        <f t="shared" si="19"/>
        <v>NIFTY2260217500PE-NSE-OPT-INR,</v>
      </c>
      <c r="AA31" s="9"/>
    </row>
    <row r="32" spans="1:27" x14ac:dyDescent="0.3">
      <c r="A32" s="7">
        <f t="shared" si="20"/>
        <v>-10</v>
      </c>
      <c r="B32" s="7">
        <f t="shared" si="0"/>
        <v>36500</v>
      </c>
      <c r="C32" s="7">
        <f t="shared" si="1"/>
        <v>22602</v>
      </c>
      <c r="D32" s="7" t="str">
        <f t="shared" si="3"/>
        <v>CE</v>
      </c>
      <c r="E32" s="7" t="str">
        <f t="shared" si="4"/>
        <v>PE</v>
      </c>
      <c r="F32" s="7" t="str">
        <f t="shared" si="5"/>
        <v>BANKNIFTY</v>
      </c>
      <c r="G32" s="7" t="str">
        <f t="shared" si="2"/>
        <v>-NSE-OPT-INR</v>
      </c>
      <c r="H32" s="7" t="str">
        <f t="shared" si="6"/>
        <v>BANKNIFTY2260236500CE-NSE-OPT-INR</v>
      </c>
      <c r="I32" s="7" t="str">
        <f t="shared" si="7"/>
        <v>BANKNIFTY2260236500PE-NSE-OPT-INR</v>
      </c>
      <c r="J32" s="9"/>
      <c r="K32" s="7">
        <f t="shared" si="21"/>
        <v>-10</v>
      </c>
      <c r="L32" s="7">
        <f t="shared" si="8"/>
        <v>17600</v>
      </c>
      <c r="M32" s="7">
        <f t="shared" si="9"/>
        <v>22602</v>
      </c>
      <c r="N32" s="7" t="str">
        <f t="shared" si="10"/>
        <v>CE</v>
      </c>
      <c r="O32" s="7" t="str">
        <f t="shared" si="11"/>
        <v>PE</v>
      </c>
      <c r="P32" s="7" t="str">
        <f t="shared" si="12"/>
        <v>NIFTY</v>
      </c>
      <c r="Q32" s="7" t="str">
        <f t="shared" si="13"/>
        <v>-NSE-OPT-INR</v>
      </c>
      <c r="R32" s="7" t="str">
        <f t="shared" si="14"/>
        <v>NIFTY2260217600CE-NSE-OPT-INR</v>
      </c>
      <c r="S32" s="7" t="str">
        <f t="shared" si="15"/>
        <v>NIFTY2260217600PE-NSE-OPT-INR</v>
      </c>
      <c r="V32" s="7" t="str">
        <f t="shared" si="16"/>
        <v>BANKNIFTY2260236500CE-NSE-OPT-INR,</v>
      </c>
      <c r="W32" s="7" t="str">
        <f t="shared" si="17"/>
        <v>BANKNIFTY2260236500PE-NSE-OPT-INR,</v>
      </c>
      <c r="X32" s="9"/>
      <c r="Y32" s="7" t="str">
        <f t="shared" si="18"/>
        <v>NIFTY2260217600CE-NSE-OPT-INR,</v>
      </c>
      <c r="Z32" s="7" t="str">
        <f t="shared" si="19"/>
        <v>NIFTY2260217600PE-NSE-OPT-INR,</v>
      </c>
      <c r="AA32" s="9"/>
    </row>
    <row r="33" spans="1:27" x14ac:dyDescent="0.3">
      <c r="A33" s="7">
        <f t="shared" si="20"/>
        <v>-11</v>
      </c>
      <c r="B33" s="7">
        <f t="shared" si="0"/>
        <v>36600</v>
      </c>
      <c r="C33" s="7">
        <f t="shared" si="1"/>
        <v>22602</v>
      </c>
      <c r="D33" s="7" t="str">
        <f t="shared" si="3"/>
        <v>CE</v>
      </c>
      <c r="E33" s="7" t="str">
        <f t="shared" si="4"/>
        <v>PE</v>
      </c>
      <c r="F33" s="7" t="str">
        <f t="shared" si="5"/>
        <v>BANKNIFTY</v>
      </c>
      <c r="G33" s="7" t="str">
        <f t="shared" si="2"/>
        <v>-NSE-OPT-INR</v>
      </c>
      <c r="H33" s="7" t="str">
        <f t="shared" si="6"/>
        <v>BANKNIFTY2260236600CE-NSE-OPT-INR</v>
      </c>
      <c r="I33" s="7" t="str">
        <f t="shared" si="7"/>
        <v>BANKNIFTY2260236600PE-NSE-OPT-INR</v>
      </c>
      <c r="J33" s="9"/>
      <c r="K33" s="7">
        <f t="shared" si="21"/>
        <v>-11</v>
      </c>
      <c r="L33" s="7">
        <f t="shared" si="8"/>
        <v>17700</v>
      </c>
      <c r="M33" s="7">
        <f t="shared" si="9"/>
        <v>22602</v>
      </c>
      <c r="N33" s="7" t="str">
        <f t="shared" si="10"/>
        <v>CE</v>
      </c>
      <c r="O33" s="7" t="str">
        <f t="shared" si="11"/>
        <v>PE</v>
      </c>
      <c r="P33" s="7" t="str">
        <f t="shared" si="12"/>
        <v>NIFTY</v>
      </c>
      <c r="Q33" s="7" t="str">
        <f t="shared" si="13"/>
        <v>-NSE-OPT-INR</v>
      </c>
      <c r="R33" s="7" t="str">
        <f t="shared" si="14"/>
        <v>NIFTY2260217700CE-NSE-OPT-INR</v>
      </c>
      <c r="S33" s="7" t="str">
        <f t="shared" si="15"/>
        <v>NIFTY2260217700PE-NSE-OPT-INR</v>
      </c>
      <c r="V33" s="7" t="str">
        <f t="shared" si="16"/>
        <v>BANKNIFTY2260236600CE-NSE-OPT-INR,</v>
      </c>
      <c r="W33" s="7" t="str">
        <f t="shared" si="17"/>
        <v>BANKNIFTY2260236600PE-NSE-OPT-INR,</v>
      </c>
      <c r="X33" s="9"/>
      <c r="Y33" s="7" t="str">
        <f t="shared" si="18"/>
        <v>NIFTY2260217700CE-NSE-OPT-INR,</v>
      </c>
      <c r="Z33" s="7" t="str">
        <f t="shared" si="19"/>
        <v>NIFTY2260217700PE-NSE-OPT-INR,</v>
      </c>
      <c r="AA33" s="9"/>
    </row>
    <row r="34" spans="1:27" x14ac:dyDescent="0.3">
      <c r="A34" s="7">
        <f t="shared" si="20"/>
        <v>-12</v>
      </c>
      <c r="B34" s="7">
        <f t="shared" si="0"/>
        <v>36700</v>
      </c>
      <c r="C34" s="7">
        <f t="shared" si="1"/>
        <v>22602</v>
      </c>
      <c r="D34" s="7" t="str">
        <f t="shared" si="3"/>
        <v>CE</v>
      </c>
      <c r="E34" s="7" t="str">
        <f t="shared" si="4"/>
        <v>PE</v>
      </c>
      <c r="F34" s="7" t="str">
        <f t="shared" si="5"/>
        <v>BANKNIFTY</v>
      </c>
      <c r="G34" s="7" t="str">
        <f t="shared" si="2"/>
        <v>-NSE-OPT-INR</v>
      </c>
      <c r="H34" s="7" t="str">
        <f t="shared" si="6"/>
        <v>BANKNIFTY2260236700CE-NSE-OPT-INR</v>
      </c>
      <c r="I34" s="7" t="str">
        <f t="shared" si="7"/>
        <v>BANKNIFTY2260236700PE-NSE-OPT-INR</v>
      </c>
      <c r="J34" s="9"/>
      <c r="K34" s="7">
        <f t="shared" si="21"/>
        <v>-12</v>
      </c>
      <c r="L34" s="7">
        <f t="shared" si="8"/>
        <v>17800</v>
      </c>
      <c r="M34" s="7">
        <f t="shared" si="9"/>
        <v>22602</v>
      </c>
      <c r="N34" s="7" t="str">
        <f t="shared" si="10"/>
        <v>CE</v>
      </c>
      <c r="O34" s="7" t="str">
        <f t="shared" si="11"/>
        <v>PE</v>
      </c>
      <c r="P34" s="7" t="str">
        <f t="shared" si="12"/>
        <v>NIFTY</v>
      </c>
      <c r="Q34" s="7" t="str">
        <f t="shared" si="13"/>
        <v>-NSE-OPT-INR</v>
      </c>
      <c r="R34" s="7" t="str">
        <f t="shared" si="14"/>
        <v>NIFTY2260217800CE-NSE-OPT-INR</v>
      </c>
      <c r="S34" s="7" t="str">
        <f t="shared" si="15"/>
        <v>NIFTY2260217800PE-NSE-OPT-INR</v>
      </c>
      <c r="V34" s="7" t="str">
        <f t="shared" si="16"/>
        <v>BANKNIFTY2260236700CE-NSE-OPT-INR,</v>
      </c>
      <c r="W34" s="7" t="str">
        <f t="shared" si="17"/>
        <v>BANKNIFTY2260236700PE-NSE-OPT-INR,</v>
      </c>
      <c r="X34" s="9"/>
      <c r="Y34" s="7" t="str">
        <f t="shared" si="18"/>
        <v>NIFTY2260217800CE-NSE-OPT-INR,</v>
      </c>
      <c r="Z34" s="7" t="str">
        <f t="shared" si="19"/>
        <v>NIFTY2260217800PE-NSE-OPT-INR,</v>
      </c>
      <c r="AA34" s="9"/>
    </row>
    <row r="35" spans="1:27" x14ac:dyDescent="0.3">
      <c r="A35" s="7">
        <f t="shared" si="20"/>
        <v>-13</v>
      </c>
      <c r="B35" s="7">
        <f t="shared" si="0"/>
        <v>36800</v>
      </c>
      <c r="C35" s="7">
        <f t="shared" si="1"/>
        <v>22602</v>
      </c>
      <c r="D35" s="7" t="str">
        <f t="shared" si="3"/>
        <v>CE</v>
      </c>
      <c r="E35" s="7" t="str">
        <f t="shared" si="4"/>
        <v>PE</v>
      </c>
      <c r="F35" s="7" t="str">
        <f t="shared" si="5"/>
        <v>BANKNIFTY</v>
      </c>
      <c r="G35" s="7" t="str">
        <f t="shared" si="2"/>
        <v>-NSE-OPT-INR</v>
      </c>
      <c r="H35" s="7" t="str">
        <f t="shared" si="6"/>
        <v>BANKNIFTY2260236800CE-NSE-OPT-INR</v>
      </c>
      <c r="I35" s="7" t="str">
        <f t="shared" si="7"/>
        <v>BANKNIFTY2260236800PE-NSE-OPT-INR</v>
      </c>
      <c r="J35" s="9"/>
      <c r="K35" s="7">
        <f t="shared" si="21"/>
        <v>-13</v>
      </c>
      <c r="L35" s="7">
        <f t="shared" si="8"/>
        <v>17900</v>
      </c>
      <c r="M35" s="7">
        <f t="shared" si="9"/>
        <v>22602</v>
      </c>
      <c r="N35" s="7" t="str">
        <f t="shared" si="10"/>
        <v>CE</v>
      </c>
      <c r="O35" s="7" t="str">
        <f t="shared" si="11"/>
        <v>PE</v>
      </c>
      <c r="P35" s="7" t="str">
        <f t="shared" si="12"/>
        <v>NIFTY</v>
      </c>
      <c r="Q35" s="7" t="str">
        <f t="shared" si="13"/>
        <v>-NSE-OPT-INR</v>
      </c>
      <c r="R35" s="7" t="str">
        <f t="shared" si="14"/>
        <v>NIFTY2260217900CE-NSE-OPT-INR</v>
      </c>
      <c r="S35" s="7" t="str">
        <f t="shared" si="15"/>
        <v>NIFTY2260217900PE-NSE-OPT-INR</v>
      </c>
      <c r="V35" s="7" t="str">
        <f t="shared" si="16"/>
        <v>BANKNIFTY2260236800CE-NSE-OPT-INR,</v>
      </c>
      <c r="W35" s="7" t="str">
        <f t="shared" si="17"/>
        <v>BANKNIFTY2260236800PE-NSE-OPT-INR,</v>
      </c>
      <c r="X35" s="9"/>
      <c r="Y35" s="7" t="str">
        <f t="shared" si="18"/>
        <v>NIFTY2260217900CE-NSE-OPT-INR,</v>
      </c>
      <c r="Z35" s="7" t="str">
        <f t="shared" si="19"/>
        <v>NIFTY2260217900PE-NSE-OPT-INR,</v>
      </c>
      <c r="AA35" s="9"/>
    </row>
    <row r="36" spans="1:27" x14ac:dyDescent="0.3">
      <c r="A36" s="7">
        <f t="shared" si="20"/>
        <v>-14</v>
      </c>
      <c r="B36" s="7">
        <f t="shared" si="0"/>
        <v>36900</v>
      </c>
      <c r="C36" s="7">
        <f t="shared" si="1"/>
        <v>22602</v>
      </c>
      <c r="D36" s="7" t="str">
        <f t="shared" si="3"/>
        <v>CE</v>
      </c>
      <c r="E36" s="7" t="str">
        <f t="shared" si="4"/>
        <v>PE</v>
      </c>
      <c r="F36" s="7" t="str">
        <f t="shared" si="5"/>
        <v>BANKNIFTY</v>
      </c>
      <c r="G36" s="7" t="str">
        <f t="shared" si="2"/>
        <v>-NSE-OPT-INR</v>
      </c>
      <c r="H36" s="7" t="str">
        <f t="shared" si="6"/>
        <v>BANKNIFTY2260236900CE-NSE-OPT-INR</v>
      </c>
      <c r="I36" s="7" t="str">
        <f t="shared" si="7"/>
        <v>BANKNIFTY2260236900PE-NSE-OPT-INR</v>
      </c>
      <c r="J36" s="9"/>
      <c r="K36" s="7">
        <f t="shared" si="21"/>
        <v>-14</v>
      </c>
      <c r="L36" s="7">
        <f t="shared" si="8"/>
        <v>18000</v>
      </c>
      <c r="M36" s="7">
        <f t="shared" si="9"/>
        <v>22602</v>
      </c>
      <c r="N36" s="7" t="str">
        <f t="shared" si="10"/>
        <v>CE</v>
      </c>
      <c r="O36" s="7" t="str">
        <f t="shared" si="11"/>
        <v>PE</v>
      </c>
      <c r="P36" s="7" t="str">
        <f t="shared" si="12"/>
        <v>NIFTY</v>
      </c>
      <c r="Q36" s="7" t="str">
        <f t="shared" si="13"/>
        <v>-NSE-OPT-INR</v>
      </c>
      <c r="R36" s="7" t="str">
        <f t="shared" si="14"/>
        <v>NIFTY2260218000CE-NSE-OPT-INR</v>
      </c>
      <c r="S36" s="7" t="str">
        <f t="shared" si="15"/>
        <v>NIFTY2260218000PE-NSE-OPT-INR</v>
      </c>
      <c r="V36" s="7" t="str">
        <f t="shared" si="16"/>
        <v>BANKNIFTY2260236900CE-NSE-OPT-INR,</v>
      </c>
      <c r="W36" s="7" t="str">
        <f t="shared" si="17"/>
        <v>BANKNIFTY2260236900PE-NSE-OPT-INR,</v>
      </c>
      <c r="X36" s="9"/>
      <c r="Y36" s="7" t="str">
        <f t="shared" si="18"/>
        <v>NIFTY2260218000CE-NSE-OPT-INR,</v>
      </c>
      <c r="Z36" s="7" t="str">
        <f t="shared" si="19"/>
        <v>NIFTY2260218000PE-NSE-OPT-INR,</v>
      </c>
      <c r="AA36" s="9"/>
    </row>
    <row r="37" spans="1:27" x14ac:dyDescent="0.3">
      <c r="A37" s="8">
        <f t="shared" si="20"/>
        <v>-15</v>
      </c>
      <c r="B37" s="8">
        <f t="shared" si="0"/>
        <v>37000</v>
      </c>
      <c r="C37" s="8">
        <f t="shared" si="1"/>
        <v>22602</v>
      </c>
      <c r="D37" s="8" t="str">
        <f t="shared" si="3"/>
        <v>CE</v>
      </c>
      <c r="E37" s="8" t="str">
        <f t="shared" si="4"/>
        <v>PE</v>
      </c>
      <c r="F37" s="8" t="str">
        <f t="shared" si="5"/>
        <v>BANKNIFTY</v>
      </c>
      <c r="G37" s="8" t="str">
        <f t="shared" si="2"/>
        <v>-NSE-OPT-INR</v>
      </c>
      <c r="H37" s="8" t="str">
        <f t="shared" si="6"/>
        <v>BANKNIFTY2260237000CE-NSE-OPT-INR</v>
      </c>
      <c r="I37" s="8" t="str">
        <f t="shared" si="7"/>
        <v>BANKNIFTY2260237000PE-NSE-OPT-INR</v>
      </c>
      <c r="J37" s="9"/>
      <c r="K37" s="8">
        <f t="shared" si="21"/>
        <v>-15</v>
      </c>
      <c r="L37" s="8">
        <f t="shared" si="8"/>
        <v>18100</v>
      </c>
      <c r="M37" s="8">
        <f t="shared" si="9"/>
        <v>22602</v>
      </c>
      <c r="N37" s="8" t="str">
        <f t="shared" si="10"/>
        <v>CE</v>
      </c>
      <c r="O37" s="8" t="str">
        <f t="shared" si="11"/>
        <v>PE</v>
      </c>
      <c r="P37" s="8" t="str">
        <f t="shared" si="12"/>
        <v>NIFTY</v>
      </c>
      <c r="Q37" s="8" t="str">
        <f t="shared" si="13"/>
        <v>-NSE-OPT-INR</v>
      </c>
      <c r="R37" s="8" t="str">
        <f t="shared" si="14"/>
        <v>NIFTY2260218100CE-NSE-OPT-INR</v>
      </c>
      <c r="S37" s="8" t="str">
        <f t="shared" si="15"/>
        <v>NIFTY2260218100PE-NSE-OPT-INR</v>
      </c>
      <c r="V37" s="8" t="str">
        <f t="shared" si="16"/>
        <v>BANKNIFTY2260237000CE-NSE-OPT-INR</v>
      </c>
      <c r="W37" s="8" t="str">
        <f t="shared" si="17"/>
        <v>BANKNIFTY2260237000PE-NSE-OPT-INR</v>
      </c>
      <c r="X37" s="9"/>
      <c r="Y37" s="8" t="str">
        <f t="shared" si="18"/>
        <v>NIFTY2260218100CE-NSE-OPT-INR</v>
      </c>
      <c r="Z37" s="8" t="str">
        <f t="shared" si="19"/>
        <v>NIFTY2260218100PE-NSE-OPT-INR</v>
      </c>
      <c r="AA37" s="9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L2" sqref="L2"/>
    </sheetView>
  </sheetViews>
  <sheetFormatPr defaultRowHeight="14.4" x14ac:dyDescent="0.3"/>
  <sheetData>
    <row r="1" spans="1:12" x14ac:dyDescent="0.3">
      <c r="A1" t="s">
        <v>139</v>
      </c>
      <c r="L1" t="s">
        <v>181</v>
      </c>
    </row>
    <row r="3" spans="1:12" x14ac:dyDescent="0.3">
      <c r="A3" t="s">
        <v>175</v>
      </c>
      <c r="L3" t="s">
        <v>144</v>
      </c>
    </row>
    <row r="5" spans="1:12" x14ac:dyDescent="0.3">
      <c r="A5" t="s">
        <v>140</v>
      </c>
      <c r="L5" t="s">
        <v>145</v>
      </c>
    </row>
    <row r="6" spans="1:12" x14ac:dyDescent="0.3">
      <c r="L6" t="s">
        <v>146</v>
      </c>
    </row>
    <row r="7" spans="1:12" x14ac:dyDescent="0.3">
      <c r="A7" t="s">
        <v>141</v>
      </c>
      <c r="L7" t="s">
        <v>169</v>
      </c>
    </row>
    <row r="8" spans="1:12" x14ac:dyDescent="0.3">
      <c r="L8" t="s">
        <v>170</v>
      </c>
    </row>
    <row r="9" spans="1:12" x14ac:dyDescent="0.3">
      <c r="A9" t="s">
        <v>142</v>
      </c>
      <c r="L9" t="s">
        <v>171</v>
      </c>
    </row>
    <row r="10" spans="1:12" x14ac:dyDescent="0.3">
      <c r="L10" t="s">
        <v>172</v>
      </c>
    </row>
    <row r="11" spans="1:12" x14ac:dyDescent="0.3">
      <c r="A11" t="s">
        <v>143</v>
      </c>
      <c r="L11" t="s">
        <v>182</v>
      </c>
    </row>
    <row r="12" spans="1:12" x14ac:dyDescent="0.3">
      <c r="L12" t="s">
        <v>146</v>
      </c>
    </row>
    <row r="13" spans="1:12" x14ac:dyDescent="0.3">
      <c r="A13" t="s">
        <v>144</v>
      </c>
      <c r="L13" t="s">
        <v>183</v>
      </c>
    </row>
    <row r="14" spans="1:12" x14ac:dyDescent="0.3">
      <c r="L14" t="s">
        <v>184</v>
      </c>
    </row>
    <row r="15" spans="1:12" x14ac:dyDescent="0.3">
      <c r="A15" t="s">
        <v>145</v>
      </c>
      <c r="L15" t="s">
        <v>173</v>
      </c>
    </row>
    <row r="16" spans="1:12" x14ac:dyDescent="0.3">
      <c r="A16" t="s">
        <v>146</v>
      </c>
      <c r="L16" t="s">
        <v>174</v>
      </c>
    </row>
    <row r="17" spans="1:12" x14ac:dyDescent="0.3">
      <c r="L17" t="s">
        <v>153</v>
      </c>
    </row>
    <row r="18" spans="1:12" x14ac:dyDescent="0.3">
      <c r="A18" t="s">
        <v>151</v>
      </c>
      <c r="L18" t="s">
        <v>153</v>
      </c>
    </row>
    <row r="19" spans="1:12" x14ac:dyDescent="0.3">
      <c r="A19" t="s">
        <v>146</v>
      </c>
    </row>
    <row r="20" spans="1:12" x14ac:dyDescent="0.3">
      <c r="A20" t="s">
        <v>147</v>
      </c>
    </row>
    <row r="22" spans="1:12" x14ac:dyDescent="0.3">
      <c r="A22" t="s">
        <v>140</v>
      </c>
    </row>
    <row r="24" spans="1:12" x14ac:dyDescent="0.3">
      <c r="A24" t="s">
        <v>141</v>
      </c>
    </row>
    <row r="26" spans="1:12" x14ac:dyDescent="0.3">
      <c r="A26" t="s">
        <v>142</v>
      </c>
    </row>
    <row r="28" spans="1:12" x14ac:dyDescent="0.3">
      <c r="A28" t="s">
        <v>148</v>
      </c>
    </row>
    <row r="30" spans="1:12" x14ac:dyDescent="0.3">
      <c r="A30" t="s">
        <v>149</v>
      </c>
    </row>
    <row r="32" spans="1:12" x14ac:dyDescent="0.3">
      <c r="A32" t="s">
        <v>150</v>
      </c>
    </row>
    <row r="34" spans="1:1" x14ac:dyDescent="0.3">
      <c r="A34" t="s">
        <v>176</v>
      </c>
    </row>
    <row r="35" spans="1:1" x14ac:dyDescent="0.3">
      <c r="A35" t="s">
        <v>177</v>
      </c>
    </row>
    <row r="36" spans="1:1" x14ac:dyDescent="0.3">
      <c r="A36" t="s">
        <v>152</v>
      </c>
    </row>
    <row r="37" spans="1:1" x14ac:dyDescent="0.3">
      <c r="A37" t="s">
        <v>178</v>
      </c>
    </row>
    <row r="38" spans="1:1" x14ac:dyDescent="0.3">
      <c r="A38" t="s">
        <v>179</v>
      </c>
    </row>
    <row r="39" spans="1:1" x14ac:dyDescent="0.3">
      <c r="A39" t="s">
        <v>177</v>
      </c>
    </row>
    <row r="40" spans="1:1" x14ac:dyDescent="0.3">
      <c r="A40" t="s">
        <v>180</v>
      </c>
    </row>
    <row r="41" spans="1:1" x14ac:dyDescent="0.3">
      <c r="A41" t="s">
        <v>178</v>
      </c>
    </row>
    <row r="42" spans="1:1" x14ac:dyDescent="0.3">
      <c r="A42" t="s">
        <v>156</v>
      </c>
    </row>
    <row r="44" spans="1:1" x14ac:dyDescent="0.3">
      <c r="A44" t="s">
        <v>157</v>
      </c>
    </row>
    <row r="46" spans="1:1" x14ac:dyDescent="0.3">
      <c r="A46" t="s">
        <v>158</v>
      </c>
    </row>
    <row r="47" spans="1:1" x14ac:dyDescent="0.3">
      <c r="A47" t="s">
        <v>146</v>
      </c>
    </row>
    <row r="48" spans="1:1" x14ac:dyDescent="0.3">
      <c r="A48" t="s">
        <v>159</v>
      </c>
    </row>
    <row r="50" spans="1:1" x14ac:dyDescent="0.3">
      <c r="A50" t="s">
        <v>160</v>
      </c>
    </row>
    <row r="52" spans="1:1" x14ac:dyDescent="0.3">
      <c r="A52" t="s">
        <v>161</v>
      </c>
    </row>
    <row r="53" spans="1:1" x14ac:dyDescent="0.3">
      <c r="A53" t="s">
        <v>153</v>
      </c>
    </row>
    <row r="54" spans="1:1" x14ac:dyDescent="0.3">
      <c r="A54" t="s">
        <v>153</v>
      </c>
    </row>
    <row r="56" spans="1:1" x14ac:dyDescent="0.3">
      <c r="A56" t="s">
        <v>154</v>
      </c>
    </row>
    <row r="57" spans="1:1" x14ac:dyDescent="0.3">
      <c r="A57" t="s">
        <v>146</v>
      </c>
    </row>
    <row r="58" spans="1:1" x14ac:dyDescent="0.3">
      <c r="A58" t="s">
        <v>147</v>
      </c>
    </row>
    <row r="60" spans="1:1" x14ac:dyDescent="0.3">
      <c r="A60" t="s">
        <v>140</v>
      </c>
    </row>
    <row r="62" spans="1:1" x14ac:dyDescent="0.3">
      <c r="A62" t="s">
        <v>141</v>
      </c>
    </row>
    <row r="64" spans="1:1" x14ac:dyDescent="0.3">
      <c r="A64" t="s">
        <v>142</v>
      </c>
    </row>
    <row r="66" spans="1:1" x14ac:dyDescent="0.3">
      <c r="A66" t="s">
        <v>148</v>
      </c>
    </row>
    <row r="68" spans="1:1" x14ac:dyDescent="0.3">
      <c r="A68" t="s">
        <v>149</v>
      </c>
    </row>
    <row r="70" spans="1:1" x14ac:dyDescent="0.3">
      <c r="A70" t="s">
        <v>150</v>
      </c>
    </row>
    <row r="72" spans="1:1" x14ac:dyDescent="0.3">
      <c r="A72" t="s">
        <v>155</v>
      </c>
    </row>
    <row r="74" spans="1:1" x14ac:dyDescent="0.3">
      <c r="A74" t="s">
        <v>157</v>
      </c>
    </row>
    <row r="76" spans="1:1" x14ac:dyDescent="0.3">
      <c r="A76" t="s">
        <v>158</v>
      </c>
    </row>
    <row r="77" spans="1:1" x14ac:dyDescent="0.3">
      <c r="A77" t="s">
        <v>146</v>
      </c>
    </row>
    <row r="78" spans="1:1" x14ac:dyDescent="0.3">
      <c r="A78" t="s">
        <v>159</v>
      </c>
    </row>
    <row r="80" spans="1:1" x14ac:dyDescent="0.3">
      <c r="A80" t="s">
        <v>160</v>
      </c>
    </row>
    <row r="82" spans="1:1" x14ac:dyDescent="0.3">
      <c r="A82" t="s">
        <v>161</v>
      </c>
    </row>
    <row r="83" spans="1:1" x14ac:dyDescent="0.3">
      <c r="A83" t="s">
        <v>153</v>
      </c>
    </row>
    <row r="84" spans="1:1" x14ac:dyDescent="0.3">
      <c r="A84" t="s">
        <v>153</v>
      </c>
    </row>
    <row r="85" spans="1:1" x14ac:dyDescent="0.3">
      <c r="A85" t="s">
        <v>153</v>
      </c>
    </row>
    <row r="87" spans="1:1" x14ac:dyDescent="0.3">
      <c r="A87" t="s">
        <v>162</v>
      </c>
    </row>
    <row r="88" spans="1:1" x14ac:dyDescent="0.3">
      <c r="A88" t="s">
        <v>163</v>
      </c>
    </row>
    <row r="89" spans="1:1" x14ac:dyDescent="0.3">
      <c r="A89" t="s">
        <v>164</v>
      </c>
    </row>
    <row r="90" spans="1:1" x14ac:dyDescent="0.3">
      <c r="A90" t="s">
        <v>165</v>
      </c>
    </row>
    <row r="91" spans="1:1" x14ac:dyDescent="0.3">
      <c r="A91" t="s">
        <v>166</v>
      </c>
    </row>
    <row r="92" spans="1:1" x14ac:dyDescent="0.3">
      <c r="A92" t="s">
        <v>167</v>
      </c>
    </row>
    <row r="93" spans="1:1" x14ac:dyDescent="0.3">
      <c r="A93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2022-06-02T04:58:15Z</dcterms:created>
  <dcterms:modified xsi:type="dcterms:W3CDTF">2022-06-02T13:02:01Z</dcterms:modified>
</cp:coreProperties>
</file>