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kshi jaiswal\OneDrive\Documents\EXCEL ASSIGNMENTS\"/>
    </mc:Choice>
  </mc:AlternateContent>
  <bookViews>
    <workbookView xWindow="0" yWindow="0" windowWidth="23040" windowHeight="9252" activeTab="1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52511"/>
</workbook>
</file>

<file path=xl/calcChain.xml><?xml version="1.0" encoding="utf-8"?>
<calcChain xmlns="http://schemas.openxmlformats.org/spreadsheetml/2006/main">
  <c r="F9" i="3" l="1"/>
  <c r="F10" i="3"/>
  <c r="F11" i="3"/>
  <c r="F3" i="3"/>
  <c r="F4" i="3"/>
  <c r="F5" i="3"/>
  <c r="F2" i="3"/>
  <c r="E10" i="3"/>
  <c r="E11" i="3"/>
  <c r="E9" i="3"/>
  <c r="E3" i="3"/>
  <c r="E4" i="3"/>
  <c r="E5" i="3"/>
  <c r="E2" i="3"/>
  <c r="D10" i="3"/>
  <c r="D11" i="3"/>
  <c r="D9" i="3"/>
  <c r="D3" i="3"/>
  <c r="D4" i="3"/>
  <c r="D5" i="3"/>
  <c r="D2" i="3"/>
  <c r="C10" i="3"/>
  <c r="C11" i="3"/>
  <c r="C9" i="3"/>
  <c r="C3" i="3"/>
  <c r="C4" i="3"/>
  <c r="C5" i="3"/>
  <c r="C2" i="3"/>
  <c r="B10" i="3" l="1"/>
  <c r="B11" i="3"/>
  <c r="B9" i="3"/>
  <c r="B3" i="3"/>
  <c r="B4" i="3"/>
  <c r="B5" i="3"/>
  <c r="B2" i="3"/>
  <c r="F43" i="1" l="1"/>
  <c r="F31" i="1"/>
  <c r="F42" i="1"/>
  <c r="F47" i="1"/>
  <c r="F52" i="1" l="1"/>
  <c r="F49" i="1"/>
  <c r="F48" i="1"/>
  <c r="F45" i="1" l="1"/>
  <c r="F44" i="1"/>
  <c r="F39" i="1"/>
  <c r="F38" i="1"/>
  <c r="F37" i="1"/>
  <c r="F36" i="1"/>
  <c r="F33" i="1"/>
  <c r="F32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<sst xmlns="http://schemas.openxmlformats.org/spreadsheetml/2006/main" count="1531" uniqueCount="76">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</sst>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25" zoomScaleNormal="100" workbookViewId="0">
      <selection activeCell="F52" sqref="F52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COUNTIF(G2:G25,G2)</f>
        <v>4</v>
      </c>
    </row>
    <row r="30" spans="1:7" x14ac:dyDescent="0.3">
      <c r="E30" s="4" t="s">
        <v>36</v>
      </c>
      <c r="F30">
        <f>COUNTIF(D2:D25,D16)</f>
        <v>5</v>
      </c>
    </row>
    <row r="31" spans="1:7" x14ac:dyDescent="0.3">
      <c r="E31" s="4" t="s">
        <v>37</v>
      </c>
      <c r="F31">
        <f>COUNTIF(F2:F25,F3)</f>
        <v>8</v>
      </c>
    </row>
    <row r="32" spans="1:7" x14ac:dyDescent="0.3">
      <c r="E32" s="4" t="s">
        <v>38</v>
      </c>
      <c r="F32">
        <f>COUNTIF(C2:C25,C3)</f>
        <v>6</v>
      </c>
    </row>
    <row r="33" spans="5:6" x14ac:dyDescent="0.3">
      <c r="E33" s="4" t="s">
        <v>30</v>
      </c>
      <c r="F33">
        <f>COUNTIF(E2:E25,"&lt;20")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SUMIF(D2:D25,D6,E2:E25)</f>
        <v>105</v>
      </c>
    </row>
    <row r="37" spans="5:6" x14ac:dyDescent="0.3">
      <c r="E37" s="4" t="s">
        <v>28</v>
      </c>
      <c r="F37">
        <f>SUMIF(D2:D25,D3,E2:E25)</f>
        <v>164</v>
      </c>
    </row>
    <row r="38" spans="5:6" x14ac:dyDescent="0.3">
      <c r="E38" s="4" t="s">
        <v>34</v>
      </c>
      <c r="F38">
        <f>SUMIF(F2:F25,"truck 4",E2:E25)</f>
        <v>156</v>
      </c>
    </row>
    <row r="39" spans="5:6" x14ac:dyDescent="0.3">
      <c r="E39" s="4" t="s">
        <v>44</v>
      </c>
      <c r="F39">
        <f>SUMIF(F2:F25,"*truck*",E2:E25)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COUNTIFS(D2:D25,D12,G2:G25,G16)</f>
        <v>2</v>
      </c>
    </row>
    <row r="43" spans="5:6" x14ac:dyDescent="0.3">
      <c r="E43" s="4" t="s">
        <v>40</v>
      </c>
      <c r="F43">
        <f>COUNTIFS(C2:C25,C3,F2:F25,F7)</f>
        <v>2</v>
      </c>
    </row>
    <row r="44" spans="5:6" x14ac:dyDescent="0.3">
      <c r="E44" s="4" t="s">
        <v>41</v>
      </c>
      <c r="F44">
        <f>COUNTIFS(G2:G25,G2,B2:B25,"&gt;2/3/2013")</f>
        <v>2</v>
      </c>
    </row>
    <row r="45" spans="5:6" x14ac:dyDescent="0.3">
      <c r="E45" s="4" t="s">
        <v>42</v>
      </c>
      <c r="F45">
        <f>COUNTIFS(B2:B25,"&gt;2/3/2013",B2:B25,"&lt;2/6/2013")</f>
        <v>9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SUMIFS(E2:E25,D2:D25,D12,G2:G25,G5)</f>
        <v>25</v>
      </c>
    </row>
    <row r="48" spans="5:6" x14ac:dyDescent="0.3">
      <c r="E48" s="4" t="s">
        <v>33</v>
      </c>
      <c r="F48">
        <f>SUMIFS(E2:E25,G2:G25,G10,F2:F25,F7)</f>
        <v>75</v>
      </c>
    </row>
    <row r="49" spans="5:6" x14ac:dyDescent="0.3">
      <c r="E49" s="4" t="s">
        <v>43</v>
      </c>
      <c r="F49">
        <f>SUMIFS(E2:E25,B2:B25,"&gt;2/3/2013",B2:B25,"&lt;2/6/2013")</f>
        <v>194</v>
      </c>
    </row>
    <row r="52" spans="5:6" x14ac:dyDescent="0.3">
      <c r="E52" s="4" t="s">
        <v>32</v>
      </c>
      <c r="F52">
        <f>SUMIF(G2:G25,G3,E2:E25)+SUMIF(G2:G25,G7,E2:E25)+SUMIF(G2:G25,G12,E2:E25)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F11" sqref="F11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COUNTIF($B$16:$B$241,A2)</f>
        <v>71</v>
      </c>
      <c r="C2" s="2">
        <f>SUMIF($B$16:$B$241,A2,$E$16:$E$241)</f>
        <v>717</v>
      </c>
      <c r="D2" s="2">
        <f>COUNTIFS($B$16:$B$241,A2,$D$16:$D$241,$D$16)</f>
        <v>42</v>
      </c>
      <c r="E2" s="2">
        <f>COUNTIFS($B$16:$B$241,A2,$D$16:$D$241,$D$17)</f>
        <v>29</v>
      </c>
      <c r="F2" s="2">
        <f>SUMIFS($E$16:$E$241,$B$16:$B$241,A2,$D$16:$D$241,$D$16)</f>
        <v>414</v>
      </c>
    </row>
    <row r="3" spans="1:6" x14ac:dyDescent="0.3">
      <c r="A3" s="9" t="s">
        <v>47</v>
      </c>
      <c r="B3" s="2">
        <f t="shared" ref="B3:B5" si="0">COUNTIF($B$16:$B$241,A3)</f>
        <v>46</v>
      </c>
      <c r="C3" s="2">
        <f t="shared" ref="C3:C5" si="1">SUMIF($B$16:$B$241,A3,$E$16:$E$241)</f>
        <v>1934</v>
      </c>
      <c r="D3" s="2">
        <f t="shared" ref="D3:D5" si="2">COUNTIFS($B$16:$B$241,A3,$D$16:$D$241,$D$16)</f>
        <v>31</v>
      </c>
      <c r="E3" s="2">
        <f t="shared" ref="E3:E5" si="3">COUNTIFS($B$16:$B$241,A3,$D$16:$D$241,$D$17)</f>
        <v>15</v>
      </c>
      <c r="F3" s="2">
        <f t="shared" ref="F3:F5" si="4">SUMIFS($E$16:$E$241,$B$16:$B$241,A3,$D$16:$D$241,$D$16)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COUNTIF($C$16:$C$241,A9)</f>
        <v>25</v>
      </c>
      <c r="C9" s="2">
        <f>SUMIF($C$16:$C$241,A9,$E$16:$E$241)</f>
        <v>688</v>
      </c>
      <c r="D9" s="2">
        <f>COUNTIFS($B$16:$B$241,$B$16,$C$16:$C$241,A9)</f>
        <v>7</v>
      </c>
      <c r="E9" s="2">
        <f>COUNTIFS($C$16:$C$241,A9,$B$16:$B$241,$B$26)</f>
        <v>1</v>
      </c>
      <c r="F9" s="2">
        <f>SUMIFS($E$16:$E$241,$C$16:$C$241,A9,$B$16:$B$241,$B$16,$A$16:$A$241,"&gt;=5/10/2013",$A$16:$A$241,"&lt;=5/20/2013")</f>
        <v>31</v>
      </c>
    </row>
    <row r="10" spans="1:6" x14ac:dyDescent="0.3">
      <c r="A10" s="9" t="s">
        <v>54</v>
      </c>
      <c r="B10" s="2">
        <f t="shared" ref="B10:B11" si="5">COUNTIF($C$16:$C$241,A10)</f>
        <v>31</v>
      </c>
      <c r="C10" s="2">
        <f t="shared" ref="C10:C11" si="6">SUMIF($C$16:$C$241,A10,$E$16:$E$241)</f>
        <v>965</v>
      </c>
      <c r="D10" s="2">
        <f t="shared" ref="D10:D11" si="7">COUNTIFS($B$16:$B$241,$B$16,$C$16:$C$241,A10)</f>
        <v>8</v>
      </c>
      <c r="E10" s="2">
        <f t="shared" ref="E10:E11" si="8">COUNTIFS($C$16:$C$241,A10,$B$16:$B$241,$B$26)</f>
        <v>1</v>
      </c>
      <c r="F10" s="2">
        <f t="shared" ref="F10:F11" si="9">SUMIFS($E$16:$E$241,$C$16:$C$241,A10,$B$16:$B$241,$B$16,$A$16:$A$241,"&gt;=5/10/2013",$A$16:$A$241,"&lt;=5/20/2013")</f>
        <v>24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F9" sqref="F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B8" sqref="B8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sakshi jaiswal</cp:lastModifiedBy>
  <dcterms:created xsi:type="dcterms:W3CDTF">2013-06-05T17:23:06Z</dcterms:created>
  <dcterms:modified xsi:type="dcterms:W3CDTF">2022-03-06T05:46:48Z</dcterms:modified>
</cp:coreProperties>
</file>