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480" windowHeight="10170" firstSheet="1" activeTab="1"/>
  </bookViews>
  <sheets>
    <sheet name="Macro1" sheetId="16" state="veryHidden" r:id="rId1"/>
    <sheet name="OCV1#" sheetId="14" r:id="rId2"/>
    <sheet name="Sheet1" sheetId="15" r:id="rId3"/>
  </sheets>
  <definedNames>
    <definedName name="_xlnm.Auto_Activate" localSheetId="0">Macro1!$A$2</definedName>
  </definedNames>
  <calcPr calcId="144525"/>
</workbook>
</file>

<file path=xl/calcChain.xml><?xml version="1.0" encoding="utf-8"?>
<calcChain xmlns="http://schemas.openxmlformats.org/spreadsheetml/2006/main">
  <c r="F104" i="14" l="1"/>
  <c r="T104" i="14"/>
  <c r="M104" i="14"/>
  <c r="AH104" i="14"/>
  <c r="AG101" i="14" l="1"/>
  <c r="AI101" i="14" s="1"/>
  <c r="AG102" i="14"/>
  <c r="AI102" i="14" s="1"/>
  <c r="AG103" i="14"/>
  <c r="AI103" i="14" s="1"/>
  <c r="AG104" i="14"/>
  <c r="AI104" i="14" s="1"/>
  <c r="Z99" i="14"/>
  <c r="AB99" i="14" s="1"/>
  <c r="Z100" i="14"/>
  <c r="AB100" i="14" s="1"/>
  <c r="Z101" i="14"/>
  <c r="AB101" i="14" s="1"/>
  <c r="Z102" i="14"/>
  <c r="AB102" i="14" s="1"/>
  <c r="Z103" i="14"/>
  <c r="AB103" i="14" s="1"/>
  <c r="Z104" i="14"/>
  <c r="AB104" i="14" s="1"/>
  <c r="S99" i="14"/>
  <c r="U99" i="14" s="1"/>
  <c r="S100" i="14"/>
  <c r="U100" i="14" s="1"/>
  <c r="S101" i="14"/>
  <c r="U101" i="14" s="1"/>
  <c r="S102" i="14"/>
  <c r="U102" i="14" s="1"/>
  <c r="S103" i="14"/>
  <c r="U103" i="14" s="1"/>
  <c r="S104" i="14"/>
  <c r="U104" i="14" s="1"/>
  <c r="L99" i="14"/>
  <c r="N99" i="14" s="1"/>
  <c r="L100" i="14"/>
  <c r="N100" i="14" s="1"/>
  <c r="L101" i="14"/>
  <c r="N101" i="14" s="1"/>
  <c r="L102" i="14"/>
  <c r="N102" i="14" s="1"/>
  <c r="L103" i="14"/>
  <c r="N103" i="14" s="1"/>
  <c r="L104" i="14"/>
  <c r="N104" i="14" s="1"/>
  <c r="E97" i="14"/>
  <c r="G97" i="14" s="1"/>
  <c r="E98" i="14"/>
  <c r="G98" i="14" s="1"/>
  <c r="E99" i="14"/>
  <c r="G99" i="14" s="1"/>
  <c r="E100" i="14"/>
  <c r="G100" i="14" s="1"/>
  <c r="E101" i="14"/>
  <c r="G101" i="14" s="1"/>
  <c r="E102" i="14"/>
  <c r="G102" i="14" s="1"/>
  <c r="E103" i="14"/>
  <c r="G103" i="14" s="1"/>
  <c r="E104" i="14"/>
  <c r="G104" i="14" s="1"/>
  <c r="AG56" i="14" l="1"/>
  <c r="AI56" i="14" s="1"/>
  <c r="AG57" i="14"/>
  <c r="AI57" i="14" s="1"/>
  <c r="AG58" i="14"/>
  <c r="AI58" i="14" s="1"/>
  <c r="AG59" i="14"/>
  <c r="AI59" i="14" s="1"/>
  <c r="AG60" i="14"/>
  <c r="AI60" i="14" s="1"/>
  <c r="AG61" i="14"/>
  <c r="AI61" i="14" s="1"/>
  <c r="AG62" i="14"/>
  <c r="AI62" i="14" s="1"/>
  <c r="AG63" i="14"/>
  <c r="AI63" i="14" s="1"/>
  <c r="AG64" i="14"/>
  <c r="AI64" i="14" s="1"/>
  <c r="AG65" i="14"/>
  <c r="AI65" i="14" s="1"/>
  <c r="AG66" i="14"/>
  <c r="AI66" i="14" s="1"/>
  <c r="AG67" i="14"/>
  <c r="AI67" i="14" s="1"/>
  <c r="AG68" i="14"/>
  <c r="AI68" i="14" s="1"/>
  <c r="AG69" i="14"/>
  <c r="AI69" i="14" s="1"/>
  <c r="AG70" i="14"/>
  <c r="AI70" i="14" s="1"/>
  <c r="AG71" i="14"/>
  <c r="AI71" i="14" s="1"/>
  <c r="AG72" i="14"/>
  <c r="AI72" i="14" s="1"/>
  <c r="AG73" i="14"/>
  <c r="AI73" i="14" s="1"/>
  <c r="AG74" i="14"/>
  <c r="AI74" i="14" s="1"/>
  <c r="AG75" i="14"/>
  <c r="AI75" i="14" s="1"/>
  <c r="AG76" i="14"/>
  <c r="AI76" i="14" s="1"/>
  <c r="AG77" i="14"/>
  <c r="AI77" i="14" s="1"/>
  <c r="AG78" i="14"/>
  <c r="AI78" i="14" s="1"/>
  <c r="AG79" i="14"/>
  <c r="AI79" i="14" s="1"/>
  <c r="AG80" i="14"/>
  <c r="AI80" i="14" s="1"/>
  <c r="AG81" i="14"/>
  <c r="AI81" i="14" s="1"/>
  <c r="AG82" i="14"/>
  <c r="AI82" i="14" s="1"/>
  <c r="AG83" i="14"/>
  <c r="AI83" i="14" s="1"/>
  <c r="AG84" i="14"/>
  <c r="AI84" i="14" s="1"/>
  <c r="AG85" i="14"/>
  <c r="AI85" i="14" s="1"/>
  <c r="AG86" i="14"/>
  <c r="AI86" i="14" s="1"/>
  <c r="AG87" i="14"/>
  <c r="AI87" i="14" s="1"/>
  <c r="AG88" i="14"/>
  <c r="AI88" i="14" s="1"/>
  <c r="AG89" i="14"/>
  <c r="AI89" i="14" s="1"/>
  <c r="AG90" i="14"/>
  <c r="AI90" i="14" s="1"/>
  <c r="AG91" i="14"/>
  <c r="AI91" i="14" s="1"/>
  <c r="AG92" i="14"/>
  <c r="AI92" i="14" s="1"/>
  <c r="AG93" i="14"/>
  <c r="AI93" i="14" s="1"/>
  <c r="AG94" i="14"/>
  <c r="AI94" i="14" s="1"/>
  <c r="AG95" i="14"/>
  <c r="AI95" i="14" s="1"/>
  <c r="AG96" i="14"/>
  <c r="AI96" i="14" s="1"/>
  <c r="AG97" i="14"/>
  <c r="AI97" i="14" s="1"/>
  <c r="AG98" i="14"/>
  <c r="AI98" i="14" s="1"/>
  <c r="AG99" i="14"/>
  <c r="AI99" i="14" s="1"/>
  <c r="AG100" i="14"/>
  <c r="AI100" i="14" s="1"/>
  <c r="Z58" i="14"/>
  <c r="AB58" i="14" s="1"/>
  <c r="Z59" i="14"/>
  <c r="AB59" i="14" s="1"/>
  <c r="Z60" i="14"/>
  <c r="AB60" i="14" s="1"/>
  <c r="Z61" i="14"/>
  <c r="AB61" i="14" s="1"/>
  <c r="Z62" i="14"/>
  <c r="AB62" i="14" s="1"/>
  <c r="Z63" i="14"/>
  <c r="AB63" i="14" s="1"/>
  <c r="Z64" i="14"/>
  <c r="AB64" i="14" s="1"/>
  <c r="Z65" i="14"/>
  <c r="AB65" i="14" s="1"/>
  <c r="Z66" i="14"/>
  <c r="AB66" i="14" s="1"/>
  <c r="Z67" i="14"/>
  <c r="AB67" i="14" s="1"/>
  <c r="Z68" i="14"/>
  <c r="AB68" i="14" s="1"/>
  <c r="Z69" i="14"/>
  <c r="AB69" i="14" s="1"/>
  <c r="Z70" i="14"/>
  <c r="AB70" i="14" s="1"/>
  <c r="Z71" i="14"/>
  <c r="AB71" i="14" s="1"/>
  <c r="Z72" i="14"/>
  <c r="AB72" i="14" s="1"/>
  <c r="Z73" i="14"/>
  <c r="AB73" i="14" s="1"/>
  <c r="Z74" i="14"/>
  <c r="AB74" i="14" s="1"/>
  <c r="Z75" i="14"/>
  <c r="AB75" i="14" s="1"/>
  <c r="Z76" i="14"/>
  <c r="AB76" i="14" s="1"/>
  <c r="Z77" i="14"/>
  <c r="AB77" i="14" s="1"/>
  <c r="Z78" i="14"/>
  <c r="AB78" i="14" s="1"/>
  <c r="Z79" i="14"/>
  <c r="AB79" i="14" s="1"/>
  <c r="Z80" i="14"/>
  <c r="AB80" i="14" s="1"/>
  <c r="Z81" i="14"/>
  <c r="AB81" i="14" s="1"/>
  <c r="Z82" i="14"/>
  <c r="AB82" i="14" s="1"/>
  <c r="Z83" i="14"/>
  <c r="AB83" i="14" s="1"/>
  <c r="Z84" i="14"/>
  <c r="AB84" i="14" s="1"/>
  <c r="Z85" i="14"/>
  <c r="AB85" i="14" s="1"/>
  <c r="Z86" i="14"/>
  <c r="AB86" i="14" s="1"/>
  <c r="Z87" i="14"/>
  <c r="AB87" i="14" s="1"/>
  <c r="Z88" i="14"/>
  <c r="AB88" i="14" s="1"/>
  <c r="Z89" i="14"/>
  <c r="AB89" i="14" s="1"/>
  <c r="Z90" i="14"/>
  <c r="AB90" i="14" s="1"/>
  <c r="Z91" i="14"/>
  <c r="AB91" i="14" s="1"/>
  <c r="Z92" i="14"/>
  <c r="AB92" i="14" s="1"/>
  <c r="Z93" i="14"/>
  <c r="AB93" i="14" s="1"/>
  <c r="Z94" i="14"/>
  <c r="AB94" i="14" s="1"/>
  <c r="Z95" i="14"/>
  <c r="AB95" i="14" s="1"/>
  <c r="Z96" i="14"/>
  <c r="AB96" i="14" s="1"/>
  <c r="Z97" i="14"/>
  <c r="AB97" i="14" s="1"/>
  <c r="Z98" i="14"/>
  <c r="AB98" i="14" s="1"/>
  <c r="S53" i="14"/>
  <c r="U53" i="14" s="1"/>
  <c r="S54" i="14"/>
  <c r="U54" i="14" s="1"/>
  <c r="S55" i="14"/>
  <c r="U55" i="14" s="1"/>
  <c r="S56" i="14"/>
  <c r="U56" i="14" s="1"/>
  <c r="S57" i="14"/>
  <c r="U57" i="14" s="1"/>
  <c r="S58" i="14"/>
  <c r="U58" i="14" s="1"/>
  <c r="S59" i="14"/>
  <c r="U59" i="14" s="1"/>
  <c r="S60" i="14"/>
  <c r="U60" i="14" s="1"/>
  <c r="S61" i="14"/>
  <c r="U61" i="14" s="1"/>
  <c r="S62" i="14"/>
  <c r="U62" i="14" s="1"/>
  <c r="S63" i="14"/>
  <c r="U63" i="14" s="1"/>
  <c r="S64" i="14"/>
  <c r="U64" i="14" s="1"/>
  <c r="S65" i="14"/>
  <c r="U65" i="14" s="1"/>
  <c r="S66" i="14"/>
  <c r="U66" i="14" s="1"/>
  <c r="S67" i="14"/>
  <c r="U67" i="14" s="1"/>
  <c r="S68" i="14"/>
  <c r="U68" i="14" s="1"/>
  <c r="S69" i="14"/>
  <c r="U69" i="14" s="1"/>
  <c r="S70" i="14"/>
  <c r="U70" i="14" s="1"/>
  <c r="S71" i="14"/>
  <c r="U71" i="14" s="1"/>
  <c r="S72" i="14"/>
  <c r="U72" i="14" s="1"/>
  <c r="S73" i="14"/>
  <c r="U73" i="14" s="1"/>
  <c r="S74" i="14"/>
  <c r="U74" i="14" s="1"/>
  <c r="S75" i="14"/>
  <c r="U75" i="14" s="1"/>
  <c r="S76" i="14"/>
  <c r="U76" i="14" s="1"/>
  <c r="S77" i="14"/>
  <c r="U77" i="14" s="1"/>
  <c r="S78" i="14"/>
  <c r="U78" i="14" s="1"/>
  <c r="S79" i="14"/>
  <c r="U79" i="14" s="1"/>
  <c r="S80" i="14"/>
  <c r="U80" i="14" s="1"/>
  <c r="S81" i="14"/>
  <c r="U81" i="14" s="1"/>
  <c r="S82" i="14"/>
  <c r="U82" i="14" s="1"/>
  <c r="S83" i="14"/>
  <c r="U83" i="14" s="1"/>
  <c r="S84" i="14"/>
  <c r="U84" i="14" s="1"/>
  <c r="S85" i="14"/>
  <c r="U85" i="14" s="1"/>
  <c r="S86" i="14"/>
  <c r="U86" i="14" s="1"/>
  <c r="S87" i="14"/>
  <c r="U87" i="14" s="1"/>
  <c r="S88" i="14"/>
  <c r="U88" i="14" s="1"/>
  <c r="S89" i="14"/>
  <c r="U89" i="14" s="1"/>
  <c r="S90" i="14"/>
  <c r="U90" i="14" s="1"/>
  <c r="S91" i="14"/>
  <c r="U91" i="14" s="1"/>
  <c r="S92" i="14"/>
  <c r="U92" i="14" s="1"/>
  <c r="S93" i="14"/>
  <c r="U93" i="14" s="1"/>
  <c r="S94" i="14"/>
  <c r="U94" i="14" s="1"/>
  <c r="S95" i="14"/>
  <c r="U95" i="14" s="1"/>
  <c r="S96" i="14"/>
  <c r="U96" i="14" s="1"/>
  <c r="S97" i="14"/>
  <c r="U97" i="14" s="1"/>
  <c r="S98" i="14"/>
  <c r="U98" i="14" s="1"/>
  <c r="E58" i="14"/>
  <c r="G58" i="14" s="1"/>
  <c r="E59" i="14"/>
  <c r="G59" i="14" s="1"/>
  <c r="E60" i="14"/>
  <c r="G60" i="14" s="1"/>
  <c r="E61" i="14"/>
  <c r="G61" i="14" s="1"/>
  <c r="E62" i="14"/>
  <c r="G62" i="14" s="1"/>
  <c r="E63" i="14"/>
  <c r="G63" i="14" s="1"/>
  <c r="E64" i="14"/>
  <c r="G64" i="14" s="1"/>
  <c r="E65" i="14"/>
  <c r="G65" i="14" s="1"/>
  <c r="E66" i="14"/>
  <c r="G66" i="14" s="1"/>
  <c r="E67" i="14"/>
  <c r="G67" i="14" s="1"/>
  <c r="E68" i="14"/>
  <c r="G68" i="14" s="1"/>
  <c r="E69" i="14"/>
  <c r="G69" i="14" s="1"/>
  <c r="E70" i="14"/>
  <c r="G70" i="14" s="1"/>
  <c r="E71" i="14"/>
  <c r="G71" i="14" s="1"/>
  <c r="E72" i="14"/>
  <c r="G72" i="14" s="1"/>
  <c r="E73" i="14"/>
  <c r="G73" i="14" s="1"/>
  <c r="E74" i="14"/>
  <c r="G74" i="14" s="1"/>
  <c r="E75" i="14"/>
  <c r="G75" i="14" s="1"/>
  <c r="E76" i="14"/>
  <c r="G76" i="14" s="1"/>
  <c r="E77" i="14"/>
  <c r="G77" i="14" s="1"/>
  <c r="E78" i="14"/>
  <c r="G78" i="14" s="1"/>
  <c r="E79" i="14"/>
  <c r="G79" i="14" s="1"/>
  <c r="E80" i="14"/>
  <c r="G80" i="14" s="1"/>
  <c r="E81" i="14"/>
  <c r="G81" i="14" s="1"/>
  <c r="E82" i="14"/>
  <c r="G82" i="14" s="1"/>
  <c r="E83" i="14"/>
  <c r="G83" i="14" s="1"/>
  <c r="E84" i="14"/>
  <c r="G84" i="14" s="1"/>
  <c r="E85" i="14"/>
  <c r="G85" i="14" s="1"/>
  <c r="E86" i="14"/>
  <c r="G86" i="14" s="1"/>
  <c r="E87" i="14"/>
  <c r="G87" i="14" s="1"/>
  <c r="E88" i="14"/>
  <c r="G88" i="14" s="1"/>
  <c r="E89" i="14"/>
  <c r="G89" i="14" s="1"/>
  <c r="E90" i="14"/>
  <c r="G90" i="14" s="1"/>
  <c r="E91" i="14"/>
  <c r="G91" i="14" s="1"/>
  <c r="E92" i="14"/>
  <c r="G92" i="14" s="1"/>
  <c r="E93" i="14"/>
  <c r="G93" i="14" s="1"/>
  <c r="E94" i="14"/>
  <c r="G94" i="14" s="1"/>
  <c r="E95" i="14"/>
  <c r="G95" i="14" s="1"/>
  <c r="E96" i="14"/>
  <c r="G96" i="14" s="1"/>
  <c r="L61" i="14"/>
  <c r="N61" i="14" s="1"/>
  <c r="L62" i="14"/>
  <c r="N62" i="14" s="1"/>
  <c r="L63" i="14"/>
  <c r="N63" i="14" s="1"/>
  <c r="L64" i="14"/>
  <c r="N64" i="14" s="1"/>
  <c r="L65" i="14"/>
  <c r="N65" i="14" s="1"/>
  <c r="L66" i="14"/>
  <c r="N66" i="14" s="1"/>
  <c r="L67" i="14"/>
  <c r="N67" i="14" s="1"/>
  <c r="L68" i="14"/>
  <c r="N68" i="14" s="1"/>
  <c r="L69" i="14"/>
  <c r="N69" i="14" s="1"/>
  <c r="L70" i="14"/>
  <c r="N70" i="14" s="1"/>
  <c r="L71" i="14"/>
  <c r="N71" i="14" s="1"/>
  <c r="L72" i="14"/>
  <c r="N72" i="14" s="1"/>
  <c r="L73" i="14"/>
  <c r="N73" i="14" s="1"/>
  <c r="L74" i="14"/>
  <c r="N74" i="14" s="1"/>
  <c r="L75" i="14"/>
  <c r="N75" i="14" s="1"/>
  <c r="L76" i="14"/>
  <c r="N76" i="14" s="1"/>
  <c r="L77" i="14"/>
  <c r="N77" i="14" s="1"/>
  <c r="L78" i="14"/>
  <c r="N78" i="14" s="1"/>
  <c r="L79" i="14"/>
  <c r="N79" i="14" s="1"/>
  <c r="L80" i="14"/>
  <c r="N80" i="14" s="1"/>
  <c r="L81" i="14"/>
  <c r="N81" i="14" s="1"/>
  <c r="L82" i="14"/>
  <c r="N82" i="14" s="1"/>
  <c r="L83" i="14"/>
  <c r="N83" i="14" s="1"/>
  <c r="L84" i="14"/>
  <c r="N84" i="14" s="1"/>
  <c r="L85" i="14"/>
  <c r="N85" i="14" s="1"/>
  <c r="L86" i="14"/>
  <c r="N86" i="14" s="1"/>
  <c r="L87" i="14"/>
  <c r="N87" i="14" s="1"/>
  <c r="L88" i="14"/>
  <c r="N88" i="14" s="1"/>
  <c r="L89" i="14"/>
  <c r="N89" i="14" s="1"/>
  <c r="L90" i="14"/>
  <c r="N90" i="14" s="1"/>
  <c r="L91" i="14"/>
  <c r="N91" i="14" s="1"/>
  <c r="L92" i="14"/>
  <c r="N92" i="14" s="1"/>
  <c r="L93" i="14"/>
  <c r="N93" i="14" s="1"/>
  <c r="L94" i="14"/>
  <c r="N94" i="14" s="1"/>
  <c r="L95" i="14"/>
  <c r="N95" i="14" s="1"/>
  <c r="L96" i="14"/>
  <c r="N96" i="14" s="1"/>
  <c r="L97" i="14"/>
  <c r="N97" i="14" s="1"/>
  <c r="L98" i="14"/>
  <c r="N98" i="14" s="1"/>
  <c r="T114" i="14" l="1"/>
  <c r="R110" i="14" s="1"/>
  <c r="T113" i="14"/>
  <c r="R109" i="14"/>
  <c r="S52" i="14"/>
  <c r="U52" i="14" s="1"/>
  <c r="S51" i="14"/>
  <c r="U51" i="14" s="1"/>
  <c r="S50" i="14"/>
  <c r="U50" i="14" s="1"/>
  <c r="S49" i="14"/>
  <c r="U49" i="14" s="1"/>
  <c r="S48" i="14"/>
  <c r="U48" i="14" s="1"/>
  <c r="S47" i="14"/>
  <c r="U47" i="14" s="1"/>
  <c r="S46" i="14"/>
  <c r="U46" i="14" s="1"/>
  <c r="S45" i="14"/>
  <c r="U45" i="14" s="1"/>
  <c r="S44" i="14"/>
  <c r="U44" i="14" s="1"/>
  <c r="S43" i="14"/>
  <c r="U43" i="14" s="1"/>
  <c r="S42" i="14"/>
  <c r="U42" i="14" s="1"/>
  <c r="S41" i="14"/>
  <c r="U41" i="14" s="1"/>
  <c r="S40" i="14"/>
  <c r="U40" i="14" s="1"/>
  <c r="S39" i="14"/>
  <c r="U39" i="14" s="1"/>
  <c r="S38" i="14"/>
  <c r="U38" i="14" s="1"/>
  <c r="S37" i="14"/>
  <c r="U37" i="14" s="1"/>
  <c r="S36" i="14"/>
  <c r="U36" i="14" s="1"/>
  <c r="S35" i="14"/>
  <c r="U35" i="14" s="1"/>
  <c r="S34" i="14"/>
  <c r="U34" i="14" s="1"/>
  <c r="S33" i="14"/>
  <c r="U33" i="14" s="1"/>
  <c r="S32" i="14"/>
  <c r="U32" i="14" s="1"/>
  <c r="S31" i="14"/>
  <c r="U31" i="14" s="1"/>
  <c r="S30" i="14"/>
  <c r="U30" i="14" s="1"/>
  <c r="S29" i="14"/>
  <c r="U29" i="14" s="1"/>
  <c r="S28" i="14"/>
  <c r="U28" i="14" s="1"/>
  <c r="S27" i="14"/>
  <c r="U27" i="14" s="1"/>
  <c r="S26" i="14"/>
  <c r="U26" i="14" s="1"/>
  <c r="S25" i="14"/>
  <c r="U25" i="14" s="1"/>
  <c r="S24" i="14"/>
  <c r="U24" i="14" s="1"/>
  <c r="S23" i="14"/>
  <c r="U23" i="14" s="1"/>
  <c r="S22" i="14"/>
  <c r="U22" i="14" s="1"/>
  <c r="S21" i="14"/>
  <c r="U21" i="14" s="1"/>
  <c r="S20" i="14"/>
  <c r="U20" i="14" s="1"/>
  <c r="S19" i="14"/>
  <c r="U19" i="14" s="1"/>
  <c r="S18" i="14"/>
  <c r="U18" i="14" s="1"/>
  <c r="S17" i="14"/>
  <c r="U17" i="14" s="1"/>
  <c r="S16" i="14"/>
  <c r="U16" i="14" s="1"/>
  <c r="S15" i="14"/>
  <c r="U15" i="14" s="1"/>
  <c r="S14" i="14"/>
  <c r="U14" i="14" s="1"/>
  <c r="S13" i="14"/>
  <c r="U13" i="14" s="1"/>
  <c r="S12" i="14"/>
  <c r="U12" i="14" s="1"/>
  <c r="S11" i="14"/>
  <c r="U11" i="14" s="1"/>
  <c r="S10" i="14"/>
  <c r="U10" i="14" s="1"/>
  <c r="S9" i="14"/>
  <c r="U9" i="14" s="1"/>
  <c r="S8" i="14"/>
  <c r="U8" i="14" s="1"/>
  <c r="S7" i="14"/>
  <c r="U7" i="14" s="1"/>
  <c r="S6" i="14"/>
  <c r="U6" i="14" s="1"/>
  <c r="S5" i="14"/>
  <c r="U5" i="14" s="1"/>
  <c r="S4" i="14"/>
  <c r="U4" i="14" s="1"/>
  <c r="S3" i="14"/>
  <c r="U3" i="14" s="1"/>
  <c r="U2" i="14" s="1"/>
  <c r="T3" i="14" l="1"/>
  <c r="T5" i="14"/>
  <c r="T7" i="14"/>
  <c r="T9" i="14"/>
  <c r="T11" i="14"/>
  <c r="T13" i="14"/>
  <c r="T15" i="14"/>
  <c r="T17" i="14"/>
  <c r="T19" i="14"/>
  <c r="T21" i="14"/>
  <c r="T23" i="14"/>
  <c r="T25" i="14"/>
  <c r="T27" i="14"/>
  <c r="T29" i="14"/>
  <c r="T31" i="14"/>
  <c r="T33" i="14"/>
  <c r="T35" i="14"/>
  <c r="T37" i="14"/>
  <c r="T39" i="14"/>
  <c r="T41" i="14"/>
  <c r="T43" i="14"/>
  <c r="T45" i="14"/>
  <c r="T47" i="14"/>
  <c r="T49" i="14"/>
  <c r="T51" i="14"/>
  <c r="T53" i="14"/>
  <c r="T55" i="14"/>
  <c r="T57" i="14"/>
  <c r="T59" i="14"/>
  <c r="T61" i="14"/>
  <c r="T63" i="14"/>
  <c r="T65" i="14"/>
  <c r="T67" i="14"/>
  <c r="T69" i="14"/>
  <c r="T71" i="14"/>
  <c r="T73" i="14"/>
  <c r="T75" i="14"/>
  <c r="T77" i="14"/>
  <c r="T79" i="14"/>
  <c r="T81" i="14"/>
  <c r="T83" i="14"/>
  <c r="T85" i="14"/>
  <c r="T87" i="14"/>
  <c r="T89" i="14"/>
  <c r="T91" i="14"/>
  <c r="T93" i="14"/>
  <c r="T95" i="14"/>
  <c r="T97" i="14"/>
  <c r="T99" i="14"/>
  <c r="T101" i="14"/>
  <c r="T103" i="14"/>
  <c r="T2" i="14"/>
  <c r="T4" i="14"/>
  <c r="T6" i="14"/>
  <c r="T8" i="14"/>
  <c r="T10" i="14"/>
  <c r="T12" i="14"/>
  <c r="T14" i="14"/>
  <c r="T16" i="14"/>
  <c r="T18" i="14"/>
  <c r="T20" i="14"/>
  <c r="T22" i="14"/>
  <c r="T24" i="14"/>
  <c r="T26" i="14"/>
  <c r="T28" i="14"/>
  <c r="T30" i="14"/>
  <c r="T32" i="14"/>
  <c r="T34" i="14"/>
  <c r="T36" i="14"/>
  <c r="T38" i="14"/>
  <c r="T40" i="14"/>
  <c r="T42" i="14"/>
  <c r="T44" i="14"/>
  <c r="T46" i="14"/>
  <c r="T48" i="14"/>
  <c r="T50" i="14"/>
  <c r="T52" i="14"/>
  <c r="T54" i="14"/>
  <c r="T56" i="14"/>
  <c r="T58" i="14"/>
  <c r="T60" i="14"/>
  <c r="T62" i="14"/>
  <c r="T64" i="14"/>
  <c r="T66" i="14"/>
  <c r="T68" i="14"/>
  <c r="T72" i="14"/>
  <c r="T76" i="14"/>
  <c r="T80" i="14"/>
  <c r="T84" i="14"/>
  <c r="T88" i="14"/>
  <c r="T92" i="14"/>
  <c r="T96" i="14"/>
  <c r="T100" i="14"/>
  <c r="T70" i="14"/>
  <c r="T74" i="14"/>
  <c r="T78" i="14"/>
  <c r="T82" i="14"/>
  <c r="T86" i="14"/>
  <c r="T90" i="14"/>
  <c r="T94" i="14"/>
  <c r="T98" i="14"/>
  <c r="T102" i="14"/>
  <c r="S2" i="14"/>
  <c r="AG55" i="14"/>
  <c r="AI55" i="14" s="1"/>
  <c r="Z52" i="14"/>
  <c r="AB52" i="14" s="1"/>
  <c r="Z53" i="14"/>
  <c r="AB53" i="14" s="1"/>
  <c r="Z54" i="14"/>
  <c r="AB54" i="14" s="1"/>
  <c r="Z55" i="14"/>
  <c r="AB55" i="14" s="1"/>
  <c r="Z56" i="14"/>
  <c r="AB56" i="14" s="1"/>
  <c r="Z57" i="14"/>
  <c r="AB57" i="14" s="1"/>
  <c r="L59" i="14"/>
  <c r="N59" i="14" s="1"/>
  <c r="L60" i="14"/>
  <c r="N60" i="14" s="1"/>
  <c r="E56" i="14"/>
  <c r="G56" i="14" s="1"/>
  <c r="E57" i="14"/>
  <c r="G57" i="14" s="1"/>
  <c r="L58" i="14"/>
  <c r="N58" i="14" s="1"/>
  <c r="E3" i="14"/>
  <c r="G3" i="14" s="1"/>
  <c r="G2" i="14" s="1"/>
  <c r="L3" i="14"/>
  <c r="L2" i="14" s="1"/>
  <c r="Z3" i="14"/>
  <c r="AG3" i="14"/>
  <c r="AG2" i="14" s="1"/>
  <c r="E4" i="14"/>
  <c r="G4" i="14" s="1"/>
  <c r="L4" i="14"/>
  <c r="N4" i="14" s="1"/>
  <c r="Z4" i="14"/>
  <c r="AB4" i="14" s="1"/>
  <c r="AG4" i="14"/>
  <c r="AI4" i="14" s="1"/>
  <c r="E5" i="14"/>
  <c r="G5" i="14" s="1"/>
  <c r="L5" i="14"/>
  <c r="N5" i="14" s="1"/>
  <c r="Z5" i="14"/>
  <c r="AB5" i="14" s="1"/>
  <c r="AG5" i="14"/>
  <c r="AI5" i="14" s="1"/>
  <c r="E6" i="14"/>
  <c r="G6" i="14" s="1"/>
  <c r="L6" i="14"/>
  <c r="N6" i="14" s="1"/>
  <c r="Z6" i="14"/>
  <c r="AB6" i="14" s="1"/>
  <c r="AG6" i="14"/>
  <c r="AI6" i="14" s="1"/>
  <c r="E7" i="14"/>
  <c r="G7" i="14" s="1"/>
  <c r="L7" i="14"/>
  <c r="N7" i="14" s="1"/>
  <c r="Z7" i="14"/>
  <c r="AB7" i="14" s="1"/>
  <c r="AG7" i="14"/>
  <c r="AI7" i="14" s="1"/>
  <c r="E8" i="14"/>
  <c r="G8" i="14" s="1"/>
  <c r="L8" i="14"/>
  <c r="N8" i="14" s="1"/>
  <c r="Z8" i="14"/>
  <c r="AB8" i="14" s="1"/>
  <c r="AG8" i="14"/>
  <c r="AI8" i="14" s="1"/>
  <c r="E9" i="14"/>
  <c r="G9" i="14" s="1"/>
  <c r="L9" i="14"/>
  <c r="N9" i="14" s="1"/>
  <c r="Z9" i="14"/>
  <c r="AB9" i="14" s="1"/>
  <c r="AG9" i="14"/>
  <c r="AI9" i="14" s="1"/>
  <c r="E10" i="14"/>
  <c r="G10" i="14" s="1"/>
  <c r="L10" i="14"/>
  <c r="N10" i="14" s="1"/>
  <c r="Z10" i="14"/>
  <c r="AB10" i="14" s="1"/>
  <c r="AG10" i="14"/>
  <c r="AI10" i="14" s="1"/>
  <c r="E11" i="14"/>
  <c r="G11" i="14" s="1"/>
  <c r="L11" i="14"/>
  <c r="N11" i="14" s="1"/>
  <c r="Z11" i="14"/>
  <c r="AB11" i="14" s="1"/>
  <c r="AG11" i="14"/>
  <c r="AI11" i="14" s="1"/>
  <c r="E12" i="14"/>
  <c r="G12" i="14" s="1"/>
  <c r="L12" i="14"/>
  <c r="N12" i="14" s="1"/>
  <c r="Z12" i="14"/>
  <c r="AB12" i="14" s="1"/>
  <c r="AG12" i="14"/>
  <c r="AI12" i="14" s="1"/>
  <c r="E13" i="14"/>
  <c r="G13" i="14" s="1"/>
  <c r="L13" i="14"/>
  <c r="N13" i="14" s="1"/>
  <c r="Z13" i="14"/>
  <c r="AB13" i="14" s="1"/>
  <c r="AG13" i="14"/>
  <c r="AI13" i="14" s="1"/>
  <c r="E14" i="14"/>
  <c r="G14" i="14" s="1"/>
  <c r="L14" i="14"/>
  <c r="N14" i="14" s="1"/>
  <c r="Z14" i="14"/>
  <c r="AB14" i="14" s="1"/>
  <c r="AG14" i="14"/>
  <c r="AI14" i="14" s="1"/>
  <c r="E15" i="14"/>
  <c r="G15" i="14" s="1"/>
  <c r="L15" i="14"/>
  <c r="N15" i="14" s="1"/>
  <c r="Z15" i="14"/>
  <c r="AB15" i="14" s="1"/>
  <c r="AG15" i="14"/>
  <c r="AI15" i="14" s="1"/>
  <c r="E16" i="14"/>
  <c r="G16" i="14" s="1"/>
  <c r="L16" i="14"/>
  <c r="N16" i="14" s="1"/>
  <c r="Z16" i="14"/>
  <c r="AB16" i="14" s="1"/>
  <c r="AG16" i="14"/>
  <c r="AI16" i="14" s="1"/>
  <c r="E17" i="14"/>
  <c r="G17" i="14" s="1"/>
  <c r="L17" i="14"/>
  <c r="N17" i="14" s="1"/>
  <c r="Z17" i="14"/>
  <c r="AB17" i="14" s="1"/>
  <c r="AG17" i="14"/>
  <c r="AI17" i="14" s="1"/>
  <c r="E18" i="14"/>
  <c r="G18" i="14" s="1"/>
  <c r="L18" i="14"/>
  <c r="N18" i="14" s="1"/>
  <c r="Z18" i="14"/>
  <c r="AB18" i="14" s="1"/>
  <c r="AG18" i="14"/>
  <c r="AI18" i="14" s="1"/>
  <c r="E19" i="14"/>
  <c r="G19" i="14" s="1"/>
  <c r="L19" i="14"/>
  <c r="N19" i="14" s="1"/>
  <c r="Z19" i="14"/>
  <c r="AB19" i="14" s="1"/>
  <c r="AG19" i="14"/>
  <c r="AI19" i="14" s="1"/>
  <c r="E20" i="14"/>
  <c r="G20" i="14" s="1"/>
  <c r="L20" i="14"/>
  <c r="N20" i="14" s="1"/>
  <c r="Z20" i="14"/>
  <c r="AB20" i="14" s="1"/>
  <c r="AG20" i="14"/>
  <c r="AI20" i="14" s="1"/>
  <c r="E21" i="14"/>
  <c r="G21" i="14" s="1"/>
  <c r="L21" i="14"/>
  <c r="N21" i="14" s="1"/>
  <c r="Z21" i="14"/>
  <c r="AB21" i="14" s="1"/>
  <c r="AG21" i="14"/>
  <c r="AI21" i="14" s="1"/>
  <c r="E22" i="14"/>
  <c r="G22" i="14" s="1"/>
  <c r="L22" i="14"/>
  <c r="N22" i="14" s="1"/>
  <c r="Z22" i="14"/>
  <c r="AB22" i="14" s="1"/>
  <c r="AG22" i="14"/>
  <c r="AI22" i="14" s="1"/>
  <c r="E23" i="14"/>
  <c r="G23" i="14" s="1"/>
  <c r="L23" i="14"/>
  <c r="N23" i="14" s="1"/>
  <c r="Z23" i="14"/>
  <c r="AB23" i="14" s="1"/>
  <c r="AG23" i="14"/>
  <c r="AI23" i="14" s="1"/>
  <c r="E24" i="14"/>
  <c r="G24" i="14" s="1"/>
  <c r="L24" i="14"/>
  <c r="N24" i="14" s="1"/>
  <c r="Z24" i="14"/>
  <c r="AB24" i="14" s="1"/>
  <c r="AG24" i="14"/>
  <c r="AI24" i="14" s="1"/>
  <c r="E25" i="14"/>
  <c r="G25" i="14" s="1"/>
  <c r="L25" i="14"/>
  <c r="N25" i="14" s="1"/>
  <c r="Z25" i="14"/>
  <c r="AB25" i="14" s="1"/>
  <c r="AG25" i="14"/>
  <c r="AI25" i="14" s="1"/>
  <c r="E26" i="14"/>
  <c r="G26" i="14" s="1"/>
  <c r="L26" i="14"/>
  <c r="N26" i="14" s="1"/>
  <c r="Z26" i="14"/>
  <c r="AB26" i="14" s="1"/>
  <c r="AG26" i="14"/>
  <c r="AI26" i="14" s="1"/>
  <c r="E27" i="14"/>
  <c r="G27" i="14" s="1"/>
  <c r="L27" i="14"/>
  <c r="N27" i="14" s="1"/>
  <c r="Z27" i="14"/>
  <c r="AB27" i="14" s="1"/>
  <c r="AG27" i="14"/>
  <c r="AI27" i="14" s="1"/>
  <c r="E28" i="14"/>
  <c r="G28" i="14" s="1"/>
  <c r="L28" i="14"/>
  <c r="N28" i="14" s="1"/>
  <c r="Z28" i="14"/>
  <c r="AB28" i="14" s="1"/>
  <c r="AG28" i="14"/>
  <c r="AI28" i="14" s="1"/>
  <c r="E29" i="14"/>
  <c r="G29" i="14" s="1"/>
  <c r="L29" i="14"/>
  <c r="N29" i="14" s="1"/>
  <c r="Z29" i="14"/>
  <c r="AB29" i="14" s="1"/>
  <c r="AG29" i="14"/>
  <c r="AI29" i="14" s="1"/>
  <c r="E30" i="14"/>
  <c r="G30" i="14" s="1"/>
  <c r="L30" i="14"/>
  <c r="N30" i="14" s="1"/>
  <c r="Z30" i="14"/>
  <c r="AB30" i="14" s="1"/>
  <c r="AG30" i="14"/>
  <c r="AI30" i="14" s="1"/>
  <c r="E31" i="14"/>
  <c r="G31" i="14" s="1"/>
  <c r="L31" i="14"/>
  <c r="N31" i="14" s="1"/>
  <c r="Z31" i="14"/>
  <c r="AB31" i="14" s="1"/>
  <c r="AG31" i="14"/>
  <c r="AI31" i="14" s="1"/>
  <c r="E32" i="14"/>
  <c r="G32" i="14" s="1"/>
  <c r="L32" i="14"/>
  <c r="N32" i="14" s="1"/>
  <c r="Z32" i="14"/>
  <c r="AB32" i="14" s="1"/>
  <c r="AG32" i="14"/>
  <c r="AI32" i="14" s="1"/>
  <c r="E33" i="14"/>
  <c r="G33" i="14" s="1"/>
  <c r="L33" i="14"/>
  <c r="N33" i="14" s="1"/>
  <c r="Z33" i="14"/>
  <c r="AB33" i="14" s="1"/>
  <c r="AG33" i="14"/>
  <c r="AI33" i="14" s="1"/>
  <c r="E34" i="14"/>
  <c r="G34" i="14" s="1"/>
  <c r="L34" i="14"/>
  <c r="N34" i="14" s="1"/>
  <c r="Z34" i="14"/>
  <c r="AB34" i="14" s="1"/>
  <c r="AG34" i="14"/>
  <c r="AI34" i="14" s="1"/>
  <c r="E35" i="14"/>
  <c r="G35" i="14" s="1"/>
  <c r="L35" i="14"/>
  <c r="N35" i="14" s="1"/>
  <c r="Z35" i="14"/>
  <c r="AB35" i="14" s="1"/>
  <c r="AG35" i="14"/>
  <c r="AI35" i="14" s="1"/>
  <c r="E36" i="14"/>
  <c r="G36" i="14" s="1"/>
  <c r="L36" i="14"/>
  <c r="N36" i="14" s="1"/>
  <c r="Z36" i="14"/>
  <c r="AB36" i="14" s="1"/>
  <c r="AG36" i="14"/>
  <c r="AI36" i="14" s="1"/>
  <c r="E37" i="14"/>
  <c r="G37" i="14" s="1"/>
  <c r="L37" i="14"/>
  <c r="N37" i="14" s="1"/>
  <c r="Z37" i="14"/>
  <c r="AB37" i="14" s="1"/>
  <c r="AG37" i="14"/>
  <c r="AI37" i="14" s="1"/>
  <c r="E38" i="14"/>
  <c r="G38" i="14" s="1"/>
  <c r="L38" i="14"/>
  <c r="N38" i="14" s="1"/>
  <c r="Z38" i="14"/>
  <c r="AB38" i="14" s="1"/>
  <c r="AG38" i="14"/>
  <c r="AI38" i="14" s="1"/>
  <c r="E39" i="14"/>
  <c r="G39" i="14" s="1"/>
  <c r="L39" i="14"/>
  <c r="N39" i="14" s="1"/>
  <c r="Z39" i="14"/>
  <c r="AB39" i="14" s="1"/>
  <c r="AG39" i="14"/>
  <c r="AI39" i="14" s="1"/>
  <c r="E40" i="14"/>
  <c r="G40" i="14" s="1"/>
  <c r="L40" i="14"/>
  <c r="N40" i="14" s="1"/>
  <c r="Z40" i="14"/>
  <c r="AB40" i="14" s="1"/>
  <c r="AG40" i="14"/>
  <c r="AI40" i="14" s="1"/>
  <c r="E41" i="14"/>
  <c r="G41" i="14" s="1"/>
  <c r="L41" i="14"/>
  <c r="N41" i="14" s="1"/>
  <c r="Z41" i="14"/>
  <c r="AB41" i="14" s="1"/>
  <c r="AG41" i="14"/>
  <c r="AI41" i="14" s="1"/>
  <c r="E42" i="14"/>
  <c r="G42" i="14" s="1"/>
  <c r="L42" i="14"/>
  <c r="N42" i="14" s="1"/>
  <c r="Z42" i="14"/>
  <c r="AB42" i="14" s="1"/>
  <c r="AG42" i="14"/>
  <c r="AI42" i="14" s="1"/>
  <c r="E43" i="14"/>
  <c r="G43" i="14" s="1"/>
  <c r="L43" i="14"/>
  <c r="N43" i="14" s="1"/>
  <c r="Z43" i="14"/>
  <c r="AB43" i="14" s="1"/>
  <c r="AG43" i="14"/>
  <c r="AI43" i="14" s="1"/>
  <c r="E44" i="14"/>
  <c r="G44" i="14" s="1"/>
  <c r="L44" i="14"/>
  <c r="N44" i="14" s="1"/>
  <c r="Z44" i="14"/>
  <c r="AB44" i="14" s="1"/>
  <c r="AG44" i="14"/>
  <c r="AI44" i="14" s="1"/>
  <c r="E45" i="14"/>
  <c r="G45" i="14" s="1"/>
  <c r="L45" i="14"/>
  <c r="N45" i="14" s="1"/>
  <c r="Z45" i="14"/>
  <c r="AB45" i="14" s="1"/>
  <c r="AG45" i="14"/>
  <c r="AI45" i="14" s="1"/>
  <c r="E46" i="14"/>
  <c r="G46" i="14" s="1"/>
  <c r="L46" i="14"/>
  <c r="N46" i="14" s="1"/>
  <c r="Z46" i="14"/>
  <c r="AB46" i="14" s="1"/>
  <c r="AG46" i="14"/>
  <c r="AI46" i="14" s="1"/>
  <c r="E47" i="14"/>
  <c r="G47" i="14" s="1"/>
  <c r="L47" i="14"/>
  <c r="N47" i="14" s="1"/>
  <c r="Z47" i="14"/>
  <c r="AB47" i="14" s="1"/>
  <c r="AG47" i="14"/>
  <c r="AI47" i="14" s="1"/>
  <c r="E48" i="14"/>
  <c r="G48" i="14" s="1"/>
  <c r="L48" i="14"/>
  <c r="N48" i="14" s="1"/>
  <c r="Z48" i="14"/>
  <c r="AB48" i="14" s="1"/>
  <c r="AG48" i="14"/>
  <c r="AI48" i="14" s="1"/>
  <c r="E49" i="14"/>
  <c r="G49" i="14" s="1"/>
  <c r="L49" i="14"/>
  <c r="N49" i="14" s="1"/>
  <c r="Z49" i="14"/>
  <c r="AB49" i="14" s="1"/>
  <c r="AG49" i="14"/>
  <c r="AI49" i="14" s="1"/>
  <c r="E50" i="14"/>
  <c r="G50" i="14" s="1"/>
  <c r="L50" i="14"/>
  <c r="N50" i="14" s="1"/>
  <c r="Z50" i="14"/>
  <c r="AB50" i="14" s="1"/>
  <c r="AG50" i="14"/>
  <c r="AI50" i="14" s="1"/>
  <c r="E51" i="14"/>
  <c r="G51" i="14" s="1"/>
  <c r="L51" i="14"/>
  <c r="N51" i="14" s="1"/>
  <c r="Z51" i="14"/>
  <c r="AB51" i="14" s="1"/>
  <c r="AG51" i="14"/>
  <c r="AI51" i="14" s="1"/>
  <c r="E52" i="14"/>
  <c r="G52" i="14" s="1"/>
  <c r="L52" i="14"/>
  <c r="N52" i="14" s="1"/>
  <c r="AG52" i="14"/>
  <c r="AI52" i="14" s="1"/>
  <c r="E53" i="14"/>
  <c r="G53" i="14" s="1"/>
  <c r="L53" i="14"/>
  <c r="N53" i="14" s="1"/>
  <c r="AG53" i="14"/>
  <c r="AI53" i="14" s="1"/>
  <c r="E54" i="14"/>
  <c r="G54" i="14" s="1"/>
  <c r="L54" i="14"/>
  <c r="N54" i="14" s="1"/>
  <c r="AG54" i="14"/>
  <c r="AI54" i="14" s="1"/>
  <c r="E55" i="14"/>
  <c r="G55" i="14" s="1"/>
  <c r="L55" i="14"/>
  <c r="N55" i="14" s="1"/>
  <c r="L56" i="14"/>
  <c r="N56" i="14" s="1"/>
  <c r="L57" i="14"/>
  <c r="N57" i="14" s="1"/>
  <c r="F113" i="14"/>
  <c r="D109" i="14" s="1"/>
  <c r="F36" i="14" s="1"/>
  <c r="M113" i="14"/>
  <c r="K109" i="14" s="1"/>
  <c r="AA113" i="14"/>
  <c r="Y109" i="14" s="1"/>
  <c r="AA32" i="14" s="1"/>
  <c r="AH113" i="14"/>
  <c r="AF109" i="14" s="1"/>
  <c r="AH50" i="14" s="1"/>
  <c r="F114" i="14"/>
  <c r="D110" i="14" s="1"/>
  <c r="M114" i="14"/>
  <c r="K110" i="14" s="1"/>
  <c r="AA114" i="14"/>
  <c r="Y110" i="14" s="1"/>
  <c r="AH114" i="14"/>
  <c r="AF110" i="14" s="1"/>
  <c r="F12" i="14"/>
  <c r="F39" i="14"/>
  <c r="F28" i="14"/>
  <c r="F53" i="14"/>
  <c r="F57" i="14"/>
  <c r="F51" i="14"/>
  <c r="F20" i="14" l="1"/>
  <c r="F56" i="14"/>
  <c r="AH54" i="14"/>
  <c r="AH102" i="14"/>
  <c r="AH101" i="14"/>
  <c r="AH103" i="14"/>
  <c r="AH12" i="14"/>
  <c r="AA2" i="14"/>
  <c r="AA6" i="14"/>
  <c r="AA100" i="14"/>
  <c r="AA102" i="14"/>
  <c r="AA104" i="14"/>
  <c r="AA99" i="14"/>
  <c r="AA101" i="14"/>
  <c r="AA103" i="14"/>
  <c r="F45" i="14"/>
  <c r="F42" i="14"/>
  <c r="F4" i="14"/>
  <c r="F5" i="14"/>
  <c r="F14" i="14"/>
  <c r="F34" i="14"/>
  <c r="F40" i="14"/>
  <c r="F47" i="14"/>
  <c r="F13" i="14"/>
  <c r="F97" i="14"/>
  <c r="F99" i="14"/>
  <c r="F101" i="14"/>
  <c r="F103" i="14"/>
  <c r="F98" i="14"/>
  <c r="F100" i="14"/>
  <c r="F102" i="14"/>
  <c r="M100" i="14"/>
  <c r="M102" i="14"/>
  <c r="M99" i="14"/>
  <c r="M101" i="14"/>
  <c r="M103" i="14"/>
  <c r="M26" i="14"/>
  <c r="M39" i="14"/>
  <c r="F7" i="14"/>
  <c r="F3" i="14"/>
  <c r="F41" i="14"/>
  <c r="F48" i="14"/>
  <c r="F19" i="14"/>
  <c r="F8" i="14"/>
  <c r="F24" i="14"/>
  <c r="F27" i="14"/>
  <c r="F31" i="14"/>
  <c r="F33" i="14"/>
  <c r="F49" i="14"/>
  <c r="F50" i="14"/>
  <c r="F10" i="14"/>
  <c r="F30" i="14"/>
  <c r="F6" i="14"/>
  <c r="F25" i="14"/>
  <c r="AA47" i="14"/>
  <c r="AA33" i="14"/>
  <c r="M43" i="14"/>
  <c r="N3" i="14"/>
  <c r="N2" i="14" s="1"/>
  <c r="AH49" i="14"/>
  <c r="AH18" i="14"/>
  <c r="AH41" i="14"/>
  <c r="AH34" i="14"/>
  <c r="AH31" i="14"/>
  <c r="AH45" i="14"/>
  <c r="AH26" i="14"/>
  <c r="AH44" i="14"/>
  <c r="AH21" i="14"/>
  <c r="AH14" i="14"/>
  <c r="AH4" i="14"/>
  <c r="AH19" i="14"/>
  <c r="AH43" i="14"/>
  <c r="AH30" i="14"/>
  <c r="AH39" i="14"/>
  <c r="AH15" i="14"/>
  <c r="AH56" i="14"/>
  <c r="AH58" i="14"/>
  <c r="AH60" i="14"/>
  <c r="AH62" i="14"/>
  <c r="AH64" i="14"/>
  <c r="AH66" i="14"/>
  <c r="AH68" i="14"/>
  <c r="AH70" i="14"/>
  <c r="AH72" i="14"/>
  <c r="AH74" i="14"/>
  <c r="AH75" i="14"/>
  <c r="AH77" i="14"/>
  <c r="AH79" i="14"/>
  <c r="AH81" i="14"/>
  <c r="AH86" i="14"/>
  <c r="AH87" i="14"/>
  <c r="AH90" i="14"/>
  <c r="AH92" i="14"/>
  <c r="AH93" i="14"/>
  <c r="AH95" i="14"/>
  <c r="AH96" i="14"/>
  <c r="AH97" i="14"/>
  <c r="AH100" i="14"/>
  <c r="AH57" i="14"/>
  <c r="AH59" i="14"/>
  <c r="AH61" i="14"/>
  <c r="AH63" i="14"/>
  <c r="AH65" i="14"/>
  <c r="AH67" i="14"/>
  <c r="AH69" i="14"/>
  <c r="AH71" i="14"/>
  <c r="AH73" i="14"/>
  <c r="AH76" i="14"/>
  <c r="AH78" i="14"/>
  <c r="AH80" i="14"/>
  <c r="AH82" i="14"/>
  <c r="AH83" i="14"/>
  <c r="AH84" i="14"/>
  <c r="AH85" i="14"/>
  <c r="AH88" i="14"/>
  <c r="AH89" i="14"/>
  <c r="AH91" i="14"/>
  <c r="AH94" i="14"/>
  <c r="AH98" i="14"/>
  <c r="AH99" i="14"/>
  <c r="AH17" i="14"/>
  <c r="AH11" i="14"/>
  <c r="AH40" i="14"/>
  <c r="AH51" i="14"/>
  <c r="AH46" i="14"/>
  <c r="AH36" i="14"/>
  <c r="AH3" i="14"/>
  <c r="AH47" i="14"/>
  <c r="AH48" i="14"/>
  <c r="AH32" i="14"/>
  <c r="AH27" i="14"/>
  <c r="AH29" i="14"/>
  <c r="AH5" i="14"/>
  <c r="AH10" i="14"/>
  <c r="AH28" i="14"/>
  <c r="AH9" i="14"/>
  <c r="AH6" i="14"/>
  <c r="AH38" i="14"/>
  <c r="AH22" i="14"/>
  <c r="AA41" i="14"/>
  <c r="AA10" i="14"/>
  <c r="AA12" i="14"/>
  <c r="AA3" i="14"/>
  <c r="AA51" i="14"/>
  <c r="AA23" i="14"/>
  <c r="AA57" i="14"/>
  <c r="AA18" i="14"/>
  <c r="AA55" i="14"/>
  <c r="AA9" i="14"/>
  <c r="AA25" i="14"/>
  <c r="AA58" i="14"/>
  <c r="AA60" i="14"/>
  <c r="AA62" i="14"/>
  <c r="AA64" i="14"/>
  <c r="AA66" i="14"/>
  <c r="AA68" i="14"/>
  <c r="AA70" i="14"/>
  <c r="AA71" i="14"/>
  <c r="AA74" i="14"/>
  <c r="AA75" i="14"/>
  <c r="AA78" i="14"/>
  <c r="AA80" i="14"/>
  <c r="AA81" i="14"/>
  <c r="AA84" i="14"/>
  <c r="AA85" i="14"/>
  <c r="AA88" i="14"/>
  <c r="AA90" i="14"/>
  <c r="AA91" i="14"/>
  <c r="AA94" i="14"/>
  <c r="AA96" i="14"/>
  <c r="AA98" i="14"/>
  <c r="AA59" i="14"/>
  <c r="AA61" i="14"/>
  <c r="AA63" i="14"/>
  <c r="AA65" i="14"/>
  <c r="AA67" i="14"/>
  <c r="AA69" i="14"/>
  <c r="AA72" i="14"/>
  <c r="AA73" i="14"/>
  <c r="AA76" i="14"/>
  <c r="AA77" i="14"/>
  <c r="AA79" i="14"/>
  <c r="AA82" i="14"/>
  <c r="AA83" i="14"/>
  <c r="AA86" i="14"/>
  <c r="AA87" i="14"/>
  <c r="AA89" i="14"/>
  <c r="AA92" i="14"/>
  <c r="AA93" i="14"/>
  <c r="AA95" i="14"/>
  <c r="AA97" i="14"/>
  <c r="AA20" i="14"/>
  <c r="AA46" i="14"/>
  <c r="AA53" i="14"/>
  <c r="AA22" i="14"/>
  <c r="AA8" i="14"/>
  <c r="AA19" i="14"/>
  <c r="AA24" i="14"/>
  <c r="AA15" i="14"/>
  <c r="AA11" i="14"/>
  <c r="AA30" i="14"/>
  <c r="AA54" i="14"/>
  <c r="AA16" i="14"/>
  <c r="AA34" i="14"/>
  <c r="AA35" i="14"/>
  <c r="AA29" i="14"/>
  <c r="AA7" i="14"/>
  <c r="F58" i="14"/>
  <c r="F59" i="14"/>
  <c r="F61" i="14"/>
  <c r="F63" i="14"/>
  <c r="F65" i="14"/>
  <c r="F68" i="14"/>
  <c r="F69" i="14"/>
  <c r="F72" i="14"/>
  <c r="F73" i="14"/>
  <c r="F75" i="14"/>
  <c r="F78" i="14"/>
  <c r="F79" i="14"/>
  <c r="F82" i="14"/>
  <c r="F84" i="14"/>
  <c r="F85" i="14"/>
  <c r="F87" i="14"/>
  <c r="F90" i="14"/>
  <c r="F92" i="14"/>
  <c r="F94" i="14"/>
  <c r="F95" i="14"/>
  <c r="F60" i="14"/>
  <c r="F62" i="14"/>
  <c r="F64" i="14"/>
  <c r="F66" i="14"/>
  <c r="F67" i="14"/>
  <c r="F70" i="14"/>
  <c r="F71" i="14"/>
  <c r="F74" i="14"/>
  <c r="F76" i="14"/>
  <c r="F77" i="14"/>
  <c r="F80" i="14"/>
  <c r="F81" i="14"/>
  <c r="F83" i="14"/>
  <c r="F86" i="14"/>
  <c r="F88" i="14"/>
  <c r="F89" i="14"/>
  <c r="F91" i="14"/>
  <c r="F93" i="14"/>
  <c r="F96" i="14"/>
  <c r="M19" i="14"/>
  <c r="M46" i="14"/>
  <c r="M17" i="14"/>
  <c r="M55" i="14"/>
  <c r="M60" i="14"/>
  <c r="M4" i="14"/>
  <c r="M22" i="14"/>
  <c r="M34" i="14"/>
  <c r="M50" i="14"/>
  <c r="M2" i="14"/>
  <c r="M31" i="14"/>
  <c r="M28" i="14"/>
  <c r="M57" i="14"/>
  <c r="M5" i="14"/>
  <c r="M47" i="14"/>
  <c r="M20" i="14"/>
  <c r="M42" i="14"/>
  <c r="M6" i="14"/>
  <c r="M7" i="14"/>
  <c r="M63" i="14"/>
  <c r="M65" i="14"/>
  <c r="M67" i="14"/>
  <c r="M69" i="14"/>
  <c r="M71" i="14"/>
  <c r="M72" i="14"/>
  <c r="M74" i="14"/>
  <c r="M77" i="14"/>
  <c r="M79" i="14"/>
  <c r="M80" i="14"/>
  <c r="M82" i="14"/>
  <c r="M85" i="14"/>
  <c r="M86" i="14"/>
  <c r="M89" i="14"/>
  <c r="M90" i="14"/>
  <c r="M92" i="14"/>
  <c r="M95" i="14"/>
  <c r="M97" i="14"/>
  <c r="M61" i="14"/>
  <c r="M62" i="14"/>
  <c r="M64" i="14"/>
  <c r="M66" i="14"/>
  <c r="M68" i="14"/>
  <c r="M70" i="14"/>
  <c r="M73" i="14"/>
  <c r="M75" i="14"/>
  <c r="M76" i="14"/>
  <c r="M78" i="14"/>
  <c r="M81" i="14"/>
  <c r="M83" i="14"/>
  <c r="M84" i="14"/>
  <c r="M87" i="14"/>
  <c r="M88" i="14"/>
  <c r="M91" i="14"/>
  <c r="M93" i="14"/>
  <c r="M94" i="14"/>
  <c r="M96" i="14"/>
  <c r="M98" i="14"/>
  <c r="M35" i="14"/>
  <c r="M25" i="14"/>
  <c r="M9" i="14"/>
  <c r="M16" i="14"/>
  <c r="M33" i="14"/>
  <c r="M48" i="14"/>
  <c r="M14" i="14"/>
  <c r="M29" i="14"/>
  <c r="M12" i="14"/>
  <c r="M3" i="14"/>
  <c r="M56" i="14"/>
  <c r="M21" i="14"/>
  <c r="M38" i="14"/>
  <c r="M32" i="14"/>
  <c r="M11" i="14"/>
  <c r="M40" i="14"/>
  <c r="M8" i="14"/>
  <c r="M52" i="14"/>
  <c r="M15" i="14"/>
  <c r="M23" i="14"/>
  <c r="M49" i="14"/>
  <c r="M36" i="14"/>
  <c r="M59" i="14"/>
  <c r="M30" i="14"/>
  <c r="M10" i="14"/>
  <c r="AI3" i="14"/>
  <c r="AI2" i="14" s="1"/>
  <c r="AA4" i="14"/>
  <c r="AA49" i="14"/>
  <c r="AA37" i="14"/>
  <c r="AA39" i="14"/>
  <c r="AA42" i="14"/>
  <c r="AA43" i="14"/>
  <c r="AA5" i="14"/>
  <c r="F21" i="14"/>
  <c r="F9" i="14"/>
  <c r="F44" i="14"/>
  <c r="F43" i="14"/>
  <c r="F46" i="14"/>
  <c r="F16" i="14"/>
  <c r="AH8" i="14"/>
  <c r="AH2" i="14"/>
  <c r="AA40" i="14"/>
  <c r="AA28" i="14"/>
  <c r="AA14" i="14"/>
  <c r="AA31" i="14"/>
  <c r="AA52" i="14"/>
  <c r="AA56" i="14"/>
  <c r="AA17" i="14"/>
  <c r="AA27" i="14"/>
  <c r="AA36" i="14"/>
  <c r="AA50" i="14"/>
  <c r="AA26" i="14"/>
  <c r="AA48" i="14"/>
  <c r="F15" i="14"/>
  <c r="F22" i="14"/>
  <c r="F11" i="14"/>
  <c r="F37" i="14"/>
  <c r="F29" i="14"/>
  <c r="F17" i="14"/>
  <c r="F26" i="14"/>
  <c r="F32" i="14"/>
  <c r="F52" i="14"/>
  <c r="F54" i="14"/>
  <c r="F38" i="14"/>
  <c r="F2" i="14"/>
  <c r="AA21" i="14"/>
  <c r="AA13" i="14"/>
  <c r="AA38" i="14"/>
  <c r="AA44" i="14"/>
  <c r="AA45" i="14"/>
  <c r="F18" i="14"/>
  <c r="F35" i="14"/>
  <c r="F23" i="14"/>
  <c r="F55" i="14"/>
  <c r="AH53" i="14"/>
  <c r="AH20" i="14"/>
  <c r="AH35" i="14"/>
  <c r="AH33" i="14"/>
  <c r="AH55" i="14"/>
  <c r="AH23" i="14"/>
  <c r="AH16" i="14"/>
  <c r="AH24" i="14"/>
  <c r="AH25" i="14"/>
  <c r="AH52" i="14"/>
  <c r="AH7" i="14"/>
  <c r="AH37" i="14"/>
  <c r="AH42" i="14"/>
  <c r="AH13" i="14"/>
  <c r="M37" i="14"/>
  <c r="M45" i="14"/>
  <c r="M51" i="14"/>
  <c r="M53" i="14"/>
  <c r="M18" i="14"/>
  <c r="M44" i="14"/>
  <c r="M54" i="14"/>
  <c r="M24" i="14"/>
  <c r="M27" i="14"/>
  <c r="M58" i="14"/>
  <c r="M41" i="14"/>
  <c r="M13" i="14"/>
  <c r="Z2" i="14"/>
  <c r="AB3" i="14"/>
  <c r="AB2" i="14" s="1"/>
</calcChain>
</file>

<file path=xl/sharedStrings.xml><?xml version="1.0" encoding="utf-8"?>
<sst xmlns="http://schemas.openxmlformats.org/spreadsheetml/2006/main" count="85" uniqueCount="22">
  <si>
    <t xml:space="preserve">OCV </t>
  </si>
  <si>
    <t>VC</t>
  </si>
  <si>
    <t>mAh</t>
  </si>
  <si>
    <t xml:space="preserve">   R(battery)</t>
  </si>
  <si>
    <t>DOD</t>
  </si>
  <si>
    <t>R(x1000)</t>
  </si>
  <si>
    <t>25度</t>
  </si>
  <si>
    <t>0度</t>
  </si>
  <si>
    <t>负10度</t>
  </si>
  <si>
    <t>Cmax</t>
  </si>
  <si>
    <t>Cmax_400mA</t>
  </si>
  <si>
    <t>電量計算</t>
  </si>
  <si>
    <t>x1(max)</t>
  </si>
  <si>
    <t>x2(min)</t>
  </si>
  <si>
    <t>y1(max)</t>
  </si>
  <si>
    <t>y2(min)</t>
  </si>
  <si>
    <t>y(result)</t>
  </si>
  <si>
    <t>关机电压(V)</t>
  </si>
  <si>
    <t>注意：該表用於3.4V關機時電量的計算，result表示3.4V對應的最大電量值 Cmax</t>
  </si>
  <si>
    <t>50度</t>
    <phoneticPr fontId="20" type="noConversion"/>
  </si>
  <si>
    <t>Cmax</t>
    <phoneticPr fontId="20" type="noConversion"/>
  </si>
  <si>
    <t>10度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</si>
</sst>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"/>
  </numFmts>
  <fonts count="47" x14ac:knownFonts="1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1">
    <xf numFmtId="0" fontId="0" fillId="0" borderId="0"/>
    <xf numFmtId="0" fontId="2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2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6" fillId="0" borderId="0"/>
    <xf numFmtId="0" fontId="28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6" fillId="0" borderId="0"/>
    <xf numFmtId="0" fontId="13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21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25">
    <xf numFmtId="0" fontId="0" fillId="0" borderId="0" xfId="0"/>
    <xf numFmtId="0" fontId="19" fillId="0" borderId="10" xfId="76" applyNumberFormat="1" applyFont="1" applyFill="1" applyBorder="1" applyAlignment="1"/>
    <xf numFmtId="0" fontId="41" fillId="0" borderId="0" xfId="59" applyFont="1" applyAlignment="1">
      <alignment horizontal="center"/>
    </xf>
    <xf numFmtId="0" fontId="19" fillId="24" borderId="0" xfId="59" applyFont="1" applyFill="1" applyAlignment="1">
      <alignment horizontal="center"/>
    </xf>
    <xf numFmtId="0" fontId="19" fillId="0" borderId="0" xfId="59" applyFont="1" applyAlignment="1">
      <alignment horizontal="center"/>
    </xf>
    <xf numFmtId="0" fontId="19" fillId="8" borderId="0" xfId="59" applyFont="1" applyFill="1" applyAlignment="1">
      <alignment horizontal="center"/>
    </xf>
    <xf numFmtId="0" fontId="42" fillId="0" borderId="0" xfId="0" applyFont="1"/>
    <xf numFmtId="0" fontId="42" fillId="24" borderId="0" xfId="0" applyFont="1" applyFill="1"/>
    <xf numFmtId="1" fontId="42" fillId="8" borderId="0" xfId="0" applyNumberFormat="1" applyFont="1" applyFill="1"/>
    <xf numFmtId="0" fontId="46" fillId="0" borderId="0" xfId="56" applyFont="1">
      <alignment vertical="center"/>
    </xf>
    <xf numFmtId="0" fontId="19" fillId="19" borderId="0" xfId="76" applyNumberFormat="1" applyFont="1" applyFill="1" applyBorder="1" applyAlignment="1"/>
    <xf numFmtId="176" fontId="19" fillId="0" borderId="0" xfId="76" applyNumberFormat="1" applyFont="1" applyAlignment="1">
      <alignment horizontal="right" vertical="center"/>
    </xf>
    <xf numFmtId="176" fontId="42" fillId="0" borderId="0" xfId="0" applyNumberFormat="1" applyFont="1"/>
    <xf numFmtId="176" fontId="19" fillId="0" borderId="0" xfId="76" applyNumberFormat="1" applyFont="1" applyAlignment="1"/>
    <xf numFmtId="0" fontId="42" fillId="0" borderId="0" xfId="0" applyFont="1" applyAlignment="1">
      <alignment vertical="center"/>
    </xf>
    <xf numFmtId="0" fontId="41" fillId="0" borderId="0" xfId="76" applyNumberFormat="1" applyFont="1" applyFill="1" applyBorder="1" applyAlignment="1"/>
    <xf numFmtId="0" fontId="42" fillId="0" borderId="10" xfId="0" applyFont="1" applyBorder="1"/>
    <xf numFmtId="0" fontId="19" fillId="4" borderId="10" xfId="76" applyNumberFormat="1" applyFont="1" applyFill="1" applyBorder="1" applyAlignment="1"/>
    <xf numFmtId="0" fontId="19" fillId="0" borderId="10" xfId="76" applyNumberFormat="1" applyFont="1" applyFill="1" applyBorder="1" applyAlignment="1">
      <alignment vertical="center"/>
    </xf>
    <xf numFmtId="0" fontId="42" fillId="0" borderId="10" xfId="0" applyFont="1" applyBorder="1" applyAlignment="1">
      <alignment vertical="center"/>
    </xf>
    <xf numFmtId="1" fontId="42" fillId="0" borderId="0" xfId="0" applyNumberFormat="1" applyFont="1" applyAlignment="1">
      <alignment vertical="center"/>
    </xf>
    <xf numFmtId="177" fontId="44" fillId="0" borderId="0" xfId="0" applyNumberFormat="1" applyFont="1" applyAlignment="1">
      <alignment vertical="center"/>
    </xf>
    <xf numFmtId="177" fontId="42" fillId="0" borderId="0" xfId="0" applyNumberFormat="1" applyFont="1" applyAlignment="1">
      <alignment vertical="center"/>
    </xf>
    <xf numFmtId="177" fontId="42" fillId="0" borderId="10" xfId="0" applyNumberFormat="1" applyFont="1" applyBorder="1" applyAlignment="1">
      <alignment vertical="center"/>
    </xf>
    <xf numFmtId="0" fontId="43" fillId="9" borderId="0" xfId="76" applyNumberFormat="1" applyFont="1" applyFill="1" applyBorder="1" applyAlignment="1">
      <alignment horizontal="left" vertical="top" wrapText="1"/>
    </xf>
  </cellXfs>
  <cellStyles count="111">
    <cellStyle name="20% - 强调文字颜色 1" xfId="1" builtinId="30" customBuiltin="1"/>
    <cellStyle name="20% - 强调文字颜色 1 2" xfId="2"/>
    <cellStyle name="20% - 强调文字颜色 2" xfId="3" builtinId="34" customBuiltin="1"/>
    <cellStyle name="20% - 强调文字颜色 2 2" xfId="4"/>
    <cellStyle name="20% - 强调文字颜色 3" xfId="5" builtinId="38" customBuiltin="1"/>
    <cellStyle name="20% - 强调文字颜色 3 2" xfId="6"/>
    <cellStyle name="20% - 强调文字颜色 4" xfId="7" builtinId="42" customBuiltin="1"/>
    <cellStyle name="20% - 强调文字颜色 4 2" xfId="8"/>
    <cellStyle name="20% - 强调文字颜色 5" xfId="9" builtinId="46" customBuiltin="1"/>
    <cellStyle name="20% - 强调文字颜色 5 2" xfId="10"/>
    <cellStyle name="20% - 强调文字颜色 6" xfId="11" builtinId="50" customBuiltin="1"/>
    <cellStyle name="20% - 强调文字颜色 6 2" xfId="12"/>
    <cellStyle name="40% - 强调文字颜色 1" xfId="13" builtinId="31" customBuiltin="1"/>
    <cellStyle name="40% - 强调文字颜色 1 2" xfId="14"/>
    <cellStyle name="40% - 强调文字颜色 2" xfId="15" builtinId="35" customBuiltin="1"/>
    <cellStyle name="40% - 强调文字颜色 2 2" xfId="16"/>
    <cellStyle name="40% - 强调文字颜色 3" xfId="17" builtinId="39" customBuiltin="1"/>
    <cellStyle name="40% - 强调文字颜色 3 2" xfId="18"/>
    <cellStyle name="40% - 强调文字颜色 4" xfId="19" builtinId="43" customBuiltin="1"/>
    <cellStyle name="40% - 强调文字颜色 4 2" xfId="20"/>
    <cellStyle name="40% - 强调文字颜色 5" xfId="21" builtinId="47" customBuiltin="1"/>
    <cellStyle name="40% - 强调文字颜色 5 2" xfId="22"/>
    <cellStyle name="40% - 强调文字颜色 6" xfId="23" builtinId="51" customBuiltin="1"/>
    <cellStyle name="40% - 强调文字颜色 6 2" xfId="24"/>
    <cellStyle name="60% - 强调文字颜色 1" xfId="25" builtinId="32" customBuiltin="1"/>
    <cellStyle name="60% - 强调文字颜色 1 2" xfId="26"/>
    <cellStyle name="60% - 强调文字颜色 2" xfId="27" builtinId="36" customBuiltin="1"/>
    <cellStyle name="60% - 强调文字颜色 2 2" xfId="28"/>
    <cellStyle name="60% - 强调文字颜色 3" xfId="29" builtinId="40" customBuiltin="1"/>
    <cellStyle name="60% - 强调文字颜色 3 2" xfId="30"/>
    <cellStyle name="60% - 强调文字颜色 4" xfId="31" builtinId="44" customBuiltin="1"/>
    <cellStyle name="60% - 强调文字颜色 4 2" xfId="32"/>
    <cellStyle name="60% - 强调文字颜色 5" xfId="33" builtinId="48" customBuiltin="1"/>
    <cellStyle name="60% - 强调文字颜色 5 2" xfId="34"/>
    <cellStyle name="60% - 强调文字颜色 6" xfId="35" builtinId="52" customBuiltin="1"/>
    <cellStyle name="60% - 强调文字颜色 6 2" xfId="36"/>
    <cellStyle name="标题" xfId="37" builtinId="15" customBuiltin="1"/>
    <cellStyle name="标题 1" xfId="38" builtinId="16" customBuiltin="1"/>
    <cellStyle name="标题 1 2" xfId="39"/>
    <cellStyle name="标题 2" xfId="40" builtinId="17" customBuiltin="1"/>
    <cellStyle name="标题 2 2" xfId="41"/>
    <cellStyle name="标题 3" xfId="42" builtinId="18" customBuiltin="1"/>
    <cellStyle name="标题 3 2" xfId="43"/>
    <cellStyle name="标题 4" xfId="44" builtinId="19" customBuiltin="1"/>
    <cellStyle name="标题 4 2" xfId="45"/>
    <cellStyle name="标题 5" xfId="46"/>
    <cellStyle name="差" xfId="47" builtinId="27" customBuiltin="1"/>
    <cellStyle name="差 2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18" xfId="57"/>
    <cellStyle name="常规 19" xfId="58"/>
    <cellStyle name="常规 2" xfId="59"/>
    <cellStyle name="常规 2 2" xfId="60"/>
    <cellStyle name="常规 20" xfId="61"/>
    <cellStyle name="常规 21" xfId="62"/>
    <cellStyle name="常规 3" xfId="63"/>
    <cellStyle name="常规 3 2" xfId="64"/>
    <cellStyle name="常规 4" xfId="65"/>
    <cellStyle name="常规 4 2" xfId="66"/>
    <cellStyle name="常规 5" xfId="67"/>
    <cellStyle name="常规 5 2" xfId="68"/>
    <cellStyle name="常规 6" xfId="69"/>
    <cellStyle name="常规 6 2" xfId="70"/>
    <cellStyle name="常规 7" xfId="71"/>
    <cellStyle name="常规 7 2" xfId="72"/>
    <cellStyle name="常规 8" xfId="73"/>
    <cellStyle name="常规 8 2" xfId="74"/>
    <cellStyle name="常规 9" xfId="75"/>
    <cellStyle name="常规_OCV2#_3" xfId="76"/>
    <cellStyle name="好" xfId="77" builtinId="26" customBuiltin="1"/>
    <cellStyle name="好 2" xfId="78"/>
    <cellStyle name="汇总" xfId="79" builtinId="25" customBuiltin="1"/>
    <cellStyle name="汇总 2" xfId="80"/>
    <cellStyle name="计算" xfId="81" builtinId="22" customBuiltin="1"/>
    <cellStyle name="计算 2" xfId="82"/>
    <cellStyle name="检查单元格" xfId="83" builtinId="23" customBuiltin="1"/>
    <cellStyle name="检查单元格 2" xfId="84"/>
    <cellStyle name="解释性文本" xfId="85" builtinId="53" customBuiltin="1"/>
    <cellStyle name="解释性文本 2" xfId="86"/>
    <cellStyle name="警告文本" xfId="87" builtinId="11" customBuiltin="1"/>
    <cellStyle name="警告文本 2" xfId="88"/>
    <cellStyle name="链接单元格" xfId="89" builtinId="24" customBuiltin="1"/>
    <cellStyle name="链接单元格 2" xfId="90"/>
    <cellStyle name="强调文字颜色 1" xfId="91" builtinId="29" customBuiltin="1"/>
    <cellStyle name="强调文字颜色 1 2" xfId="92"/>
    <cellStyle name="强调文字颜色 2" xfId="93" builtinId="33" customBuiltin="1"/>
    <cellStyle name="强调文字颜色 2 2" xfId="94"/>
    <cellStyle name="强调文字颜色 3" xfId="95" builtinId="37" customBuiltin="1"/>
    <cellStyle name="强调文字颜色 3 2" xfId="96"/>
    <cellStyle name="强调文字颜色 4" xfId="97" builtinId="41" customBuiltin="1"/>
    <cellStyle name="强调文字颜色 4 2" xfId="98"/>
    <cellStyle name="强调文字颜色 5" xfId="99" builtinId="45" customBuiltin="1"/>
    <cellStyle name="强调文字颜色 5 2" xfId="100"/>
    <cellStyle name="强调文字颜色 6" xfId="101" builtinId="49" customBuiltin="1"/>
    <cellStyle name="强调文字颜色 6 2" xfId="102"/>
    <cellStyle name="适中" xfId="103" builtinId="28" customBuiltin="1"/>
    <cellStyle name="适中 2" xfId="104"/>
    <cellStyle name="输出" xfId="105" builtinId="21" customBuiltin="1"/>
    <cellStyle name="输出 2" xfId="106"/>
    <cellStyle name="输入" xfId="107" builtinId="20" customBuiltin="1"/>
    <cellStyle name="输入 2" xfId="108"/>
    <cellStyle name="注释" xfId="109" builtinId="10" customBuiltin="1"/>
    <cellStyle name="注释 2" xfId="1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79710144927536E-2"/>
          <c:y val="0.10430862808815564"/>
          <c:w val="0.75000049756953868"/>
          <c:h val="0.80499044472444714"/>
        </c:manualLayout>
      </c:layout>
      <c:lineChart>
        <c:grouping val="standard"/>
        <c:varyColors val="0"/>
        <c:ser>
          <c:idx val="0"/>
          <c:order val="0"/>
          <c:tx>
            <c:strRef>
              <c:f>'OCV1#'!$A$1</c:f>
              <c:strCache>
                <c:ptCount val="1"/>
                <c:pt idx="0">
                  <c:v>50度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'OCV1#'!$B$2:$B$104</c:f>
              <c:numCache>
                <c:formatCode>General</c:formatCode>
                <c:ptCount val="103"/>
                <c:pt idx="0">
                  <c:v>4394.3999999999996</c:v>
                </c:pt>
                <c:pt idx="1">
                  <c:v>4380.7</c:v>
                </c:pt>
                <c:pt idx="2">
                  <c:v>4368.8</c:v>
                </c:pt>
                <c:pt idx="3">
                  <c:v>4358.3</c:v>
                </c:pt>
                <c:pt idx="4">
                  <c:v>4347.3999999999996</c:v>
                </c:pt>
                <c:pt idx="5">
                  <c:v>4336.3999999999996</c:v>
                </c:pt>
                <c:pt idx="6">
                  <c:v>4325.5</c:v>
                </c:pt>
                <c:pt idx="7">
                  <c:v>4314.2</c:v>
                </c:pt>
                <c:pt idx="8">
                  <c:v>4302.8999999999996</c:v>
                </c:pt>
                <c:pt idx="9">
                  <c:v>4291.1000000000004</c:v>
                </c:pt>
                <c:pt idx="10">
                  <c:v>4279.2</c:v>
                </c:pt>
                <c:pt idx="11">
                  <c:v>4268</c:v>
                </c:pt>
                <c:pt idx="12">
                  <c:v>4256.8</c:v>
                </c:pt>
                <c:pt idx="13">
                  <c:v>4244.6000000000004</c:v>
                </c:pt>
                <c:pt idx="14">
                  <c:v>4232.8</c:v>
                </c:pt>
                <c:pt idx="15">
                  <c:v>4221.6000000000004</c:v>
                </c:pt>
                <c:pt idx="16">
                  <c:v>4209.8999999999996</c:v>
                </c:pt>
                <c:pt idx="17">
                  <c:v>4198.6000000000004</c:v>
                </c:pt>
                <c:pt idx="18">
                  <c:v>4187.5</c:v>
                </c:pt>
                <c:pt idx="19">
                  <c:v>4175.6000000000004</c:v>
                </c:pt>
                <c:pt idx="20">
                  <c:v>4164.6000000000004</c:v>
                </c:pt>
                <c:pt idx="21">
                  <c:v>4153.8</c:v>
                </c:pt>
                <c:pt idx="22">
                  <c:v>4142.7</c:v>
                </c:pt>
                <c:pt idx="23">
                  <c:v>4131.2</c:v>
                </c:pt>
                <c:pt idx="24">
                  <c:v>4120.2</c:v>
                </c:pt>
                <c:pt idx="25">
                  <c:v>4109.7</c:v>
                </c:pt>
                <c:pt idx="26">
                  <c:v>4099.2</c:v>
                </c:pt>
                <c:pt idx="27">
                  <c:v>4088.5</c:v>
                </c:pt>
                <c:pt idx="28">
                  <c:v>4078.4</c:v>
                </c:pt>
                <c:pt idx="29">
                  <c:v>4067.9</c:v>
                </c:pt>
                <c:pt idx="30">
                  <c:v>4058</c:v>
                </c:pt>
                <c:pt idx="31">
                  <c:v>4047.9</c:v>
                </c:pt>
                <c:pt idx="32">
                  <c:v>4038.8</c:v>
                </c:pt>
                <c:pt idx="33">
                  <c:v>4028.4</c:v>
                </c:pt>
                <c:pt idx="34">
                  <c:v>4018.7</c:v>
                </c:pt>
                <c:pt idx="35">
                  <c:v>4009.4</c:v>
                </c:pt>
                <c:pt idx="36">
                  <c:v>4000.4</c:v>
                </c:pt>
                <c:pt idx="37">
                  <c:v>3991.2</c:v>
                </c:pt>
                <c:pt idx="38">
                  <c:v>3982.4</c:v>
                </c:pt>
                <c:pt idx="39">
                  <c:v>3973.2</c:v>
                </c:pt>
                <c:pt idx="40">
                  <c:v>3964.1</c:v>
                </c:pt>
                <c:pt idx="41">
                  <c:v>3954.3</c:v>
                </c:pt>
                <c:pt idx="42">
                  <c:v>3943.6</c:v>
                </c:pt>
                <c:pt idx="43">
                  <c:v>3931.6</c:v>
                </c:pt>
                <c:pt idx="44">
                  <c:v>3919.8</c:v>
                </c:pt>
                <c:pt idx="45">
                  <c:v>3908.6</c:v>
                </c:pt>
                <c:pt idx="46">
                  <c:v>3897.8</c:v>
                </c:pt>
                <c:pt idx="47">
                  <c:v>3889.4</c:v>
                </c:pt>
                <c:pt idx="48">
                  <c:v>3881.8</c:v>
                </c:pt>
                <c:pt idx="49">
                  <c:v>3874.3</c:v>
                </c:pt>
                <c:pt idx="50">
                  <c:v>3867.7</c:v>
                </c:pt>
                <c:pt idx="51">
                  <c:v>3861.3</c:v>
                </c:pt>
                <c:pt idx="52">
                  <c:v>3855.8</c:v>
                </c:pt>
                <c:pt idx="53">
                  <c:v>3849.8</c:v>
                </c:pt>
                <c:pt idx="54">
                  <c:v>3844.8</c:v>
                </c:pt>
                <c:pt idx="55">
                  <c:v>3839.1</c:v>
                </c:pt>
                <c:pt idx="56">
                  <c:v>3834.5</c:v>
                </c:pt>
                <c:pt idx="57">
                  <c:v>3829.5</c:v>
                </c:pt>
                <c:pt idx="58">
                  <c:v>3824.9</c:v>
                </c:pt>
                <c:pt idx="59">
                  <c:v>3820.1</c:v>
                </c:pt>
                <c:pt idx="60">
                  <c:v>3816.2</c:v>
                </c:pt>
                <c:pt idx="61">
                  <c:v>3811.9</c:v>
                </c:pt>
                <c:pt idx="62">
                  <c:v>3808</c:v>
                </c:pt>
                <c:pt idx="63">
                  <c:v>3804</c:v>
                </c:pt>
                <c:pt idx="64">
                  <c:v>3801</c:v>
                </c:pt>
                <c:pt idx="65">
                  <c:v>3797.1</c:v>
                </c:pt>
                <c:pt idx="66">
                  <c:v>3793.5</c:v>
                </c:pt>
                <c:pt idx="67">
                  <c:v>3790.3</c:v>
                </c:pt>
                <c:pt idx="68">
                  <c:v>3786.6</c:v>
                </c:pt>
                <c:pt idx="69">
                  <c:v>3782.9</c:v>
                </c:pt>
                <c:pt idx="70">
                  <c:v>3778.9</c:v>
                </c:pt>
                <c:pt idx="71">
                  <c:v>3775</c:v>
                </c:pt>
                <c:pt idx="72">
                  <c:v>3768.7</c:v>
                </c:pt>
                <c:pt idx="73">
                  <c:v>3762.5</c:v>
                </c:pt>
                <c:pt idx="74">
                  <c:v>3756.2</c:v>
                </c:pt>
                <c:pt idx="75">
                  <c:v>3751.7</c:v>
                </c:pt>
                <c:pt idx="76">
                  <c:v>3747.5</c:v>
                </c:pt>
                <c:pt idx="77">
                  <c:v>3742.7</c:v>
                </c:pt>
                <c:pt idx="78">
                  <c:v>3738.1</c:v>
                </c:pt>
                <c:pt idx="79">
                  <c:v>3733.4</c:v>
                </c:pt>
                <c:pt idx="80">
                  <c:v>3729.6</c:v>
                </c:pt>
                <c:pt idx="81">
                  <c:v>3725.9</c:v>
                </c:pt>
                <c:pt idx="82">
                  <c:v>3722.1</c:v>
                </c:pt>
                <c:pt idx="83">
                  <c:v>3716.7</c:v>
                </c:pt>
                <c:pt idx="84">
                  <c:v>3711.2</c:v>
                </c:pt>
                <c:pt idx="85">
                  <c:v>3704.5</c:v>
                </c:pt>
                <c:pt idx="86">
                  <c:v>3699.2</c:v>
                </c:pt>
                <c:pt idx="87">
                  <c:v>3692.4</c:v>
                </c:pt>
                <c:pt idx="88">
                  <c:v>3684.2</c:v>
                </c:pt>
                <c:pt idx="89">
                  <c:v>3678.6</c:v>
                </c:pt>
                <c:pt idx="90">
                  <c:v>3677</c:v>
                </c:pt>
                <c:pt idx="91">
                  <c:v>3676.1</c:v>
                </c:pt>
                <c:pt idx="92">
                  <c:v>3674.8</c:v>
                </c:pt>
                <c:pt idx="93">
                  <c:v>3673.1</c:v>
                </c:pt>
                <c:pt idx="94">
                  <c:v>3670.4</c:v>
                </c:pt>
                <c:pt idx="95">
                  <c:v>3663.6</c:v>
                </c:pt>
                <c:pt idx="96">
                  <c:v>3641</c:v>
                </c:pt>
                <c:pt idx="97">
                  <c:v>3598.2</c:v>
                </c:pt>
                <c:pt idx="98">
                  <c:v>3541.9</c:v>
                </c:pt>
                <c:pt idx="99">
                  <c:v>3465.3</c:v>
                </c:pt>
                <c:pt idx="100">
                  <c:v>3350.1</c:v>
                </c:pt>
                <c:pt idx="101">
                  <c:v>3088.9</c:v>
                </c:pt>
                <c:pt idx="102">
                  <c:v>2956.7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'OCV1#'!$H$1</c:f>
              <c:strCache>
                <c:ptCount val="1"/>
                <c:pt idx="0">
                  <c:v>25度</c:v>
                </c:pt>
              </c:strCache>
            </c:strRef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none"/>
          </c:marker>
          <c:val>
            <c:numRef>
              <c:f>'OCV1#'!$I$2:$I$104</c:f>
              <c:numCache>
                <c:formatCode>General</c:formatCode>
                <c:ptCount val="103"/>
                <c:pt idx="0">
                  <c:v>4396</c:v>
                </c:pt>
                <c:pt idx="1">
                  <c:v>4372.5</c:v>
                </c:pt>
                <c:pt idx="2">
                  <c:v>4356</c:v>
                </c:pt>
                <c:pt idx="3">
                  <c:v>4341.7</c:v>
                </c:pt>
                <c:pt idx="4">
                  <c:v>4328.5</c:v>
                </c:pt>
                <c:pt idx="5">
                  <c:v>4315.8999999999996</c:v>
                </c:pt>
                <c:pt idx="6">
                  <c:v>4303.5</c:v>
                </c:pt>
                <c:pt idx="7">
                  <c:v>4291.5</c:v>
                </c:pt>
                <c:pt idx="8">
                  <c:v>4279.7</c:v>
                </c:pt>
                <c:pt idx="9">
                  <c:v>4268</c:v>
                </c:pt>
                <c:pt idx="10">
                  <c:v>4256.3</c:v>
                </c:pt>
                <c:pt idx="11">
                  <c:v>4244.8</c:v>
                </c:pt>
                <c:pt idx="12">
                  <c:v>4233.3999999999996</c:v>
                </c:pt>
                <c:pt idx="13">
                  <c:v>4222</c:v>
                </c:pt>
                <c:pt idx="14">
                  <c:v>4210.5</c:v>
                </c:pt>
                <c:pt idx="15">
                  <c:v>4199.2</c:v>
                </c:pt>
                <c:pt idx="16">
                  <c:v>4188.1000000000004</c:v>
                </c:pt>
                <c:pt idx="17">
                  <c:v>4177.1000000000004</c:v>
                </c:pt>
                <c:pt idx="18">
                  <c:v>4166.1000000000004</c:v>
                </c:pt>
                <c:pt idx="19">
                  <c:v>4155.2</c:v>
                </c:pt>
                <c:pt idx="20">
                  <c:v>4144.3</c:v>
                </c:pt>
                <c:pt idx="21">
                  <c:v>4133.6000000000004</c:v>
                </c:pt>
                <c:pt idx="22">
                  <c:v>4122.8</c:v>
                </c:pt>
                <c:pt idx="23">
                  <c:v>4112.2</c:v>
                </c:pt>
                <c:pt idx="24">
                  <c:v>4101.8</c:v>
                </c:pt>
                <c:pt idx="25">
                  <c:v>4091.5</c:v>
                </c:pt>
                <c:pt idx="26">
                  <c:v>4081.6</c:v>
                </c:pt>
                <c:pt idx="27">
                  <c:v>4072.6</c:v>
                </c:pt>
                <c:pt idx="28">
                  <c:v>4065.2</c:v>
                </c:pt>
                <c:pt idx="29">
                  <c:v>4057.7</c:v>
                </c:pt>
                <c:pt idx="30">
                  <c:v>4046.9</c:v>
                </c:pt>
                <c:pt idx="31">
                  <c:v>4032.6</c:v>
                </c:pt>
                <c:pt idx="32">
                  <c:v>4017.9</c:v>
                </c:pt>
                <c:pt idx="33">
                  <c:v>4005.1</c:v>
                </c:pt>
                <c:pt idx="34">
                  <c:v>3995.3</c:v>
                </c:pt>
                <c:pt idx="35">
                  <c:v>3987.7</c:v>
                </c:pt>
                <c:pt idx="36">
                  <c:v>3981.2</c:v>
                </c:pt>
                <c:pt idx="37">
                  <c:v>3974.5</c:v>
                </c:pt>
                <c:pt idx="38">
                  <c:v>3966.9</c:v>
                </c:pt>
                <c:pt idx="39">
                  <c:v>3958.4</c:v>
                </c:pt>
                <c:pt idx="40">
                  <c:v>3949.1</c:v>
                </c:pt>
                <c:pt idx="41">
                  <c:v>3939</c:v>
                </c:pt>
                <c:pt idx="42">
                  <c:v>3928.4</c:v>
                </c:pt>
                <c:pt idx="43">
                  <c:v>3917.6</c:v>
                </c:pt>
                <c:pt idx="44">
                  <c:v>3906.9</c:v>
                </c:pt>
                <c:pt idx="45">
                  <c:v>3896.8</c:v>
                </c:pt>
                <c:pt idx="46">
                  <c:v>3887.7</c:v>
                </c:pt>
                <c:pt idx="47">
                  <c:v>3879.5</c:v>
                </c:pt>
                <c:pt idx="48">
                  <c:v>3872.1</c:v>
                </c:pt>
                <c:pt idx="49">
                  <c:v>3865.3</c:v>
                </c:pt>
                <c:pt idx="50">
                  <c:v>3859.1</c:v>
                </c:pt>
                <c:pt idx="51">
                  <c:v>3853.2</c:v>
                </c:pt>
                <c:pt idx="52">
                  <c:v>3847.7</c:v>
                </c:pt>
                <c:pt idx="53">
                  <c:v>3842.6</c:v>
                </c:pt>
                <c:pt idx="54">
                  <c:v>3837.7</c:v>
                </c:pt>
                <c:pt idx="55">
                  <c:v>3832.8</c:v>
                </c:pt>
                <c:pt idx="56">
                  <c:v>3828.1</c:v>
                </c:pt>
                <c:pt idx="57">
                  <c:v>3823.7</c:v>
                </c:pt>
                <c:pt idx="58">
                  <c:v>3819.5</c:v>
                </c:pt>
                <c:pt idx="59">
                  <c:v>3815.5</c:v>
                </c:pt>
                <c:pt idx="60">
                  <c:v>3811.5</c:v>
                </c:pt>
                <c:pt idx="61">
                  <c:v>3807.7</c:v>
                </c:pt>
                <c:pt idx="62">
                  <c:v>3803.9</c:v>
                </c:pt>
                <c:pt idx="63">
                  <c:v>3800.5</c:v>
                </c:pt>
                <c:pt idx="64">
                  <c:v>3797.1</c:v>
                </c:pt>
                <c:pt idx="65">
                  <c:v>3793.7</c:v>
                </c:pt>
                <c:pt idx="66">
                  <c:v>3790.6</c:v>
                </c:pt>
                <c:pt idx="67">
                  <c:v>3787.5</c:v>
                </c:pt>
                <c:pt idx="68">
                  <c:v>3784.6</c:v>
                </c:pt>
                <c:pt idx="69">
                  <c:v>3781.6</c:v>
                </c:pt>
                <c:pt idx="70">
                  <c:v>3778.9</c:v>
                </c:pt>
                <c:pt idx="71">
                  <c:v>3776.4</c:v>
                </c:pt>
                <c:pt idx="72">
                  <c:v>3773.9</c:v>
                </c:pt>
                <c:pt idx="73">
                  <c:v>3771.5</c:v>
                </c:pt>
                <c:pt idx="74">
                  <c:v>3768.9</c:v>
                </c:pt>
                <c:pt idx="75">
                  <c:v>3766.2</c:v>
                </c:pt>
                <c:pt idx="76">
                  <c:v>3763.2</c:v>
                </c:pt>
                <c:pt idx="77">
                  <c:v>3759.6</c:v>
                </c:pt>
                <c:pt idx="78">
                  <c:v>3756</c:v>
                </c:pt>
                <c:pt idx="79">
                  <c:v>3752.2</c:v>
                </c:pt>
                <c:pt idx="80">
                  <c:v>3748.4</c:v>
                </c:pt>
                <c:pt idx="81">
                  <c:v>3744.3</c:v>
                </c:pt>
                <c:pt idx="82">
                  <c:v>3739.8</c:v>
                </c:pt>
                <c:pt idx="83">
                  <c:v>3734.4</c:v>
                </c:pt>
                <c:pt idx="84">
                  <c:v>3728.1</c:v>
                </c:pt>
                <c:pt idx="85">
                  <c:v>3721.6</c:v>
                </c:pt>
                <c:pt idx="86">
                  <c:v>3715.2</c:v>
                </c:pt>
                <c:pt idx="87">
                  <c:v>3707.8</c:v>
                </c:pt>
                <c:pt idx="88">
                  <c:v>3699.3</c:v>
                </c:pt>
                <c:pt idx="89">
                  <c:v>3692.9</c:v>
                </c:pt>
                <c:pt idx="90">
                  <c:v>3690</c:v>
                </c:pt>
                <c:pt idx="91">
                  <c:v>3687.9</c:v>
                </c:pt>
                <c:pt idx="92">
                  <c:v>3685.6</c:v>
                </c:pt>
                <c:pt idx="93">
                  <c:v>3682.7</c:v>
                </c:pt>
                <c:pt idx="94">
                  <c:v>3677.6</c:v>
                </c:pt>
                <c:pt idx="95">
                  <c:v>3666.2</c:v>
                </c:pt>
                <c:pt idx="96">
                  <c:v>3639.7</c:v>
                </c:pt>
                <c:pt idx="97">
                  <c:v>3592.4</c:v>
                </c:pt>
                <c:pt idx="98">
                  <c:v>3527.6</c:v>
                </c:pt>
                <c:pt idx="99">
                  <c:v>3435.2</c:v>
                </c:pt>
                <c:pt idx="100">
                  <c:v>3279.6</c:v>
                </c:pt>
                <c:pt idx="101">
                  <c:v>3021.4</c:v>
                </c:pt>
                <c:pt idx="102">
                  <c:v>2986.1</c:v>
                </c:pt>
              </c:numCache>
            </c:numRef>
          </c:val>
          <c:smooth val="0"/>
        </c:ser>
        <c:ser>
          <c:idx val="2"/>
          <c:order val="2"/>
          <c:tx>
            <c:v>OCV0度</c:v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val>
            <c:numRef>
              <c:f>'OCV1#'!$W$2:$W$101</c:f>
              <c:numCache>
                <c:formatCode>General</c:formatCode>
                <c:ptCount val="100"/>
                <c:pt idx="0">
                  <c:v>4398.3</c:v>
                </c:pt>
                <c:pt idx="1">
                  <c:v>4378.6000000000004</c:v>
                </c:pt>
                <c:pt idx="2">
                  <c:v>4362.3999999999996</c:v>
                </c:pt>
                <c:pt idx="3">
                  <c:v>4347</c:v>
                </c:pt>
                <c:pt idx="4">
                  <c:v>4332</c:v>
                </c:pt>
                <c:pt idx="5">
                  <c:v>4317.6000000000004</c:v>
                </c:pt>
                <c:pt idx="6">
                  <c:v>4303.8999999999996</c:v>
                </c:pt>
                <c:pt idx="7">
                  <c:v>4290.6000000000004</c:v>
                </c:pt>
                <c:pt idx="8">
                  <c:v>4277.5</c:v>
                </c:pt>
                <c:pt idx="9">
                  <c:v>4264.8</c:v>
                </c:pt>
                <c:pt idx="10">
                  <c:v>4252.2</c:v>
                </c:pt>
                <c:pt idx="11">
                  <c:v>4239.8999999999996</c:v>
                </c:pt>
                <c:pt idx="12">
                  <c:v>4227.6000000000004</c:v>
                </c:pt>
                <c:pt idx="13">
                  <c:v>4215.7</c:v>
                </c:pt>
                <c:pt idx="14">
                  <c:v>4204</c:v>
                </c:pt>
                <c:pt idx="15">
                  <c:v>4192.5</c:v>
                </c:pt>
                <c:pt idx="16">
                  <c:v>4181.2</c:v>
                </c:pt>
                <c:pt idx="17">
                  <c:v>4169.8999999999996</c:v>
                </c:pt>
                <c:pt idx="18">
                  <c:v>4158.6000000000004</c:v>
                </c:pt>
                <c:pt idx="19">
                  <c:v>4147.3</c:v>
                </c:pt>
                <c:pt idx="20">
                  <c:v>4136.1000000000004</c:v>
                </c:pt>
                <c:pt idx="21">
                  <c:v>4124.8999999999996</c:v>
                </c:pt>
                <c:pt idx="22">
                  <c:v>4113.8999999999996</c:v>
                </c:pt>
                <c:pt idx="23">
                  <c:v>4103.5</c:v>
                </c:pt>
                <c:pt idx="24">
                  <c:v>4094.2</c:v>
                </c:pt>
                <c:pt idx="25">
                  <c:v>4085.1</c:v>
                </c:pt>
                <c:pt idx="26">
                  <c:v>4075.4</c:v>
                </c:pt>
                <c:pt idx="27">
                  <c:v>4064.1</c:v>
                </c:pt>
                <c:pt idx="28">
                  <c:v>4051</c:v>
                </c:pt>
                <c:pt idx="29">
                  <c:v>4036</c:v>
                </c:pt>
                <c:pt idx="30">
                  <c:v>4020.5</c:v>
                </c:pt>
                <c:pt idx="31">
                  <c:v>4005.6</c:v>
                </c:pt>
                <c:pt idx="32">
                  <c:v>3991.9</c:v>
                </c:pt>
                <c:pt idx="33">
                  <c:v>3979.5</c:v>
                </c:pt>
                <c:pt idx="34">
                  <c:v>3968.7</c:v>
                </c:pt>
                <c:pt idx="35">
                  <c:v>3959.1</c:v>
                </c:pt>
                <c:pt idx="36">
                  <c:v>3950</c:v>
                </c:pt>
                <c:pt idx="37">
                  <c:v>3941.6</c:v>
                </c:pt>
                <c:pt idx="38">
                  <c:v>3933.1</c:v>
                </c:pt>
                <c:pt idx="39">
                  <c:v>3924.5</c:v>
                </c:pt>
                <c:pt idx="40">
                  <c:v>3916</c:v>
                </c:pt>
                <c:pt idx="41">
                  <c:v>3907.7</c:v>
                </c:pt>
                <c:pt idx="42">
                  <c:v>3899.6</c:v>
                </c:pt>
                <c:pt idx="43">
                  <c:v>3891.8</c:v>
                </c:pt>
                <c:pt idx="44">
                  <c:v>3884.3</c:v>
                </c:pt>
                <c:pt idx="45">
                  <c:v>3877</c:v>
                </c:pt>
                <c:pt idx="46">
                  <c:v>3870.1</c:v>
                </c:pt>
                <c:pt idx="47">
                  <c:v>3863.5</c:v>
                </c:pt>
                <c:pt idx="48">
                  <c:v>3857.1</c:v>
                </c:pt>
                <c:pt idx="49">
                  <c:v>3851.1</c:v>
                </c:pt>
                <c:pt idx="50">
                  <c:v>3845.3</c:v>
                </c:pt>
                <c:pt idx="51">
                  <c:v>3839.8</c:v>
                </c:pt>
                <c:pt idx="52">
                  <c:v>3834.6</c:v>
                </c:pt>
                <c:pt idx="53">
                  <c:v>3829.5</c:v>
                </c:pt>
                <c:pt idx="54">
                  <c:v>3824.7</c:v>
                </c:pt>
                <c:pt idx="55">
                  <c:v>3820.1</c:v>
                </c:pt>
                <c:pt idx="56">
                  <c:v>3815.7</c:v>
                </c:pt>
                <c:pt idx="57">
                  <c:v>3811.5</c:v>
                </c:pt>
                <c:pt idx="58">
                  <c:v>3807.4</c:v>
                </c:pt>
                <c:pt idx="59">
                  <c:v>3803.7</c:v>
                </c:pt>
                <c:pt idx="60">
                  <c:v>3800.3</c:v>
                </c:pt>
                <c:pt idx="61">
                  <c:v>3797.3</c:v>
                </c:pt>
                <c:pt idx="62">
                  <c:v>3794.5</c:v>
                </c:pt>
                <c:pt idx="63">
                  <c:v>3792</c:v>
                </c:pt>
                <c:pt idx="64">
                  <c:v>3789.6</c:v>
                </c:pt>
                <c:pt idx="65">
                  <c:v>3787.4</c:v>
                </c:pt>
                <c:pt idx="66">
                  <c:v>3785.3</c:v>
                </c:pt>
                <c:pt idx="67">
                  <c:v>3783.2</c:v>
                </c:pt>
                <c:pt idx="68">
                  <c:v>3781.2</c:v>
                </c:pt>
                <c:pt idx="69">
                  <c:v>3779.1</c:v>
                </c:pt>
                <c:pt idx="70">
                  <c:v>3777</c:v>
                </c:pt>
                <c:pt idx="71">
                  <c:v>3774.7</c:v>
                </c:pt>
                <c:pt idx="72">
                  <c:v>3772.4</c:v>
                </c:pt>
                <c:pt idx="73">
                  <c:v>3769.8</c:v>
                </c:pt>
                <c:pt idx="74">
                  <c:v>3767.1</c:v>
                </c:pt>
                <c:pt idx="75">
                  <c:v>3764.1</c:v>
                </c:pt>
                <c:pt idx="76">
                  <c:v>3760.9</c:v>
                </c:pt>
                <c:pt idx="77">
                  <c:v>3757.3</c:v>
                </c:pt>
                <c:pt idx="78">
                  <c:v>3753.5</c:v>
                </c:pt>
                <c:pt idx="79">
                  <c:v>3749.2</c:v>
                </c:pt>
                <c:pt idx="80">
                  <c:v>3744.5</c:v>
                </c:pt>
                <c:pt idx="81">
                  <c:v>3739.3</c:v>
                </c:pt>
                <c:pt idx="82">
                  <c:v>3733.9</c:v>
                </c:pt>
                <c:pt idx="83">
                  <c:v>3727.9</c:v>
                </c:pt>
                <c:pt idx="84">
                  <c:v>3721.5</c:v>
                </c:pt>
                <c:pt idx="85">
                  <c:v>3715</c:v>
                </c:pt>
                <c:pt idx="86">
                  <c:v>3708.6</c:v>
                </c:pt>
                <c:pt idx="87">
                  <c:v>3702.5</c:v>
                </c:pt>
                <c:pt idx="88">
                  <c:v>3696.8</c:v>
                </c:pt>
                <c:pt idx="89">
                  <c:v>3691.8</c:v>
                </c:pt>
                <c:pt idx="90">
                  <c:v>3687.2</c:v>
                </c:pt>
                <c:pt idx="91">
                  <c:v>3681.9</c:v>
                </c:pt>
                <c:pt idx="92">
                  <c:v>3675.1</c:v>
                </c:pt>
                <c:pt idx="93">
                  <c:v>3664.6</c:v>
                </c:pt>
                <c:pt idx="94">
                  <c:v>3648.2</c:v>
                </c:pt>
                <c:pt idx="95">
                  <c:v>3622.4</c:v>
                </c:pt>
                <c:pt idx="96">
                  <c:v>3584.2</c:v>
                </c:pt>
                <c:pt idx="97">
                  <c:v>3530.2</c:v>
                </c:pt>
                <c:pt idx="98">
                  <c:v>3454.4</c:v>
                </c:pt>
                <c:pt idx="99">
                  <c:v>3341.2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'OCV1#'!$AC$1</c:f>
              <c:strCache>
                <c:ptCount val="1"/>
                <c:pt idx="0">
                  <c:v>负10度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'OCV1#'!$AD$2:$AD$104</c:f>
              <c:numCache>
                <c:formatCode>General</c:formatCode>
                <c:ptCount val="103"/>
                <c:pt idx="0">
                  <c:v>4403.7</c:v>
                </c:pt>
                <c:pt idx="1">
                  <c:v>4378.8999999999996</c:v>
                </c:pt>
                <c:pt idx="2">
                  <c:v>4354.7</c:v>
                </c:pt>
                <c:pt idx="3">
                  <c:v>4334.8</c:v>
                </c:pt>
                <c:pt idx="4">
                  <c:v>4312.3999999999996</c:v>
                </c:pt>
                <c:pt idx="5">
                  <c:v>4292.6000000000004</c:v>
                </c:pt>
                <c:pt idx="6">
                  <c:v>4274.3</c:v>
                </c:pt>
                <c:pt idx="7">
                  <c:v>4257</c:v>
                </c:pt>
                <c:pt idx="8">
                  <c:v>4240.8999999999996</c:v>
                </c:pt>
                <c:pt idx="9">
                  <c:v>4225.7</c:v>
                </c:pt>
                <c:pt idx="10">
                  <c:v>4211.1000000000004</c:v>
                </c:pt>
                <c:pt idx="11">
                  <c:v>4197</c:v>
                </c:pt>
                <c:pt idx="12">
                  <c:v>4183.2</c:v>
                </c:pt>
                <c:pt idx="13">
                  <c:v>4169.7</c:v>
                </c:pt>
                <c:pt idx="14">
                  <c:v>4156.6000000000004</c:v>
                </c:pt>
                <c:pt idx="15">
                  <c:v>4143.8999999999996</c:v>
                </c:pt>
                <c:pt idx="16">
                  <c:v>4132.3999999999996</c:v>
                </c:pt>
                <c:pt idx="17">
                  <c:v>4123</c:v>
                </c:pt>
                <c:pt idx="18">
                  <c:v>4112.7</c:v>
                </c:pt>
                <c:pt idx="19">
                  <c:v>4100.7</c:v>
                </c:pt>
                <c:pt idx="20">
                  <c:v>4086.8</c:v>
                </c:pt>
                <c:pt idx="21">
                  <c:v>4071.1</c:v>
                </c:pt>
                <c:pt idx="22">
                  <c:v>4054.6</c:v>
                </c:pt>
                <c:pt idx="23">
                  <c:v>4038.7</c:v>
                </c:pt>
                <c:pt idx="24">
                  <c:v>4024.3</c:v>
                </c:pt>
                <c:pt idx="25">
                  <c:v>4011.6</c:v>
                </c:pt>
                <c:pt idx="26">
                  <c:v>4000.1</c:v>
                </c:pt>
                <c:pt idx="27">
                  <c:v>3989.7</c:v>
                </c:pt>
                <c:pt idx="28">
                  <c:v>3980.1</c:v>
                </c:pt>
                <c:pt idx="29">
                  <c:v>3971.3</c:v>
                </c:pt>
                <c:pt idx="30">
                  <c:v>3963.2</c:v>
                </c:pt>
                <c:pt idx="31">
                  <c:v>3955.3</c:v>
                </c:pt>
                <c:pt idx="32">
                  <c:v>3947.1</c:v>
                </c:pt>
                <c:pt idx="33">
                  <c:v>3938.9</c:v>
                </c:pt>
                <c:pt idx="34">
                  <c:v>3930.4</c:v>
                </c:pt>
                <c:pt idx="35">
                  <c:v>3922</c:v>
                </c:pt>
                <c:pt idx="36">
                  <c:v>3913.7</c:v>
                </c:pt>
                <c:pt idx="37">
                  <c:v>3905.7</c:v>
                </c:pt>
                <c:pt idx="38">
                  <c:v>3897.9</c:v>
                </c:pt>
                <c:pt idx="39">
                  <c:v>3890.3</c:v>
                </c:pt>
                <c:pt idx="40">
                  <c:v>3883</c:v>
                </c:pt>
                <c:pt idx="41">
                  <c:v>3876</c:v>
                </c:pt>
                <c:pt idx="42">
                  <c:v>3869.3</c:v>
                </c:pt>
                <c:pt idx="43">
                  <c:v>3862.9</c:v>
                </c:pt>
                <c:pt idx="44">
                  <c:v>3856.8</c:v>
                </c:pt>
                <c:pt idx="45">
                  <c:v>3850.9</c:v>
                </c:pt>
                <c:pt idx="46">
                  <c:v>3845.4</c:v>
                </c:pt>
                <c:pt idx="47">
                  <c:v>3840.2</c:v>
                </c:pt>
                <c:pt idx="48">
                  <c:v>3835.3</c:v>
                </c:pt>
                <c:pt idx="49">
                  <c:v>3830.8</c:v>
                </c:pt>
                <c:pt idx="50">
                  <c:v>3827</c:v>
                </c:pt>
                <c:pt idx="51">
                  <c:v>3823.4</c:v>
                </c:pt>
                <c:pt idx="52">
                  <c:v>3820.3</c:v>
                </c:pt>
                <c:pt idx="53">
                  <c:v>3817.4</c:v>
                </c:pt>
                <c:pt idx="54">
                  <c:v>3814.7</c:v>
                </c:pt>
                <c:pt idx="55">
                  <c:v>3812.2</c:v>
                </c:pt>
                <c:pt idx="56">
                  <c:v>3809.8</c:v>
                </c:pt>
                <c:pt idx="57">
                  <c:v>3807.5</c:v>
                </c:pt>
                <c:pt idx="58">
                  <c:v>3805.2</c:v>
                </c:pt>
                <c:pt idx="59">
                  <c:v>3803</c:v>
                </c:pt>
                <c:pt idx="60">
                  <c:v>3800.8</c:v>
                </c:pt>
                <c:pt idx="61">
                  <c:v>3798.6</c:v>
                </c:pt>
                <c:pt idx="62">
                  <c:v>3796.5</c:v>
                </c:pt>
                <c:pt idx="63">
                  <c:v>3794.1</c:v>
                </c:pt>
                <c:pt idx="64">
                  <c:v>3791.8</c:v>
                </c:pt>
                <c:pt idx="65">
                  <c:v>3789.4</c:v>
                </c:pt>
                <c:pt idx="66">
                  <c:v>3787.1</c:v>
                </c:pt>
                <c:pt idx="67">
                  <c:v>3784.6</c:v>
                </c:pt>
                <c:pt idx="68">
                  <c:v>3782.1</c:v>
                </c:pt>
                <c:pt idx="69">
                  <c:v>3779.4</c:v>
                </c:pt>
                <c:pt idx="70">
                  <c:v>3776.7</c:v>
                </c:pt>
                <c:pt idx="71">
                  <c:v>3773.9</c:v>
                </c:pt>
                <c:pt idx="72">
                  <c:v>3770.9</c:v>
                </c:pt>
                <c:pt idx="73">
                  <c:v>3767.8</c:v>
                </c:pt>
                <c:pt idx="74">
                  <c:v>3764.7</c:v>
                </c:pt>
                <c:pt idx="75">
                  <c:v>3761.4</c:v>
                </c:pt>
                <c:pt idx="76">
                  <c:v>3757.9</c:v>
                </c:pt>
                <c:pt idx="77">
                  <c:v>3754</c:v>
                </c:pt>
                <c:pt idx="78">
                  <c:v>3750.1</c:v>
                </c:pt>
                <c:pt idx="79">
                  <c:v>3746</c:v>
                </c:pt>
                <c:pt idx="80">
                  <c:v>3741.6</c:v>
                </c:pt>
                <c:pt idx="81">
                  <c:v>3736.8</c:v>
                </c:pt>
                <c:pt idx="82">
                  <c:v>3731.9</c:v>
                </c:pt>
                <c:pt idx="83">
                  <c:v>3726.7</c:v>
                </c:pt>
                <c:pt idx="84">
                  <c:v>3721.2</c:v>
                </c:pt>
                <c:pt idx="85">
                  <c:v>3715.7</c:v>
                </c:pt>
                <c:pt idx="86">
                  <c:v>3710.2</c:v>
                </c:pt>
                <c:pt idx="87">
                  <c:v>3704.9</c:v>
                </c:pt>
                <c:pt idx="88">
                  <c:v>3699.8</c:v>
                </c:pt>
                <c:pt idx="89">
                  <c:v>3694.9</c:v>
                </c:pt>
                <c:pt idx="90">
                  <c:v>3690.2</c:v>
                </c:pt>
                <c:pt idx="91">
                  <c:v>3685.1</c:v>
                </c:pt>
                <c:pt idx="92">
                  <c:v>3678.7</c:v>
                </c:pt>
                <c:pt idx="93">
                  <c:v>3669.7</c:v>
                </c:pt>
                <c:pt idx="94">
                  <c:v>3656</c:v>
                </c:pt>
                <c:pt idx="95">
                  <c:v>3635.4</c:v>
                </c:pt>
                <c:pt idx="96">
                  <c:v>3604.6</c:v>
                </c:pt>
                <c:pt idx="97">
                  <c:v>3560.5</c:v>
                </c:pt>
                <c:pt idx="98">
                  <c:v>3498.7</c:v>
                </c:pt>
                <c:pt idx="99">
                  <c:v>3450.1</c:v>
                </c:pt>
                <c:pt idx="100">
                  <c:v>3414.7</c:v>
                </c:pt>
                <c:pt idx="101">
                  <c:v>3383.6</c:v>
                </c:pt>
                <c:pt idx="102">
                  <c:v>3354.7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'OCV1#'!$O$1</c:f>
              <c:strCache>
                <c:ptCount val="1"/>
                <c:pt idx="0">
                  <c:v>10度</c:v>
                </c:pt>
              </c:strCache>
            </c:strRef>
          </c:tx>
          <c:marker>
            <c:symbol val="none"/>
          </c:marker>
          <c:val>
            <c:numRef>
              <c:f>'OCV1#'!$P$2:$P$104</c:f>
              <c:numCache>
                <c:formatCode>General</c:formatCode>
                <c:ptCount val="103"/>
                <c:pt idx="0">
                  <c:v>4396.8999999999996</c:v>
                </c:pt>
                <c:pt idx="1">
                  <c:v>4376.3999999999996</c:v>
                </c:pt>
                <c:pt idx="2">
                  <c:v>4360.8999999999996</c:v>
                </c:pt>
                <c:pt idx="3">
                  <c:v>4346.8</c:v>
                </c:pt>
                <c:pt idx="4">
                  <c:v>4333.2</c:v>
                </c:pt>
                <c:pt idx="5">
                  <c:v>4320.6000000000004</c:v>
                </c:pt>
                <c:pt idx="6">
                  <c:v>4308.2</c:v>
                </c:pt>
                <c:pt idx="7">
                  <c:v>4296.1000000000004</c:v>
                </c:pt>
                <c:pt idx="8">
                  <c:v>4283</c:v>
                </c:pt>
                <c:pt idx="9">
                  <c:v>4271.6000000000004</c:v>
                </c:pt>
                <c:pt idx="10">
                  <c:v>4259.5</c:v>
                </c:pt>
                <c:pt idx="11">
                  <c:v>4247.8</c:v>
                </c:pt>
                <c:pt idx="12">
                  <c:v>4236.1000000000004</c:v>
                </c:pt>
                <c:pt idx="13">
                  <c:v>4224.5</c:v>
                </c:pt>
                <c:pt idx="14">
                  <c:v>4213</c:v>
                </c:pt>
                <c:pt idx="15">
                  <c:v>4202.1000000000004</c:v>
                </c:pt>
                <c:pt idx="16">
                  <c:v>4190.8</c:v>
                </c:pt>
                <c:pt idx="17">
                  <c:v>4179.8</c:v>
                </c:pt>
                <c:pt idx="18">
                  <c:v>4168.8</c:v>
                </c:pt>
                <c:pt idx="19">
                  <c:v>4158.1000000000004</c:v>
                </c:pt>
                <c:pt idx="20">
                  <c:v>4147</c:v>
                </c:pt>
                <c:pt idx="21">
                  <c:v>4135.7</c:v>
                </c:pt>
                <c:pt idx="22">
                  <c:v>4125.3</c:v>
                </c:pt>
                <c:pt idx="23">
                  <c:v>4114</c:v>
                </c:pt>
                <c:pt idx="24">
                  <c:v>4103.5</c:v>
                </c:pt>
                <c:pt idx="25">
                  <c:v>4093.1</c:v>
                </c:pt>
                <c:pt idx="26">
                  <c:v>4084.1</c:v>
                </c:pt>
                <c:pt idx="27">
                  <c:v>4075.8</c:v>
                </c:pt>
                <c:pt idx="28">
                  <c:v>4066.5</c:v>
                </c:pt>
                <c:pt idx="29">
                  <c:v>4055.7</c:v>
                </c:pt>
                <c:pt idx="30">
                  <c:v>4042.6</c:v>
                </c:pt>
                <c:pt idx="31">
                  <c:v>4027.1</c:v>
                </c:pt>
                <c:pt idx="32">
                  <c:v>4010.7</c:v>
                </c:pt>
                <c:pt idx="33">
                  <c:v>3995.8</c:v>
                </c:pt>
                <c:pt idx="34">
                  <c:v>3981.9</c:v>
                </c:pt>
                <c:pt idx="35">
                  <c:v>3969.2</c:v>
                </c:pt>
                <c:pt idx="36">
                  <c:v>3959.8</c:v>
                </c:pt>
                <c:pt idx="37">
                  <c:v>3950.4</c:v>
                </c:pt>
                <c:pt idx="38">
                  <c:v>3942.6</c:v>
                </c:pt>
                <c:pt idx="39">
                  <c:v>3933.8</c:v>
                </c:pt>
                <c:pt idx="40">
                  <c:v>3925.6</c:v>
                </c:pt>
                <c:pt idx="41">
                  <c:v>3917.5</c:v>
                </c:pt>
                <c:pt idx="42">
                  <c:v>3909.2</c:v>
                </c:pt>
                <c:pt idx="43">
                  <c:v>3901.1</c:v>
                </c:pt>
                <c:pt idx="44">
                  <c:v>3892.8</c:v>
                </c:pt>
                <c:pt idx="45">
                  <c:v>3885.3</c:v>
                </c:pt>
                <c:pt idx="46">
                  <c:v>3877.9</c:v>
                </c:pt>
                <c:pt idx="47">
                  <c:v>3871.7</c:v>
                </c:pt>
                <c:pt idx="48">
                  <c:v>3864.5</c:v>
                </c:pt>
                <c:pt idx="49">
                  <c:v>3858.7</c:v>
                </c:pt>
                <c:pt idx="50">
                  <c:v>3852.6</c:v>
                </c:pt>
                <c:pt idx="51">
                  <c:v>3846.4</c:v>
                </c:pt>
                <c:pt idx="52">
                  <c:v>3840.8</c:v>
                </c:pt>
                <c:pt idx="53">
                  <c:v>3835.6</c:v>
                </c:pt>
                <c:pt idx="54">
                  <c:v>3830.5</c:v>
                </c:pt>
                <c:pt idx="55">
                  <c:v>3825.5</c:v>
                </c:pt>
                <c:pt idx="56">
                  <c:v>3821.2</c:v>
                </c:pt>
                <c:pt idx="57">
                  <c:v>3816.5</c:v>
                </c:pt>
                <c:pt idx="58">
                  <c:v>3812.6</c:v>
                </c:pt>
                <c:pt idx="59">
                  <c:v>3808.2</c:v>
                </c:pt>
                <c:pt idx="60">
                  <c:v>3803.9</c:v>
                </c:pt>
                <c:pt idx="61">
                  <c:v>3800.3</c:v>
                </c:pt>
                <c:pt idx="62">
                  <c:v>3796.3</c:v>
                </c:pt>
                <c:pt idx="63">
                  <c:v>3793</c:v>
                </c:pt>
                <c:pt idx="64">
                  <c:v>3789.8</c:v>
                </c:pt>
                <c:pt idx="65">
                  <c:v>3787.1</c:v>
                </c:pt>
                <c:pt idx="66">
                  <c:v>3784.3</c:v>
                </c:pt>
                <c:pt idx="67">
                  <c:v>3781.9</c:v>
                </c:pt>
                <c:pt idx="68">
                  <c:v>3780.2</c:v>
                </c:pt>
                <c:pt idx="69">
                  <c:v>3777.7</c:v>
                </c:pt>
                <c:pt idx="70">
                  <c:v>3776</c:v>
                </c:pt>
                <c:pt idx="71">
                  <c:v>3773.3</c:v>
                </c:pt>
                <c:pt idx="72">
                  <c:v>3771.2</c:v>
                </c:pt>
                <c:pt idx="73">
                  <c:v>3769.2</c:v>
                </c:pt>
                <c:pt idx="74">
                  <c:v>3766</c:v>
                </c:pt>
                <c:pt idx="75">
                  <c:v>3763.3</c:v>
                </c:pt>
                <c:pt idx="76">
                  <c:v>3760.1</c:v>
                </c:pt>
                <c:pt idx="77">
                  <c:v>3755.9</c:v>
                </c:pt>
                <c:pt idx="78">
                  <c:v>3752.2</c:v>
                </c:pt>
                <c:pt idx="79">
                  <c:v>3748</c:v>
                </c:pt>
                <c:pt idx="80">
                  <c:v>3743.3</c:v>
                </c:pt>
                <c:pt idx="81">
                  <c:v>3738.5</c:v>
                </c:pt>
                <c:pt idx="82">
                  <c:v>3732.5</c:v>
                </c:pt>
                <c:pt idx="83">
                  <c:v>3726.1</c:v>
                </c:pt>
                <c:pt idx="84">
                  <c:v>3719.4</c:v>
                </c:pt>
                <c:pt idx="85">
                  <c:v>3712.4</c:v>
                </c:pt>
                <c:pt idx="86">
                  <c:v>3704.3</c:v>
                </c:pt>
                <c:pt idx="87">
                  <c:v>3697.2</c:v>
                </c:pt>
                <c:pt idx="88">
                  <c:v>3691</c:v>
                </c:pt>
                <c:pt idx="89">
                  <c:v>3685.7</c:v>
                </c:pt>
                <c:pt idx="90">
                  <c:v>3681.9</c:v>
                </c:pt>
                <c:pt idx="91">
                  <c:v>3678.6</c:v>
                </c:pt>
                <c:pt idx="92">
                  <c:v>3674.2</c:v>
                </c:pt>
                <c:pt idx="93">
                  <c:v>3666</c:v>
                </c:pt>
                <c:pt idx="94">
                  <c:v>3651.7</c:v>
                </c:pt>
                <c:pt idx="95">
                  <c:v>3626.7</c:v>
                </c:pt>
                <c:pt idx="96">
                  <c:v>3594.3</c:v>
                </c:pt>
                <c:pt idx="97">
                  <c:v>3599.2</c:v>
                </c:pt>
                <c:pt idx="98">
                  <c:v>3533.2</c:v>
                </c:pt>
                <c:pt idx="99">
                  <c:v>3448.4</c:v>
                </c:pt>
                <c:pt idx="100">
                  <c:v>3318.7</c:v>
                </c:pt>
                <c:pt idx="101">
                  <c:v>3119.3</c:v>
                </c:pt>
                <c:pt idx="102">
                  <c:v>3059.6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133888"/>
        <c:axId val="160135424"/>
      </c:lineChart>
      <c:catAx>
        <c:axId val="16013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60135424"/>
        <c:crossesAt val="3000"/>
        <c:auto val="1"/>
        <c:lblAlgn val="ctr"/>
        <c:lblOffset val="100"/>
        <c:tickLblSkip val="10"/>
        <c:tickMarkSkip val="10"/>
        <c:noMultiLvlLbl val="0"/>
      </c:catAx>
      <c:valAx>
        <c:axId val="160135424"/>
        <c:scaling>
          <c:orientation val="minMax"/>
          <c:max val="4400"/>
          <c:min val="300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6013388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519027978645527"/>
          <c:y val="0.38322098021126111"/>
          <c:w val="0.11361913094196559"/>
          <c:h val="0.2755781185246580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486056210845133E-2"/>
          <c:y val="8.7350277115132824E-2"/>
          <c:w val="0.71346762319237322"/>
          <c:h val="0.81347936397969234"/>
        </c:manualLayout>
      </c:layout>
      <c:scatterChart>
        <c:scatterStyle val="lineMarker"/>
        <c:varyColors val="0"/>
        <c:ser>
          <c:idx val="0"/>
          <c:order val="0"/>
          <c:tx>
            <c:strRef>
              <c:f>'OCV1#'!$A$1</c:f>
              <c:strCache>
                <c:ptCount val="1"/>
                <c:pt idx="0">
                  <c:v>50度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'OCV1#'!$D$2:$D$104</c:f>
              <c:numCache>
                <c:formatCode>General</c:formatCode>
                <c:ptCount val="103"/>
                <c:pt idx="0">
                  <c:v>0</c:v>
                </c:pt>
                <c:pt idx="1">
                  <c:v>50.1</c:v>
                </c:pt>
                <c:pt idx="2">
                  <c:v>100.2</c:v>
                </c:pt>
                <c:pt idx="3">
                  <c:v>150.30000000000001</c:v>
                </c:pt>
                <c:pt idx="4">
                  <c:v>200.4</c:v>
                </c:pt>
                <c:pt idx="5">
                  <c:v>250.5</c:v>
                </c:pt>
                <c:pt idx="6">
                  <c:v>300.60000000000002</c:v>
                </c:pt>
                <c:pt idx="7">
                  <c:v>350.7</c:v>
                </c:pt>
                <c:pt idx="8">
                  <c:v>400.8</c:v>
                </c:pt>
                <c:pt idx="9">
                  <c:v>450.9</c:v>
                </c:pt>
                <c:pt idx="10">
                  <c:v>501</c:v>
                </c:pt>
                <c:pt idx="11">
                  <c:v>551.1</c:v>
                </c:pt>
                <c:pt idx="12">
                  <c:v>601.20000000000005</c:v>
                </c:pt>
                <c:pt idx="13">
                  <c:v>651.29999999999995</c:v>
                </c:pt>
                <c:pt idx="14">
                  <c:v>701.4</c:v>
                </c:pt>
                <c:pt idx="15">
                  <c:v>751.5</c:v>
                </c:pt>
                <c:pt idx="16">
                  <c:v>801.6</c:v>
                </c:pt>
                <c:pt idx="17">
                  <c:v>851.7</c:v>
                </c:pt>
                <c:pt idx="18">
                  <c:v>901.8</c:v>
                </c:pt>
                <c:pt idx="19">
                  <c:v>951.9</c:v>
                </c:pt>
                <c:pt idx="20">
                  <c:v>1002</c:v>
                </c:pt>
                <c:pt idx="21">
                  <c:v>1052.0999999999999</c:v>
                </c:pt>
                <c:pt idx="22">
                  <c:v>1102.2</c:v>
                </c:pt>
                <c:pt idx="23">
                  <c:v>1152.3</c:v>
                </c:pt>
                <c:pt idx="24">
                  <c:v>1202.4000000000001</c:v>
                </c:pt>
                <c:pt idx="25">
                  <c:v>1252.5</c:v>
                </c:pt>
                <c:pt idx="26">
                  <c:v>1302.5999999999999</c:v>
                </c:pt>
                <c:pt idx="27">
                  <c:v>1352.7</c:v>
                </c:pt>
                <c:pt idx="28">
                  <c:v>1402.8</c:v>
                </c:pt>
                <c:pt idx="29">
                  <c:v>1452.9</c:v>
                </c:pt>
                <c:pt idx="30">
                  <c:v>1503</c:v>
                </c:pt>
                <c:pt idx="31">
                  <c:v>1553.1</c:v>
                </c:pt>
                <c:pt idx="32">
                  <c:v>1603.2</c:v>
                </c:pt>
                <c:pt idx="33">
                  <c:v>1653.3</c:v>
                </c:pt>
                <c:pt idx="34">
                  <c:v>1703.4</c:v>
                </c:pt>
                <c:pt idx="35">
                  <c:v>1753.5</c:v>
                </c:pt>
                <c:pt idx="36">
                  <c:v>1803.6</c:v>
                </c:pt>
                <c:pt idx="37">
                  <c:v>1853.7</c:v>
                </c:pt>
                <c:pt idx="38">
                  <c:v>1903.8</c:v>
                </c:pt>
                <c:pt idx="39">
                  <c:v>1953.9</c:v>
                </c:pt>
                <c:pt idx="40">
                  <c:v>2004</c:v>
                </c:pt>
                <c:pt idx="41">
                  <c:v>2054.1</c:v>
                </c:pt>
                <c:pt idx="42">
                  <c:v>2104.1999999999998</c:v>
                </c:pt>
                <c:pt idx="43">
                  <c:v>2154.3000000000002</c:v>
                </c:pt>
                <c:pt idx="44">
                  <c:v>2204.4</c:v>
                </c:pt>
                <c:pt idx="45">
                  <c:v>2254.5</c:v>
                </c:pt>
                <c:pt idx="46">
                  <c:v>2304.6</c:v>
                </c:pt>
                <c:pt idx="47">
                  <c:v>2354.6999999999998</c:v>
                </c:pt>
                <c:pt idx="48">
                  <c:v>2404.8000000000002</c:v>
                </c:pt>
                <c:pt idx="49">
                  <c:v>2454.9</c:v>
                </c:pt>
                <c:pt idx="50">
                  <c:v>2505</c:v>
                </c:pt>
                <c:pt idx="51">
                  <c:v>2555.1</c:v>
                </c:pt>
                <c:pt idx="52">
                  <c:v>2605.1999999999998</c:v>
                </c:pt>
                <c:pt idx="53">
                  <c:v>2655.3</c:v>
                </c:pt>
                <c:pt idx="54">
                  <c:v>2705.4</c:v>
                </c:pt>
                <c:pt idx="55">
                  <c:v>2755.5</c:v>
                </c:pt>
                <c:pt idx="56">
                  <c:v>2805.6</c:v>
                </c:pt>
                <c:pt idx="57">
                  <c:v>2855.7</c:v>
                </c:pt>
                <c:pt idx="58">
                  <c:v>2905.8</c:v>
                </c:pt>
                <c:pt idx="59">
                  <c:v>2955.9</c:v>
                </c:pt>
                <c:pt idx="60">
                  <c:v>3006</c:v>
                </c:pt>
                <c:pt idx="61">
                  <c:v>3056.1</c:v>
                </c:pt>
                <c:pt idx="62">
                  <c:v>3106.2</c:v>
                </c:pt>
                <c:pt idx="63">
                  <c:v>3156.3</c:v>
                </c:pt>
                <c:pt idx="64">
                  <c:v>3206.4</c:v>
                </c:pt>
                <c:pt idx="65">
                  <c:v>3256.5</c:v>
                </c:pt>
                <c:pt idx="66">
                  <c:v>3306.6</c:v>
                </c:pt>
                <c:pt idx="67">
                  <c:v>3356.7</c:v>
                </c:pt>
                <c:pt idx="68">
                  <c:v>3406.8</c:v>
                </c:pt>
                <c:pt idx="69">
                  <c:v>3456.9</c:v>
                </c:pt>
                <c:pt idx="70">
                  <c:v>3507</c:v>
                </c:pt>
                <c:pt idx="71">
                  <c:v>3557.1</c:v>
                </c:pt>
                <c:pt idx="72">
                  <c:v>3607.2</c:v>
                </c:pt>
                <c:pt idx="73">
                  <c:v>3657.3</c:v>
                </c:pt>
                <c:pt idx="74">
                  <c:v>3707.4</c:v>
                </c:pt>
                <c:pt idx="75">
                  <c:v>3757.5</c:v>
                </c:pt>
                <c:pt idx="76">
                  <c:v>3807.6</c:v>
                </c:pt>
                <c:pt idx="77">
                  <c:v>3857.7</c:v>
                </c:pt>
                <c:pt idx="78">
                  <c:v>3907.8</c:v>
                </c:pt>
                <c:pt idx="79">
                  <c:v>3957.9</c:v>
                </c:pt>
                <c:pt idx="80">
                  <c:v>4008</c:v>
                </c:pt>
                <c:pt idx="81">
                  <c:v>4058.1</c:v>
                </c:pt>
                <c:pt idx="82">
                  <c:v>4108.2</c:v>
                </c:pt>
                <c:pt idx="83">
                  <c:v>4158.3</c:v>
                </c:pt>
                <c:pt idx="84">
                  <c:v>4208.3999999999996</c:v>
                </c:pt>
                <c:pt idx="85">
                  <c:v>4258.5</c:v>
                </c:pt>
                <c:pt idx="86">
                  <c:v>4308.6000000000004</c:v>
                </c:pt>
                <c:pt idx="87">
                  <c:v>4358.7</c:v>
                </c:pt>
                <c:pt idx="88">
                  <c:v>4408.8</c:v>
                </c:pt>
                <c:pt idx="89">
                  <c:v>4458.8999999999996</c:v>
                </c:pt>
                <c:pt idx="90">
                  <c:v>4509</c:v>
                </c:pt>
                <c:pt idx="91">
                  <c:v>4559.1000000000004</c:v>
                </c:pt>
                <c:pt idx="92">
                  <c:v>4609.2</c:v>
                </c:pt>
                <c:pt idx="93">
                  <c:v>4659.3</c:v>
                </c:pt>
                <c:pt idx="94">
                  <c:v>4709.3999999999996</c:v>
                </c:pt>
                <c:pt idx="95">
                  <c:v>4759.5</c:v>
                </c:pt>
                <c:pt idx="96">
                  <c:v>4809.6000000000004</c:v>
                </c:pt>
                <c:pt idx="97">
                  <c:v>4859.7</c:v>
                </c:pt>
                <c:pt idx="98">
                  <c:v>4909.8</c:v>
                </c:pt>
                <c:pt idx="99">
                  <c:v>4959.8999999999996</c:v>
                </c:pt>
                <c:pt idx="100">
                  <c:v>5010</c:v>
                </c:pt>
                <c:pt idx="101">
                  <c:v>5060.1000000000004</c:v>
                </c:pt>
                <c:pt idx="102">
                  <c:v>5071</c:v>
                </c:pt>
              </c:numCache>
            </c:numRef>
          </c:xVal>
          <c:yVal>
            <c:numRef>
              <c:f>'OCV1#'!$C$3:$C$104</c:f>
              <c:numCache>
                <c:formatCode>General</c:formatCode>
                <c:ptCount val="102"/>
                <c:pt idx="0">
                  <c:v>4336.1000000000004</c:v>
                </c:pt>
                <c:pt idx="1">
                  <c:v>4324.3</c:v>
                </c:pt>
                <c:pt idx="2">
                  <c:v>4314.1000000000004</c:v>
                </c:pt>
                <c:pt idx="3">
                  <c:v>4302.8</c:v>
                </c:pt>
                <c:pt idx="4">
                  <c:v>4291.8</c:v>
                </c:pt>
                <c:pt idx="5">
                  <c:v>4281.1000000000004</c:v>
                </c:pt>
                <c:pt idx="6">
                  <c:v>4269.3999999999996</c:v>
                </c:pt>
                <c:pt idx="7">
                  <c:v>4258.1000000000004</c:v>
                </c:pt>
                <c:pt idx="8">
                  <c:v>4246.5</c:v>
                </c:pt>
                <c:pt idx="9">
                  <c:v>4234.8</c:v>
                </c:pt>
                <c:pt idx="10">
                  <c:v>4223.7</c:v>
                </c:pt>
                <c:pt idx="11">
                  <c:v>4212</c:v>
                </c:pt>
                <c:pt idx="12">
                  <c:v>4200.3</c:v>
                </c:pt>
                <c:pt idx="13">
                  <c:v>4188.1000000000004</c:v>
                </c:pt>
                <c:pt idx="14">
                  <c:v>4176.5</c:v>
                </c:pt>
                <c:pt idx="15">
                  <c:v>4165.2</c:v>
                </c:pt>
                <c:pt idx="16">
                  <c:v>4154</c:v>
                </c:pt>
                <c:pt idx="17">
                  <c:v>4141.8</c:v>
                </c:pt>
                <c:pt idx="18">
                  <c:v>4130.5</c:v>
                </c:pt>
                <c:pt idx="19">
                  <c:v>4119.1000000000004</c:v>
                </c:pt>
                <c:pt idx="20">
                  <c:v>4108</c:v>
                </c:pt>
                <c:pt idx="21">
                  <c:v>4096.6000000000004</c:v>
                </c:pt>
                <c:pt idx="22">
                  <c:v>4086.1</c:v>
                </c:pt>
                <c:pt idx="23">
                  <c:v>4075</c:v>
                </c:pt>
                <c:pt idx="24">
                  <c:v>4063.9</c:v>
                </c:pt>
                <c:pt idx="25">
                  <c:v>4053.2</c:v>
                </c:pt>
                <c:pt idx="26">
                  <c:v>4042.4</c:v>
                </c:pt>
                <c:pt idx="27">
                  <c:v>4032</c:v>
                </c:pt>
                <c:pt idx="28">
                  <c:v>4021.3</c:v>
                </c:pt>
                <c:pt idx="29">
                  <c:v>4011.2</c:v>
                </c:pt>
                <c:pt idx="30">
                  <c:v>4000.7</c:v>
                </c:pt>
                <c:pt idx="31">
                  <c:v>3990.9</c:v>
                </c:pt>
                <c:pt idx="32">
                  <c:v>3980.6</c:v>
                </c:pt>
                <c:pt idx="33">
                  <c:v>3971.3</c:v>
                </c:pt>
                <c:pt idx="34">
                  <c:v>3960.9</c:v>
                </c:pt>
                <c:pt idx="35">
                  <c:v>3952.3</c:v>
                </c:pt>
                <c:pt idx="36">
                  <c:v>3943</c:v>
                </c:pt>
                <c:pt idx="37">
                  <c:v>3933.4</c:v>
                </c:pt>
                <c:pt idx="38">
                  <c:v>3923.8</c:v>
                </c:pt>
                <c:pt idx="39">
                  <c:v>3913.9</c:v>
                </c:pt>
                <c:pt idx="40">
                  <c:v>3904</c:v>
                </c:pt>
                <c:pt idx="41">
                  <c:v>3893.7</c:v>
                </c:pt>
                <c:pt idx="42">
                  <c:v>3883.2</c:v>
                </c:pt>
                <c:pt idx="43">
                  <c:v>3872.5</c:v>
                </c:pt>
                <c:pt idx="44">
                  <c:v>3862.2</c:v>
                </c:pt>
                <c:pt idx="45">
                  <c:v>3852.8</c:v>
                </c:pt>
                <c:pt idx="46">
                  <c:v>3844.3</c:v>
                </c:pt>
                <c:pt idx="47">
                  <c:v>3836.7</c:v>
                </c:pt>
                <c:pt idx="48">
                  <c:v>3830.2</c:v>
                </c:pt>
                <c:pt idx="49">
                  <c:v>3823.7</c:v>
                </c:pt>
                <c:pt idx="50">
                  <c:v>3817.6</c:v>
                </c:pt>
                <c:pt idx="51">
                  <c:v>3810.8</c:v>
                </c:pt>
                <c:pt idx="52">
                  <c:v>3805.6</c:v>
                </c:pt>
                <c:pt idx="53">
                  <c:v>3800.1</c:v>
                </c:pt>
                <c:pt idx="54">
                  <c:v>3794.9</c:v>
                </c:pt>
                <c:pt idx="55">
                  <c:v>3789.9</c:v>
                </c:pt>
                <c:pt idx="56">
                  <c:v>3785</c:v>
                </c:pt>
                <c:pt idx="57">
                  <c:v>3780.3</c:v>
                </c:pt>
                <c:pt idx="58">
                  <c:v>3775.4</c:v>
                </c:pt>
                <c:pt idx="59">
                  <c:v>3771.1</c:v>
                </c:pt>
                <c:pt idx="60">
                  <c:v>3766.9</c:v>
                </c:pt>
                <c:pt idx="61">
                  <c:v>3762.7</c:v>
                </c:pt>
                <c:pt idx="62">
                  <c:v>3758.5</c:v>
                </c:pt>
                <c:pt idx="63">
                  <c:v>3755.2</c:v>
                </c:pt>
                <c:pt idx="64">
                  <c:v>3751.4</c:v>
                </c:pt>
                <c:pt idx="65">
                  <c:v>3747.6</c:v>
                </c:pt>
                <c:pt idx="66">
                  <c:v>3743.9</c:v>
                </c:pt>
                <c:pt idx="67">
                  <c:v>3740.1</c:v>
                </c:pt>
                <c:pt idx="68">
                  <c:v>3736.5</c:v>
                </c:pt>
                <c:pt idx="69">
                  <c:v>3732.4</c:v>
                </c:pt>
                <c:pt idx="70">
                  <c:v>3728.1</c:v>
                </c:pt>
                <c:pt idx="71">
                  <c:v>3723.4</c:v>
                </c:pt>
                <c:pt idx="72">
                  <c:v>3717.7</c:v>
                </c:pt>
                <c:pt idx="73">
                  <c:v>3712.3</c:v>
                </c:pt>
                <c:pt idx="74">
                  <c:v>3707</c:v>
                </c:pt>
                <c:pt idx="75">
                  <c:v>3702.6</c:v>
                </c:pt>
                <c:pt idx="76">
                  <c:v>3698.1</c:v>
                </c:pt>
                <c:pt idx="77">
                  <c:v>3693.9</c:v>
                </c:pt>
                <c:pt idx="78">
                  <c:v>3689.1</c:v>
                </c:pt>
                <c:pt idx="79">
                  <c:v>3685</c:v>
                </c:pt>
                <c:pt idx="80">
                  <c:v>3681</c:v>
                </c:pt>
                <c:pt idx="81">
                  <c:v>3677.1</c:v>
                </c:pt>
                <c:pt idx="82">
                  <c:v>3672.3</c:v>
                </c:pt>
                <c:pt idx="83">
                  <c:v>3666.4</c:v>
                </c:pt>
                <c:pt idx="84">
                  <c:v>3660.1</c:v>
                </c:pt>
                <c:pt idx="85">
                  <c:v>3654</c:v>
                </c:pt>
                <c:pt idx="86">
                  <c:v>3647.3</c:v>
                </c:pt>
                <c:pt idx="87">
                  <c:v>3639.7</c:v>
                </c:pt>
                <c:pt idx="88">
                  <c:v>3634.4</c:v>
                </c:pt>
                <c:pt idx="89">
                  <c:v>3632.6</c:v>
                </c:pt>
                <c:pt idx="90">
                  <c:v>3630.5</c:v>
                </c:pt>
                <c:pt idx="91">
                  <c:v>3629</c:v>
                </c:pt>
                <c:pt idx="92">
                  <c:v>3625.6</c:v>
                </c:pt>
                <c:pt idx="93">
                  <c:v>3621</c:v>
                </c:pt>
                <c:pt idx="94">
                  <c:v>3614.2</c:v>
                </c:pt>
                <c:pt idx="95">
                  <c:v>3593.9</c:v>
                </c:pt>
                <c:pt idx="96">
                  <c:v>3551.7</c:v>
                </c:pt>
                <c:pt idx="97">
                  <c:v>3494.4</c:v>
                </c:pt>
                <c:pt idx="98">
                  <c:v>3416.7</c:v>
                </c:pt>
                <c:pt idx="99">
                  <c:v>3299.4</c:v>
                </c:pt>
                <c:pt idx="100">
                  <c:v>2992.3</c:v>
                </c:pt>
                <c:pt idx="101">
                  <c:v>2749.7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'OCV1#'!$H$1</c:f>
              <c:strCache>
                <c:ptCount val="1"/>
                <c:pt idx="0">
                  <c:v>25度</c:v>
                </c:pt>
              </c:strCache>
            </c:strRef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Ref>
              <c:f>'OCV1#'!$K$2:$K$104</c:f>
              <c:numCache>
                <c:formatCode>General</c:formatCode>
                <c:ptCount val="103"/>
                <c:pt idx="0">
                  <c:v>0</c:v>
                </c:pt>
                <c:pt idx="1">
                  <c:v>50.1</c:v>
                </c:pt>
                <c:pt idx="2">
                  <c:v>100.2</c:v>
                </c:pt>
                <c:pt idx="3">
                  <c:v>150.30000000000001</c:v>
                </c:pt>
                <c:pt idx="4">
                  <c:v>200.4</c:v>
                </c:pt>
                <c:pt idx="5">
                  <c:v>250.5</c:v>
                </c:pt>
                <c:pt idx="6">
                  <c:v>300.60000000000002</c:v>
                </c:pt>
                <c:pt idx="7">
                  <c:v>350.7</c:v>
                </c:pt>
                <c:pt idx="8">
                  <c:v>400.8</c:v>
                </c:pt>
                <c:pt idx="9">
                  <c:v>450.9</c:v>
                </c:pt>
                <c:pt idx="10">
                  <c:v>501</c:v>
                </c:pt>
                <c:pt idx="11">
                  <c:v>551.1</c:v>
                </c:pt>
                <c:pt idx="12">
                  <c:v>601.20000000000005</c:v>
                </c:pt>
                <c:pt idx="13">
                  <c:v>651.29999999999995</c:v>
                </c:pt>
                <c:pt idx="14">
                  <c:v>701.4</c:v>
                </c:pt>
                <c:pt idx="15">
                  <c:v>751.5</c:v>
                </c:pt>
                <c:pt idx="16">
                  <c:v>801.6</c:v>
                </c:pt>
                <c:pt idx="17">
                  <c:v>851.7</c:v>
                </c:pt>
                <c:pt idx="18">
                  <c:v>901.8</c:v>
                </c:pt>
                <c:pt idx="19">
                  <c:v>951.9</c:v>
                </c:pt>
                <c:pt idx="20">
                  <c:v>1002</c:v>
                </c:pt>
                <c:pt idx="21">
                  <c:v>1052.0999999999999</c:v>
                </c:pt>
                <c:pt idx="22">
                  <c:v>1102.2</c:v>
                </c:pt>
                <c:pt idx="23">
                  <c:v>1152.3</c:v>
                </c:pt>
                <c:pt idx="24">
                  <c:v>1202.4000000000001</c:v>
                </c:pt>
                <c:pt idx="25">
                  <c:v>1252.5</c:v>
                </c:pt>
                <c:pt idx="26">
                  <c:v>1302.5999999999999</c:v>
                </c:pt>
                <c:pt idx="27">
                  <c:v>1352.7</c:v>
                </c:pt>
                <c:pt idx="28">
                  <c:v>1402.8</c:v>
                </c:pt>
                <c:pt idx="29">
                  <c:v>1452.9</c:v>
                </c:pt>
                <c:pt idx="30">
                  <c:v>1503</c:v>
                </c:pt>
                <c:pt idx="31">
                  <c:v>1553.1</c:v>
                </c:pt>
                <c:pt idx="32">
                  <c:v>1603.2</c:v>
                </c:pt>
                <c:pt idx="33">
                  <c:v>1653.3</c:v>
                </c:pt>
                <c:pt idx="34">
                  <c:v>1703.4</c:v>
                </c:pt>
                <c:pt idx="35">
                  <c:v>1753.5</c:v>
                </c:pt>
                <c:pt idx="36">
                  <c:v>1803.6</c:v>
                </c:pt>
                <c:pt idx="37">
                  <c:v>1853.7</c:v>
                </c:pt>
                <c:pt idx="38">
                  <c:v>1903.8</c:v>
                </c:pt>
                <c:pt idx="39">
                  <c:v>1953.9</c:v>
                </c:pt>
                <c:pt idx="40">
                  <c:v>2004</c:v>
                </c:pt>
                <c:pt idx="41">
                  <c:v>2054.1</c:v>
                </c:pt>
                <c:pt idx="42">
                  <c:v>2104.1999999999998</c:v>
                </c:pt>
                <c:pt idx="43">
                  <c:v>2154.3000000000002</c:v>
                </c:pt>
                <c:pt idx="44">
                  <c:v>2204.4</c:v>
                </c:pt>
                <c:pt idx="45">
                  <c:v>2254.5</c:v>
                </c:pt>
                <c:pt idx="46">
                  <c:v>2304.6</c:v>
                </c:pt>
                <c:pt idx="47">
                  <c:v>2354.6999999999998</c:v>
                </c:pt>
                <c:pt idx="48">
                  <c:v>2404.8000000000002</c:v>
                </c:pt>
                <c:pt idx="49">
                  <c:v>2454.9</c:v>
                </c:pt>
                <c:pt idx="50">
                  <c:v>2505</c:v>
                </c:pt>
                <c:pt idx="51">
                  <c:v>2555.1</c:v>
                </c:pt>
                <c:pt idx="52">
                  <c:v>2605.1999999999998</c:v>
                </c:pt>
                <c:pt idx="53">
                  <c:v>2655.3</c:v>
                </c:pt>
                <c:pt idx="54">
                  <c:v>2705.4</c:v>
                </c:pt>
                <c:pt idx="55">
                  <c:v>2755.5</c:v>
                </c:pt>
                <c:pt idx="56">
                  <c:v>2805.6</c:v>
                </c:pt>
                <c:pt idx="57">
                  <c:v>2855.7</c:v>
                </c:pt>
                <c:pt idx="58">
                  <c:v>2905.8</c:v>
                </c:pt>
                <c:pt idx="59">
                  <c:v>2955.9</c:v>
                </c:pt>
                <c:pt idx="60">
                  <c:v>3006</c:v>
                </c:pt>
                <c:pt idx="61">
                  <c:v>3056.1</c:v>
                </c:pt>
                <c:pt idx="62">
                  <c:v>3106.2</c:v>
                </c:pt>
                <c:pt idx="63">
                  <c:v>3156.3</c:v>
                </c:pt>
                <c:pt idx="64">
                  <c:v>3206.4</c:v>
                </c:pt>
                <c:pt idx="65">
                  <c:v>3256.5</c:v>
                </c:pt>
                <c:pt idx="66">
                  <c:v>3306.6</c:v>
                </c:pt>
                <c:pt idx="67">
                  <c:v>3356.7</c:v>
                </c:pt>
                <c:pt idx="68">
                  <c:v>3406.8</c:v>
                </c:pt>
                <c:pt idx="69">
                  <c:v>3456.9</c:v>
                </c:pt>
                <c:pt idx="70">
                  <c:v>3507</c:v>
                </c:pt>
                <c:pt idx="71">
                  <c:v>3557.1</c:v>
                </c:pt>
                <c:pt idx="72">
                  <c:v>3607.2</c:v>
                </c:pt>
                <c:pt idx="73">
                  <c:v>3657.3</c:v>
                </c:pt>
                <c:pt idx="74">
                  <c:v>3707.4</c:v>
                </c:pt>
                <c:pt idx="75">
                  <c:v>3757.5</c:v>
                </c:pt>
                <c:pt idx="76">
                  <c:v>3807.6</c:v>
                </c:pt>
                <c:pt idx="77">
                  <c:v>3857.7</c:v>
                </c:pt>
                <c:pt idx="78">
                  <c:v>3907.8</c:v>
                </c:pt>
                <c:pt idx="79">
                  <c:v>3957.9</c:v>
                </c:pt>
                <c:pt idx="80">
                  <c:v>4008</c:v>
                </c:pt>
                <c:pt idx="81">
                  <c:v>4058.1</c:v>
                </c:pt>
                <c:pt idx="82">
                  <c:v>4108.2</c:v>
                </c:pt>
                <c:pt idx="83">
                  <c:v>4158.3</c:v>
                </c:pt>
                <c:pt idx="84">
                  <c:v>4208.3999999999996</c:v>
                </c:pt>
                <c:pt idx="85">
                  <c:v>4258.5</c:v>
                </c:pt>
                <c:pt idx="86">
                  <c:v>4308.6000000000004</c:v>
                </c:pt>
                <c:pt idx="87">
                  <c:v>4358.7</c:v>
                </c:pt>
                <c:pt idx="88">
                  <c:v>4408.8</c:v>
                </c:pt>
                <c:pt idx="89">
                  <c:v>4458.8999999999996</c:v>
                </c:pt>
                <c:pt idx="90">
                  <c:v>4509</c:v>
                </c:pt>
                <c:pt idx="91">
                  <c:v>4559.1000000000004</c:v>
                </c:pt>
                <c:pt idx="92">
                  <c:v>4609.2</c:v>
                </c:pt>
                <c:pt idx="93">
                  <c:v>4659.3</c:v>
                </c:pt>
                <c:pt idx="94">
                  <c:v>4709.3999999999996</c:v>
                </c:pt>
                <c:pt idx="95">
                  <c:v>4759.5</c:v>
                </c:pt>
                <c:pt idx="96">
                  <c:v>4809.6000000000004</c:v>
                </c:pt>
                <c:pt idx="97">
                  <c:v>4859.7</c:v>
                </c:pt>
                <c:pt idx="98">
                  <c:v>4909.8</c:v>
                </c:pt>
                <c:pt idx="99">
                  <c:v>4959.8999999999996</c:v>
                </c:pt>
                <c:pt idx="100">
                  <c:v>5010</c:v>
                </c:pt>
                <c:pt idx="101">
                  <c:v>5040.8</c:v>
                </c:pt>
                <c:pt idx="102">
                  <c:v>5043.7</c:v>
                </c:pt>
              </c:numCache>
            </c:numRef>
          </c:xVal>
          <c:yVal>
            <c:numRef>
              <c:f>'OCV1#'!$J$3:$J$104</c:f>
              <c:numCache>
                <c:formatCode>General</c:formatCode>
                <c:ptCount val="102"/>
                <c:pt idx="0">
                  <c:v>4301.7</c:v>
                </c:pt>
                <c:pt idx="1">
                  <c:v>4284.6000000000004</c:v>
                </c:pt>
                <c:pt idx="2">
                  <c:v>4270</c:v>
                </c:pt>
                <c:pt idx="3">
                  <c:v>4256.8</c:v>
                </c:pt>
                <c:pt idx="4">
                  <c:v>4244.3</c:v>
                </c:pt>
                <c:pt idx="5">
                  <c:v>4231.8999999999996</c:v>
                </c:pt>
                <c:pt idx="6">
                  <c:v>4220.1000000000004</c:v>
                </c:pt>
                <c:pt idx="7">
                  <c:v>4208.2</c:v>
                </c:pt>
                <c:pt idx="8">
                  <c:v>4196.5</c:v>
                </c:pt>
                <c:pt idx="9">
                  <c:v>4185</c:v>
                </c:pt>
                <c:pt idx="10">
                  <c:v>4173.6000000000004</c:v>
                </c:pt>
                <c:pt idx="11">
                  <c:v>4162.3</c:v>
                </c:pt>
                <c:pt idx="12">
                  <c:v>4150.8999999999996</c:v>
                </c:pt>
                <c:pt idx="13">
                  <c:v>4139.7</c:v>
                </c:pt>
                <c:pt idx="14">
                  <c:v>4128.5</c:v>
                </c:pt>
                <c:pt idx="15">
                  <c:v>4117.1000000000004</c:v>
                </c:pt>
                <c:pt idx="16">
                  <c:v>4106</c:v>
                </c:pt>
                <c:pt idx="17">
                  <c:v>4094.9</c:v>
                </c:pt>
                <c:pt idx="18">
                  <c:v>4084</c:v>
                </c:pt>
                <c:pt idx="19">
                  <c:v>4073.2</c:v>
                </c:pt>
                <c:pt idx="20">
                  <c:v>4062.7</c:v>
                </c:pt>
                <c:pt idx="21">
                  <c:v>4052.6</c:v>
                </c:pt>
                <c:pt idx="22">
                  <c:v>4042.5</c:v>
                </c:pt>
                <c:pt idx="23">
                  <c:v>4034</c:v>
                </c:pt>
                <c:pt idx="24">
                  <c:v>4025.2</c:v>
                </c:pt>
                <c:pt idx="25">
                  <c:v>4015.7</c:v>
                </c:pt>
                <c:pt idx="26">
                  <c:v>4007</c:v>
                </c:pt>
                <c:pt idx="27">
                  <c:v>3999.2</c:v>
                </c:pt>
                <c:pt idx="28">
                  <c:v>3991.4</c:v>
                </c:pt>
                <c:pt idx="29">
                  <c:v>3981.2</c:v>
                </c:pt>
                <c:pt idx="30">
                  <c:v>3968.5</c:v>
                </c:pt>
                <c:pt idx="31">
                  <c:v>3954.5</c:v>
                </c:pt>
                <c:pt idx="32">
                  <c:v>3941.7</c:v>
                </c:pt>
                <c:pt idx="33">
                  <c:v>3931.5</c:v>
                </c:pt>
                <c:pt idx="34">
                  <c:v>3923.2</c:v>
                </c:pt>
                <c:pt idx="35">
                  <c:v>3915.3</c:v>
                </c:pt>
                <c:pt idx="36">
                  <c:v>3907.6</c:v>
                </c:pt>
                <c:pt idx="37">
                  <c:v>3899.7</c:v>
                </c:pt>
                <c:pt idx="38">
                  <c:v>3891.3</c:v>
                </c:pt>
                <c:pt idx="39">
                  <c:v>3882.2</c:v>
                </c:pt>
                <c:pt idx="40">
                  <c:v>3872.8</c:v>
                </c:pt>
                <c:pt idx="41">
                  <c:v>3863.1</c:v>
                </c:pt>
                <c:pt idx="42">
                  <c:v>3853.5</c:v>
                </c:pt>
                <c:pt idx="43">
                  <c:v>3843.8</c:v>
                </c:pt>
                <c:pt idx="44">
                  <c:v>3834.8</c:v>
                </c:pt>
                <c:pt idx="45">
                  <c:v>3826.5</c:v>
                </c:pt>
                <c:pt idx="46">
                  <c:v>3818.9</c:v>
                </c:pt>
                <c:pt idx="47">
                  <c:v>3812.2</c:v>
                </c:pt>
                <c:pt idx="48">
                  <c:v>3805.6</c:v>
                </c:pt>
                <c:pt idx="49">
                  <c:v>3799.8</c:v>
                </c:pt>
                <c:pt idx="50">
                  <c:v>3794.4</c:v>
                </c:pt>
                <c:pt idx="51">
                  <c:v>3789.2</c:v>
                </c:pt>
                <c:pt idx="52">
                  <c:v>3784.8</c:v>
                </c:pt>
                <c:pt idx="53">
                  <c:v>3779.1</c:v>
                </c:pt>
                <c:pt idx="54">
                  <c:v>3773.3</c:v>
                </c:pt>
                <c:pt idx="55">
                  <c:v>3768</c:v>
                </c:pt>
                <c:pt idx="56">
                  <c:v>3763.2</c:v>
                </c:pt>
                <c:pt idx="57">
                  <c:v>3758</c:v>
                </c:pt>
                <c:pt idx="58">
                  <c:v>3753.2</c:v>
                </c:pt>
                <c:pt idx="59">
                  <c:v>3748.9</c:v>
                </c:pt>
                <c:pt idx="60">
                  <c:v>3744.9</c:v>
                </c:pt>
                <c:pt idx="61">
                  <c:v>3741</c:v>
                </c:pt>
                <c:pt idx="62">
                  <c:v>3737.3</c:v>
                </c:pt>
                <c:pt idx="63">
                  <c:v>3733.6</c:v>
                </c:pt>
                <c:pt idx="64">
                  <c:v>3729.9</c:v>
                </c:pt>
                <c:pt idx="65">
                  <c:v>3726.3</c:v>
                </c:pt>
                <c:pt idx="66">
                  <c:v>3723</c:v>
                </c:pt>
                <c:pt idx="67">
                  <c:v>3719.9</c:v>
                </c:pt>
                <c:pt idx="68">
                  <c:v>3716.7</c:v>
                </c:pt>
                <c:pt idx="69">
                  <c:v>3713.7</c:v>
                </c:pt>
                <c:pt idx="70">
                  <c:v>3710.9</c:v>
                </c:pt>
                <c:pt idx="71">
                  <c:v>3708.2</c:v>
                </c:pt>
                <c:pt idx="72">
                  <c:v>3705.2</c:v>
                </c:pt>
                <c:pt idx="73">
                  <c:v>3702.4</c:v>
                </c:pt>
                <c:pt idx="74">
                  <c:v>3699.3</c:v>
                </c:pt>
                <c:pt idx="75">
                  <c:v>3696</c:v>
                </c:pt>
                <c:pt idx="76">
                  <c:v>3692.4</c:v>
                </c:pt>
                <c:pt idx="77">
                  <c:v>3688.6</c:v>
                </c:pt>
                <c:pt idx="78">
                  <c:v>3684.5</c:v>
                </c:pt>
                <c:pt idx="79">
                  <c:v>3680.2</c:v>
                </c:pt>
                <c:pt idx="80">
                  <c:v>3675.8</c:v>
                </c:pt>
                <c:pt idx="81">
                  <c:v>3670.6</c:v>
                </c:pt>
                <c:pt idx="82">
                  <c:v>3664.7</c:v>
                </c:pt>
                <c:pt idx="83">
                  <c:v>3657.9</c:v>
                </c:pt>
                <c:pt idx="84">
                  <c:v>3650.7</c:v>
                </c:pt>
                <c:pt idx="85">
                  <c:v>3643.3</c:v>
                </c:pt>
                <c:pt idx="86">
                  <c:v>3634.9</c:v>
                </c:pt>
                <c:pt idx="87">
                  <c:v>3625.7</c:v>
                </c:pt>
                <c:pt idx="88">
                  <c:v>3618.4</c:v>
                </c:pt>
                <c:pt idx="89">
                  <c:v>3613.9</c:v>
                </c:pt>
                <c:pt idx="90">
                  <c:v>3609.7</c:v>
                </c:pt>
                <c:pt idx="91">
                  <c:v>3604.9</c:v>
                </c:pt>
                <c:pt idx="92">
                  <c:v>3598.9</c:v>
                </c:pt>
                <c:pt idx="93">
                  <c:v>3590</c:v>
                </c:pt>
                <c:pt idx="94">
                  <c:v>3574.7</c:v>
                </c:pt>
                <c:pt idx="95">
                  <c:v>3545.5</c:v>
                </c:pt>
                <c:pt idx="96">
                  <c:v>3495.5</c:v>
                </c:pt>
                <c:pt idx="97">
                  <c:v>3424.9</c:v>
                </c:pt>
                <c:pt idx="98">
                  <c:v>3323.3</c:v>
                </c:pt>
                <c:pt idx="99">
                  <c:v>3150.2</c:v>
                </c:pt>
                <c:pt idx="100">
                  <c:v>2747.4</c:v>
                </c:pt>
                <c:pt idx="101">
                  <c:v>2746.8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'OCV1#'!$V$1</c:f>
              <c:strCache>
                <c:ptCount val="1"/>
                <c:pt idx="0">
                  <c:v>0度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'OCV1#'!$Y$2:$Y$101</c:f>
              <c:numCache>
                <c:formatCode>General</c:formatCode>
                <c:ptCount val="100"/>
                <c:pt idx="0">
                  <c:v>0</c:v>
                </c:pt>
                <c:pt idx="1">
                  <c:v>50.1</c:v>
                </c:pt>
                <c:pt idx="2">
                  <c:v>100.2</c:v>
                </c:pt>
                <c:pt idx="3">
                  <c:v>150.30000000000001</c:v>
                </c:pt>
                <c:pt idx="4">
                  <c:v>200.4</c:v>
                </c:pt>
                <c:pt idx="5">
                  <c:v>250.5</c:v>
                </c:pt>
                <c:pt idx="6">
                  <c:v>300.60000000000002</c:v>
                </c:pt>
                <c:pt idx="7">
                  <c:v>350.7</c:v>
                </c:pt>
                <c:pt idx="8">
                  <c:v>400.8</c:v>
                </c:pt>
                <c:pt idx="9">
                  <c:v>450.9</c:v>
                </c:pt>
                <c:pt idx="10">
                  <c:v>501</c:v>
                </c:pt>
                <c:pt idx="11">
                  <c:v>551.1</c:v>
                </c:pt>
                <c:pt idx="12">
                  <c:v>601.20000000000005</c:v>
                </c:pt>
                <c:pt idx="13">
                  <c:v>651.29999999999995</c:v>
                </c:pt>
                <c:pt idx="14">
                  <c:v>701.4</c:v>
                </c:pt>
                <c:pt idx="15">
                  <c:v>751.5</c:v>
                </c:pt>
                <c:pt idx="16">
                  <c:v>801.6</c:v>
                </c:pt>
                <c:pt idx="17">
                  <c:v>851.7</c:v>
                </c:pt>
                <c:pt idx="18">
                  <c:v>901.8</c:v>
                </c:pt>
                <c:pt idx="19">
                  <c:v>951.9</c:v>
                </c:pt>
                <c:pt idx="20">
                  <c:v>1002</c:v>
                </c:pt>
                <c:pt idx="21">
                  <c:v>1052.0999999999999</c:v>
                </c:pt>
                <c:pt idx="22">
                  <c:v>1102.2</c:v>
                </c:pt>
                <c:pt idx="23">
                  <c:v>1152.3</c:v>
                </c:pt>
                <c:pt idx="24">
                  <c:v>1202.4000000000001</c:v>
                </c:pt>
                <c:pt idx="25">
                  <c:v>1252.5</c:v>
                </c:pt>
                <c:pt idx="26">
                  <c:v>1302.5999999999999</c:v>
                </c:pt>
                <c:pt idx="27">
                  <c:v>1352.7</c:v>
                </c:pt>
                <c:pt idx="28">
                  <c:v>1402.8</c:v>
                </c:pt>
                <c:pt idx="29">
                  <c:v>1452.9</c:v>
                </c:pt>
                <c:pt idx="30">
                  <c:v>1503</c:v>
                </c:pt>
                <c:pt idx="31">
                  <c:v>1553.1</c:v>
                </c:pt>
                <c:pt idx="32">
                  <c:v>1603.2</c:v>
                </c:pt>
                <c:pt idx="33">
                  <c:v>1653.3</c:v>
                </c:pt>
                <c:pt idx="34">
                  <c:v>1703.4</c:v>
                </c:pt>
                <c:pt idx="35">
                  <c:v>1753.5</c:v>
                </c:pt>
                <c:pt idx="36">
                  <c:v>1803.6</c:v>
                </c:pt>
                <c:pt idx="37">
                  <c:v>1853.7</c:v>
                </c:pt>
                <c:pt idx="38">
                  <c:v>1903.8</c:v>
                </c:pt>
                <c:pt idx="39">
                  <c:v>1953.9</c:v>
                </c:pt>
                <c:pt idx="40">
                  <c:v>2004</c:v>
                </c:pt>
                <c:pt idx="41">
                  <c:v>2054.1</c:v>
                </c:pt>
                <c:pt idx="42">
                  <c:v>2104.1999999999998</c:v>
                </c:pt>
                <c:pt idx="43">
                  <c:v>2154.3000000000002</c:v>
                </c:pt>
                <c:pt idx="44">
                  <c:v>2204.4</c:v>
                </c:pt>
                <c:pt idx="45">
                  <c:v>2254.5</c:v>
                </c:pt>
                <c:pt idx="46">
                  <c:v>2304.6</c:v>
                </c:pt>
                <c:pt idx="47">
                  <c:v>2354.6999999999998</c:v>
                </c:pt>
                <c:pt idx="48">
                  <c:v>2404.8000000000002</c:v>
                </c:pt>
                <c:pt idx="49">
                  <c:v>2454.9</c:v>
                </c:pt>
                <c:pt idx="50">
                  <c:v>2505</c:v>
                </c:pt>
                <c:pt idx="51">
                  <c:v>2555.1</c:v>
                </c:pt>
                <c:pt idx="52">
                  <c:v>2605.1999999999998</c:v>
                </c:pt>
                <c:pt idx="53">
                  <c:v>2655.3</c:v>
                </c:pt>
                <c:pt idx="54">
                  <c:v>2705.4</c:v>
                </c:pt>
                <c:pt idx="55">
                  <c:v>2755.5</c:v>
                </c:pt>
                <c:pt idx="56">
                  <c:v>2805.6</c:v>
                </c:pt>
                <c:pt idx="57">
                  <c:v>2855.7</c:v>
                </c:pt>
                <c:pt idx="58">
                  <c:v>2905.8</c:v>
                </c:pt>
                <c:pt idx="59">
                  <c:v>2955.9</c:v>
                </c:pt>
                <c:pt idx="60">
                  <c:v>3006</c:v>
                </c:pt>
                <c:pt idx="61">
                  <c:v>3056.1</c:v>
                </c:pt>
                <c:pt idx="62">
                  <c:v>3106.2</c:v>
                </c:pt>
                <c:pt idx="63">
                  <c:v>3156.3</c:v>
                </c:pt>
                <c:pt idx="64">
                  <c:v>3206.4</c:v>
                </c:pt>
                <c:pt idx="65">
                  <c:v>3256.5</c:v>
                </c:pt>
                <c:pt idx="66">
                  <c:v>3306.6</c:v>
                </c:pt>
                <c:pt idx="67">
                  <c:v>3356.7</c:v>
                </c:pt>
                <c:pt idx="68">
                  <c:v>3406.8</c:v>
                </c:pt>
                <c:pt idx="69">
                  <c:v>3456.9</c:v>
                </c:pt>
                <c:pt idx="70">
                  <c:v>3507</c:v>
                </c:pt>
                <c:pt idx="71">
                  <c:v>3557.1</c:v>
                </c:pt>
                <c:pt idx="72">
                  <c:v>3607.2</c:v>
                </c:pt>
                <c:pt idx="73">
                  <c:v>3657.3</c:v>
                </c:pt>
                <c:pt idx="74">
                  <c:v>3707.4</c:v>
                </c:pt>
                <c:pt idx="75">
                  <c:v>3757.5</c:v>
                </c:pt>
                <c:pt idx="76">
                  <c:v>3807.6</c:v>
                </c:pt>
                <c:pt idx="77">
                  <c:v>3857.7</c:v>
                </c:pt>
                <c:pt idx="78">
                  <c:v>3907.8</c:v>
                </c:pt>
                <c:pt idx="79">
                  <c:v>3957.9</c:v>
                </c:pt>
                <c:pt idx="80">
                  <c:v>4008</c:v>
                </c:pt>
                <c:pt idx="81">
                  <c:v>4058.1</c:v>
                </c:pt>
                <c:pt idx="82">
                  <c:v>4108.2</c:v>
                </c:pt>
                <c:pt idx="83">
                  <c:v>4158.3</c:v>
                </c:pt>
                <c:pt idx="84">
                  <c:v>4208.3999999999996</c:v>
                </c:pt>
                <c:pt idx="85">
                  <c:v>4258.5</c:v>
                </c:pt>
                <c:pt idx="86">
                  <c:v>4308.6000000000004</c:v>
                </c:pt>
                <c:pt idx="87">
                  <c:v>4358.7</c:v>
                </c:pt>
                <c:pt idx="88">
                  <c:v>4408.8</c:v>
                </c:pt>
                <c:pt idx="89">
                  <c:v>4458.8999999999996</c:v>
                </c:pt>
                <c:pt idx="90">
                  <c:v>4509</c:v>
                </c:pt>
                <c:pt idx="91">
                  <c:v>4559.1000000000004</c:v>
                </c:pt>
                <c:pt idx="92">
                  <c:v>4609.2</c:v>
                </c:pt>
                <c:pt idx="93">
                  <c:v>4659.3</c:v>
                </c:pt>
                <c:pt idx="94">
                  <c:v>4709.3999999999996</c:v>
                </c:pt>
                <c:pt idx="95">
                  <c:v>4759.5</c:v>
                </c:pt>
                <c:pt idx="96">
                  <c:v>4809.6000000000004</c:v>
                </c:pt>
                <c:pt idx="97">
                  <c:v>4859.7</c:v>
                </c:pt>
                <c:pt idx="98">
                  <c:v>4909.8</c:v>
                </c:pt>
                <c:pt idx="99">
                  <c:v>4959.1000000000004</c:v>
                </c:pt>
              </c:numCache>
            </c:numRef>
          </c:xVal>
          <c:yVal>
            <c:numRef>
              <c:f>'OCV1#'!$X$3:$X$101</c:f>
              <c:numCache>
                <c:formatCode>0.0</c:formatCode>
                <c:ptCount val="99"/>
                <c:pt idx="0">
                  <c:v>4107.6000000000004</c:v>
                </c:pt>
                <c:pt idx="1">
                  <c:v>4090.8</c:v>
                </c:pt>
                <c:pt idx="2">
                  <c:v>4078.3</c:v>
                </c:pt>
                <c:pt idx="3">
                  <c:v>4065.6</c:v>
                </c:pt>
                <c:pt idx="4">
                  <c:v>4052.3</c:v>
                </c:pt>
                <c:pt idx="5">
                  <c:v>4044.2</c:v>
                </c:pt>
                <c:pt idx="6">
                  <c:v>4031.9</c:v>
                </c:pt>
                <c:pt idx="7">
                  <c:v>4021.4</c:v>
                </c:pt>
                <c:pt idx="8">
                  <c:v>4012.9</c:v>
                </c:pt>
                <c:pt idx="9">
                  <c:v>4002.1</c:v>
                </c:pt>
                <c:pt idx="10">
                  <c:v>3990.3</c:v>
                </c:pt>
                <c:pt idx="11">
                  <c:v>3982.8</c:v>
                </c:pt>
                <c:pt idx="12">
                  <c:v>3970.4</c:v>
                </c:pt>
                <c:pt idx="13">
                  <c:v>3963</c:v>
                </c:pt>
                <c:pt idx="14">
                  <c:v>3951.1</c:v>
                </c:pt>
                <c:pt idx="15">
                  <c:v>3943</c:v>
                </c:pt>
                <c:pt idx="16">
                  <c:v>3933.4</c:v>
                </c:pt>
                <c:pt idx="17">
                  <c:v>3922.6</c:v>
                </c:pt>
                <c:pt idx="18">
                  <c:v>3912.6</c:v>
                </c:pt>
                <c:pt idx="19">
                  <c:v>3902.2</c:v>
                </c:pt>
                <c:pt idx="20">
                  <c:v>3892.3</c:v>
                </c:pt>
                <c:pt idx="21">
                  <c:v>3883.2</c:v>
                </c:pt>
                <c:pt idx="22">
                  <c:v>3873.3</c:v>
                </c:pt>
                <c:pt idx="23">
                  <c:v>3864.5</c:v>
                </c:pt>
                <c:pt idx="24">
                  <c:v>3855</c:v>
                </c:pt>
                <c:pt idx="25">
                  <c:v>3846.9</c:v>
                </c:pt>
                <c:pt idx="26">
                  <c:v>3835.9</c:v>
                </c:pt>
                <c:pt idx="27">
                  <c:v>3822.6</c:v>
                </c:pt>
                <c:pt idx="28">
                  <c:v>3815.5</c:v>
                </c:pt>
                <c:pt idx="29">
                  <c:v>3802</c:v>
                </c:pt>
                <c:pt idx="30">
                  <c:v>3792.2</c:v>
                </c:pt>
                <c:pt idx="31">
                  <c:v>3781.5</c:v>
                </c:pt>
                <c:pt idx="32">
                  <c:v>3771</c:v>
                </c:pt>
                <c:pt idx="33">
                  <c:v>3763</c:v>
                </c:pt>
                <c:pt idx="34">
                  <c:v>3752.7</c:v>
                </c:pt>
                <c:pt idx="35">
                  <c:v>3746</c:v>
                </c:pt>
                <c:pt idx="36">
                  <c:v>3736.2</c:v>
                </c:pt>
                <c:pt idx="37">
                  <c:v>3730.6</c:v>
                </c:pt>
                <c:pt idx="38">
                  <c:v>3720.8</c:v>
                </c:pt>
                <c:pt idx="39">
                  <c:v>3715.4</c:v>
                </c:pt>
                <c:pt idx="40">
                  <c:v>3705.4</c:v>
                </c:pt>
                <c:pt idx="41">
                  <c:v>3700.6</c:v>
                </c:pt>
                <c:pt idx="42">
                  <c:v>3691.4</c:v>
                </c:pt>
                <c:pt idx="43">
                  <c:v>3687.3</c:v>
                </c:pt>
                <c:pt idx="44">
                  <c:v>3678</c:v>
                </c:pt>
                <c:pt idx="45">
                  <c:v>3671.7</c:v>
                </c:pt>
                <c:pt idx="46">
                  <c:v>3665.7</c:v>
                </c:pt>
                <c:pt idx="47">
                  <c:v>3661.2</c:v>
                </c:pt>
                <c:pt idx="48">
                  <c:v>3653.2</c:v>
                </c:pt>
                <c:pt idx="49">
                  <c:v>3648.1</c:v>
                </c:pt>
                <c:pt idx="50">
                  <c:v>3643.8</c:v>
                </c:pt>
                <c:pt idx="51">
                  <c:v>3637.2</c:v>
                </c:pt>
                <c:pt idx="52">
                  <c:v>3631.2</c:v>
                </c:pt>
                <c:pt idx="53">
                  <c:v>3625.8</c:v>
                </c:pt>
                <c:pt idx="54">
                  <c:v>3621.1</c:v>
                </c:pt>
                <c:pt idx="55">
                  <c:v>3615.9</c:v>
                </c:pt>
                <c:pt idx="56">
                  <c:v>3611.1</c:v>
                </c:pt>
                <c:pt idx="57">
                  <c:v>3608.4</c:v>
                </c:pt>
                <c:pt idx="58">
                  <c:v>3602.2</c:v>
                </c:pt>
                <c:pt idx="59">
                  <c:v>3597.4</c:v>
                </c:pt>
                <c:pt idx="60">
                  <c:v>3595.4</c:v>
                </c:pt>
                <c:pt idx="61">
                  <c:v>3590</c:v>
                </c:pt>
                <c:pt idx="62">
                  <c:v>3585.4</c:v>
                </c:pt>
                <c:pt idx="63">
                  <c:v>3581.7</c:v>
                </c:pt>
                <c:pt idx="64">
                  <c:v>3577.2</c:v>
                </c:pt>
                <c:pt idx="65">
                  <c:v>3574.8</c:v>
                </c:pt>
                <c:pt idx="66">
                  <c:v>3568.1</c:v>
                </c:pt>
                <c:pt idx="67">
                  <c:v>3565.3</c:v>
                </c:pt>
                <c:pt idx="68">
                  <c:v>3561.3</c:v>
                </c:pt>
                <c:pt idx="69">
                  <c:v>3554.5</c:v>
                </c:pt>
                <c:pt idx="70">
                  <c:v>3550.8</c:v>
                </c:pt>
                <c:pt idx="71">
                  <c:v>3543.6</c:v>
                </c:pt>
                <c:pt idx="72">
                  <c:v>3538.2</c:v>
                </c:pt>
                <c:pt idx="73">
                  <c:v>3531.3</c:v>
                </c:pt>
                <c:pt idx="74">
                  <c:v>3525</c:v>
                </c:pt>
                <c:pt idx="75">
                  <c:v>3518.1</c:v>
                </c:pt>
                <c:pt idx="76">
                  <c:v>3511.4</c:v>
                </c:pt>
                <c:pt idx="77">
                  <c:v>3500.8</c:v>
                </c:pt>
                <c:pt idx="78">
                  <c:v>3494.1</c:v>
                </c:pt>
                <c:pt idx="79">
                  <c:v>3481.9</c:v>
                </c:pt>
                <c:pt idx="80">
                  <c:v>3470.8</c:v>
                </c:pt>
                <c:pt idx="81">
                  <c:v>3460</c:v>
                </c:pt>
                <c:pt idx="82">
                  <c:v>3448</c:v>
                </c:pt>
                <c:pt idx="83">
                  <c:v>3434.4</c:v>
                </c:pt>
                <c:pt idx="84">
                  <c:v>3421.5</c:v>
                </c:pt>
                <c:pt idx="85">
                  <c:v>3404.8</c:v>
                </c:pt>
                <c:pt idx="86">
                  <c:v>3390.2</c:v>
                </c:pt>
                <c:pt idx="87">
                  <c:v>3373.7</c:v>
                </c:pt>
                <c:pt idx="88">
                  <c:v>3356.9</c:v>
                </c:pt>
                <c:pt idx="89">
                  <c:v>3340</c:v>
                </c:pt>
                <c:pt idx="90">
                  <c:v>3322.8</c:v>
                </c:pt>
                <c:pt idx="91">
                  <c:v>3296.7</c:v>
                </c:pt>
                <c:pt idx="92">
                  <c:v>3268.5</c:v>
                </c:pt>
                <c:pt idx="93">
                  <c:v>3232.3</c:v>
                </c:pt>
                <c:pt idx="94">
                  <c:v>3188.7</c:v>
                </c:pt>
                <c:pt idx="95">
                  <c:v>3126</c:v>
                </c:pt>
                <c:pt idx="96">
                  <c:v>3046.8</c:v>
                </c:pt>
                <c:pt idx="97">
                  <c:v>2932.1</c:v>
                </c:pt>
                <c:pt idx="98">
                  <c:v>2749.4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'OCV1#'!$AC$1</c:f>
              <c:strCache>
                <c:ptCount val="1"/>
                <c:pt idx="0">
                  <c:v>负10度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x"/>
            <c:size val="7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'OCV1#'!$AF$2:$AF$104</c:f>
              <c:numCache>
                <c:formatCode>General</c:formatCode>
                <c:ptCount val="103"/>
                <c:pt idx="0">
                  <c:v>0</c:v>
                </c:pt>
                <c:pt idx="1">
                  <c:v>50.1</c:v>
                </c:pt>
                <c:pt idx="2">
                  <c:v>100.2</c:v>
                </c:pt>
                <c:pt idx="3">
                  <c:v>150.30000000000001</c:v>
                </c:pt>
                <c:pt idx="4">
                  <c:v>200.4</c:v>
                </c:pt>
                <c:pt idx="5">
                  <c:v>250.5</c:v>
                </c:pt>
                <c:pt idx="6">
                  <c:v>300.60000000000002</c:v>
                </c:pt>
                <c:pt idx="7">
                  <c:v>350.7</c:v>
                </c:pt>
                <c:pt idx="8">
                  <c:v>400.8</c:v>
                </c:pt>
                <c:pt idx="9">
                  <c:v>450.9</c:v>
                </c:pt>
                <c:pt idx="10">
                  <c:v>501</c:v>
                </c:pt>
                <c:pt idx="11">
                  <c:v>551.1</c:v>
                </c:pt>
                <c:pt idx="12">
                  <c:v>601.20000000000005</c:v>
                </c:pt>
                <c:pt idx="13">
                  <c:v>651.29999999999995</c:v>
                </c:pt>
                <c:pt idx="14">
                  <c:v>701.4</c:v>
                </c:pt>
                <c:pt idx="15">
                  <c:v>751.5</c:v>
                </c:pt>
                <c:pt idx="16">
                  <c:v>801.6</c:v>
                </c:pt>
                <c:pt idx="17">
                  <c:v>851.7</c:v>
                </c:pt>
                <c:pt idx="18">
                  <c:v>901.8</c:v>
                </c:pt>
                <c:pt idx="19">
                  <c:v>951.9</c:v>
                </c:pt>
                <c:pt idx="20">
                  <c:v>1002</c:v>
                </c:pt>
                <c:pt idx="21">
                  <c:v>1052.0999999999999</c:v>
                </c:pt>
                <c:pt idx="22">
                  <c:v>1102.2</c:v>
                </c:pt>
                <c:pt idx="23">
                  <c:v>1152.3</c:v>
                </c:pt>
                <c:pt idx="24">
                  <c:v>1202.4000000000001</c:v>
                </c:pt>
                <c:pt idx="25">
                  <c:v>1252.5</c:v>
                </c:pt>
                <c:pt idx="26">
                  <c:v>1302.5999999999999</c:v>
                </c:pt>
                <c:pt idx="27">
                  <c:v>1352.7</c:v>
                </c:pt>
                <c:pt idx="28">
                  <c:v>1402.8</c:v>
                </c:pt>
                <c:pt idx="29">
                  <c:v>1452.9</c:v>
                </c:pt>
                <c:pt idx="30">
                  <c:v>1503</c:v>
                </c:pt>
                <c:pt idx="31">
                  <c:v>1553.1</c:v>
                </c:pt>
                <c:pt idx="32">
                  <c:v>1603.2</c:v>
                </c:pt>
                <c:pt idx="33">
                  <c:v>1653.3</c:v>
                </c:pt>
                <c:pt idx="34">
                  <c:v>1703.4</c:v>
                </c:pt>
                <c:pt idx="35">
                  <c:v>1753.5</c:v>
                </c:pt>
                <c:pt idx="36">
                  <c:v>1803.6</c:v>
                </c:pt>
                <c:pt idx="37">
                  <c:v>1853.7</c:v>
                </c:pt>
                <c:pt idx="38">
                  <c:v>1903.8</c:v>
                </c:pt>
                <c:pt idx="39">
                  <c:v>1953.9</c:v>
                </c:pt>
                <c:pt idx="40">
                  <c:v>2004</c:v>
                </c:pt>
                <c:pt idx="41">
                  <c:v>2054.1</c:v>
                </c:pt>
                <c:pt idx="42">
                  <c:v>2104.1999999999998</c:v>
                </c:pt>
                <c:pt idx="43">
                  <c:v>2154.3000000000002</c:v>
                </c:pt>
                <c:pt idx="44">
                  <c:v>2204.4</c:v>
                </c:pt>
                <c:pt idx="45">
                  <c:v>2254.5</c:v>
                </c:pt>
                <c:pt idx="46">
                  <c:v>2304.6</c:v>
                </c:pt>
                <c:pt idx="47">
                  <c:v>2354.6999999999998</c:v>
                </c:pt>
                <c:pt idx="48">
                  <c:v>2404.8000000000002</c:v>
                </c:pt>
                <c:pt idx="49">
                  <c:v>2454.9</c:v>
                </c:pt>
                <c:pt idx="50">
                  <c:v>2505</c:v>
                </c:pt>
                <c:pt idx="51">
                  <c:v>2555.1</c:v>
                </c:pt>
                <c:pt idx="52">
                  <c:v>2605.1999999999998</c:v>
                </c:pt>
                <c:pt idx="53">
                  <c:v>2655.3</c:v>
                </c:pt>
                <c:pt idx="54">
                  <c:v>2705.4</c:v>
                </c:pt>
                <c:pt idx="55">
                  <c:v>2755.5</c:v>
                </c:pt>
                <c:pt idx="56">
                  <c:v>2805.6</c:v>
                </c:pt>
                <c:pt idx="57">
                  <c:v>2855.7</c:v>
                </c:pt>
                <c:pt idx="58">
                  <c:v>2905.8</c:v>
                </c:pt>
                <c:pt idx="59">
                  <c:v>2955.9</c:v>
                </c:pt>
                <c:pt idx="60">
                  <c:v>3006</c:v>
                </c:pt>
                <c:pt idx="61">
                  <c:v>3056.1</c:v>
                </c:pt>
                <c:pt idx="62">
                  <c:v>3106.2</c:v>
                </c:pt>
                <c:pt idx="63">
                  <c:v>3156.3</c:v>
                </c:pt>
                <c:pt idx="64">
                  <c:v>3206.4</c:v>
                </c:pt>
                <c:pt idx="65">
                  <c:v>3256.5</c:v>
                </c:pt>
                <c:pt idx="66">
                  <c:v>3306.6</c:v>
                </c:pt>
                <c:pt idx="67">
                  <c:v>3356.7</c:v>
                </c:pt>
                <c:pt idx="68">
                  <c:v>3406.8</c:v>
                </c:pt>
                <c:pt idx="69">
                  <c:v>3456.9</c:v>
                </c:pt>
                <c:pt idx="70">
                  <c:v>3507</c:v>
                </c:pt>
                <c:pt idx="71">
                  <c:v>3557.1</c:v>
                </c:pt>
                <c:pt idx="72">
                  <c:v>3607.2</c:v>
                </c:pt>
                <c:pt idx="73">
                  <c:v>3657.3</c:v>
                </c:pt>
                <c:pt idx="74">
                  <c:v>3707.4</c:v>
                </c:pt>
                <c:pt idx="75">
                  <c:v>3757.5</c:v>
                </c:pt>
                <c:pt idx="76">
                  <c:v>3807.6</c:v>
                </c:pt>
                <c:pt idx="77">
                  <c:v>3857.7</c:v>
                </c:pt>
                <c:pt idx="78">
                  <c:v>3907.8</c:v>
                </c:pt>
                <c:pt idx="79">
                  <c:v>3957.9</c:v>
                </c:pt>
                <c:pt idx="80">
                  <c:v>4008</c:v>
                </c:pt>
                <c:pt idx="81">
                  <c:v>4058.1</c:v>
                </c:pt>
                <c:pt idx="82">
                  <c:v>4108.2</c:v>
                </c:pt>
                <c:pt idx="83">
                  <c:v>4158.3</c:v>
                </c:pt>
                <c:pt idx="84">
                  <c:v>4208.3999999999996</c:v>
                </c:pt>
                <c:pt idx="85">
                  <c:v>4258.5</c:v>
                </c:pt>
                <c:pt idx="86">
                  <c:v>4308.6000000000004</c:v>
                </c:pt>
                <c:pt idx="87">
                  <c:v>4358.7</c:v>
                </c:pt>
                <c:pt idx="88">
                  <c:v>4408.8</c:v>
                </c:pt>
                <c:pt idx="89">
                  <c:v>4458.8999999999996</c:v>
                </c:pt>
                <c:pt idx="90">
                  <c:v>4509</c:v>
                </c:pt>
                <c:pt idx="91">
                  <c:v>4559.1000000000004</c:v>
                </c:pt>
                <c:pt idx="92">
                  <c:v>4609.2</c:v>
                </c:pt>
                <c:pt idx="93">
                  <c:v>4659.3</c:v>
                </c:pt>
                <c:pt idx="94">
                  <c:v>4709.3999999999996</c:v>
                </c:pt>
                <c:pt idx="95">
                  <c:v>4759.5</c:v>
                </c:pt>
                <c:pt idx="96">
                  <c:v>4809.6000000000004</c:v>
                </c:pt>
                <c:pt idx="97">
                  <c:v>4859.7</c:v>
                </c:pt>
                <c:pt idx="98">
                  <c:v>4909.8</c:v>
                </c:pt>
                <c:pt idx="99">
                  <c:v>4940.4000000000005</c:v>
                </c:pt>
                <c:pt idx="100">
                  <c:v>4959.4000000000005</c:v>
                </c:pt>
                <c:pt idx="101">
                  <c:v>4973.6000000000004</c:v>
                </c:pt>
                <c:pt idx="102">
                  <c:v>4984.9000000000005</c:v>
                </c:pt>
              </c:numCache>
            </c:numRef>
          </c:xVal>
          <c:yVal>
            <c:numRef>
              <c:f>'OCV1#'!$AE$3:$AE$104</c:f>
              <c:numCache>
                <c:formatCode>General</c:formatCode>
                <c:ptCount val="102"/>
                <c:pt idx="0">
                  <c:v>3976.7</c:v>
                </c:pt>
                <c:pt idx="1">
                  <c:v>3963.8</c:v>
                </c:pt>
                <c:pt idx="2">
                  <c:v>3960.4</c:v>
                </c:pt>
                <c:pt idx="3">
                  <c:v>3851.4</c:v>
                </c:pt>
                <c:pt idx="4">
                  <c:v>3836</c:v>
                </c:pt>
                <c:pt idx="5">
                  <c:v>3825.7</c:v>
                </c:pt>
                <c:pt idx="6">
                  <c:v>3815.4</c:v>
                </c:pt>
                <c:pt idx="7">
                  <c:v>3805.1</c:v>
                </c:pt>
                <c:pt idx="8">
                  <c:v>3798.1</c:v>
                </c:pt>
                <c:pt idx="9">
                  <c:v>3788.5</c:v>
                </c:pt>
                <c:pt idx="10">
                  <c:v>3778.4</c:v>
                </c:pt>
                <c:pt idx="11">
                  <c:v>3769.2</c:v>
                </c:pt>
                <c:pt idx="12">
                  <c:v>3758.8</c:v>
                </c:pt>
                <c:pt idx="13">
                  <c:v>3749.8</c:v>
                </c:pt>
                <c:pt idx="14">
                  <c:v>3741.5</c:v>
                </c:pt>
                <c:pt idx="15">
                  <c:v>3732.3</c:v>
                </c:pt>
                <c:pt idx="16">
                  <c:v>3724.2</c:v>
                </c:pt>
                <c:pt idx="17">
                  <c:v>3715.1</c:v>
                </c:pt>
                <c:pt idx="18">
                  <c:v>3705.3</c:v>
                </c:pt>
                <c:pt idx="19">
                  <c:v>3695.9</c:v>
                </c:pt>
                <c:pt idx="20">
                  <c:v>3683.9</c:v>
                </c:pt>
                <c:pt idx="21">
                  <c:v>3671.5</c:v>
                </c:pt>
                <c:pt idx="22">
                  <c:v>3661.4</c:v>
                </c:pt>
                <c:pt idx="23">
                  <c:v>3652.4</c:v>
                </c:pt>
                <c:pt idx="24">
                  <c:v>3642.9</c:v>
                </c:pt>
                <c:pt idx="25">
                  <c:v>3635.1</c:v>
                </c:pt>
                <c:pt idx="26">
                  <c:v>3626.5</c:v>
                </c:pt>
                <c:pt idx="27">
                  <c:v>3618</c:v>
                </c:pt>
                <c:pt idx="28">
                  <c:v>3610.2</c:v>
                </c:pt>
                <c:pt idx="29">
                  <c:v>3603.4</c:v>
                </c:pt>
                <c:pt idx="30">
                  <c:v>3594.7</c:v>
                </c:pt>
                <c:pt idx="31">
                  <c:v>3587.4</c:v>
                </c:pt>
                <c:pt idx="32">
                  <c:v>3579.5</c:v>
                </c:pt>
                <c:pt idx="33">
                  <c:v>3572.4</c:v>
                </c:pt>
                <c:pt idx="34">
                  <c:v>3564.7</c:v>
                </c:pt>
                <c:pt idx="35">
                  <c:v>3556.6</c:v>
                </c:pt>
                <c:pt idx="36">
                  <c:v>3549.9</c:v>
                </c:pt>
                <c:pt idx="37">
                  <c:v>3541.8</c:v>
                </c:pt>
                <c:pt idx="38">
                  <c:v>3535</c:v>
                </c:pt>
                <c:pt idx="39">
                  <c:v>3526.7</c:v>
                </c:pt>
                <c:pt idx="40">
                  <c:v>3520.2</c:v>
                </c:pt>
                <c:pt idx="41">
                  <c:v>3513.4</c:v>
                </c:pt>
                <c:pt idx="42">
                  <c:v>3506.8</c:v>
                </c:pt>
                <c:pt idx="43">
                  <c:v>3499.8</c:v>
                </c:pt>
                <c:pt idx="44">
                  <c:v>3494</c:v>
                </c:pt>
                <c:pt idx="45">
                  <c:v>3487.9</c:v>
                </c:pt>
                <c:pt idx="46">
                  <c:v>3481.9</c:v>
                </c:pt>
                <c:pt idx="47">
                  <c:v>3476.3</c:v>
                </c:pt>
                <c:pt idx="48">
                  <c:v>3471.5</c:v>
                </c:pt>
                <c:pt idx="49">
                  <c:v>3465.4</c:v>
                </c:pt>
                <c:pt idx="50">
                  <c:v>3460.8</c:v>
                </c:pt>
                <c:pt idx="51">
                  <c:v>3455.8</c:v>
                </c:pt>
                <c:pt idx="52">
                  <c:v>3451</c:v>
                </c:pt>
                <c:pt idx="53">
                  <c:v>3446.9</c:v>
                </c:pt>
                <c:pt idx="54">
                  <c:v>3441.5</c:v>
                </c:pt>
                <c:pt idx="55">
                  <c:v>3436.2</c:v>
                </c:pt>
                <c:pt idx="56">
                  <c:v>3430.8</c:v>
                </c:pt>
                <c:pt idx="57">
                  <c:v>3424.3</c:v>
                </c:pt>
                <c:pt idx="58">
                  <c:v>3418.4</c:v>
                </c:pt>
                <c:pt idx="59">
                  <c:v>3413.2</c:v>
                </c:pt>
                <c:pt idx="60">
                  <c:v>3406.1</c:v>
                </c:pt>
                <c:pt idx="61">
                  <c:v>3397.9</c:v>
                </c:pt>
                <c:pt idx="62">
                  <c:v>3389.3</c:v>
                </c:pt>
                <c:pt idx="63">
                  <c:v>3381.2</c:v>
                </c:pt>
                <c:pt idx="64">
                  <c:v>3373</c:v>
                </c:pt>
                <c:pt idx="65">
                  <c:v>3364.8</c:v>
                </c:pt>
                <c:pt idx="66">
                  <c:v>3355</c:v>
                </c:pt>
                <c:pt idx="67">
                  <c:v>3345.6</c:v>
                </c:pt>
                <c:pt idx="68">
                  <c:v>3335.1</c:v>
                </c:pt>
                <c:pt idx="69">
                  <c:v>3324.7</c:v>
                </c:pt>
                <c:pt idx="70">
                  <c:v>3315</c:v>
                </c:pt>
                <c:pt idx="71">
                  <c:v>3304.2</c:v>
                </c:pt>
                <c:pt idx="72">
                  <c:v>3293.6</c:v>
                </c:pt>
                <c:pt idx="73">
                  <c:v>3282.3</c:v>
                </c:pt>
                <c:pt idx="74">
                  <c:v>3271.3</c:v>
                </c:pt>
                <c:pt idx="75">
                  <c:v>3259.4</c:v>
                </c:pt>
                <c:pt idx="76">
                  <c:v>3247.1</c:v>
                </c:pt>
                <c:pt idx="77">
                  <c:v>3236.7</c:v>
                </c:pt>
                <c:pt idx="78">
                  <c:v>3224.2</c:v>
                </c:pt>
                <c:pt idx="79">
                  <c:v>3212.8</c:v>
                </c:pt>
                <c:pt idx="80">
                  <c:v>3200.1</c:v>
                </c:pt>
                <c:pt idx="81">
                  <c:v>3186.3</c:v>
                </c:pt>
                <c:pt idx="82">
                  <c:v>3174.1</c:v>
                </c:pt>
                <c:pt idx="83">
                  <c:v>3161.2</c:v>
                </c:pt>
                <c:pt idx="84">
                  <c:v>3147.9</c:v>
                </c:pt>
                <c:pt idx="85">
                  <c:v>3134.4</c:v>
                </c:pt>
                <c:pt idx="86">
                  <c:v>3120.5</c:v>
                </c:pt>
                <c:pt idx="87">
                  <c:v>3106.7</c:v>
                </c:pt>
                <c:pt idx="88">
                  <c:v>3092.9</c:v>
                </c:pt>
                <c:pt idx="89">
                  <c:v>3079</c:v>
                </c:pt>
                <c:pt idx="90">
                  <c:v>3063.5</c:v>
                </c:pt>
                <c:pt idx="91">
                  <c:v>3046.7</c:v>
                </c:pt>
                <c:pt idx="92">
                  <c:v>3026.4</c:v>
                </c:pt>
                <c:pt idx="93">
                  <c:v>3003</c:v>
                </c:pt>
                <c:pt idx="94">
                  <c:v>2971.6</c:v>
                </c:pt>
                <c:pt idx="95">
                  <c:v>2930.6</c:v>
                </c:pt>
                <c:pt idx="96">
                  <c:v>2873</c:v>
                </c:pt>
                <c:pt idx="97">
                  <c:v>2791.1</c:v>
                </c:pt>
                <c:pt idx="98">
                  <c:v>2749.8</c:v>
                </c:pt>
                <c:pt idx="99">
                  <c:v>2749.9</c:v>
                </c:pt>
                <c:pt idx="100">
                  <c:v>2749.7</c:v>
                </c:pt>
                <c:pt idx="101">
                  <c:v>2748.7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'OCV1#'!$O$1</c:f>
              <c:strCache>
                <c:ptCount val="1"/>
                <c:pt idx="0">
                  <c:v>10度</c:v>
                </c:pt>
              </c:strCache>
            </c:strRef>
          </c:tx>
          <c:xVal>
            <c:numRef>
              <c:f>'OCV1#'!$R$2:$R$104</c:f>
              <c:numCache>
                <c:formatCode>General</c:formatCode>
                <c:ptCount val="103"/>
                <c:pt idx="0">
                  <c:v>0</c:v>
                </c:pt>
                <c:pt idx="1">
                  <c:v>50.1</c:v>
                </c:pt>
                <c:pt idx="2">
                  <c:v>100.2</c:v>
                </c:pt>
                <c:pt idx="3">
                  <c:v>150.30000000000001</c:v>
                </c:pt>
                <c:pt idx="4">
                  <c:v>200.4</c:v>
                </c:pt>
                <c:pt idx="5">
                  <c:v>250.5</c:v>
                </c:pt>
                <c:pt idx="6">
                  <c:v>300.60000000000002</c:v>
                </c:pt>
                <c:pt idx="7">
                  <c:v>350.7</c:v>
                </c:pt>
                <c:pt idx="8">
                  <c:v>400.8</c:v>
                </c:pt>
                <c:pt idx="9">
                  <c:v>450.9</c:v>
                </c:pt>
                <c:pt idx="10">
                  <c:v>501</c:v>
                </c:pt>
                <c:pt idx="11">
                  <c:v>551.1</c:v>
                </c:pt>
                <c:pt idx="12">
                  <c:v>601.20000000000005</c:v>
                </c:pt>
                <c:pt idx="13">
                  <c:v>651.29999999999995</c:v>
                </c:pt>
                <c:pt idx="14">
                  <c:v>701.4</c:v>
                </c:pt>
                <c:pt idx="15">
                  <c:v>751.5</c:v>
                </c:pt>
                <c:pt idx="16">
                  <c:v>801.6</c:v>
                </c:pt>
                <c:pt idx="17">
                  <c:v>851.7</c:v>
                </c:pt>
                <c:pt idx="18">
                  <c:v>901.8</c:v>
                </c:pt>
                <c:pt idx="19">
                  <c:v>951.9</c:v>
                </c:pt>
                <c:pt idx="20">
                  <c:v>1002</c:v>
                </c:pt>
                <c:pt idx="21">
                  <c:v>1052.0999999999999</c:v>
                </c:pt>
                <c:pt idx="22">
                  <c:v>1102.2</c:v>
                </c:pt>
                <c:pt idx="23">
                  <c:v>1152.3</c:v>
                </c:pt>
                <c:pt idx="24">
                  <c:v>1202.4000000000001</c:v>
                </c:pt>
                <c:pt idx="25">
                  <c:v>1252.5</c:v>
                </c:pt>
                <c:pt idx="26">
                  <c:v>1302.5999999999999</c:v>
                </c:pt>
                <c:pt idx="27">
                  <c:v>1352.7</c:v>
                </c:pt>
                <c:pt idx="28">
                  <c:v>1402.8</c:v>
                </c:pt>
                <c:pt idx="29">
                  <c:v>1452.9</c:v>
                </c:pt>
                <c:pt idx="30">
                  <c:v>1503</c:v>
                </c:pt>
                <c:pt idx="31">
                  <c:v>1553.1</c:v>
                </c:pt>
                <c:pt idx="32">
                  <c:v>1603.2</c:v>
                </c:pt>
                <c:pt idx="33">
                  <c:v>1653.3</c:v>
                </c:pt>
                <c:pt idx="34">
                  <c:v>1703.4</c:v>
                </c:pt>
                <c:pt idx="35">
                  <c:v>1753.5</c:v>
                </c:pt>
                <c:pt idx="36">
                  <c:v>1803.6</c:v>
                </c:pt>
                <c:pt idx="37">
                  <c:v>1853.7</c:v>
                </c:pt>
                <c:pt idx="38">
                  <c:v>1903.8</c:v>
                </c:pt>
                <c:pt idx="39">
                  <c:v>1953.9</c:v>
                </c:pt>
                <c:pt idx="40">
                  <c:v>2004</c:v>
                </c:pt>
                <c:pt idx="41">
                  <c:v>2054.1</c:v>
                </c:pt>
                <c:pt idx="42">
                  <c:v>2104.1999999999998</c:v>
                </c:pt>
                <c:pt idx="43">
                  <c:v>2154.3000000000002</c:v>
                </c:pt>
                <c:pt idx="44">
                  <c:v>2204.4</c:v>
                </c:pt>
                <c:pt idx="45">
                  <c:v>2254.5</c:v>
                </c:pt>
                <c:pt idx="46">
                  <c:v>2304.6</c:v>
                </c:pt>
                <c:pt idx="47">
                  <c:v>2354.6999999999998</c:v>
                </c:pt>
                <c:pt idx="48">
                  <c:v>2404.8000000000002</c:v>
                </c:pt>
                <c:pt idx="49">
                  <c:v>2454.9</c:v>
                </c:pt>
                <c:pt idx="50">
                  <c:v>2505</c:v>
                </c:pt>
                <c:pt idx="51">
                  <c:v>2555.1</c:v>
                </c:pt>
                <c:pt idx="52">
                  <c:v>2605.1999999999998</c:v>
                </c:pt>
                <c:pt idx="53">
                  <c:v>2655.3</c:v>
                </c:pt>
                <c:pt idx="54">
                  <c:v>2705.4</c:v>
                </c:pt>
                <c:pt idx="55">
                  <c:v>2755.5</c:v>
                </c:pt>
                <c:pt idx="56">
                  <c:v>2805.6</c:v>
                </c:pt>
                <c:pt idx="57">
                  <c:v>2855.7</c:v>
                </c:pt>
                <c:pt idx="58">
                  <c:v>2905.8</c:v>
                </c:pt>
                <c:pt idx="59">
                  <c:v>2955.9</c:v>
                </c:pt>
                <c:pt idx="60">
                  <c:v>3006</c:v>
                </c:pt>
                <c:pt idx="61">
                  <c:v>3056.1</c:v>
                </c:pt>
                <c:pt idx="62">
                  <c:v>3106.2</c:v>
                </c:pt>
                <c:pt idx="63">
                  <c:v>3156.3</c:v>
                </c:pt>
                <c:pt idx="64">
                  <c:v>3206.4</c:v>
                </c:pt>
                <c:pt idx="65">
                  <c:v>3256.5</c:v>
                </c:pt>
                <c:pt idx="66">
                  <c:v>3306.6</c:v>
                </c:pt>
                <c:pt idx="67">
                  <c:v>3356.7</c:v>
                </c:pt>
                <c:pt idx="68">
                  <c:v>3406.8</c:v>
                </c:pt>
                <c:pt idx="69">
                  <c:v>3456.9</c:v>
                </c:pt>
                <c:pt idx="70">
                  <c:v>3507</c:v>
                </c:pt>
                <c:pt idx="71">
                  <c:v>3557.1</c:v>
                </c:pt>
                <c:pt idx="72">
                  <c:v>3607.2</c:v>
                </c:pt>
                <c:pt idx="73">
                  <c:v>3657.3</c:v>
                </c:pt>
                <c:pt idx="74">
                  <c:v>3707.4</c:v>
                </c:pt>
                <c:pt idx="75">
                  <c:v>3757.5</c:v>
                </c:pt>
                <c:pt idx="76">
                  <c:v>3807.6</c:v>
                </c:pt>
                <c:pt idx="77">
                  <c:v>3857.7</c:v>
                </c:pt>
                <c:pt idx="78">
                  <c:v>3907.8</c:v>
                </c:pt>
                <c:pt idx="79">
                  <c:v>3957.9</c:v>
                </c:pt>
                <c:pt idx="80">
                  <c:v>4008</c:v>
                </c:pt>
                <c:pt idx="81">
                  <c:v>4058.1</c:v>
                </c:pt>
                <c:pt idx="82">
                  <c:v>4108.2</c:v>
                </c:pt>
                <c:pt idx="83">
                  <c:v>4158.3</c:v>
                </c:pt>
                <c:pt idx="84">
                  <c:v>4208.3999999999996</c:v>
                </c:pt>
                <c:pt idx="85">
                  <c:v>4258.5</c:v>
                </c:pt>
                <c:pt idx="86">
                  <c:v>4308.6000000000004</c:v>
                </c:pt>
                <c:pt idx="87">
                  <c:v>4358.7</c:v>
                </c:pt>
                <c:pt idx="88">
                  <c:v>4408.8</c:v>
                </c:pt>
                <c:pt idx="89">
                  <c:v>4458.8999999999996</c:v>
                </c:pt>
                <c:pt idx="90">
                  <c:v>4509</c:v>
                </c:pt>
                <c:pt idx="91">
                  <c:v>4559.1000000000004</c:v>
                </c:pt>
                <c:pt idx="92">
                  <c:v>4609.2</c:v>
                </c:pt>
                <c:pt idx="93">
                  <c:v>4659.3</c:v>
                </c:pt>
                <c:pt idx="94">
                  <c:v>4709.3999999999996</c:v>
                </c:pt>
                <c:pt idx="95">
                  <c:v>4759.5</c:v>
                </c:pt>
                <c:pt idx="96">
                  <c:v>4809.6000000000004</c:v>
                </c:pt>
                <c:pt idx="97">
                  <c:v>4859.7</c:v>
                </c:pt>
                <c:pt idx="98">
                  <c:v>4909.8</c:v>
                </c:pt>
                <c:pt idx="99">
                  <c:v>4959.8999999999996</c:v>
                </c:pt>
                <c:pt idx="100">
                  <c:v>5010</c:v>
                </c:pt>
                <c:pt idx="101">
                  <c:v>5047.1000000000004</c:v>
                </c:pt>
                <c:pt idx="102">
                  <c:v>5052.8</c:v>
                </c:pt>
              </c:numCache>
            </c:numRef>
          </c:xVal>
          <c:yVal>
            <c:numRef>
              <c:f>'OCV1#'!$Q$3:$Q$104</c:f>
              <c:numCache>
                <c:formatCode>General</c:formatCode>
                <c:ptCount val="102"/>
                <c:pt idx="0">
                  <c:v>4271.5</c:v>
                </c:pt>
                <c:pt idx="1">
                  <c:v>4254.3999999999996</c:v>
                </c:pt>
                <c:pt idx="2">
                  <c:v>4241.5</c:v>
                </c:pt>
                <c:pt idx="3">
                  <c:v>4227.8</c:v>
                </c:pt>
                <c:pt idx="4">
                  <c:v>4215.8</c:v>
                </c:pt>
                <c:pt idx="5">
                  <c:v>4204.3</c:v>
                </c:pt>
                <c:pt idx="6">
                  <c:v>4192.5</c:v>
                </c:pt>
                <c:pt idx="7">
                  <c:v>4180.7</c:v>
                </c:pt>
                <c:pt idx="8">
                  <c:v>4169.5</c:v>
                </c:pt>
                <c:pt idx="9">
                  <c:v>4158.2</c:v>
                </c:pt>
                <c:pt idx="10">
                  <c:v>4147</c:v>
                </c:pt>
                <c:pt idx="11">
                  <c:v>4136</c:v>
                </c:pt>
                <c:pt idx="12">
                  <c:v>4124.8999999999996</c:v>
                </c:pt>
                <c:pt idx="13">
                  <c:v>4113.5</c:v>
                </c:pt>
                <c:pt idx="14">
                  <c:v>4103</c:v>
                </c:pt>
                <c:pt idx="15">
                  <c:v>4091.7</c:v>
                </c:pt>
                <c:pt idx="16">
                  <c:v>4080.8</c:v>
                </c:pt>
                <c:pt idx="17">
                  <c:v>4070.5</c:v>
                </c:pt>
                <c:pt idx="18">
                  <c:v>4059.4</c:v>
                </c:pt>
                <c:pt idx="19">
                  <c:v>4047.9</c:v>
                </c:pt>
                <c:pt idx="20">
                  <c:v>4036.8</c:v>
                </c:pt>
                <c:pt idx="21">
                  <c:v>4026.6</c:v>
                </c:pt>
                <c:pt idx="22">
                  <c:v>4015.3</c:v>
                </c:pt>
                <c:pt idx="23">
                  <c:v>4005.1</c:v>
                </c:pt>
                <c:pt idx="24">
                  <c:v>3995.2</c:v>
                </c:pt>
                <c:pt idx="25">
                  <c:v>3985.6</c:v>
                </c:pt>
                <c:pt idx="26">
                  <c:v>3976</c:v>
                </c:pt>
                <c:pt idx="27">
                  <c:v>3964.8</c:v>
                </c:pt>
                <c:pt idx="28">
                  <c:v>3953.4</c:v>
                </c:pt>
                <c:pt idx="29">
                  <c:v>3941.2</c:v>
                </c:pt>
                <c:pt idx="30">
                  <c:v>3927.1</c:v>
                </c:pt>
                <c:pt idx="31">
                  <c:v>3912.5</c:v>
                </c:pt>
                <c:pt idx="32">
                  <c:v>3898.5</c:v>
                </c:pt>
                <c:pt idx="33">
                  <c:v>3887.1</c:v>
                </c:pt>
                <c:pt idx="34">
                  <c:v>3876.2</c:v>
                </c:pt>
                <c:pt idx="35">
                  <c:v>3866.4</c:v>
                </c:pt>
                <c:pt idx="36">
                  <c:v>3857.7</c:v>
                </c:pt>
                <c:pt idx="37">
                  <c:v>3849.2</c:v>
                </c:pt>
                <c:pt idx="38">
                  <c:v>3842.1</c:v>
                </c:pt>
                <c:pt idx="39">
                  <c:v>3834.5</c:v>
                </c:pt>
                <c:pt idx="40">
                  <c:v>3827.1</c:v>
                </c:pt>
                <c:pt idx="41">
                  <c:v>3819.6</c:v>
                </c:pt>
                <c:pt idx="42">
                  <c:v>3812.5</c:v>
                </c:pt>
                <c:pt idx="43">
                  <c:v>3804.9</c:v>
                </c:pt>
                <c:pt idx="44">
                  <c:v>3797.7</c:v>
                </c:pt>
                <c:pt idx="45">
                  <c:v>3790.6</c:v>
                </c:pt>
                <c:pt idx="46">
                  <c:v>3784</c:v>
                </c:pt>
                <c:pt idx="47">
                  <c:v>3777.5</c:v>
                </c:pt>
                <c:pt idx="48">
                  <c:v>3771.2</c:v>
                </c:pt>
                <c:pt idx="49">
                  <c:v>3765.2</c:v>
                </c:pt>
                <c:pt idx="50">
                  <c:v>3759.3</c:v>
                </c:pt>
                <c:pt idx="51">
                  <c:v>3753.7</c:v>
                </c:pt>
                <c:pt idx="52">
                  <c:v>3748.2</c:v>
                </c:pt>
                <c:pt idx="53">
                  <c:v>3742.7</c:v>
                </c:pt>
                <c:pt idx="54">
                  <c:v>3737.5</c:v>
                </c:pt>
                <c:pt idx="55">
                  <c:v>3733</c:v>
                </c:pt>
                <c:pt idx="56">
                  <c:v>3727.9</c:v>
                </c:pt>
                <c:pt idx="57">
                  <c:v>3723.7</c:v>
                </c:pt>
                <c:pt idx="58">
                  <c:v>3720.2</c:v>
                </c:pt>
                <c:pt idx="59">
                  <c:v>3714.6</c:v>
                </c:pt>
                <c:pt idx="60">
                  <c:v>3710.4</c:v>
                </c:pt>
                <c:pt idx="61">
                  <c:v>3706.3</c:v>
                </c:pt>
                <c:pt idx="62">
                  <c:v>3701.9</c:v>
                </c:pt>
                <c:pt idx="63">
                  <c:v>3702</c:v>
                </c:pt>
                <c:pt idx="64">
                  <c:v>3695.8</c:v>
                </c:pt>
                <c:pt idx="65">
                  <c:v>3694.4</c:v>
                </c:pt>
                <c:pt idx="66">
                  <c:v>3690.8</c:v>
                </c:pt>
                <c:pt idx="67">
                  <c:v>3688.2</c:v>
                </c:pt>
                <c:pt idx="68">
                  <c:v>3685</c:v>
                </c:pt>
                <c:pt idx="69">
                  <c:v>3683.2</c:v>
                </c:pt>
                <c:pt idx="70">
                  <c:v>3679.7</c:v>
                </c:pt>
                <c:pt idx="71">
                  <c:v>3676.6</c:v>
                </c:pt>
                <c:pt idx="72">
                  <c:v>3672.9</c:v>
                </c:pt>
                <c:pt idx="73">
                  <c:v>3669.5</c:v>
                </c:pt>
                <c:pt idx="74">
                  <c:v>3666.5</c:v>
                </c:pt>
                <c:pt idx="75">
                  <c:v>3660.6</c:v>
                </c:pt>
                <c:pt idx="76">
                  <c:v>3655.3</c:v>
                </c:pt>
                <c:pt idx="77">
                  <c:v>3650.8</c:v>
                </c:pt>
                <c:pt idx="78">
                  <c:v>3643.6</c:v>
                </c:pt>
                <c:pt idx="79">
                  <c:v>3636.6</c:v>
                </c:pt>
                <c:pt idx="80">
                  <c:v>3629.5</c:v>
                </c:pt>
                <c:pt idx="81">
                  <c:v>3621.4</c:v>
                </c:pt>
                <c:pt idx="82">
                  <c:v>3611.8</c:v>
                </c:pt>
                <c:pt idx="83">
                  <c:v>3601.9</c:v>
                </c:pt>
                <c:pt idx="84">
                  <c:v>3591.3</c:v>
                </c:pt>
                <c:pt idx="85">
                  <c:v>3580.5</c:v>
                </c:pt>
                <c:pt idx="86">
                  <c:v>3568.3</c:v>
                </c:pt>
                <c:pt idx="87">
                  <c:v>3558.3</c:v>
                </c:pt>
                <c:pt idx="88">
                  <c:v>3548.3</c:v>
                </c:pt>
                <c:pt idx="89">
                  <c:v>3538.6</c:v>
                </c:pt>
                <c:pt idx="90">
                  <c:v>3528.8</c:v>
                </c:pt>
                <c:pt idx="91">
                  <c:v>3516.9</c:v>
                </c:pt>
                <c:pt idx="92">
                  <c:v>3500.3</c:v>
                </c:pt>
                <c:pt idx="93">
                  <c:v>3478.1</c:v>
                </c:pt>
                <c:pt idx="94">
                  <c:v>3445.2</c:v>
                </c:pt>
                <c:pt idx="95">
                  <c:v>3395.7</c:v>
                </c:pt>
                <c:pt idx="96">
                  <c:v>3370.2</c:v>
                </c:pt>
                <c:pt idx="97">
                  <c:v>3351.8</c:v>
                </c:pt>
                <c:pt idx="98">
                  <c:v>3232.3</c:v>
                </c:pt>
                <c:pt idx="99">
                  <c:v>3068.2</c:v>
                </c:pt>
                <c:pt idx="100">
                  <c:v>2749</c:v>
                </c:pt>
                <c:pt idx="101">
                  <c:v>2747.7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63328"/>
        <c:axId val="160164864"/>
      </c:scatterChart>
      <c:valAx>
        <c:axId val="160163328"/>
        <c:scaling>
          <c:orientation val="minMax"/>
          <c:max val="54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60164864"/>
        <c:crossesAt val="2200"/>
        <c:crossBetween val="midCat"/>
      </c:valAx>
      <c:valAx>
        <c:axId val="160164864"/>
        <c:scaling>
          <c:orientation val="minMax"/>
          <c:max val="4400"/>
          <c:min val="290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601633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4331069028270778"/>
          <c:y val="0.38281364829396325"/>
          <c:w val="0.10082918739635158"/>
          <c:h val="0.267871502764282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123</xdr:row>
      <xdr:rowOff>38100</xdr:rowOff>
    </xdr:from>
    <xdr:to>
      <xdr:col>18</xdr:col>
      <xdr:colOff>0</xdr:colOff>
      <xdr:row>147</xdr:row>
      <xdr:rowOff>0</xdr:rowOff>
    </xdr:to>
    <xdr:graphicFrame macro="">
      <xdr:nvGraphicFramePr>
        <xdr:cNvPr id="6621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476250</xdr:colOff>
      <xdr:row>123</xdr:row>
      <xdr:rowOff>66675</xdr:rowOff>
    </xdr:from>
    <xdr:to>
      <xdr:col>34</xdr:col>
      <xdr:colOff>476250</xdr:colOff>
      <xdr:row>146</xdr:row>
      <xdr:rowOff>142875</xdr:rowOff>
    </xdr:to>
    <xdr:graphicFrame macro="">
      <xdr:nvGraphicFramePr>
        <xdr:cNvPr id="6622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7" sqref="A7"/>
    </sheetView>
  </sheetViews>
  <sheetFormatPr defaultRowHeight="14.25" x14ac:dyDescent="0.15"/>
  <sheetData/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122"/>
  <sheetViews>
    <sheetView tabSelected="1" zoomScaleNormal="100" workbookViewId="0"/>
  </sheetViews>
  <sheetFormatPr defaultRowHeight="12" x14ac:dyDescent="0.15"/>
  <cols>
    <col min="1" max="1" width="9" style="6"/>
    <col min="2" max="4" width="7.875" style="6" customWidth="1"/>
    <col min="5" max="5" width="7.375" style="6" customWidth="1"/>
    <col min="6" max="6" width="6.25" style="6" customWidth="1"/>
    <col min="7" max="8" width="9" style="6"/>
    <col min="9" max="11" width="7.875" style="6" customWidth="1"/>
    <col min="12" max="12" width="7.375" style="6" customWidth="1"/>
    <col min="13" max="13" width="6.25" style="6" customWidth="1"/>
    <col min="14" max="15" width="9" style="6"/>
    <col min="16" max="18" width="7.875" style="6" customWidth="1"/>
    <col min="19" max="19" width="7.375" style="6" customWidth="1"/>
    <col min="20" max="20" width="6.25" style="6" customWidth="1"/>
    <col min="21" max="22" width="9" style="6"/>
    <col min="23" max="25" width="7.875" style="6" customWidth="1"/>
    <col min="26" max="26" width="7.375" style="6" customWidth="1"/>
    <col min="27" max="27" width="6.25" style="6" customWidth="1"/>
    <col min="28" max="29" width="9" style="6"/>
    <col min="30" max="31" width="7.875" style="6" bestFit="1" customWidth="1"/>
    <col min="32" max="32" width="9.375" style="6" bestFit="1" customWidth="1"/>
    <col min="33" max="33" width="7.375" style="6" customWidth="1"/>
    <col min="34" max="34" width="6.25" style="6" customWidth="1"/>
    <col min="35" max="16384" width="9" style="6"/>
  </cols>
  <sheetData>
    <row r="1" spans="1:35" x14ac:dyDescent="0.15">
      <c r="A1" s="2" t="s">
        <v>19</v>
      </c>
      <c r="B1" s="3" t="s">
        <v>0</v>
      </c>
      <c r="C1" s="4" t="s">
        <v>1</v>
      </c>
      <c r="D1" s="4" t="s">
        <v>2</v>
      </c>
      <c r="E1" s="3" t="s">
        <v>3</v>
      </c>
      <c r="F1" s="5" t="s">
        <v>4</v>
      </c>
      <c r="G1" s="4" t="s">
        <v>5</v>
      </c>
      <c r="H1" s="2" t="s">
        <v>6</v>
      </c>
      <c r="I1" s="3" t="s">
        <v>0</v>
      </c>
      <c r="J1" s="4" t="s">
        <v>1</v>
      </c>
      <c r="K1" s="4" t="s">
        <v>2</v>
      </c>
      <c r="L1" s="3" t="s">
        <v>3</v>
      </c>
      <c r="M1" s="5" t="s">
        <v>4</v>
      </c>
      <c r="N1" s="4" t="s">
        <v>5</v>
      </c>
      <c r="O1" s="2" t="s">
        <v>21</v>
      </c>
      <c r="P1" s="3" t="s">
        <v>0</v>
      </c>
      <c r="Q1" s="4" t="s">
        <v>1</v>
      </c>
      <c r="R1" s="4" t="s">
        <v>2</v>
      </c>
      <c r="S1" s="3" t="s">
        <v>3</v>
      </c>
      <c r="T1" s="5" t="s">
        <v>4</v>
      </c>
      <c r="U1" s="4" t="s">
        <v>5</v>
      </c>
      <c r="V1" s="2" t="s">
        <v>7</v>
      </c>
      <c r="W1" s="3" t="s">
        <v>0</v>
      </c>
      <c r="X1" s="4" t="s">
        <v>1</v>
      </c>
      <c r="Y1" s="4" t="s">
        <v>2</v>
      </c>
      <c r="Z1" s="3" t="s">
        <v>3</v>
      </c>
      <c r="AA1" s="5" t="s">
        <v>4</v>
      </c>
      <c r="AB1" s="4" t="s">
        <v>5</v>
      </c>
      <c r="AC1" s="2" t="s">
        <v>8</v>
      </c>
      <c r="AD1" s="3" t="s">
        <v>0</v>
      </c>
      <c r="AE1" s="4" t="s">
        <v>1</v>
      </c>
      <c r="AF1" s="4" t="s">
        <v>2</v>
      </c>
      <c r="AG1" s="3" t="s">
        <v>3</v>
      </c>
      <c r="AH1" s="5" t="s">
        <v>4</v>
      </c>
      <c r="AI1" s="4" t="s">
        <v>5</v>
      </c>
    </row>
    <row r="2" spans="1:35" x14ac:dyDescent="0.15">
      <c r="B2" s="14">
        <v>4394.3999999999996</v>
      </c>
      <c r="D2" s="6">
        <v>0</v>
      </c>
      <c r="E2" s="7"/>
      <c r="F2" s="8">
        <f>D2/$D$109*100</f>
        <v>0</v>
      </c>
      <c r="G2" s="6">
        <f>G3</f>
        <v>111.49999999999864</v>
      </c>
      <c r="H2" s="9"/>
      <c r="I2" s="14">
        <v>4396</v>
      </c>
      <c r="K2" s="6">
        <v>0</v>
      </c>
      <c r="L2" s="7">
        <f>L3</f>
        <v>0.17700000000000046</v>
      </c>
      <c r="M2" s="8">
        <f>K2/$K$109*100</f>
        <v>0</v>
      </c>
      <c r="N2" s="6">
        <f>N3</f>
        <v>177.00000000000045</v>
      </c>
      <c r="O2" s="9"/>
      <c r="P2" s="14">
        <v>4396.8999999999996</v>
      </c>
      <c r="R2" s="6">
        <v>0</v>
      </c>
      <c r="S2" s="7">
        <f>S3</f>
        <v>0.26224999999999909</v>
      </c>
      <c r="T2" s="8">
        <f>R2/$R$109*100</f>
        <v>0</v>
      </c>
      <c r="U2" s="6">
        <f>U3</f>
        <v>262.24999999999909</v>
      </c>
      <c r="W2" s="14">
        <v>4398.3</v>
      </c>
      <c r="Y2" s="6">
        <v>0</v>
      </c>
      <c r="Z2" s="7">
        <f>Z3</f>
        <v>0.67749999999999999</v>
      </c>
      <c r="AA2" s="8">
        <f>Y2/$Y$109*100</f>
        <v>0</v>
      </c>
      <c r="AB2" s="6">
        <f>AB3</f>
        <v>677.5</v>
      </c>
      <c r="AD2" s="14">
        <v>4403.7</v>
      </c>
      <c r="AF2" s="6">
        <v>0</v>
      </c>
      <c r="AG2" s="7">
        <f>AG3</f>
        <v>1.0054999999999996</v>
      </c>
      <c r="AH2" s="8">
        <f>AF2/$AF$109*100</f>
        <v>0</v>
      </c>
      <c r="AI2" s="6">
        <f>AI3</f>
        <v>1005.4999999999997</v>
      </c>
    </row>
    <row r="3" spans="1:35" x14ac:dyDescent="0.15">
      <c r="B3" s="14">
        <v>4380.7</v>
      </c>
      <c r="C3" s="14">
        <v>4336.1000000000004</v>
      </c>
      <c r="D3" s="6">
        <v>50.1</v>
      </c>
      <c r="E3" s="7">
        <f t="shared" ref="E3:E53" si="0">(B3-C3)/400</f>
        <v>0.11149999999999864</v>
      </c>
      <c r="F3" s="8">
        <f>D3/$D$109*100</f>
        <v>1.0043504415828983</v>
      </c>
      <c r="G3" s="6">
        <f>E3*1000</f>
        <v>111.49999999999864</v>
      </c>
      <c r="H3" s="9"/>
      <c r="I3" s="14">
        <v>4372.5</v>
      </c>
      <c r="J3" s="14">
        <v>4301.7</v>
      </c>
      <c r="K3" s="6">
        <v>50.1</v>
      </c>
      <c r="L3" s="7">
        <f>(I3-J3)/400</f>
        <v>0.17700000000000046</v>
      </c>
      <c r="M3" s="8">
        <f>K3/$K$109*100</f>
        <v>1.0077981294852201</v>
      </c>
      <c r="N3" s="6">
        <f>L3*1000</f>
        <v>177.00000000000045</v>
      </c>
      <c r="O3" s="9"/>
      <c r="P3" s="14">
        <v>4376.3999999999996</v>
      </c>
      <c r="Q3" s="14">
        <v>4271.5</v>
      </c>
      <c r="R3" s="6">
        <v>50.1</v>
      </c>
      <c r="S3" s="7">
        <f>(P3-Q3)/400</f>
        <v>0.26224999999999909</v>
      </c>
      <c r="T3" s="8">
        <f>R3/$R$109*100</f>
        <v>1.0063078510633345</v>
      </c>
      <c r="U3" s="6">
        <f>S3*1000</f>
        <v>262.24999999999909</v>
      </c>
      <c r="W3" s="14">
        <v>4378.6000000000004</v>
      </c>
      <c r="X3" s="21">
        <v>4107.6000000000004</v>
      </c>
      <c r="Y3" s="6">
        <v>50.1</v>
      </c>
      <c r="Z3" s="7">
        <f>(W3-X3)/400</f>
        <v>0.67749999999999999</v>
      </c>
      <c r="AA3" s="8">
        <f>Y3/$Y$109*100</f>
        <v>1.0155079057959793</v>
      </c>
      <c r="AB3" s="6">
        <f>Z3*1000</f>
        <v>677.5</v>
      </c>
      <c r="AD3" s="14">
        <v>4378.8999999999996</v>
      </c>
      <c r="AE3" s="14">
        <v>3976.7</v>
      </c>
      <c r="AF3" s="6">
        <v>50.1</v>
      </c>
      <c r="AG3" s="7">
        <f>(AD3-AE3)/400</f>
        <v>1.0054999999999996</v>
      </c>
      <c r="AH3" s="8">
        <f>AF3/$AF$109*100</f>
        <v>1.0088375179221125</v>
      </c>
      <c r="AI3" s="6">
        <f>AG3*1000</f>
        <v>1005.4999999999997</v>
      </c>
    </row>
    <row r="4" spans="1:35" x14ac:dyDescent="0.15">
      <c r="B4" s="14">
        <v>4368.8</v>
      </c>
      <c r="C4" s="14">
        <v>4324.3</v>
      </c>
      <c r="D4" s="6">
        <v>100.2</v>
      </c>
      <c r="E4" s="7">
        <f t="shared" si="0"/>
        <v>0.11125</v>
      </c>
      <c r="F4" s="8">
        <f>D4/$D$109*100</f>
        <v>2.0087008831657966</v>
      </c>
      <c r="G4" s="6">
        <f t="shared" ref="G4:G55" si="1">E4*1000</f>
        <v>111.25</v>
      </c>
      <c r="H4" s="9"/>
      <c r="I4" s="14">
        <v>4356</v>
      </c>
      <c r="J4" s="14">
        <v>4284.6000000000004</v>
      </c>
      <c r="K4" s="6">
        <v>100.2</v>
      </c>
      <c r="L4" s="7">
        <f t="shared" ref="L4:L57" si="2">(I4-J4)/400</f>
        <v>0.1784999999999991</v>
      </c>
      <c r="M4" s="8">
        <f>K4/$K$109*100</f>
        <v>2.0155962589704401</v>
      </c>
      <c r="N4" s="6">
        <f t="shared" ref="N4:N57" si="3">L4*1000</f>
        <v>178.49999999999909</v>
      </c>
      <c r="O4" s="9"/>
      <c r="P4" s="14">
        <v>4360.8999999999996</v>
      </c>
      <c r="Q4" s="14">
        <v>4254.3999999999996</v>
      </c>
      <c r="R4" s="6">
        <v>100.2</v>
      </c>
      <c r="S4" s="7">
        <f t="shared" ref="S4:S52" si="4">(P4-Q4)/400</f>
        <v>0.26624999999999999</v>
      </c>
      <c r="T4" s="8">
        <f>R4/$R$109*100</f>
        <v>2.0126157021266691</v>
      </c>
      <c r="U4" s="6">
        <f t="shared" ref="U4:U52" si="5">S4*1000</f>
        <v>266.25</v>
      </c>
      <c r="W4" s="14">
        <v>4362.3999999999996</v>
      </c>
      <c r="X4" s="22">
        <v>4090.8</v>
      </c>
      <c r="Y4" s="6">
        <v>100.2</v>
      </c>
      <c r="Z4" s="7">
        <f t="shared" ref="Z4:Z51" si="6">(W4-X4)/400</f>
        <v>0.6789999999999986</v>
      </c>
      <c r="AA4" s="8">
        <f>Y4/$Y$109*100</f>
        <v>2.0310158115919585</v>
      </c>
      <c r="AB4" s="6">
        <f t="shared" ref="AB4:AB51" si="7">Z4*1000</f>
        <v>678.99999999999864</v>
      </c>
      <c r="AD4" s="14">
        <v>4354.7</v>
      </c>
      <c r="AE4" s="14">
        <v>3963.8</v>
      </c>
      <c r="AF4" s="6">
        <v>100.2</v>
      </c>
      <c r="AG4" s="7">
        <f t="shared" ref="AG4:AG54" si="8">(AD4-AE4)/400</f>
        <v>0.97724999999999906</v>
      </c>
      <c r="AH4" s="8">
        <f>AF4/$AF$109*100</f>
        <v>2.017675035844225</v>
      </c>
      <c r="AI4" s="6">
        <f t="shared" ref="AI4:AI54" si="9">AG4*1000</f>
        <v>977.24999999999909</v>
      </c>
    </row>
    <row r="5" spans="1:35" x14ac:dyDescent="0.15">
      <c r="B5" s="14">
        <v>4358.3</v>
      </c>
      <c r="C5" s="14">
        <v>4314.1000000000004</v>
      </c>
      <c r="D5" s="6">
        <v>150.30000000000001</v>
      </c>
      <c r="E5" s="7">
        <f t="shared" si="0"/>
        <v>0.11049999999999954</v>
      </c>
      <c r="F5" s="8">
        <f>D5/$D$109*100</f>
        <v>3.013051324748695</v>
      </c>
      <c r="G5" s="6">
        <f t="shared" si="1"/>
        <v>110.49999999999955</v>
      </c>
      <c r="H5" s="9"/>
      <c r="I5" s="14">
        <v>4341.7</v>
      </c>
      <c r="J5" s="14">
        <v>4270</v>
      </c>
      <c r="K5" s="6">
        <v>150.30000000000001</v>
      </c>
      <c r="L5" s="7">
        <f t="shared" si="2"/>
        <v>0.17924999999999955</v>
      </c>
      <c r="M5" s="8">
        <f>K5/$K$109*100</f>
        <v>3.0233943884556602</v>
      </c>
      <c r="N5" s="6">
        <f t="shared" si="3"/>
        <v>179.24999999999955</v>
      </c>
      <c r="O5" s="9"/>
      <c r="P5" s="14">
        <v>4346.8</v>
      </c>
      <c r="Q5" s="14">
        <v>4241.5</v>
      </c>
      <c r="R5" s="6">
        <v>150.30000000000001</v>
      </c>
      <c r="S5" s="7">
        <f t="shared" si="4"/>
        <v>0.26325000000000043</v>
      </c>
      <c r="T5" s="8">
        <f>R5/$R$109*100</f>
        <v>3.018923553190004</v>
      </c>
      <c r="U5" s="6">
        <f t="shared" si="5"/>
        <v>263.25000000000045</v>
      </c>
      <c r="W5" s="14">
        <v>4347</v>
      </c>
      <c r="X5" s="22">
        <v>4078.3</v>
      </c>
      <c r="Y5" s="6">
        <v>150.30000000000001</v>
      </c>
      <c r="Z5" s="7">
        <f t="shared" si="6"/>
        <v>0.67174999999999951</v>
      </c>
      <c r="AA5" s="8">
        <f>Y5/$Y$109*100</f>
        <v>3.046523717387938</v>
      </c>
      <c r="AB5" s="6">
        <f t="shared" si="7"/>
        <v>671.74999999999955</v>
      </c>
      <c r="AD5" s="14">
        <v>4334.8</v>
      </c>
      <c r="AE5" s="14">
        <v>3960.4</v>
      </c>
      <c r="AF5" s="6">
        <v>150.30000000000001</v>
      </c>
      <c r="AG5" s="7">
        <f t="shared" si="8"/>
        <v>0.93600000000000028</v>
      </c>
      <c r="AH5" s="8">
        <f>AF5/$AF$109*100</f>
        <v>3.0265125537663371</v>
      </c>
      <c r="AI5" s="6">
        <f t="shared" si="9"/>
        <v>936.00000000000023</v>
      </c>
    </row>
    <row r="6" spans="1:35" x14ac:dyDescent="0.15">
      <c r="B6" s="14">
        <v>4347.3999999999996</v>
      </c>
      <c r="C6" s="14">
        <v>4302.8</v>
      </c>
      <c r="D6" s="6">
        <v>200.4</v>
      </c>
      <c r="E6" s="7">
        <f t="shared" si="0"/>
        <v>0.11149999999999864</v>
      </c>
      <c r="F6" s="8">
        <f>D6/$D$109*100</f>
        <v>4.0174017663315933</v>
      </c>
      <c r="G6" s="6">
        <f t="shared" si="1"/>
        <v>111.49999999999864</v>
      </c>
      <c r="H6" s="9"/>
      <c r="I6" s="14">
        <v>4328.5</v>
      </c>
      <c r="J6" s="14">
        <v>4256.8</v>
      </c>
      <c r="K6" s="6">
        <v>200.4</v>
      </c>
      <c r="L6" s="7">
        <f t="shared" si="2"/>
        <v>0.17924999999999955</v>
      </c>
      <c r="M6" s="8">
        <f>K6/$K$109*100</f>
        <v>4.0311925179408803</v>
      </c>
      <c r="N6" s="6">
        <f t="shared" si="3"/>
        <v>179.24999999999955</v>
      </c>
      <c r="O6" s="9"/>
      <c r="P6" s="14">
        <v>4333.2</v>
      </c>
      <c r="Q6" s="14">
        <v>4227.8</v>
      </c>
      <c r="R6" s="6">
        <v>200.4</v>
      </c>
      <c r="S6" s="7">
        <f t="shared" si="4"/>
        <v>0.26349999999999907</v>
      </c>
      <c r="T6" s="8">
        <f>R6/$R$109*100</f>
        <v>4.0252314042533381</v>
      </c>
      <c r="U6" s="6">
        <f t="shared" si="5"/>
        <v>263.49999999999909</v>
      </c>
      <c r="W6" s="14">
        <v>4332</v>
      </c>
      <c r="X6" s="22">
        <v>4065.6</v>
      </c>
      <c r="Y6" s="6">
        <v>200.4</v>
      </c>
      <c r="Z6" s="7">
        <f t="shared" si="6"/>
        <v>0.66600000000000026</v>
      </c>
      <c r="AA6" s="8">
        <f>Y6/$Y$109*100</f>
        <v>4.0620316231839171</v>
      </c>
      <c r="AB6" s="6">
        <f t="shared" si="7"/>
        <v>666.00000000000023</v>
      </c>
      <c r="AD6" s="14">
        <v>4312.3999999999996</v>
      </c>
      <c r="AE6" s="14">
        <v>3851.4</v>
      </c>
      <c r="AF6" s="6">
        <v>200.4</v>
      </c>
      <c r="AG6" s="7">
        <f t="shared" si="8"/>
        <v>1.152499999999999</v>
      </c>
      <c r="AH6" s="8">
        <f>AF6/$AF$109*100</f>
        <v>4.0353500716884501</v>
      </c>
      <c r="AI6" s="6">
        <f t="shared" si="9"/>
        <v>1152.4999999999989</v>
      </c>
    </row>
    <row r="7" spans="1:35" x14ac:dyDescent="0.15">
      <c r="B7" s="14">
        <v>4336.3999999999996</v>
      </c>
      <c r="C7" s="14">
        <v>4291.8</v>
      </c>
      <c r="D7" s="6">
        <v>250.5</v>
      </c>
      <c r="E7" s="7">
        <f t="shared" si="0"/>
        <v>0.11149999999999864</v>
      </c>
      <c r="F7" s="8">
        <f>D7/$D$109*100</f>
        <v>5.0217522079144912</v>
      </c>
      <c r="G7" s="6">
        <f t="shared" si="1"/>
        <v>111.49999999999864</v>
      </c>
      <c r="H7" s="9"/>
      <c r="I7" s="14">
        <v>4315.8999999999996</v>
      </c>
      <c r="J7" s="14">
        <v>4244.3</v>
      </c>
      <c r="K7" s="6">
        <v>250.5</v>
      </c>
      <c r="L7" s="7">
        <f t="shared" si="2"/>
        <v>0.17899999999999863</v>
      </c>
      <c r="M7" s="8">
        <f>K7/$K$109*100</f>
        <v>5.0389906474260995</v>
      </c>
      <c r="N7" s="6">
        <f t="shared" si="3"/>
        <v>178.99999999999864</v>
      </c>
      <c r="O7" s="9"/>
      <c r="P7" s="14">
        <v>4320.6000000000004</v>
      </c>
      <c r="Q7" s="14">
        <v>4215.8</v>
      </c>
      <c r="R7" s="6">
        <v>250.5</v>
      </c>
      <c r="S7" s="7">
        <f t="shared" si="4"/>
        <v>0.26200000000000045</v>
      </c>
      <c r="T7" s="8">
        <f>R7/$R$109*100</f>
        <v>5.0315392553166731</v>
      </c>
      <c r="U7" s="6">
        <f t="shared" si="5"/>
        <v>262.00000000000045</v>
      </c>
      <c r="W7" s="14">
        <v>4317.6000000000004</v>
      </c>
      <c r="X7" s="22">
        <v>4052.3</v>
      </c>
      <c r="Y7" s="6">
        <v>250.5</v>
      </c>
      <c r="Z7" s="7">
        <f t="shared" si="6"/>
        <v>0.66325000000000045</v>
      </c>
      <c r="AA7" s="8">
        <f>Y7/$Y$109*100</f>
        <v>5.0775395289798952</v>
      </c>
      <c r="AB7" s="6">
        <f t="shared" si="7"/>
        <v>663.25000000000045</v>
      </c>
      <c r="AD7" s="14">
        <v>4292.6000000000004</v>
      </c>
      <c r="AE7" s="14">
        <v>3836</v>
      </c>
      <c r="AF7" s="6">
        <v>250.5</v>
      </c>
      <c r="AG7" s="7">
        <f t="shared" si="8"/>
        <v>1.1415000000000008</v>
      </c>
      <c r="AH7" s="8">
        <f>AF7/$AF$109*100</f>
        <v>5.0441875896105621</v>
      </c>
      <c r="AI7" s="6">
        <f t="shared" si="9"/>
        <v>1141.5000000000009</v>
      </c>
    </row>
    <row r="8" spans="1:35" x14ac:dyDescent="0.15">
      <c r="B8" s="14">
        <v>4325.5</v>
      </c>
      <c r="C8" s="14">
        <v>4281.1000000000004</v>
      </c>
      <c r="D8" s="6">
        <v>300.60000000000002</v>
      </c>
      <c r="E8" s="7">
        <f t="shared" si="0"/>
        <v>0.11099999999999909</v>
      </c>
      <c r="F8" s="8">
        <f>D8/$D$109*100</f>
        <v>6.0261026494973899</v>
      </c>
      <c r="G8" s="6">
        <f t="shared" si="1"/>
        <v>110.99999999999909</v>
      </c>
      <c r="H8" s="9"/>
      <c r="I8" s="14">
        <v>4303.5</v>
      </c>
      <c r="J8" s="14">
        <v>4231.8999999999996</v>
      </c>
      <c r="K8" s="6">
        <v>300.60000000000002</v>
      </c>
      <c r="L8" s="7">
        <f t="shared" si="2"/>
        <v>0.17900000000000091</v>
      </c>
      <c r="M8" s="8">
        <f>K8/$K$109*100</f>
        <v>6.0467887769113204</v>
      </c>
      <c r="N8" s="6">
        <f t="shared" si="3"/>
        <v>179.00000000000091</v>
      </c>
      <c r="O8" s="9"/>
      <c r="P8" s="14">
        <v>4308.2</v>
      </c>
      <c r="Q8" s="14">
        <v>4204.3</v>
      </c>
      <c r="R8" s="6">
        <v>300.60000000000002</v>
      </c>
      <c r="S8" s="7">
        <f t="shared" si="4"/>
        <v>0.25974999999999909</v>
      </c>
      <c r="T8" s="8">
        <f>R8/$R$109*100</f>
        <v>6.0378471063800081</v>
      </c>
      <c r="U8" s="6">
        <f t="shared" si="5"/>
        <v>259.74999999999909</v>
      </c>
      <c r="W8" s="14">
        <v>4303.8999999999996</v>
      </c>
      <c r="X8" s="22">
        <v>4044.2</v>
      </c>
      <c r="Y8" s="6">
        <v>300.60000000000002</v>
      </c>
      <c r="Z8" s="7">
        <f t="shared" si="6"/>
        <v>0.64924999999999955</v>
      </c>
      <c r="AA8" s="8">
        <f>Y8/$Y$109*100</f>
        <v>6.0930474347758761</v>
      </c>
      <c r="AB8" s="6">
        <f t="shared" si="7"/>
        <v>649.24999999999955</v>
      </c>
      <c r="AD8" s="14">
        <v>4274.3</v>
      </c>
      <c r="AE8" s="14">
        <v>3825.7</v>
      </c>
      <c r="AF8" s="6">
        <v>300.60000000000002</v>
      </c>
      <c r="AG8" s="7">
        <f t="shared" si="8"/>
        <v>1.1215000000000008</v>
      </c>
      <c r="AH8" s="8">
        <f>AF8/$AF$109*100</f>
        <v>6.0530251075326742</v>
      </c>
      <c r="AI8" s="6">
        <f t="shared" si="9"/>
        <v>1121.5000000000009</v>
      </c>
    </row>
    <row r="9" spans="1:35" x14ac:dyDescent="0.15">
      <c r="B9" s="14">
        <v>4314.2</v>
      </c>
      <c r="C9" s="14">
        <v>4269.3999999999996</v>
      </c>
      <c r="D9" s="6">
        <v>350.7</v>
      </c>
      <c r="E9" s="7">
        <f t="shared" si="0"/>
        <v>0.11200000000000046</v>
      </c>
      <c r="F9" s="8">
        <f>D9/$D$109*100</f>
        <v>7.0304530910802869</v>
      </c>
      <c r="G9" s="6">
        <f t="shared" si="1"/>
        <v>112.00000000000045</v>
      </c>
      <c r="H9" s="9"/>
      <c r="I9" s="14">
        <v>4291.5</v>
      </c>
      <c r="J9" s="14">
        <v>4220.1000000000004</v>
      </c>
      <c r="K9" s="6">
        <v>350.7</v>
      </c>
      <c r="L9" s="7">
        <f t="shared" si="2"/>
        <v>0.1784999999999991</v>
      </c>
      <c r="M9" s="8">
        <f>K9/$K$109*100</f>
        <v>7.0545869063965387</v>
      </c>
      <c r="N9" s="6">
        <f t="shared" si="3"/>
        <v>178.49999999999909</v>
      </c>
      <c r="O9" s="9"/>
      <c r="P9" s="14">
        <v>4296.1000000000004</v>
      </c>
      <c r="Q9" s="14">
        <v>4192.5</v>
      </c>
      <c r="R9" s="6">
        <v>350.7</v>
      </c>
      <c r="S9" s="7">
        <f t="shared" si="4"/>
        <v>0.2590000000000009</v>
      </c>
      <c r="T9" s="8">
        <f>R9/$R$109*100</f>
        <v>7.0441549574433413</v>
      </c>
      <c r="U9" s="6">
        <f t="shared" si="5"/>
        <v>259.00000000000091</v>
      </c>
      <c r="W9" s="14">
        <v>4290.6000000000004</v>
      </c>
      <c r="X9" s="22">
        <v>4031.9</v>
      </c>
      <c r="Y9" s="6">
        <v>350.7</v>
      </c>
      <c r="Z9" s="7">
        <f t="shared" si="6"/>
        <v>0.64675000000000071</v>
      </c>
      <c r="AA9" s="8">
        <f>Y9/$Y$109*100</f>
        <v>7.1085553405718542</v>
      </c>
      <c r="AB9" s="6">
        <f t="shared" si="7"/>
        <v>646.75000000000068</v>
      </c>
      <c r="AD9" s="14">
        <v>4257</v>
      </c>
      <c r="AE9" s="14">
        <v>3815.4</v>
      </c>
      <c r="AF9" s="6">
        <v>350.7</v>
      </c>
      <c r="AG9" s="7">
        <f t="shared" si="8"/>
        <v>1.1039999999999999</v>
      </c>
      <c r="AH9" s="8">
        <f>AF9/$AF$109*100</f>
        <v>7.0618626254547863</v>
      </c>
      <c r="AI9" s="6">
        <f t="shared" si="9"/>
        <v>1103.9999999999998</v>
      </c>
    </row>
    <row r="10" spans="1:35" x14ac:dyDescent="0.15">
      <c r="B10" s="14">
        <v>4302.8999999999996</v>
      </c>
      <c r="C10" s="14">
        <v>4258.1000000000004</v>
      </c>
      <c r="D10" s="6">
        <v>400.8</v>
      </c>
      <c r="E10" s="7">
        <f t="shared" si="0"/>
        <v>0.11199999999999818</v>
      </c>
      <c r="F10" s="8">
        <f>D10/$D$109*100</f>
        <v>8.0348035326631866</v>
      </c>
      <c r="G10" s="6">
        <f t="shared" si="1"/>
        <v>111.99999999999818</v>
      </c>
      <c r="H10" s="9"/>
      <c r="I10" s="14">
        <v>4279.7</v>
      </c>
      <c r="J10" s="14">
        <v>4208.2</v>
      </c>
      <c r="K10" s="6">
        <v>400.8</v>
      </c>
      <c r="L10" s="7">
        <f t="shared" si="2"/>
        <v>0.17874999999999999</v>
      </c>
      <c r="M10" s="8">
        <f>K10/$K$109*100</f>
        <v>8.0623850358817606</v>
      </c>
      <c r="N10" s="6">
        <f t="shared" si="3"/>
        <v>178.75</v>
      </c>
      <c r="O10" s="9"/>
      <c r="P10" s="14">
        <v>4283</v>
      </c>
      <c r="Q10" s="14">
        <v>4180.7</v>
      </c>
      <c r="R10" s="6">
        <v>400.8</v>
      </c>
      <c r="S10" s="7">
        <f t="shared" si="4"/>
        <v>0.25575000000000048</v>
      </c>
      <c r="T10" s="8">
        <f>R10/$R$109*100</f>
        <v>8.0504628085066763</v>
      </c>
      <c r="U10" s="6">
        <f t="shared" si="5"/>
        <v>255.75000000000048</v>
      </c>
      <c r="W10" s="14">
        <v>4277.5</v>
      </c>
      <c r="X10" s="22">
        <v>4021.4</v>
      </c>
      <c r="Y10" s="6">
        <v>400.8</v>
      </c>
      <c r="Z10" s="7">
        <f t="shared" si="6"/>
        <v>0.64024999999999976</v>
      </c>
      <c r="AA10" s="8">
        <f>Y10/$Y$109*100</f>
        <v>8.1240632463678342</v>
      </c>
      <c r="AB10" s="6">
        <f t="shared" si="7"/>
        <v>640.24999999999977</v>
      </c>
      <c r="AD10" s="14">
        <v>4240.8999999999996</v>
      </c>
      <c r="AE10" s="14">
        <v>3805.1</v>
      </c>
      <c r="AF10" s="6">
        <v>400.8</v>
      </c>
      <c r="AG10" s="7">
        <f t="shared" si="8"/>
        <v>1.0894999999999992</v>
      </c>
      <c r="AH10" s="8">
        <f>AF10/$AF$109*100</f>
        <v>8.0707001433769001</v>
      </c>
      <c r="AI10" s="6">
        <f t="shared" si="9"/>
        <v>1089.4999999999993</v>
      </c>
    </row>
    <row r="11" spans="1:35" x14ac:dyDescent="0.15">
      <c r="B11" s="14">
        <v>4291.1000000000004</v>
      </c>
      <c r="C11" s="14">
        <v>4246.5</v>
      </c>
      <c r="D11" s="6">
        <v>450.9</v>
      </c>
      <c r="E11" s="7">
        <f t="shared" si="0"/>
        <v>0.1115000000000009</v>
      </c>
      <c r="F11" s="8">
        <f>D11/$D$109*100</f>
        <v>9.0391539742460836</v>
      </c>
      <c r="G11" s="6">
        <f t="shared" si="1"/>
        <v>111.50000000000091</v>
      </c>
      <c r="H11" s="9"/>
      <c r="I11" s="14">
        <v>4268</v>
      </c>
      <c r="J11" s="14">
        <v>4196.5</v>
      </c>
      <c r="K11" s="6">
        <v>450.9</v>
      </c>
      <c r="L11" s="7">
        <f t="shared" si="2"/>
        <v>0.17874999999999999</v>
      </c>
      <c r="M11" s="8">
        <f>K11/$K$109*100</f>
        <v>9.0701831653669789</v>
      </c>
      <c r="N11" s="6">
        <f t="shared" si="3"/>
        <v>178.75</v>
      </c>
      <c r="O11" s="9"/>
      <c r="P11" s="14">
        <v>4271.6000000000004</v>
      </c>
      <c r="Q11" s="14">
        <v>4169.5</v>
      </c>
      <c r="R11" s="6">
        <v>450.9</v>
      </c>
      <c r="S11" s="7">
        <f t="shared" si="4"/>
        <v>0.25525000000000092</v>
      </c>
      <c r="T11" s="8">
        <f>R11/$R$109*100</f>
        <v>9.0567706595700095</v>
      </c>
      <c r="U11" s="6">
        <f t="shared" si="5"/>
        <v>255.25000000000091</v>
      </c>
      <c r="W11" s="14">
        <v>4264.8</v>
      </c>
      <c r="X11" s="22">
        <v>4012.9</v>
      </c>
      <c r="Y11" s="6">
        <v>450.9</v>
      </c>
      <c r="Z11" s="7">
        <f t="shared" si="6"/>
        <v>0.62975000000000025</v>
      </c>
      <c r="AA11" s="8">
        <f>Y11/$Y$109*100</f>
        <v>9.1395711521638123</v>
      </c>
      <c r="AB11" s="6">
        <f t="shared" si="7"/>
        <v>629.75000000000023</v>
      </c>
      <c r="AD11" s="14">
        <v>4225.7</v>
      </c>
      <c r="AE11" s="14">
        <v>3798.1</v>
      </c>
      <c r="AF11" s="6">
        <v>450.9</v>
      </c>
      <c r="AG11" s="7">
        <f t="shared" si="8"/>
        <v>1.0689999999999997</v>
      </c>
      <c r="AH11" s="8">
        <f>AF11/$AF$109*100</f>
        <v>9.0795376612990104</v>
      </c>
      <c r="AI11" s="6">
        <f t="shared" si="9"/>
        <v>1068.9999999999998</v>
      </c>
    </row>
    <row r="12" spans="1:35" x14ac:dyDescent="0.15">
      <c r="B12" s="14">
        <v>4279.2</v>
      </c>
      <c r="C12" s="14">
        <v>4234.8</v>
      </c>
      <c r="D12" s="6">
        <v>501</v>
      </c>
      <c r="E12" s="7">
        <f t="shared" si="0"/>
        <v>0.11099999999999909</v>
      </c>
      <c r="F12" s="8">
        <f>D12/$D$109*100</f>
        <v>10.043504415828982</v>
      </c>
      <c r="G12" s="6">
        <f t="shared" si="1"/>
        <v>110.99999999999909</v>
      </c>
      <c r="H12" s="9"/>
      <c r="I12" s="14">
        <v>4256.3</v>
      </c>
      <c r="J12" s="14">
        <v>4185</v>
      </c>
      <c r="K12" s="6">
        <v>501</v>
      </c>
      <c r="L12" s="7">
        <f t="shared" si="2"/>
        <v>0.17825000000000046</v>
      </c>
      <c r="M12" s="8">
        <f>K12/$K$109*100</f>
        <v>10.077981294852199</v>
      </c>
      <c r="N12" s="6">
        <f t="shared" si="3"/>
        <v>178.25000000000045</v>
      </c>
      <c r="O12" s="9"/>
      <c r="P12" s="14">
        <v>4259.5</v>
      </c>
      <c r="Q12" s="14">
        <v>4158.2</v>
      </c>
      <c r="R12" s="6">
        <v>501</v>
      </c>
      <c r="S12" s="7">
        <f t="shared" si="4"/>
        <v>0.25325000000000047</v>
      </c>
      <c r="T12" s="8">
        <f>R12/$R$109*100</f>
        <v>10.063078510633346</v>
      </c>
      <c r="U12" s="6">
        <f t="shared" si="5"/>
        <v>253.25000000000048</v>
      </c>
      <c r="W12" s="14">
        <v>4252.2</v>
      </c>
      <c r="X12" s="22">
        <v>4002.1</v>
      </c>
      <c r="Y12" s="6">
        <v>501</v>
      </c>
      <c r="Z12" s="7">
        <f t="shared" si="6"/>
        <v>0.62524999999999975</v>
      </c>
      <c r="AA12" s="8">
        <f>Y12/$Y$109*100</f>
        <v>10.15507905795979</v>
      </c>
      <c r="AB12" s="6">
        <f t="shared" si="7"/>
        <v>625.24999999999977</v>
      </c>
      <c r="AD12" s="14">
        <v>4211.1000000000004</v>
      </c>
      <c r="AE12" s="14">
        <v>3788.5</v>
      </c>
      <c r="AF12" s="6">
        <v>501</v>
      </c>
      <c r="AG12" s="7">
        <f t="shared" si="8"/>
        <v>1.0565000000000009</v>
      </c>
      <c r="AH12" s="8">
        <f>AF12/$AF$109*100</f>
        <v>10.088375179221124</v>
      </c>
      <c r="AI12" s="6">
        <f t="shared" si="9"/>
        <v>1056.5000000000009</v>
      </c>
    </row>
    <row r="13" spans="1:35" x14ac:dyDescent="0.15">
      <c r="B13" s="14">
        <v>4268</v>
      </c>
      <c r="C13" s="14">
        <v>4223.7</v>
      </c>
      <c r="D13" s="6">
        <v>551.1</v>
      </c>
      <c r="E13" s="7">
        <f t="shared" si="0"/>
        <v>0.11075000000000046</v>
      </c>
      <c r="F13" s="8">
        <f>D13/$D$109*100</f>
        <v>11.047854857411881</v>
      </c>
      <c r="G13" s="6">
        <f t="shared" si="1"/>
        <v>110.75000000000045</v>
      </c>
      <c r="H13" s="9"/>
      <c r="I13" s="14">
        <v>4244.8</v>
      </c>
      <c r="J13" s="14">
        <v>4173.6000000000004</v>
      </c>
      <c r="K13" s="6">
        <v>551.1</v>
      </c>
      <c r="L13" s="7">
        <f t="shared" si="2"/>
        <v>0.17799999999999955</v>
      </c>
      <c r="M13" s="8">
        <f>K13/$K$109*100</f>
        <v>11.085779424337419</v>
      </c>
      <c r="N13" s="6">
        <f t="shared" si="3"/>
        <v>177.99999999999955</v>
      </c>
      <c r="O13" s="9"/>
      <c r="P13" s="14">
        <v>4247.8</v>
      </c>
      <c r="Q13" s="14">
        <v>4147</v>
      </c>
      <c r="R13" s="6">
        <v>551.1</v>
      </c>
      <c r="S13" s="7">
        <f t="shared" si="4"/>
        <v>0.25200000000000045</v>
      </c>
      <c r="T13" s="8">
        <f>R13/$R$109*100</f>
        <v>11.069386361696679</v>
      </c>
      <c r="U13" s="6">
        <f t="shared" si="5"/>
        <v>252.00000000000045</v>
      </c>
      <c r="W13" s="14">
        <v>4239.8999999999996</v>
      </c>
      <c r="X13" s="22">
        <v>3990.3</v>
      </c>
      <c r="Y13" s="6">
        <v>551.1</v>
      </c>
      <c r="Z13" s="7">
        <f t="shared" si="6"/>
        <v>0.62399999999999867</v>
      </c>
      <c r="AA13" s="8">
        <f>Y13/$Y$109*100</f>
        <v>11.170586963755772</v>
      </c>
      <c r="AB13" s="6">
        <f t="shared" si="7"/>
        <v>623.99999999999864</v>
      </c>
      <c r="AD13" s="14">
        <v>4197</v>
      </c>
      <c r="AE13" s="14">
        <v>3778.4</v>
      </c>
      <c r="AF13" s="6">
        <v>551.1</v>
      </c>
      <c r="AG13" s="7">
        <f t="shared" si="8"/>
        <v>1.0464999999999998</v>
      </c>
      <c r="AH13" s="8">
        <f>AF13/$AF$109*100</f>
        <v>11.097212697143236</v>
      </c>
      <c r="AI13" s="6">
        <f t="shared" si="9"/>
        <v>1046.4999999999998</v>
      </c>
    </row>
    <row r="14" spans="1:35" x14ac:dyDescent="0.15">
      <c r="B14" s="14">
        <v>4256.8</v>
      </c>
      <c r="C14" s="14">
        <v>4212</v>
      </c>
      <c r="D14" s="6">
        <v>601.20000000000005</v>
      </c>
      <c r="E14" s="7">
        <f t="shared" si="0"/>
        <v>0.11200000000000046</v>
      </c>
      <c r="F14" s="8">
        <f>D14/$D$109*100</f>
        <v>12.05220529899478</v>
      </c>
      <c r="G14" s="6">
        <f t="shared" si="1"/>
        <v>112.00000000000045</v>
      </c>
      <c r="H14" s="9"/>
      <c r="I14" s="14">
        <v>4233.3999999999996</v>
      </c>
      <c r="J14" s="14">
        <v>4162.3</v>
      </c>
      <c r="K14" s="6">
        <v>601.20000000000005</v>
      </c>
      <c r="L14" s="7">
        <f t="shared" si="2"/>
        <v>0.17774999999999863</v>
      </c>
      <c r="M14" s="8">
        <f>K14/$K$109*100</f>
        <v>12.093577553822641</v>
      </c>
      <c r="N14" s="6">
        <f t="shared" si="3"/>
        <v>177.74999999999864</v>
      </c>
      <c r="O14" s="9"/>
      <c r="P14" s="14">
        <v>4236.1000000000004</v>
      </c>
      <c r="Q14" s="14">
        <v>4136</v>
      </c>
      <c r="R14" s="6">
        <v>601.20000000000005</v>
      </c>
      <c r="S14" s="7">
        <f t="shared" si="4"/>
        <v>0.25025000000000092</v>
      </c>
      <c r="T14" s="8">
        <f>R14/$R$109*100</f>
        <v>12.075694212760016</v>
      </c>
      <c r="U14" s="6">
        <f t="shared" si="5"/>
        <v>250.25000000000091</v>
      </c>
      <c r="W14" s="14">
        <v>4227.6000000000004</v>
      </c>
      <c r="X14" s="22">
        <v>3982.8</v>
      </c>
      <c r="Y14" s="6">
        <v>601.20000000000005</v>
      </c>
      <c r="Z14" s="7">
        <f t="shared" si="6"/>
        <v>0.61200000000000043</v>
      </c>
      <c r="AA14" s="8">
        <f>Y14/$Y$109*100</f>
        <v>12.186094869551752</v>
      </c>
      <c r="AB14" s="6">
        <f t="shared" si="7"/>
        <v>612.00000000000045</v>
      </c>
      <c r="AD14" s="14">
        <v>4183.2</v>
      </c>
      <c r="AE14" s="14">
        <v>3769.2</v>
      </c>
      <c r="AF14" s="6">
        <v>601.20000000000005</v>
      </c>
      <c r="AG14" s="7">
        <f t="shared" si="8"/>
        <v>1.0349999999999999</v>
      </c>
      <c r="AH14" s="8">
        <f>AF14/$AF$109*100</f>
        <v>12.106050215065348</v>
      </c>
      <c r="AI14" s="6">
        <f t="shared" si="9"/>
        <v>1035</v>
      </c>
    </row>
    <row r="15" spans="1:35" x14ac:dyDescent="0.15">
      <c r="B15" s="14">
        <v>4244.6000000000004</v>
      </c>
      <c r="C15" s="14">
        <v>4200.3</v>
      </c>
      <c r="D15" s="6">
        <v>651.29999999999995</v>
      </c>
      <c r="E15" s="7">
        <f t="shared" si="0"/>
        <v>0.11075000000000046</v>
      </c>
      <c r="F15" s="8">
        <f>D15/$D$109*100</f>
        <v>13.056555740577677</v>
      </c>
      <c r="G15" s="6">
        <f t="shared" si="1"/>
        <v>110.75000000000045</v>
      </c>
      <c r="H15" s="9"/>
      <c r="I15" s="14">
        <v>4222</v>
      </c>
      <c r="J15" s="14">
        <v>4150.8999999999996</v>
      </c>
      <c r="K15" s="6">
        <v>651.29999999999995</v>
      </c>
      <c r="L15" s="7">
        <f t="shared" si="2"/>
        <v>0.17775000000000091</v>
      </c>
      <c r="M15" s="8">
        <f>K15/$K$109*100</f>
        <v>13.101375683307859</v>
      </c>
      <c r="N15" s="6">
        <f t="shared" si="3"/>
        <v>177.75000000000091</v>
      </c>
      <c r="O15" s="9"/>
      <c r="P15" s="14">
        <v>4224.5</v>
      </c>
      <c r="Q15" s="14">
        <v>4124.8999999999996</v>
      </c>
      <c r="R15" s="6">
        <v>651.29999999999995</v>
      </c>
      <c r="S15" s="7">
        <f t="shared" si="4"/>
        <v>0.24900000000000092</v>
      </c>
      <c r="T15" s="8">
        <f>R15/$R$109*100</f>
        <v>13.082002063823348</v>
      </c>
      <c r="U15" s="6">
        <f t="shared" si="5"/>
        <v>249.00000000000091</v>
      </c>
      <c r="W15" s="14">
        <v>4215.7</v>
      </c>
      <c r="X15" s="22">
        <v>3970.4</v>
      </c>
      <c r="Y15" s="6">
        <v>651.29999999999995</v>
      </c>
      <c r="Z15" s="7">
        <f t="shared" si="6"/>
        <v>0.6132499999999993</v>
      </c>
      <c r="AA15" s="8">
        <f>Y15/$Y$109*100</f>
        <v>13.201602775347729</v>
      </c>
      <c r="AB15" s="6">
        <f t="shared" si="7"/>
        <v>613.24999999999932</v>
      </c>
      <c r="AD15" s="14">
        <v>4169.7</v>
      </c>
      <c r="AE15" s="14">
        <v>3758.8</v>
      </c>
      <c r="AF15" s="6">
        <v>651.29999999999995</v>
      </c>
      <c r="AG15" s="7">
        <f t="shared" si="8"/>
        <v>1.0272499999999991</v>
      </c>
      <c r="AH15" s="8">
        <f>AF15/$AF$109*100</f>
        <v>13.11488773298746</v>
      </c>
      <c r="AI15" s="6">
        <f t="shared" si="9"/>
        <v>1027.2499999999991</v>
      </c>
    </row>
    <row r="16" spans="1:35" x14ac:dyDescent="0.15">
      <c r="B16" s="14">
        <v>4232.8</v>
      </c>
      <c r="C16" s="14">
        <v>4188.1000000000004</v>
      </c>
      <c r="D16" s="6">
        <v>701.4</v>
      </c>
      <c r="E16" s="7">
        <f t="shared" si="0"/>
        <v>0.11174999999999954</v>
      </c>
      <c r="F16" s="8">
        <f>D16/$D$109*100</f>
        <v>14.060906182160574</v>
      </c>
      <c r="G16" s="6">
        <f t="shared" si="1"/>
        <v>111.74999999999955</v>
      </c>
      <c r="H16" s="9"/>
      <c r="I16" s="14">
        <v>4210.5</v>
      </c>
      <c r="J16" s="14">
        <v>4139.7</v>
      </c>
      <c r="K16" s="6">
        <v>701.4</v>
      </c>
      <c r="L16" s="7">
        <f t="shared" si="2"/>
        <v>0.17700000000000046</v>
      </c>
      <c r="M16" s="8">
        <f>K16/$K$109*100</f>
        <v>14.109173812793077</v>
      </c>
      <c r="N16" s="6">
        <f t="shared" si="3"/>
        <v>177.00000000000045</v>
      </c>
      <c r="O16" s="9"/>
      <c r="P16" s="14">
        <v>4213</v>
      </c>
      <c r="Q16" s="14">
        <v>4113.5</v>
      </c>
      <c r="R16" s="6">
        <v>701.4</v>
      </c>
      <c r="S16" s="7">
        <f t="shared" si="4"/>
        <v>0.24875</v>
      </c>
      <c r="T16" s="8">
        <f>R16/$R$109*100</f>
        <v>14.088309914886683</v>
      </c>
      <c r="U16" s="6">
        <f t="shared" si="5"/>
        <v>248.75</v>
      </c>
      <c r="W16" s="14">
        <v>4204</v>
      </c>
      <c r="X16" s="22">
        <v>3963</v>
      </c>
      <c r="Y16" s="6">
        <v>701.4</v>
      </c>
      <c r="Z16" s="7">
        <f t="shared" si="6"/>
        <v>0.60250000000000004</v>
      </c>
      <c r="AA16" s="8">
        <f>Y16/$Y$109*100</f>
        <v>14.217110681143708</v>
      </c>
      <c r="AB16" s="6">
        <f t="shared" si="7"/>
        <v>602.5</v>
      </c>
      <c r="AD16" s="14">
        <v>4156.6000000000004</v>
      </c>
      <c r="AE16" s="14">
        <v>3749.8</v>
      </c>
      <c r="AF16" s="6">
        <v>701.4</v>
      </c>
      <c r="AG16" s="7">
        <f t="shared" si="8"/>
        <v>1.0170000000000003</v>
      </c>
      <c r="AH16" s="8">
        <f>AF16/$AF$109*100</f>
        <v>14.123725250909573</v>
      </c>
      <c r="AI16" s="6">
        <f t="shared" si="9"/>
        <v>1017.0000000000003</v>
      </c>
    </row>
    <row r="17" spans="2:35" x14ac:dyDescent="0.15">
      <c r="B17" s="14">
        <v>4221.6000000000004</v>
      </c>
      <c r="C17" s="14">
        <v>4176.5</v>
      </c>
      <c r="D17" s="6">
        <v>751.5</v>
      </c>
      <c r="E17" s="7">
        <f t="shared" si="0"/>
        <v>0.11275000000000091</v>
      </c>
      <c r="F17" s="8">
        <f>D17/$D$109*100</f>
        <v>15.065256623743473</v>
      </c>
      <c r="G17" s="6">
        <f t="shared" si="1"/>
        <v>112.75000000000091</v>
      </c>
      <c r="H17" s="9"/>
      <c r="I17" s="14">
        <v>4199.2</v>
      </c>
      <c r="J17" s="14">
        <v>4128.5</v>
      </c>
      <c r="K17" s="6">
        <v>751.5</v>
      </c>
      <c r="L17" s="7">
        <f t="shared" si="2"/>
        <v>0.17674999999999955</v>
      </c>
      <c r="M17" s="8">
        <f>K17/$K$109*100</f>
        <v>15.116971942278298</v>
      </c>
      <c r="N17" s="6">
        <f t="shared" si="3"/>
        <v>176.74999999999955</v>
      </c>
      <c r="O17" s="9"/>
      <c r="P17" s="14">
        <v>4202.1000000000004</v>
      </c>
      <c r="Q17" s="14">
        <v>4103</v>
      </c>
      <c r="R17" s="6">
        <v>751.5</v>
      </c>
      <c r="S17" s="7">
        <f t="shared" si="4"/>
        <v>0.24775000000000091</v>
      </c>
      <c r="T17" s="8">
        <f>R17/$R$109*100</f>
        <v>15.094617765950019</v>
      </c>
      <c r="U17" s="6">
        <f t="shared" si="5"/>
        <v>247.75000000000091</v>
      </c>
      <c r="W17" s="14">
        <v>4192.5</v>
      </c>
      <c r="X17" s="22">
        <v>3951.1</v>
      </c>
      <c r="Y17" s="6">
        <v>751.5</v>
      </c>
      <c r="Z17" s="7">
        <f t="shared" si="6"/>
        <v>0.60350000000000026</v>
      </c>
      <c r="AA17" s="8">
        <f>Y17/$Y$109*100</f>
        <v>15.232618586939688</v>
      </c>
      <c r="AB17" s="6">
        <f t="shared" si="7"/>
        <v>603.50000000000023</v>
      </c>
      <c r="AD17" s="14">
        <v>4143.8999999999996</v>
      </c>
      <c r="AE17" s="14">
        <v>3741.5</v>
      </c>
      <c r="AF17" s="6">
        <v>751.5</v>
      </c>
      <c r="AG17" s="7">
        <f t="shared" si="8"/>
        <v>1.0059999999999991</v>
      </c>
      <c r="AH17" s="8">
        <f>AF17/$AF$109*100</f>
        <v>15.132562768831685</v>
      </c>
      <c r="AI17" s="6">
        <f t="shared" si="9"/>
        <v>1005.9999999999991</v>
      </c>
    </row>
    <row r="18" spans="2:35" x14ac:dyDescent="0.15">
      <c r="B18" s="14">
        <v>4209.8999999999996</v>
      </c>
      <c r="C18" s="14">
        <v>4165.2</v>
      </c>
      <c r="D18" s="6">
        <v>801.6</v>
      </c>
      <c r="E18" s="7">
        <f t="shared" si="0"/>
        <v>0.11174999999999954</v>
      </c>
      <c r="F18" s="8">
        <f>D18/$D$109*100</f>
        <v>16.069607065326373</v>
      </c>
      <c r="G18" s="6">
        <f t="shared" si="1"/>
        <v>111.74999999999955</v>
      </c>
      <c r="H18" s="9"/>
      <c r="I18" s="14">
        <v>4188.1000000000004</v>
      </c>
      <c r="J18" s="14">
        <v>4117.1000000000004</v>
      </c>
      <c r="K18" s="6">
        <v>801.6</v>
      </c>
      <c r="L18" s="7">
        <f t="shared" si="2"/>
        <v>0.17749999999999999</v>
      </c>
      <c r="M18" s="8">
        <f>K18/$K$109*100</f>
        <v>16.124770071763521</v>
      </c>
      <c r="N18" s="6">
        <f t="shared" si="3"/>
        <v>177.5</v>
      </c>
      <c r="O18" s="9"/>
      <c r="P18" s="14">
        <v>4190.8</v>
      </c>
      <c r="Q18" s="14">
        <v>4091.7</v>
      </c>
      <c r="R18" s="6">
        <v>801.6</v>
      </c>
      <c r="S18" s="7">
        <f t="shared" si="4"/>
        <v>0.24775000000000091</v>
      </c>
      <c r="T18" s="8">
        <f>R18/$R$109*100</f>
        <v>16.100925617013353</v>
      </c>
      <c r="U18" s="6">
        <f t="shared" si="5"/>
        <v>247.75000000000091</v>
      </c>
      <c r="W18" s="14">
        <v>4181.2</v>
      </c>
      <c r="X18" s="22">
        <v>3943</v>
      </c>
      <c r="Y18" s="6">
        <v>801.6</v>
      </c>
      <c r="Z18" s="7">
        <f t="shared" si="6"/>
        <v>0.59549999999999959</v>
      </c>
      <c r="AA18" s="8">
        <f>Y18/$Y$109*100</f>
        <v>16.248126492735668</v>
      </c>
      <c r="AB18" s="6">
        <f t="shared" si="7"/>
        <v>595.49999999999955</v>
      </c>
      <c r="AD18" s="14">
        <v>4132.3999999999996</v>
      </c>
      <c r="AE18" s="14">
        <v>3732.3</v>
      </c>
      <c r="AF18" s="6">
        <v>801.6</v>
      </c>
      <c r="AG18" s="7">
        <f t="shared" si="8"/>
        <v>1.0002499999999985</v>
      </c>
      <c r="AH18" s="8">
        <f>AF18/$AF$109*100</f>
        <v>16.1414002867538</v>
      </c>
      <c r="AI18" s="6">
        <f t="shared" si="9"/>
        <v>1000.2499999999985</v>
      </c>
    </row>
    <row r="19" spans="2:35" x14ac:dyDescent="0.15">
      <c r="B19" s="14">
        <v>4198.6000000000004</v>
      </c>
      <c r="C19" s="14">
        <v>4154</v>
      </c>
      <c r="D19" s="6">
        <v>851.7</v>
      </c>
      <c r="E19" s="7">
        <f t="shared" si="0"/>
        <v>0.1115000000000009</v>
      </c>
      <c r="F19" s="8">
        <f>D19/$D$109*100</f>
        <v>17.07395750690927</v>
      </c>
      <c r="G19" s="6">
        <f t="shared" si="1"/>
        <v>111.50000000000091</v>
      </c>
      <c r="H19" s="9"/>
      <c r="I19" s="14">
        <v>4177.1000000000004</v>
      </c>
      <c r="J19" s="14">
        <v>4106</v>
      </c>
      <c r="K19" s="6">
        <v>851.7</v>
      </c>
      <c r="L19" s="7">
        <f t="shared" si="2"/>
        <v>0.17775000000000091</v>
      </c>
      <c r="M19" s="8">
        <f>K19/$K$109*100</f>
        <v>17.132568201248741</v>
      </c>
      <c r="N19" s="6">
        <f t="shared" si="3"/>
        <v>177.75000000000091</v>
      </c>
      <c r="O19" s="9"/>
      <c r="P19" s="14">
        <v>4179.8</v>
      </c>
      <c r="Q19" s="14">
        <v>4080.8</v>
      </c>
      <c r="R19" s="6">
        <v>851.7</v>
      </c>
      <c r="S19" s="7">
        <f t="shared" si="4"/>
        <v>0.2475</v>
      </c>
      <c r="T19" s="8">
        <f>R19/$R$109*100</f>
        <v>17.107233468076689</v>
      </c>
      <c r="U19" s="6">
        <f t="shared" si="5"/>
        <v>247.5</v>
      </c>
      <c r="W19" s="14">
        <v>4169.8999999999996</v>
      </c>
      <c r="X19" s="22">
        <v>3933.4</v>
      </c>
      <c r="Y19" s="6">
        <v>851.7</v>
      </c>
      <c r="Z19" s="7">
        <f t="shared" si="6"/>
        <v>0.59124999999999883</v>
      </c>
      <c r="AA19" s="8">
        <f>Y19/$Y$109*100</f>
        <v>17.263634398531646</v>
      </c>
      <c r="AB19" s="6">
        <f t="shared" si="7"/>
        <v>591.24999999999886</v>
      </c>
      <c r="AD19" s="14">
        <v>4123</v>
      </c>
      <c r="AE19" s="14">
        <v>3724.2</v>
      </c>
      <c r="AF19" s="6">
        <v>851.7</v>
      </c>
      <c r="AG19" s="7">
        <f t="shared" si="8"/>
        <v>0.99700000000000044</v>
      </c>
      <c r="AH19" s="8">
        <f>AF19/$AF$109*100</f>
        <v>17.150237804675911</v>
      </c>
      <c r="AI19" s="6">
        <f t="shared" si="9"/>
        <v>997.00000000000045</v>
      </c>
    </row>
    <row r="20" spans="2:35" x14ac:dyDescent="0.15">
      <c r="B20" s="14">
        <v>4187.5</v>
      </c>
      <c r="C20" s="14">
        <v>4141.8</v>
      </c>
      <c r="D20" s="6">
        <v>901.8</v>
      </c>
      <c r="E20" s="7">
        <f t="shared" si="0"/>
        <v>0.11424999999999955</v>
      </c>
      <c r="F20" s="8">
        <f>D20/$D$109*100</f>
        <v>18.078307948492167</v>
      </c>
      <c r="G20" s="6">
        <f t="shared" si="1"/>
        <v>114.24999999999955</v>
      </c>
      <c r="H20" s="9"/>
      <c r="I20" s="14">
        <v>4166.1000000000004</v>
      </c>
      <c r="J20" s="14">
        <v>4094.9</v>
      </c>
      <c r="K20" s="6">
        <v>901.8</v>
      </c>
      <c r="L20" s="7">
        <f t="shared" si="2"/>
        <v>0.17800000000000069</v>
      </c>
      <c r="M20" s="8">
        <f>K20/$K$109*100</f>
        <v>18.140366330733958</v>
      </c>
      <c r="N20" s="6">
        <f t="shared" si="3"/>
        <v>178.00000000000068</v>
      </c>
      <c r="O20" s="9"/>
      <c r="P20" s="14">
        <v>4168.8</v>
      </c>
      <c r="Q20" s="14">
        <v>4070.5</v>
      </c>
      <c r="R20" s="6">
        <v>901.8</v>
      </c>
      <c r="S20" s="7">
        <f t="shared" si="4"/>
        <v>0.24575000000000047</v>
      </c>
      <c r="T20" s="8">
        <f>R20/$R$109*100</f>
        <v>18.113541319140019</v>
      </c>
      <c r="U20" s="6">
        <f t="shared" si="5"/>
        <v>245.75000000000045</v>
      </c>
      <c r="W20" s="14">
        <v>4158.6000000000004</v>
      </c>
      <c r="X20" s="22">
        <v>3922.6</v>
      </c>
      <c r="Y20" s="6">
        <v>901.8</v>
      </c>
      <c r="Z20" s="7">
        <f t="shared" si="6"/>
        <v>0.59000000000000119</v>
      </c>
      <c r="AA20" s="8">
        <f>Y20/$Y$109*100</f>
        <v>18.279142304327625</v>
      </c>
      <c r="AB20" s="6">
        <f t="shared" si="7"/>
        <v>590.00000000000114</v>
      </c>
      <c r="AD20" s="14">
        <v>4112.7</v>
      </c>
      <c r="AE20" s="14">
        <v>3715.1</v>
      </c>
      <c r="AF20" s="6">
        <v>901.8</v>
      </c>
      <c r="AG20" s="7">
        <f t="shared" si="8"/>
        <v>0.99399999999999977</v>
      </c>
      <c r="AH20" s="8">
        <f>AF20/$AF$109*100</f>
        <v>18.159075322598021</v>
      </c>
      <c r="AI20" s="6">
        <f t="shared" si="9"/>
        <v>993.99999999999977</v>
      </c>
    </row>
    <row r="21" spans="2:35" x14ac:dyDescent="0.15">
      <c r="B21" s="14">
        <v>4175.6000000000004</v>
      </c>
      <c r="C21" s="14">
        <v>4130.5</v>
      </c>
      <c r="D21" s="6">
        <v>951.9</v>
      </c>
      <c r="E21" s="7">
        <f t="shared" si="0"/>
        <v>0.11275000000000091</v>
      </c>
      <c r="F21" s="8">
        <f>D21/$D$109*100</f>
        <v>19.082658390075068</v>
      </c>
      <c r="G21" s="6">
        <f t="shared" si="1"/>
        <v>112.75000000000091</v>
      </c>
      <c r="H21" s="9"/>
      <c r="I21" s="14">
        <v>4155.2</v>
      </c>
      <c r="J21" s="14">
        <v>4084</v>
      </c>
      <c r="K21" s="6">
        <v>951.9</v>
      </c>
      <c r="L21" s="7">
        <f t="shared" si="2"/>
        <v>0.17799999999999955</v>
      </c>
      <c r="M21" s="8">
        <f>K21/$K$109*100</f>
        <v>19.148164460219178</v>
      </c>
      <c r="N21" s="6">
        <f t="shared" si="3"/>
        <v>177.99999999999955</v>
      </c>
      <c r="O21" s="9"/>
      <c r="P21" s="14">
        <v>4158.1000000000004</v>
      </c>
      <c r="Q21" s="14">
        <v>4059.4</v>
      </c>
      <c r="R21" s="6">
        <v>951.9</v>
      </c>
      <c r="S21" s="7">
        <f t="shared" si="4"/>
        <v>0.24675000000000069</v>
      </c>
      <c r="T21" s="8">
        <f>R21/$R$109*100</f>
        <v>19.119849170203356</v>
      </c>
      <c r="U21" s="6">
        <f t="shared" si="5"/>
        <v>246.75000000000068</v>
      </c>
      <c r="W21" s="14">
        <v>4147.3</v>
      </c>
      <c r="X21" s="22">
        <v>3912.6</v>
      </c>
      <c r="Y21" s="6">
        <v>951.9</v>
      </c>
      <c r="Z21" s="7">
        <f t="shared" si="6"/>
        <v>0.58675000000000066</v>
      </c>
      <c r="AA21" s="8">
        <f>Y21/$Y$109*100</f>
        <v>19.294650210123603</v>
      </c>
      <c r="AB21" s="6">
        <f t="shared" si="7"/>
        <v>586.75000000000068</v>
      </c>
      <c r="AD21" s="14">
        <v>4100.7</v>
      </c>
      <c r="AE21" s="14">
        <v>3705.3</v>
      </c>
      <c r="AF21" s="6">
        <v>951.9</v>
      </c>
      <c r="AG21" s="7">
        <f t="shared" si="8"/>
        <v>0.98849999999999905</v>
      </c>
      <c r="AH21" s="8">
        <f>AF21/$AF$109*100</f>
        <v>19.167912840520131</v>
      </c>
      <c r="AI21" s="6">
        <f t="shared" si="9"/>
        <v>988.49999999999909</v>
      </c>
    </row>
    <row r="22" spans="2:35" x14ac:dyDescent="0.15">
      <c r="B22" s="14">
        <v>4164.6000000000004</v>
      </c>
      <c r="C22" s="14">
        <v>4119.1000000000004</v>
      </c>
      <c r="D22" s="6">
        <v>1002</v>
      </c>
      <c r="E22" s="7">
        <f t="shared" si="0"/>
        <v>0.11375</v>
      </c>
      <c r="F22" s="8">
        <f>D22/$D$109*100</f>
        <v>20.087008831657965</v>
      </c>
      <c r="G22" s="6">
        <f t="shared" si="1"/>
        <v>113.75</v>
      </c>
      <c r="H22" s="9"/>
      <c r="I22" s="14">
        <v>4144.3</v>
      </c>
      <c r="J22" s="14">
        <v>4073.2</v>
      </c>
      <c r="K22" s="6">
        <v>1002</v>
      </c>
      <c r="L22" s="7">
        <f t="shared" si="2"/>
        <v>0.17775000000000091</v>
      </c>
      <c r="M22" s="8">
        <f>K22/$K$109*100</f>
        <v>20.155962589704398</v>
      </c>
      <c r="N22" s="6">
        <f t="shared" si="3"/>
        <v>177.75000000000091</v>
      </c>
      <c r="O22" s="9"/>
      <c r="P22" s="14">
        <v>4147</v>
      </c>
      <c r="Q22" s="14">
        <v>4047.9</v>
      </c>
      <c r="R22" s="6">
        <v>1002</v>
      </c>
      <c r="S22" s="7">
        <f t="shared" si="4"/>
        <v>0.24774999999999978</v>
      </c>
      <c r="T22" s="8">
        <f>R22/$R$109*100</f>
        <v>20.126157021266692</v>
      </c>
      <c r="U22" s="6">
        <f t="shared" si="5"/>
        <v>247.74999999999977</v>
      </c>
      <c r="W22" s="14">
        <v>4136.1000000000004</v>
      </c>
      <c r="X22" s="22">
        <v>3902.2</v>
      </c>
      <c r="Y22" s="6">
        <v>1002</v>
      </c>
      <c r="Z22" s="7">
        <f t="shared" si="6"/>
        <v>0.58475000000000132</v>
      </c>
      <c r="AA22" s="8">
        <f>Y22/$Y$109*100</f>
        <v>20.310158115919581</v>
      </c>
      <c r="AB22" s="6">
        <f t="shared" si="7"/>
        <v>584.75000000000136</v>
      </c>
      <c r="AD22" s="14">
        <v>4086.8</v>
      </c>
      <c r="AE22" s="14">
        <v>3695.9</v>
      </c>
      <c r="AF22" s="6">
        <v>1002</v>
      </c>
      <c r="AG22" s="7">
        <f t="shared" si="8"/>
        <v>0.97725000000000017</v>
      </c>
      <c r="AH22" s="8">
        <f>AF22/$AF$109*100</f>
        <v>20.176750358442249</v>
      </c>
      <c r="AI22" s="6">
        <f t="shared" si="9"/>
        <v>977.25000000000023</v>
      </c>
    </row>
    <row r="23" spans="2:35" x14ac:dyDescent="0.15">
      <c r="B23" s="14">
        <v>4153.8</v>
      </c>
      <c r="C23" s="14">
        <v>4108</v>
      </c>
      <c r="D23" s="6">
        <v>1052.0999999999999</v>
      </c>
      <c r="E23" s="7">
        <f t="shared" si="0"/>
        <v>0.11450000000000045</v>
      </c>
      <c r="F23" s="8">
        <f>D23/$D$109*100</f>
        <v>21.091359273240862</v>
      </c>
      <c r="G23" s="6">
        <f t="shared" si="1"/>
        <v>114.50000000000045</v>
      </c>
      <c r="H23" s="9"/>
      <c r="I23" s="14">
        <v>4133.6000000000004</v>
      </c>
      <c r="J23" s="14">
        <v>4062.7</v>
      </c>
      <c r="K23" s="6">
        <v>1052.0999999999999</v>
      </c>
      <c r="L23" s="7">
        <f t="shared" si="2"/>
        <v>0.17725000000000135</v>
      </c>
      <c r="M23" s="8">
        <f>K23/$K$109*100</f>
        <v>21.163760719189618</v>
      </c>
      <c r="N23" s="6">
        <f t="shared" si="3"/>
        <v>177.25000000000136</v>
      </c>
      <c r="O23" s="9"/>
      <c r="P23" s="14">
        <v>4135.7</v>
      </c>
      <c r="Q23" s="14">
        <v>4036.8</v>
      </c>
      <c r="R23" s="6">
        <v>1052.0999999999999</v>
      </c>
      <c r="S23" s="7">
        <f t="shared" si="4"/>
        <v>0.24724999999999908</v>
      </c>
      <c r="T23" s="8">
        <f>R23/$R$109*100</f>
        <v>21.132464872330022</v>
      </c>
      <c r="U23" s="6">
        <f t="shared" si="5"/>
        <v>247.24999999999909</v>
      </c>
      <c r="W23" s="14">
        <v>4124.8999999999996</v>
      </c>
      <c r="X23" s="22">
        <v>3892.3</v>
      </c>
      <c r="Y23" s="6">
        <v>1052.0999999999999</v>
      </c>
      <c r="Z23" s="7">
        <f t="shared" si="6"/>
        <v>0.58149999999999868</v>
      </c>
      <c r="AA23" s="8">
        <f>Y23/$Y$109*100</f>
        <v>21.325666021715563</v>
      </c>
      <c r="AB23" s="6">
        <f t="shared" si="7"/>
        <v>581.49999999999864</v>
      </c>
      <c r="AD23" s="14">
        <v>4071.1</v>
      </c>
      <c r="AE23" s="14">
        <v>3683.9</v>
      </c>
      <c r="AF23" s="6">
        <v>1052.0999999999999</v>
      </c>
      <c r="AG23" s="7">
        <f t="shared" si="8"/>
        <v>0.96799999999999953</v>
      </c>
      <c r="AH23" s="8">
        <f>AF23/$AF$109*100</f>
        <v>21.185587876364355</v>
      </c>
      <c r="AI23" s="6">
        <f t="shared" si="9"/>
        <v>967.99999999999955</v>
      </c>
    </row>
    <row r="24" spans="2:35" x14ac:dyDescent="0.15">
      <c r="B24" s="14">
        <v>4142.7</v>
      </c>
      <c r="C24" s="14">
        <v>4096.6000000000004</v>
      </c>
      <c r="D24" s="6">
        <v>1102.2</v>
      </c>
      <c r="E24" s="7">
        <f t="shared" si="0"/>
        <v>0.11524999999999863</v>
      </c>
      <c r="F24" s="8">
        <f>D24/$D$109*100</f>
        <v>22.095709714823762</v>
      </c>
      <c r="G24" s="6">
        <f t="shared" si="1"/>
        <v>115.24999999999864</v>
      </c>
      <c r="H24" s="9"/>
      <c r="I24" s="14">
        <v>4122.8</v>
      </c>
      <c r="J24" s="14">
        <v>4052.6</v>
      </c>
      <c r="K24" s="6">
        <v>1102.2</v>
      </c>
      <c r="L24" s="7">
        <f t="shared" si="2"/>
        <v>0.17550000000000068</v>
      </c>
      <c r="M24" s="8">
        <f>K24/$K$109*100</f>
        <v>22.171558848674838</v>
      </c>
      <c r="N24" s="6">
        <f t="shared" si="3"/>
        <v>175.50000000000068</v>
      </c>
      <c r="O24" s="9"/>
      <c r="P24" s="14">
        <v>4125.3</v>
      </c>
      <c r="Q24" s="14">
        <v>4026.6</v>
      </c>
      <c r="R24" s="6">
        <v>1102.2</v>
      </c>
      <c r="S24" s="7">
        <f t="shared" si="4"/>
        <v>0.24675000000000069</v>
      </c>
      <c r="T24" s="8">
        <f>R24/$R$109*100</f>
        <v>22.138772723393359</v>
      </c>
      <c r="U24" s="6">
        <f t="shared" si="5"/>
        <v>246.75000000000068</v>
      </c>
      <c r="W24" s="14">
        <v>4113.8999999999996</v>
      </c>
      <c r="X24" s="22">
        <v>3883.2</v>
      </c>
      <c r="Y24" s="6">
        <v>1102.2</v>
      </c>
      <c r="Z24" s="7">
        <f t="shared" si="6"/>
        <v>0.57674999999999954</v>
      </c>
      <c r="AA24" s="8">
        <f>Y24/$Y$109*100</f>
        <v>22.341173927511544</v>
      </c>
      <c r="AB24" s="6">
        <f t="shared" si="7"/>
        <v>576.74999999999955</v>
      </c>
      <c r="AD24" s="14">
        <v>4054.6</v>
      </c>
      <c r="AE24" s="14">
        <v>3671.5</v>
      </c>
      <c r="AF24" s="6">
        <v>1102.2</v>
      </c>
      <c r="AG24" s="7">
        <f t="shared" si="8"/>
        <v>0.95774999999999977</v>
      </c>
      <c r="AH24" s="8">
        <f>AF24/$AF$109*100</f>
        <v>22.194425394286473</v>
      </c>
      <c r="AI24" s="6">
        <f t="shared" si="9"/>
        <v>957.74999999999977</v>
      </c>
    </row>
    <row r="25" spans="2:35" x14ac:dyDescent="0.15">
      <c r="B25" s="14">
        <v>4131.2</v>
      </c>
      <c r="C25" s="14">
        <v>4086.1</v>
      </c>
      <c r="D25" s="6">
        <v>1152.3</v>
      </c>
      <c r="E25" s="7">
        <f t="shared" si="0"/>
        <v>0.11274999999999977</v>
      </c>
      <c r="F25" s="8">
        <f>D25/$D$109*100</f>
        <v>23.100060156406656</v>
      </c>
      <c r="G25" s="6">
        <f t="shared" si="1"/>
        <v>112.74999999999977</v>
      </c>
      <c r="H25" s="9"/>
      <c r="I25" s="14">
        <v>4112.2</v>
      </c>
      <c r="J25" s="14">
        <v>4042.5</v>
      </c>
      <c r="K25" s="6">
        <v>1152.3</v>
      </c>
      <c r="L25" s="7">
        <f t="shared" si="2"/>
        <v>0.17424999999999954</v>
      </c>
      <c r="M25" s="8">
        <f>K25/$K$109*100</f>
        <v>23.179356978160058</v>
      </c>
      <c r="N25" s="6">
        <f t="shared" si="3"/>
        <v>174.24999999999955</v>
      </c>
      <c r="O25" s="9"/>
      <c r="P25" s="14">
        <v>4114</v>
      </c>
      <c r="Q25" s="14">
        <v>4015.3</v>
      </c>
      <c r="R25" s="6">
        <v>1152.3</v>
      </c>
      <c r="S25" s="7">
        <f t="shared" si="4"/>
        <v>0.24674999999999955</v>
      </c>
      <c r="T25" s="8">
        <f>R25/$R$109*100</f>
        <v>23.145080574456696</v>
      </c>
      <c r="U25" s="6">
        <f t="shared" si="5"/>
        <v>246.74999999999955</v>
      </c>
      <c r="W25" s="14">
        <v>4103.5</v>
      </c>
      <c r="X25" s="22">
        <v>3873.3</v>
      </c>
      <c r="Y25" s="6">
        <v>1152.3</v>
      </c>
      <c r="Z25" s="7">
        <f t="shared" si="6"/>
        <v>0.57549999999999957</v>
      </c>
      <c r="AA25" s="8">
        <f>Y25/$Y$109*100</f>
        <v>23.356681833307523</v>
      </c>
      <c r="AB25" s="6">
        <f t="shared" si="7"/>
        <v>575.49999999999955</v>
      </c>
      <c r="AD25" s="14">
        <v>4038.7</v>
      </c>
      <c r="AE25" s="14">
        <v>3661.4</v>
      </c>
      <c r="AF25" s="6">
        <v>1152.3</v>
      </c>
      <c r="AG25" s="7">
        <f t="shared" si="8"/>
        <v>0.94324999999999937</v>
      </c>
      <c r="AH25" s="8">
        <f>AF25/$AF$109*100</f>
        <v>23.203262912208583</v>
      </c>
      <c r="AI25" s="6">
        <f t="shared" si="9"/>
        <v>943.24999999999932</v>
      </c>
    </row>
    <row r="26" spans="2:35" x14ac:dyDescent="0.15">
      <c r="B26" s="14">
        <v>4120.2</v>
      </c>
      <c r="C26" s="14">
        <v>4075</v>
      </c>
      <c r="D26" s="6">
        <v>1202.4000000000001</v>
      </c>
      <c r="E26" s="7">
        <f t="shared" si="0"/>
        <v>0.11299999999999955</v>
      </c>
      <c r="F26" s="8">
        <f>D26/$D$109*100</f>
        <v>24.10441059798956</v>
      </c>
      <c r="G26" s="6">
        <f t="shared" si="1"/>
        <v>112.99999999999955</v>
      </c>
      <c r="H26" s="9"/>
      <c r="I26" s="14">
        <v>4101.8</v>
      </c>
      <c r="J26" s="14">
        <v>4034</v>
      </c>
      <c r="K26" s="6">
        <v>1202.4000000000001</v>
      </c>
      <c r="L26" s="7">
        <f t="shared" si="2"/>
        <v>0.16950000000000046</v>
      </c>
      <c r="M26" s="8">
        <f>K26/$K$109*100</f>
        <v>24.187155107645282</v>
      </c>
      <c r="N26" s="6">
        <f t="shared" si="3"/>
        <v>169.50000000000045</v>
      </c>
      <c r="O26" s="9"/>
      <c r="P26" s="14">
        <v>4103.5</v>
      </c>
      <c r="Q26" s="14">
        <v>4005.1</v>
      </c>
      <c r="R26" s="6">
        <v>1202.4000000000001</v>
      </c>
      <c r="S26" s="7">
        <f t="shared" si="4"/>
        <v>0.24600000000000022</v>
      </c>
      <c r="T26" s="8">
        <f>R26/$R$109*100</f>
        <v>24.151388425520032</v>
      </c>
      <c r="U26" s="6">
        <f t="shared" si="5"/>
        <v>246.00000000000023</v>
      </c>
      <c r="W26" s="14">
        <v>4094.2</v>
      </c>
      <c r="X26" s="22">
        <v>3864.5</v>
      </c>
      <c r="Y26" s="6">
        <v>1202.4000000000001</v>
      </c>
      <c r="Z26" s="7">
        <f t="shared" si="6"/>
        <v>0.57424999999999959</v>
      </c>
      <c r="AA26" s="8">
        <f>Y26/$Y$109*100</f>
        <v>24.372189739103504</v>
      </c>
      <c r="AB26" s="6">
        <f t="shared" si="7"/>
        <v>574.24999999999955</v>
      </c>
      <c r="AD26" s="14">
        <v>4024.3</v>
      </c>
      <c r="AE26" s="14">
        <v>3652.4</v>
      </c>
      <c r="AF26" s="6">
        <v>1202.4000000000001</v>
      </c>
      <c r="AG26" s="7">
        <f t="shared" si="8"/>
        <v>0.92975000000000019</v>
      </c>
      <c r="AH26" s="8">
        <f>AF26/$AF$109*100</f>
        <v>24.212100430130697</v>
      </c>
      <c r="AI26" s="6">
        <f t="shared" si="9"/>
        <v>929.75000000000023</v>
      </c>
    </row>
    <row r="27" spans="2:35" x14ac:dyDescent="0.15">
      <c r="B27" s="14">
        <v>4109.7</v>
      </c>
      <c r="C27" s="14">
        <v>4063.9</v>
      </c>
      <c r="D27" s="6">
        <v>1252.5</v>
      </c>
      <c r="E27" s="7">
        <f t="shared" si="0"/>
        <v>0.11449999999999932</v>
      </c>
      <c r="F27" s="8">
        <f>D27/$D$109*100</f>
        <v>25.108761039572457</v>
      </c>
      <c r="G27" s="6">
        <f t="shared" si="1"/>
        <v>114.49999999999932</v>
      </c>
      <c r="H27" s="9"/>
      <c r="I27" s="14">
        <v>4091.5</v>
      </c>
      <c r="J27" s="14">
        <v>4025.2</v>
      </c>
      <c r="K27" s="6">
        <v>1252.5</v>
      </c>
      <c r="L27" s="7">
        <f t="shared" si="2"/>
        <v>0.16575000000000045</v>
      </c>
      <c r="M27" s="8">
        <f>K27/$K$109*100</f>
        <v>25.194953237130495</v>
      </c>
      <c r="N27" s="6">
        <f t="shared" si="3"/>
        <v>165.75000000000045</v>
      </c>
      <c r="O27" s="9"/>
      <c r="P27" s="14">
        <v>4093.1</v>
      </c>
      <c r="Q27" s="14">
        <v>3995.2</v>
      </c>
      <c r="R27" s="6">
        <v>1252.5</v>
      </c>
      <c r="S27" s="7">
        <f t="shared" si="4"/>
        <v>0.24475000000000022</v>
      </c>
      <c r="T27" s="8">
        <f>R27/$R$109*100</f>
        <v>25.157696276583362</v>
      </c>
      <c r="U27" s="6">
        <f t="shared" si="5"/>
        <v>244.75000000000023</v>
      </c>
      <c r="W27" s="14">
        <v>4085.1</v>
      </c>
      <c r="X27" s="22">
        <v>3855</v>
      </c>
      <c r="Y27" s="6">
        <v>1252.5</v>
      </c>
      <c r="Z27" s="7">
        <f t="shared" si="6"/>
        <v>0.57524999999999982</v>
      </c>
      <c r="AA27" s="8">
        <f>Y27/$Y$109*100</f>
        <v>25.387697644899482</v>
      </c>
      <c r="AB27" s="6">
        <f t="shared" si="7"/>
        <v>575.24999999999977</v>
      </c>
      <c r="AD27" s="14">
        <v>4011.6</v>
      </c>
      <c r="AE27" s="14">
        <v>3642.9</v>
      </c>
      <c r="AF27" s="6">
        <v>1252.5</v>
      </c>
      <c r="AG27" s="7">
        <f t="shared" si="8"/>
        <v>0.92174999999999951</v>
      </c>
      <c r="AH27" s="8">
        <f>AF27/$AF$109*100</f>
        <v>25.220937948052807</v>
      </c>
      <c r="AI27" s="6">
        <f t="shared" si="9"/>
        <v>921.74999999999955</v>
      </c>
    </row>
    <row r="28" spans="2:35" x14ac:dyDescent="0.15">
      <c r="B28" s="14">
        <v>4099.2</v>
      </c>
      <c r="C28" s="14">
        <v>4053.2</v>
      </c>
      <c r="D28" s="6">
        <v>1302.5999999999999</v>
      </c>
      <c r="E28" s="7">
        <f t="shared" si="0"/>
        <v>0.115</v>
      </c>
      <c r="F28" s="8">
        <f>D28/$D$109*100</f>
        <v>26.113111481155354</v>
      </c>
      <c r="G28" s="6">
        <f t="shared" si="1"/>
        <v>115</v>
      </c>
      <c r="H28" s="9"/>
      <c r="I28" s="14">
        <v>4081.6</v>
      </c>
      <c r="J28" s="14">
        <v>4015.7</v>
      </c>
      <c r="K28" s="6">
        <v>1302.5999999999999</v>
      </c>
      <c r="L28" s="7">
        <f t="shared" si="2"/>
        <v>0.16475000000000023</v>
      </c>
      <c r="M28" s="8">
        <f>K28/$K$109*100</f>
        <v>26.202751366615718</v>
      </c>
      <c r="N28" s="6">
        <f t="shared" si="3"/>
        <v>164.75000000000023</v>
      </c>
      <c r="O28" s="9"/>
      <c r="P28" s="14">
        <v>4084.1</v>
      </c>
      <c r="Q28" s="14">
        <v>3985.6</v>
      </c>
      <c r="R28" s="6">
        <v>1302.5999999999999</v>
      </c>
      <c r="S28" s="7">
        <f t="shared" si="4"/>
        <v>0.24625</v>
      </c>
      <c r="T28" s="8">
        <f>R28/$R$109*100</f>
        <v>26.164004127646695</v>
      </c>
      <c r="U28" s="6">
        <f t="shared" si="5"/>
        <v>246.25</v>
      </c>
      <c r="W28" s="14">
        <v>4075.4</v>
      </c>
      <c r="X28" s="22">
        <v>3846.9</v>
      </c>
      <c r="Y28" s="6">
        <v>1302.5999999999999</v>
      </c>
      <c r="Z28" s="7">
        <f t="shared" si="6"/>
        <v>0.57125000000000004</v>
      </c>
      <c r="AA28" s="8">
        <f>Y28/$Y$109*100</f>
        <v>26.403205550695457</v>
      </c>
      <c r="AB28" s="6">
        <f t="shared" si="7"/>
        <v>571.25</v>
      </c>
      <c r="AD28" s="14">
        <v>4000.1</v>
      </c>
      <c r="AE28" s="14">
        <v>3635.1</v>
      </c>
      <c r="AF28" s="6">
        <v>1302.5999999999999</v>
      </c>
      <c r="AG28" s="7">
        <f t="shared" si="8"/>
        <v>0.91249999999999998</v>
      </c>
      <c r="AH28" s="8">
        <f>AF28/$AF$109*100</f>
        <v>26.229775465974921</v>
      </c>
      <c r="AI28" s="6">
        <f t="shared" si="9"/>
        <v>912.5</v>
      </c>
    </row>
    <row r="29" spans="2:35" x14ac:dyDescent="0.15">
      <c r="B29" s="14">
        <v>4088.5</v>
      </c>
      <c r="C29" s="14">
        <v>4042.4</v>
      </c>
      <c r="D29" s="6">
        <v>1352.7</v>
      </c>
      <c r="E29" s="7">
        <f t="shared" si="0"/>
        <v>0.11524999999999977</v>
      </c>
      <c r="F29" s="8">
        <f>D29/$D$109*100</f>
        <v>27.117461922738251</v>
      </c>
      <c r="G29" s="6">
        <f t="shared" si="1"/>
        <v>115.24999999999977</v>
      </c>
      <c r="H29" s="9"/>
      <c r="I29" s="14">
        <v>4072.6</v>
      </c>
      <c r="J29" s="14">
        <v>4007</v>
      </c>
      <c r="K29" s="6">
        <v>1352.7</v>
      </c>
      <c r="L29" s="7">
        <f t="shared" si="2"/>
        <v>0.16399999999999978</v>
      </c>
      <c r="M29" s="8">
        <f>K29/$K$109*100</f>
        <v>27.210549496100938</v>
      </c>
      <c r="N29" s="6">
        <f t="shared" si="3"/>
        <v>163.99999999999977</v>
      </c>
      <c r="O29" s="9"/>
      <c r="P29" s="14">
        <v>4075.8</v>
      </c>
      <c r="Q29" s="14">
        <v>3976</v>
      </c>
      <c r="R29" s="6">
        <v>1352.7</v>
      </c>
      <c r="S29" s="7">
        <f t="shared" si="4"/>
        <v>0.24950000000000044</v>
      </c>
      <c r="T29" s="8">
        <f>R29/$R$109*100</f>
        <v>27.170311978710032</v>
      </c>
      <c r="U29" s="6">
        <f t="shared" si="5"/>
        <v>249.50000000000045</v>
      </c>
      <c r="W29" s="14">
        <v>4064.1</v>
      </c>
      <c r="X29" s="22">
        <v>3835.9</v>
      </c>
      <c r="Y29" s="6">
        <v>1352.7</v>
      </c>
      <c r="Z29" s="7">
        <f t="shared" si="6"/>
        <v>0.57049999999999956</v>
      </c>
      <c r="AA29" s="8">
        <f>Y29/$Y$109*100</f>
        <v>27.418713456491439</v>
      </c>
      <c r="AB29" s="6">
        <f t="shared" si="7"/>
        <v>570.49999999999955</v>
      </c>
      <c r="AD29" s="14">
        <v>3989.7</v>
      </c>
      <c r="AE29" s="14">
        <v>3626.5</v>
      </c>
      <c r="AF29" s="6">
        <v>1352.7</v>
      </c>
      <c r="AG29" s="7">
        <f t="shared" si="8"/>
        <v>0.90799999999999959</v>
      </c>
      <c r="AH29" s="8">
        <f>AF29/$AF$109*100</f>
        <v>27.238612983897031</v>
      </c>
      <c r="AI29" s="6">
        <f t="shared" si="9"/>
        <v>907.99999999999955</v>
      </c>
    </row>
    <row r="30" spans="2:35" x14ac:dyDescent="0.15">
      <c r="B30" s="14">
        <v>4078.4</v>
      </c>
      <c r="C30" s="14">
        <v>4032</v>
      </c>
      <c r="D30" s="6">
        <v>1402.8</v>
      </c>
      <c r="E30" s="7">
        <f t="shared" si="0"/>
        <v>0.11600000000000023</v>
      </c>
      <c r="F30" s="8">
        <f>D30/$D$109*100</f>
        <v>28.121812364321148</v>
      </c>
      <c r="G30" s="6">
        <f t="shared" si="1"/>
        <v>116.00000000000023</v>
      </c>
      <c r="H30" s="9"/>
      <c r="I30" s="14">
        <v>4065.2</v>
      </c>
      <c r="J30" s="14">
        <v>3999.2</v>
      </c>
      <c r="K30" s="6">
        <v>1402.8</v>
      </c>
      <c r="L30" s="7">
        <f t="shared" si="2"/>
        <v>0.16500000000000001</v>
      </c>
      <c r="M30" s="8">
        <f>K30/$K$109*100</f>
        <v>28.218347625586155</v>
      </c>
      <c r="N30" s="6">
        <f t="shared" si="3"/>
        <v>165</v>
      </c>
      <c r="O30" s="9"/>
      <c r="P30" s="14">
        <v>4066.5</v>
      </c>
      <c r="Q30" s="14">
        <v>3964.8</v>
      </c>
      <c r="R30" s="6">
        <v>1402.8</v>
      </c>
      <c r="S30" s="7">
        <f t="shared" si="4"/>
        <v>0.25424999999999953</v>
      </c>
      <c r="T30" s="8">
        <f>R30/$R$109*100</f>
        <v>28.176619829773365</v>
      </c>
      <c r="U30" s="6">
        <f t="shared" si="5"/>
        <v>254.24999999999955</v>
      </c>
      <c r="W30" s="14">
        <v>4051</v>
      </c>
      <c r="X30" s="22">
        <v>3822.6</v>
      </c>
      <c r="Y30" s="6">
        <v>1402.8</v>
      </c>
      <c r="Z30" s="7">
        <f t="shared" si="6"/>
        <v>0.57100000000000017</v>
      </c>
      <c r="AA30" s="8">
        <f>Y30/$Y$109*100</f>
        <v>28.434221362287417</v>
      </c>
      <c r="AB30" s="6">
        <f t="shared" si="7"/>
        <v>571.00000000000023</v>
      </c>
      <c r="AD30" s="14">
        <v>3980.1</v>
      </c>
      <c r="AE30" s="14">
        <v>3618</v>
      </c>
      <c r="AF30" s="6">
        <v>1402.8</v>
      </c>
      <c r="AG30" s="7">
        <f t="shared" si="8"/>
        <v>0.90524999999999978</v>
      </c>
      <c r="AH30" s="8">
        <f>AF30/$AF$109*100</f>
        <v>28.247450501819145</v>
      </c>
      <c r="AI30" s="6">
        <f t="shared" si="9"/>
        <v>905.24999999999977</v>
      </c>
    </row>
    <row r="31" spans="2:35" x14ac:dyDescent="0.15">
      <c r="B31" s="14">
        <v>4067.9</v>
      </c>
      <c r="C31" s="14">
        <v>4021.3</v>
      </c>
      <c r="D31" s="6">
        <v>1452.9</v>
      </c>
      <c r="E31" s="7">
        <f t="shared" si="0"/>
        <v>0.11649999999999977</v>
      </c>
      <c r="F31" s="8">
        <f>D31/$D$109*100</f>
        <v>29.126162805904048</v>
      </c>
      <c r="G31" s="6">
        <f t="shared" si="1"/>
        <v>116.49999999999977</v>
      </c>
      <c r="H31" s="9"/>
      <c r="I31" s="14">
        <v>4057.7</v>
      </c>
      <c r="J31" s="14">
        <v>3991.4</v>
      </c>
      <c r="K31" s="6">
        <v>1452.9</v>
      </c>
      <c r="L31" s="7">
        <f t="shared" si="2"/>
        <v>0.16574999999999931</v>
      </c>
      <c r="M31" s="8">
        <f>K31/$K$109*100</f>
        <v>29.226145755071382</v>
      </c>
      <c r="N31" s="6">
        <f t="shared" si="3"/>
        <v>165.74999999999932</v>
      </c>
      <c r="O31" s="9"/>
      <c r="P31" s="14">
        <v>4055.7</v>
      </c>
      <c r="Q31" s="14">
        <v>3953.4</v>
      </c>
      <c r="R31" s="6">
        <v>1452.9</v>
      </c>
      <c r="S31" s="7">
        <f t="shared" si="4"/>
        <v>0.25574999999999931</v>
      </c>
      <c r="T31" s="8">
        <f>R31/$R$109*100</f>
        <v>29.182927680836702</v>
      </c>
      <c r="U31" s="6">
        <f t="shared" si="5"/>
        <v>255.74999999999932</v>
      </c>
      <c r="W31" s="14">
        <v>4036</v>
      </c>
      <c r="X31" s="22">
        <v>3815.5</v>
      </c>
      <c r="Y31" s="6">
        <v>1452.9</v>
      </c>
      <c r="Z31" s="7">
        <f t="shared" si="6"/>
        <v>0.55125000000000002</v>
      </c>
      <c r="AA31" s="8">
        <f>Y31/$Y$109*100</f>
        <v>29.449729268083395</v>
      </c>
      <c r="AB31" s="6">
        <f t="shared" si="7"/>
        <v>551.25</v>
      </c>
      <c r="AD31" s="14">
        <v>3971.3</v>
      </c>
      <c r="AE31" s="14">
        <v>3610.2</v>
      </c>
      <c r="AF31" s="6">
        <v>1452.9</v>
      </c>
      <c r="AG31" s="7">
        <f t="shared" si="8"/>
        <v>0.90275000000000094</v>
      </c>
      <c r="AH31" s="8">
        <f>AF31/$AF$109*100</f>
        <v>29.256288019741262</v>
      </c>
      <c r="AI31" s="6">
        <f t="shared" si="9"/>
        <v>902.75000000000091</v>
      </c>
    </row>
    <row r="32" spans="2:35" x14ac:dyDescent="0.15">
      <c r="B32" s="14">
        <v>4058</v>
      </c>
      <c r="C32" s="14">
        <v>4011.2</v>
      </c>
      <c r="D32" s="6">
        <v>1503</v>
      </c>
      <c r="E32" s="7">
        <f t="shared" si="0"/>
        <v>0.11700000000000045</v>
      </c>
      <c r="F32" s="8">
        <f>D32/$D$109*100</f>
        <v>30.130513247486945</v>
      </c>
      <c r="G32" s="6">
        <f t="shared" si="1"/>
        <v>117.00000000000045</v>
      </c>
      <c r="H32" s="9"/>
      <c r="I32" s="14">
        <v>4046.9</v>
      </c>
      <c r="J32" s="14">
        <v>3981.2</v>
      </c>
      <c r="K32" s="6">
        <v>1503</v>
      </c>
      <c r="L32" s="7">
        <f t="shared" si="2"/>
        <v>0.16425000000000067</v>
      </c>
      <c r="M32" s="8">
        <f>K32/$K$109*100</f>
        <v>30.233943884556595</v>
      </c>
      <c r="N32" s="6">
        <f t="shared" si="3"/>
        <v>164.25000000000068</v>
      </c>
      <c r="O32" s="9"/>
      <c r="P32" s="14">
        <v>4042.6</v>
      </c>
      <c r="Q32" s="14">
        <v>3941.2</v>
      </c>
      <c r="R32" s="6">
        <v>1503</v>
      </c>
      <c r="S32" s="7">
        <f t="shared" si="4"/>
        <v>0.25350000000000023</v>
      </c>
      <c r="T32" s="8">
        <f>R32/$R$109*100</f>
        <v>30.189235531900039</v>
      </c>
      <c r="U32" s="6">
        <f t="shared" si="5"/>
        <v>253.50000000000023</v>
      </c>
      <c r="W32" s="14">
        <v>4020.5</v>
      </c>
      <c r="X32" s="22">
        <v>3802</v>
      </c>
      <c r="Y32" s="6">
        <v>1503</v>
      </c>
      <c r="Z32" s="7">
        <f t="shared" si="6"/>
        <v>0.54625000000000001</v>
      </c>
      <c r="AA32" s="8">
        <f>Y32/$Y$109*100</f>
        <v>30.465237173879377</v>
      </c>
      <c r="AB32" s="6">
        <f t="shared" si="7"/>
        <v>546.25</v>
      </c>
      <c r="AD32" s="14">
        <v>3963.2</v>
      </c>
      <c r="AE32" s="14">
        <v>3603.4</v>
      </c>
      <c r="AF32" s="6">
        <v>1503</v>
      </c>
      <c r="AG32" s="7">
        <f t="shared" si="8"/>
        <v>0.8994999999999993</v>
      </c>
      <c r="AH32" s="8">
        <f>AF32/$AF$109*100</f>
        <v>30.265125537663369</v>
      </c>
      <c r="AI32" s="6">
        <f t="shared" si="9"/>
        <v>899.49999999999932</v>
      </c>
    </row>
    <row r="33" spans="2:35" x14ac:dyDescent="0.15">
      <c r="B33" s="14">
        <v>4047.9</v>
      </c>
      <c r="C33" s="14">
        <v>4000.7</v>
      </c>
      <c r="D33" s="6">
        <v>1553.1</v>
      </c>
      <c r="E33" s="7">
        <f t="shared" si="0"/>
        <v>0.11800000000000069</v>
      </c>
      <c r="F33" s="8">
        <f>D33/$D$109*100</f>
        <v>31.134863689069842</v>
      </c>
      <c r="G33" s="6">
        <f t="shared" si="1"/>
        <v>118.00000000000068</v>
      </c>
      <c r="H33" s="9"/>
      <c r="I33" s="14">
        <v>4032.6</v>
      </c>
      <c r="J33" s="14">
        <v>3968.5</v>
      </c>
      <c r="K33" s="6">
        <v>1553.1</v>
      </c>
      <c r="L33" s="7">
        <f t="shared" si="2"/>
        <v>0.16024999999999978</v>
      </c>
      <c r="M33" s="8">
        <f>K33/$K$109*100</f>
        <v>31.241742014041819</v>
      </c>
      <c r="N33" s="6">
        <f t="shared" si="3"/>
        <v>160.24999999999977</v>
      </c>
      <c r="O33" s="9"/>
      <c r="P33" s="14">
        <v>4027.1</v>
      </c>
      <c r="Q33" s="14">
        <v>3927.1</v>
      </c>
      <c r="R33" s="6">
        <v>1553.1</v>
      </c>
      <c r="S33" s="7">
        <f t="shared" si="4"/>
        <v>0.25</v>
      </c>
      <c r="T33" s="8">
        <f>R33/$R$109*100</f>
        <v>31.195543382963368</v>
      </c>
      <c r="U33" s="6">
        <f t="shared" si="5"/>
        <v>250</v>
      </c>
      <c r="W33" s="14">
        <v>4005.6</v>
      </c>
      <c r="X33" s="22">
        <v>3792.2</v>
      </c>
      <c r="Y33" s="6">
        <v>1553.1</v>
      </c>
      <c r="Z33" s="7">
        <f t="shared" si="6"/>
        <v>0.5335000000000002</v>
      </c>
      <c r="AA33" s="8">
        <f>Y33/$Y$109*100</f>
        <v>31.480745079675355</v>
      </c>
      <c r="AB33" s="6">
        <f t="shared" si="7"/>
        <v>533.50000000000023</v>
      </c>
      <c r="AD33" s="14">
        <v>3955.3</v>
      </c>
      <c r="AE33" s="14">
        <v>3594.7</v>
      </c>
      <c r="AF33" s="6">
        <v>1553.1</v>
      </c>
      <c r="AG33" s="7">
        <f t="shared" si="8"/>
        <v>0.90150000000000086</v>
      </c>
      <c r="AH33" s="8">
        <f>AF33/$AF$109*100</f>
        <v>31.27396305558548</v>
      </c>
      <c r="AI33" s="6">
        <f t="shared" si="9"/>
        <v>901.50000000000091</v>
      </c>
    </row>
    <row r="34" spans="2:35" x14ac:dyDescent="0.15">
      <c r="B34" s="14">
        <v>4038.8</v>
      </c>
      <c r="C34" s="14">
        <v>3990.9</v>
      </c>
      <c r="D34" s="6">
        <v>1603.2</v>
      </c>
      <c r="E34" s="7">
        <f t="shared" si="0"/>
        <v>0.11975000000000023</v>
      </c>
      <c r="F34" s="8">
        <f>D34/$D$109*100</f>
        <v>32.139214130652746</v>
      </c>
      <c r="G34" s="6">
        <f t="shared" si="1"/>
        <v>119.75000000000023</v>
      </c>
      <c r="H34" s="9"/>
      <c r="I34" s="14">
        <v>4017.9</v>
      </c>
      <c r="J34" s="14">
        <v>3954.5</v>
      </c>
      <c r="K34" s="6">
        <v>1603.2</v>
      </c>
      <c r="L34" s="7">
        <f t="shared" si="2"/>
        <v>0.15850000000000022</v>
      </c>
      <c r="M34" s="8">
        <f>K34/$K$109*100</f>
        <v>32.249540143527042</v>
      </c>
      <c r="N34" s="6">
        <f t="shared" si="3"/>
        <v>158.50000000000023</v>
      </c>
      <c r="O34" s="9"/>
      <c r="P34" s="14">
        <v>4010.7</v>
      </c>
      <c r="Q34" s="14">
        <v>3912.5</v>
      </c>
      <c r="R34" s="6">
        <v>1603.2</v>
      </c>
      <c r="S34" s="7">
        <f t="shared" si="4"/>
        <v>0.24549999999999955</v>
      </c>
      <c r="T34" s="8">
        <f>R34/$R$109*100</f>
        <v>32.201851234026705</v>
      </c>
      <c r="U34" s="6">
        <f t="shared" si="5"/>
        <v>245.49999999999955</v>
      </c>
      <c r="W34" s="14">
        <v>3991.9</v>
      </c>
      <c r="X34" s="22">
        <v>3781.5</v>
      </c>
      <c r="Y34" s="6">
        <v>1603.2</v>
      </c>
      <c r="Z34" s="7">
        <f t="shared" si="6"/>
        <v>0.52600000000000025</v>
      </c>
      <c r="AA34" s="8">
        <f>Y34/$Y$109*100</f>
        <v>32.496252985471337</v>
      </c>
      <c r="AB34" s="6">
        <f t="shared" si="7"/>
        <v>526.00000000000023</v>
      </c>
      <c r="AD34" s="14">
        <v>3947.1</v>
      </c>
      <c r="AE34" s="14">
        <v>3587.4</v>
      </c>
      <c r="AF34" s="6">
        <v>1603.2</v>
      </c>
      <c r="AG34" s="7">
        <f t="shared" si="8"/>
        <v>0.89924999999999955</v>
      </c>
      <c r="AH34" s="8">
        <f>AF34/$AF$109*100</f>
        <v>32.2828005735076</v>
      </c>
      <c r="AI34" s="6">
        <f t="shared" si="9"/>
        <v>899.24999999999955</v>
      </c>
    </row>
    <row r="35" spans="2:35" x14ac:dyDescent="0.15">
      <c r="B35" s="14">
        <v>4028.4</v>
      </c>
      <c r="C35" s="14">
        <v>3980.6</v>
      </c>
      <c r="D35" s="6">
        <v>1653.3</v>
      </c>
      <c r="E35" s="7">
        <f t="shared" si="0"/>
        <v>0.11950000000000045</v>
      </c>
      <c r="F35" s="8">
        <f>D35/$D$109*100</f>
        <v>33.14356457223564</v>
      </c>
      <c r="G35" s="6">
        <f t="shared" si="1"/>
        <v>119.50000000000045</v>
      </c>
      <c r="H35" s="9"/>
      <c r="I35" s="14">
        <v>4005.1</v>
      </c>
      <c r="J35" s="14">
        <v>3941.7</v>
      </c>
      <c r="K35" s="6">
        <v>1653.3</v>
      </c>
      <c r="L35" s="7">
        <f t="shared" si="2"/>
        <v>0.15850000000000022</v>
      </c>
      <c r="M35" s="8">
        <f>K35/$K$109*100</f>
        <v>33.257338273012252</v>
      </c>
      <c r="N35" s="6">
        <f t="shared" si="3"/>
        <v>158.50000000000023</v>
      </c>
      <c r="O35" s="9"/>
      <c r="P35" s="14">
        <v>3995.8</v>
      </c>
      <c r="Q35" s="14">
        <v>3898.5</v>
      </c>
      <c r="R35" s="6">
        <v>1653.3</v>
      </c>
      <c r="S35" s="7">
        <f t="shared" si="4"/>
        <v>0.24325000000000047</v>
      </c>
      <c r="T35" s="8">
        <f>R35/$R$109*100</f>
        <v>33.208159085090038</v>
      </c>
      <c r="U35" s="6">
        <f t="shared" si="5"/>
        <v>243.25000000000045</v>
      </c>
      <c r="W35" s="14">
        <v>3979.5</v>
      </c>
      <c r="X35" s="22">
        <v>3771</v>
      </c>
      <c r="Y35" s="6">
        <v>1653.3</v>
      </c>
      <c r="Z35" s="7">
        <f t="shared" si="6"/>
        <v>0.52124999999999999</v>
      </c>
      <c r="AA35" s="8">
        <f>Y35/$Y$109*100</f>
        <v>33.511760891267315</v>
      </c>
      <c r="AB35" s="6">
        <f t="shared" si="7"/>
        <v>521.25</v>
      </c>
      <c r="AD35" s="14">
        <v>3938.9</v>
      </c>
      <c r="AE35" s="14">
        <v>3579.5</v>
      </c>
      <c r="AF35" s="6">
        <v>1653.3</v>
      </c>
      <c r="AG35" s="7">
        <f t="shared" si="8"/>
        <v>0.89850000000000019</v>
      </c>
      <c r="AH35" s="8">
        <f>AF35/$AF$109*100</f>
        <v>33.291638091429704</v>
      </c>
      <c r="AI35" s="6">
        <f t="shared" si="9"/>
        <v>898.50000000000023</v>
      </c>
    </row>
    <row r="36" spans="2:35" x14ac:dyDescent="0.15">
      <c r="B36" s="14">
        <v>4018.7</v>
      </c>
      <c r="C36" s="14">
        <v>3971.3</v>
      </c>
      <c r="D36" s="6">
        <v>1703.4</v>
      </c>
      <c r="E36" s="7">
        <f t="shared" si="0"/>
        <v>0.11849999999999909</v>
      </c>
      <c r="F36" s="8">
        <f>D36/$D$109*100</f>
        <v>34.14791501381854</v>
      </c>
      <c r="G36" s="6">
        <f t="shared" si="1"/>
        <v>118.49999999999909</v>
      </c>
      <c r="H36" s="9"/>
      <c r="I36" s="14">
        <v>3995.3</v>
      </c>
      <c r="J36" s="14">
        <v>3931.5</v>
      </c>
      <c r="K36" s="6">
        <v>1703.4</v>
      </c>
      <c r="L36" s="7">
        <f t="shared" si="2"/>
        <v>0.15950000000000045</v>
      </c>
      <c r="M36" s="8">
        <f>K36/$K$109*100</f>
        <v>34.265136402497482</v>
      </c>
      <c r="N36" s="6">
        <f t="shared" si="3"/>
        <v>159.50000000000045</v>
      </c>
      <c r="O36" s="9"/>
      <c r="P36" s="14">
        <v>3981.9</v>
      </c>
      <c r="Q36" s="14">
        <v>3887.1</v>
      </c>
      <c r="R36" s="6">
        <v>1703.4</v>
      </c>
      <c r="S36" s="7">
        <f t="shared" si="4"/>
        <v>0.23700000000000046</v>
      </c>
      <c r="T36" s="8">
        <f>R36/$R$109*100</f>
        <v>34.214466936153379</v>
      </c>
      <c r="U36" s="6">
        <f t="shared" si="5"/>
        <v>237.00000000000045</v>
      </c>
      <c r="W36" s="14">
        <v>3968.7</v>
      </c>
      <c r="X36" s="22">
        <v>3763</v>
      </c>
      <c r="Y36" s="6">
        <v>1703.4</v>
      </c>
      <c r="Z36" s="7">
        <f t="shared" si="6"/>
        <v>0.51424999999999954</v>
      </c>
      <c r="AA36" s="8">
        <f>Y36/$Y$109*100</f>
        <v>34.527268797063293</v>
      </c>
      <c r="AB36" s="6">
        <f t="shared" si="7"/>
        <v>514.24999999999955</v>
      </c>
      <c r="AD36" s="14">
        <v>3930.4</v>
      </c>
      <c r="AE36" s="14">
        <v>3572.4</v>
      </c>
      <c r="AF36" s="6">
        <v>1703.4</v>
      </c>
      <c r="AG36" s="7">
        <f t="shared" si="8"/>
        <v>0.89500000000000002</v>
      </c>
      <c r="AH36" s="8">
        <f>AF36/$AF$109*100</f>
        <v>34.300475609351821</v>
      </c>
      <c r="AI36" s="6">
        <f t="shared" si="9"/>
        <v>895</v>
      </c>
    </row>
    <row r="37" spans="2:35" x14ac:dyDescent="0.15">
      <c r="B37" s="14">
        <v>4009.4</v>
      </c>
      <c r="C37" s="14">
        <v>3960.9</v>
      </c>
      <c r="D37" s="6">
        <v>1753.5</v>
      </c>
      <c r="E37" s="7">
        <f t="shared" si="0"/>
        <v>0.12125</v>
      </c>
      <c r="F37" s="8">
        <f>D37/$D$109*100</f>
        <v>35.152265455401441</v>
      </c>
      <c r="G37" s="6">
        <f t="shared" si="1"/>
        <v>121.25</v>
      </c>
      <c r="H37" s="9"/>
      <c r="I37" s="14">
        <v>3987.7</v>
      </c>
      <c r="J37" s="14">
        <v>3923.2</v>
      </c>
      <c r="K37" s="6">
        <v>1753.5</v>
      </c>
      <c r="L37" s="7">
        <f t="shared" si="2"/>
        <v>0.16125</v>
      </c>
      <c r="M37" s="8">
        <f>K37/$K$109*100</f>
        <v>35.272934531982699</v>
      </c>
      <c r="N37" s="6">
        <f t="shared" si="3"/>
        <v>161.25</v>
      </c>
      <c r="O37" s="9"/>
      <c r="P37" s="14">
        <v>3969.2</v>
      </c>
      <c r="Q37" s="14">
        <v>3876.2</v>
      </c>
      <c r="R37" s="6">
        <v>1753.5</v>
      </c>
      <c r="S37" s="7">
        <f t="shared" si="4"/>
        <v>0.23250000000000001</v>
      </c>
      <c r="T37" s="8">
        <f>R37/$R$109*100</f>
        <v>35.220774787216705</v>
      </c>
      <c r="U37" s="6">
        <f t="shared" si="5"/>
        <v>232.5</v>
      </c>
      <c r="W37" s="14">
        <v>3959.1</v>
      </c>
      <c r="X37" s="22">
        <v>3752.7</v>
      </c>
      <c r="Y37" s="6">
        <v>1753.5</v>
      </c>
      <c r="Z37" s="7">
        <f t="shared" si="6"/>
        <v>0.51600000000000024</v>
      </c>
      <c r="AA37" s="8">
        <f>Y37/$Y$109*100</f>
        <v>35.542776702859271</v>
      </c>
      <c r="AB37" s="6">
        <f t="shared" si="7"/>
        <v>516.00000000000023</v>
      </c>
      <c r="AD37" s="14">
        <v>3922</v>
      </c>
      <c r="AE37" s="14">
        <v>3564.7</v>
      </c>
      <c r="AF37" s="6">
        <v>1753.5</v>
      </c>
      <c r="AG37" s="7">
        <f t="shared" si="8"/>
        <v>0.89325000000000043</v>
      </c>
      <c r="AH37" s="8">
        <f>AF37/$AF$109*100</f>
        <v>35.309313127273931</v>
      </c>
      <c r="AI37" s="6">
        <f t="shared" si="9"/>
        <v>893.25000000000045</v>
      </c>
    </row>
    <row r="38" spans="2:35" x14ac:dyDescent="0.15">
      <c r="B38" s="14">
        <v>4000.4</v>
      </c>
      <c r="C38" s="14">
        <v>3952.3</v>
      </c>
      <c r="D38" s="6">
        <v>1803.6</v>
      </c>
      <c r="E38" s="7">
        <f t="shared" si="0"/>
        <v>0.12024999999999977</v>
      </c>
      <c r="F38" s="8">
        <f>D38/$D$109*100</f>
        <v>36.156615896984334</v>
      </c>
      <c r="G38" s="6">
        <f t="shared" si="1"/>
        <v>120.24999999999977</v>
      </c>
      <c r="H38" s="9"/>
      <c r="I38" s="14">
        <v>3981.2</v>
      </c>
      <c r="J38" s="14">
        <v>3915.3</v>
      </c>
      <c r="K38" s="6">
        <v>1803.6</v>
      </c>
      <c r="L38" s="7">
        <f t="shared" si="2"/>
        <v>0.16474999999999909</v>
      </c>
      <c r="M38" s="8">
        <f>K38/$K$109*100</f>
        <v>36.280732661467916</v>
      </c>
      <c r="N38" s="6">
        <f t="shared" si="3"/>
        <v>164.74999999999909</v>
      </c>
      <c r="O38" s="9"/>
      <c r="P38" s="14">
        <v>3959.8</v>
      </c>
      <c r="Q38" s="14">
        <v>3866.4</v>
      </c>
      <c r="R38" s="6">
        <v>1803.6</v>
      </c>
      <c r="S38" s="7">
        <f t="shared" si="4"/>
        <v>0.23350000000000024</v>
      </c>
      <c r="T38" s="8">
        <f>R38/$R$109*100</f>
        <v>36.227082638280038</v>
      </c>
      <c r="U38" s="6">
        <f t="shared" si="5"/>
        <v>233.50000000000023</v>
      </c>
      <c r="W38" s="14">
        <v>3950</v>
      </c>
      <c r="X38" s="22">
        <v>3746</v>
      </c>
      <c r="Y38" s="6">
        <v>1803.6</v>
      </c>
      <c r="Z38" s="7">
        <f t="shared" si="6"/>
        <v>0.51</v>
      </c>
      <c r="AA38" s="8">
        <f>Y38/$Y$109*100</f>
        <v>36.558284608655249</v>
      </c>
      <c r="AB38" s="6">
        <f t="shared" si="7"/>
        <v>510</v>
      </c>
      <c r="AD38" s="14">
        <v>3913.7</v>
      </c>
      <c r="AE38" s="14">
        <v>3556.6</v>
      </c>
      <c r="AF38" s="6">
        <v>1803.6</v>
      </c>
      <c r="AG38" s="7">
        <f t="shared" si="8"/>
        <v>0.89274999999999982</v>
      </c>
      <c r="AH38" s="8">
        <f>AF38/$AF$109*100</f>
        <v>36.318150645196042</v>
      </c>
      <c r="AI38" s="6">
        <f t="shared" si="9"/>
        <v>892.74999999999977</v>
      </c>
    </row>
    <row r="39" spans="2:35" x14ac:dyDescent="0.15">
      <c r="B39" s="14">
        <v>3991.2</v>
      </c>
      <c r="C39" s="14">
        <v>3943</v>
      </c>
      <c r="D39" s="6">
        <v>1853.7</v>
      </c>
      <c r="E39" s="7">
        <f t="shared" si="0"/>
        <v>0.12049999999999955</v>
      </c>
      <c r="F39" s="8">
        <f>D39/$D$109*100</f>
        <v>37.160966338567235</v>
      </c>
      <c r="G39" s="6">
        <f t="shared" si="1"/>
        <v>120.49999999999955</v>
      </c>
      <c r="H39" s="9"/>
      <c r="I39" s="14">
        <v>3974.5</v>
      </c>
      <c r="J39" s="14">
        <v>3907.6</v>
      </c>
      <c r="K39" s="6">
        <v>1853.7</v>
      </c>
      <c r="L39" s="7">
        <f t="shared" si="2"/>
        <v>0.16725000000000023</v>
      </c>
      <c r="M39" s="8">
        <f>K39/$K$109*100</f>
        <v>37.288530790953139</v>
      </c>
      <c r="N39" s="6">
        <f t="shared" si="3"/>
        <v>167.25000000000023</v>
      </c>
      <c r="O39" s="9"/>
      <c r="P39" s="14">
        <v>3950.4</v>
      </c>
      <c r="Q39" s="14">
        <v>3857.7</v>
      </c>
      <c r="R39" s="6">
        <v>1853.7</v>
      </c>
      <c r="S39" s="7">
        <f t="shared" si="4"/>
        <v>0.23175000000000068</v>
      </c>
      <c r="T39" s="8">
        <f>R39/$R$109*100</f>
        <v>37.233390489343378</v>
      </c>
      <c r="U39" s="6">
        <f t="shared" si="5"/>
        <v>231.75000000000068</v>
      </c>
      <c r="W39" s="14">
        <v>3941.6</v>
      </c>
      <c r="X39" s="22">
        <v>3736.2</v>
      </c>
      <c r="Y39" s="6">
        <v>1853.7</v>
      </c>
      <c r="Z39" s="7">
        <f t="shared" si="6"/>
        <v>0.51350000000000018</v>
      </c>
      <c r="AA39" s="8">
        <f>Y39/$Y$109*100</f>
        <v>37.573792514451235</v>
      </c>
      <c r="AB39" s="6">
        <f t="shared" si="7"/>
        <v>513.50000000000023</v>
      </c>
      <c r="AD39" s="14">
        <v>3905.7</v>
      </c>
      <c r="AE39" s="14">
        <v>3549.9</v>
      </c>
      <c r="AF39" s="6">
        <v>1853.7</v>
      </c>
      <c r="AG39" s="7">
        <f t="shared" si="8"/>
        <v>0.88949999999999929</v>
      </c>
      <c r="AH39" s="8">
        <f>AF39/$AF$109*100</f>
        <v>37.326988163118159</v>
      </c>
      <c r="AI39" s="6">
        <f t="shared" si="9"/>
        <v>889.49999999999932</v>
      </c>
    </row>
    <row r="40" spans="2:35" x14ac:dyDescent="0.15">
      <c r="B40" s="14">
        <v>3982.4</v>
      </c>
      <c r="C40" s="14">
        <v>3933.4</v>
      </c>
      <c r="D40" s="6">
        <v>1903.8</v>
      </c>
      <c r="E40" s="7">
        <f t="shared" si="0"/>
        <v>0.1225</v>
      </c>
      <c r="F40" s="8">
        <f>D40/$D$109*100</f>
        <v>38.165316780150135</v>
      </c>
      <c r="G40" s="6">
        <f t="shared" si="1"/>
        <v>122.5</v>
      </c>
      <c r="H40" s="9"/>
      <c r="I40" s="14">
        <v>3966.9</v>
      </c>
      <c r="J40" s="14">
        <v>3899.7</v>
      </c>
      <c r="K40" s="6">
        <v>1903.8</v>
      </c>
      <c r="L40" s="7">
        <f t="shared" si="2"/>
        <v>0.16800000000000068</v>
      </c>
      <c r="M40" s="8">
        <f>K40/$K$109*100</f>
        <v>38.296328920438356</v>
      </c>
      <c r="N40" s="6">
        <f t="shared" si="3"/>
        <v>168.00000000000068</v>
      </c>
      <c r="O40" s="9"/>
      <c r="P40" s="14">
        <v>3942.6</v>
      </c>
      <c r="Q40" s="14">
        <v>3849.2</v>
      </c>
      <c r="R40" s="6">
        <v>1903.8</v>
      </c>
      <c r="S40" s="7">
        <f t="shared" si="4"/>
        <v>0.23350000000000024</v>
      </c>
      <c r="T40" s="8">
        <f>R40/$R$109*100</f>
        <v>38.239698340406711</v>
      </c>
      <c r="U40" s="6">
        <f t="shared" si="5"/>
        <v>233.50000000000023</v>
      </c>
      <c r="W40" s="14">
        <v>3933.1</v>
      </c>
      <c r="X40" s="22">
        <v>3730.6</v>
      </c>
      <c r="Y40" s="6">
        <v>1903.8</v>
      </c>
      <c r="Z40" s="7">
        <f t="shared" si="6"/>
        <v>0.50624999999999998</v>
      </c>
      <c r="AA40" s="8">
        <f>Y40/$Y$109*100</f>
        <v>38.589300420247206</v>
      </c>
      <c r="AB40" s="6">
        <f t="shared" si="7"/>
        <v>506.25</v>
      </c>
      <c r="AD40" s="14">
        <v>3897.9</v>
      </c>
      <c r="AE40" s="14">
        <v>3541.8</v>
      </c>
      <c r="AF40" s="6">
        <v>1903.8</v>
      </c>
      <c r="AG40" s="7">
        <f t="shared" si="8"/>
        <v>0.89024999999999976</v>
      </c>
      <c r="AH40" s="8">
        <f>AF40/$AF$109*100</f>
        <v>38.335825681040262</v>
      </c>
      <c r="AI40" s="6">
        <f t="shared" si="9"/>
        <v>890.24999999999977</v>
      </c>
    </row>
    <row r="41" spans="2:35" x14ac:dyDescent="0.15">
      <c r="B41" s="14">
        <v>3973.2</v>
      </c>
      <c r="C41" s="14">
        <v>3923.8</v>
      </c>
      <c r="D41" s="6">
        <v>1953.9</v>
      </c>
      <c r="E41" s="7">
        <f t="shared" si="0"/>
        <v>0.1234999999999991</v>
      </c>
      <c r="F41" s="8">
        <f>D41/$D$109*100</f>
        <v>39.169667221733036</v>
      </c>
      <c r="G41" s="6">
        <f t="shared" si="1"/>
        <v>123.49999999999909</v>
      </c>
      <c r="H41" s="9"/>
      <c r="I41" s="14">
        <v>3958.4</v>
      </c>
      <c r="J41" s="14">
        <v>3891.3</v>
      </c>
      <c r="K41" s="6">
        <v>1953.9</v>
      </c>
      <c r="L41" s="7">
        <f t="shared" si="2"/>
        <v>0.16774999999999976</v>
      </c>
      <c r="M41" s="8">
        <f>K41/$K$109*100</f>
        <v>39.304127049923579</v>
      </c>
      <c r="N41" s="6">
        <f t="shared" si="3"/>
        <v>167.74999999999977</v>
      </c>
      <c r="O41" s="9"/>
      <c r="P41" s="14">
        <v>3933.8</v>
      </c>
      <c r="Q41" s="14">
        <v>3842.1</v>
      </c>
      <c r="R41" s="6">
        <v>1953.9</v>
      </c>
      <c r="S41" s="7">
        <f t="shared" si="4"/>
        <v>0.22925000000000068</v>
      </c>
      <c r="T41" s="8">
        <f>R41/$R$109*100</f>
        <v>39.246006191470052</v>
      </c>
      <c r="U41" s="6">
        <f t="shared" si="5"/>
        <v>229.25000000000068</v>
      </c>
      <c r="W41" s="14">
        <v>3924.5</v>
      </c>
      <c r="X41" s="22">
        <v>3720.8</v>
      </c>
      <c r="Y41" s="6">
        <v>1953.9</v>
      </c>
      <c r="Z41" s="7">
        <f t="shared" si="6"/>
        <v>0.50924999999999954</v>
      </c>
      <c r="AA41" s="8">
        <f>Y41/$Y$109*100</f>
        <v>39.604808326043191</v>
      </c>
      <c r="AB41" s="6">
        <f t="shared" si="7"/>
        <v>509.24999999999955</v>
      </c>
      <c r="AD41" s="14">
        <v>3890.3</v>
      </c>
      <c r="AE41" s="14">
        <v>3535</v>
      </c>
      <c r="AF41" s="6">
        <v>1953.9</v>
      </c>
      <c r="AG41" s="7">
        <f t="shared" si="8"/>
        <v>0.88825000000000043</v>
      </c>
      <c r="AH41" s="8">
        <f>AF41/$AF$109*100</f>
        <v>39.34466319896238</v>
      </c>
      <c r="AI41" s="6">
        <f t="shared" si="9"/>
        <v>888.25000000000045</v>
      </c>
    </row>
    <row r="42" spans="2:35" x14ac:dyDescent="0.15">
      <c r="B42" s="14">
        <v>3964.1</v>
      </c>
      <c r="C42" s="14">
        <v>3913.9</v>
      </c>
      <c r="D42" s="6">
        <v>2004</v>
      </c>
      <c r="E42" s="7">
        <f t="shared" si="0"/>
        <v>0.12549999999999956</v>
      </c>
      <c r="F42" s="8">
        <f>D42/$D$109*100</f>
        <v>40.174017663315929</v>
      </c>
      <c r="G42" s="6">
        <f t="shared" si="1"/>
        <v>125.49999999999956</v>
      </c>
      <c r="H42" s="9"/>
      <c r="I42" s="14">
        <v>3949.1</v>
      </c>
      <c r="J42" s="14">
        <v>3882.2</v>
      </c>
      <c r="K42" s="6">
        <v>2004</v>
      </c>
      <c r="L42" s="7">
        <f t="shared" si="2"/>
        <v>0.16725000000000023</v>
      </c>
      <c r="M42" s="8">
        <f>K42/$K$109*100</f>
        <v>40.311925179408796</v>
      </c>
      <c r="N42" s="6">
        <f t="shared" si="3"/>
        <v>167.25000000000023</v>
      </c>
      <c r="O42" s="9"/>
      <c r="P42" s="14">
        <v>3925.6</v>
      </c>
      <c r="Q42" s="14">
        <v>3834.5</v>
      </c>
      <c r="R42" s="6">
        <v>2004</v>
      </c>
      <c r="S42" s="7">
        <f t="shared" si="4"/>
        <v>0.22774999999999979</v>
      </c>
      <c r="T42" s="8">
        <f>R42/$R$109*100</f>
        <v>40.252314042533385</v>
      </c>
      <c r="U42" s="6">
        <f t="shared" si="5"/>
        <v>227.74999999999977</v>
      </c>
      <c r="W42" s="14">
        <v>3916</v>
      </c>
      <c r="X42" s="22">
        <v>3715.4</v>
      </c>
      <c r="Y42" s="6">
        <v>2004</v>
      </c>
      <c r="Z42" s="7">
        <f t="shared" si="6"/>
        <v>0.50149999999999972</v>
      </c>
      <c r="AA42" s="8">
        <f>Y42/$Y$109*100</f>
        <v>40.620316231839162</v>
      </c>
      <c r="AB42" s="6">
        <f t="shared" si="7"/>
        <v>501.49999999999972</v>
      </c>
      <c r="AD42" s="14">
        <v>3883</v>
      </c>
      <c r="AE42" s="14">
        <v>3526.7</v>
      </c>
      <c r="AF42" s="6">
        <v>2004</v>
      </c>
      <c r="AG42" s="7">
        <f t="shared" si="8"/>
        <v>0.89075000000000049</v>
      </c>
      <c r="AH42" s="8">
        <f>AF42/$AF$109*100</f>
        <v>40.353500716884497</v>
      </c>
      <c r="AI42" s="6">
        <f t="shared" si="9"/>
        <v>890.75000000000045</v>
      </c>
    </row>
    <row r="43" spans="2:35" x14ac:dyDescent="0.15">
      <c r="B43" s="14">
        <v>3954.3</v>
      </c>
      <c r="C43" s="14">
        <v>3904</v>
      </c>
      <c r="D43" s="6">
        <v>2054.1</v>
      </c>
      <c r="E43" s="7">
        <f t="shared" si="0"/>
        <v>0.12575000000000044</v>
      </c>
      <c r="F43" s="8">
        <f>D43/$D$109*100</f>
        <v>41.17836810489883</v>
      </c>
      <c r="G43" s="6">
        <f t="shared" si="1"/>
        <v>125.75000000000044</v>
      </c>
      <c r="H43" s="9"/>
      <c r="I43" s="14">
        <v>3939</v>
      </c>
      <c r="J43" s="14">
        <v>3872.8</v>
      </c>
      <c r="K43" s="6">
        <v>2054.1</v>
      </c>
      <c r="L43" s="7">
        <f t="shared" si="2"/>
        <v>0.16549999999999954</v>
      </c>
      <c r="M43" s="8">
        <f>K43/$K$109*100</f>
        <v>41.319723308894012</v>
      </c>
      <c r="N43" s="6">
        <f t="shared" si="3"/>
        <v>165.49999999999955</v>
      </c>
      <c r="O43" s="9"/>
      <c r="P43" s="14">
        <v>3917.5</v>
      </c>
      <c r="Q43" s="14">
        <v>3827.1</v>
      </c>
      <c r="R43" s="6">
        <v>2054.1</v>
      </c>
      <c r="S43" s="7">
        <f t="shared" si="4"/>
        <v>0.22600000000000023</v>
      </c>
      <c r="T43" s="8">
        <f>R43/$R$109*100</f>
        <v>41.258621893596711</v>
      </c>
      <c r="U43" s="6">
        <f t="shared" si="5"/>
        <v>226.00000000000023</v>
      </c>
      <c r="W43" s="14">
        <v>3907.7</v>
      </c>
      <c r="X43" s="22">
        <v>3705.4</v>
      </c>
      <c r="Y43" s="6">
        <v>2054.1</v>
      </c>
      <c r="Z43" s="7">
        <f t="shared" si="6"/>
        <v>0.50574999999999937</v>
      </c>
      <c r="AA43" s="8">
        <f>Y43/$Y$109*100</f>
        <v>41.635824137635147</v>
      </c>
      <c r="AB43" s="6">
        <f t="shared" si="7"/>
        <v>505.74999999999937</v>
      </c>
      <c r="AD43" s="14">
        <v>3876</v>
      </c>
      <c r="AE43" s="14">
        <v>3520.2</v>
      </c>
      <c r="AF43" s="6">
        <v>2054.1</v>
      </c>
      <c r="AG43" s="7">
        <f t="shared" si="8"/>
        <v>0.8895000000000004</v>
      </c>
      <c r="AH43" s="8">
        <f>AF43/$AF$109*100</f>
        <v>41.3623382348066</v>
      </c>
      <c r="AI43" s="6">
        <f t="shared" si="9"/>
        <v>889.50000000000045</v>
      </c>
    </row>
    <row r="44" spans="2:35" x14ac:dyDescent="0.15">
      <c r="B44" s="14">
        <v>3943.6</v>
      </c>
      <c r="C44" s="14">
        <v>3893.7</v>
      </c>
      <c r="D44" s="6">
        <v>2104.1999999999998</v>
      </c>
      <c r="E44" s="7">
        <f t="shared" si="0"/>
        <v>0.12475000000000022</v>
      </c>
      <c r="F44" s="8">
        <f>D44/$D$109*100</f>
        <v>42.182718546481723</v>
      </c>
      <c r="G44" s="6">
        <f t="shared" si="1"/>
        <v>124.75000000000023</v>
      </c>
      <c r="H44" s="9"/>
      <c r="I44" s="14">
        <v>3928.4</v>
      </c>
      <c r="J44" s="14">
        <v>3863.1</v>
      </c>
      <c r="K44" s="6">
        <v>2104.1999999999998</v>
      </c>
      <c r="L44" s="7">
        <f t="shared" si="2"/>
        <v>0.16325000000000045</v>
      </c>
      <c r="M44" s="8">
        <f>K44/$K$109*100</f>
        <v>42.327521438379236</v>
      </c>
      <c r="N44" s="6">
        <f t="shared" si="3"/>
        <v>163.25000000000045</v>
      </c>
      <c r="O44" s="9"/>
      <c r="P44" s="14">
        <v>3909.2</v>
      </c>
      <c r="Q44" s="14">
        <v>3819.6</v>
      </c>
      <c r="R44" s="6">
        <v>2104.1999999999998</v>
      </c>
      <c r="S44" s="7">
        <f t="shared" si="4"/>
        <v>0.22399999999999978</v>
      </c>
      <c r="T44" s="8">
        <f>R44/$R$109*100</f>
        <v>42.264929744660044</v>
      </c>
      <c r="U44" s="6">
        <f t="shared" si="5"/>
        <v>223.99999999999977</v>
      </c>
      <c r="W44" s="14">
        <v>3899.6</v>
      </c>
      <c r="X44" s="22">
        <v>3700.6</v>
      </c>
      <c r="Y44" s="6">
        <v>2104.1999999999998</v>
      </c>
      <c r="Z44" s="7">
        <f t="shared" si="6"/>
        <v>0.4975</v>
      </c>
      <c r="AA44" s="8">
        <f>Y44/$Y$109*100</f>
        <v>42.651332043431125</v>
      </c>
      <c r="AB44" s="6">
        <f t="shared" si="7"/>
        <v>497.5</v>
      </c>
      <c r="AD44" s="14">
        <v>3869.3</v>
      </c>
      <c r="AE44" s="14">
        <v>3513.4</v>
      </c>
      <c r="AF44" s="6">
        <v>2104.1999999999998</v>
      </c>
      <c r="AG44" s="7">
        <f t="shared" si="8"/>
        <v>0.88975000000000026</v>
      </c>
      <c r="AH44" s="8">
        <f>AF44/$AF$109*100</f>
        <v>42.371175752728711</v>
      </c>
      <c r="AI44" s="6">
        <f t="shared" si="9"/>
        <v>889.75000000000023</v>
      </c>
    </row>
    <row r="45" spans="2:35" x14ac:dyDescent="0.15">
      <c r="B45" s="14">
        <v>3931.6</v>
      </c>
      <c r="C45" s="14">
        <v>3883.2</v>
      </c>
      <c r="D45" s="6">
        <v>2154.3000000000002</v>
      </c>
      <c r="E45" s="7">
        <f t="shared" si="0"/>
        <v>0.12100000000000023</v>
      </c>
      <c r="F45" s="8">
        <f>D45/$D$109*100</f>
        <v>43.187068988064624</v>
      </c>
      <c r="G45" s="6">
        <f t="shared" si="1"/>
        <v>121.00000000000023</v>
      </c>
      <c r="H45" s="9"/>
      <c r="I45" s="14">
        <v>3917.6</v>
      </c>
      <c r="J45" s="14">
        <v>3853.5</v>
      </c>
      <c r="K45" s="6">
        <v>2154.3000000000002</v>
      </c>
      <c r="L45" s="7">
        <f t="shared" si="2"/>
        <v>0.16024999999999978</v>
      </c>
      <c r="M45" s="8">
        <f>K45/$K$109*100</f>
        <v>43.33531956786446</v>
      </c>
      <c r="N45" s="6">
        <f t="shared" si="3"/>
        <v>160.24999999999977</v>
      </c>
      <c r="O45" s="9"/>
      <c r="P45" s="14">
        <v>3901.1</v>
      </c>
      <c r="Q45" s="14">
        <v>3812.5</v>
      </c>
      <c r="R45" s="6">
        <v>2154.3000000000002</v>
      </c>
      <c r="S45" s="7">
        <f t="shared" si="4"/>
        <v>0.22149999999999978</v>
      </c>
      <c r="T45" s="8">
        <f>R45/$R$109*100</f>
        <v>43.271237595723392</v>
      </c>
      <c r="U45" s="6">
        <f t="shared" si="5"/>
        <v>221.49999999999977</v>
      </c>
      <c r="W45" s="14">
        <v>3891.8</v>
      </c>
      <c r="X45" s="22">
        <v>3691.4</v>
      </c>
      <c r="Y45" s="6">
        <v>2154.3000000000002</v>
      </c>
      <c r="Z45" s="7">
        <f t="shared" si="6"/>
        <v>0.50100000000000022</v>
      </c>
      <c r="AA45" s="8">
        <f>Y45/$Y$109*100</f>
        <v>43.666839949227111</v>
      </c>
      <c r="AB45" s="6">
        <f t="shared" si="7"/>
        <v>501.00000000000023</v>
      </c>
      <c r="AD45" s="14">
        <v>3862.9</v>
      </c>
      <c r="AE45" s="14">
        <v>3506.8</v>
      </c>
      <c r="AF45" s="6">
        <v>2154.3000000000002</v>
      </c>
      <c r="AG45" s="7">
        <f t="shared" si="8"/>
        <v>0.89024999999999976</v>
      </c>
      <c r="AH45" s="8">
        <f>AF45/$AF$109*100</f>
        <v>43.380013270650828</v>
      </c>
      <c r="AI45" s="6">
        <f t="shared" si="9"/>
        <v>890.24999999999977</v>
      </c>
    </row>
    <row r="46" spans="2:35" x14ac:dyDescent="0.15">
      <c r="B46" s="14">
        <v>3919.8</v>
      </c>
      <c r="C46" s="14">
        <v>3872.5</v>
      </c>
      <c r="D46" s="6">
        <v>2204.4</v>
      </c>
      <c r="E46" s="7">
        <f t="shared" si="0"/>
        <v>0.11825000000000045</v>
      </c>
      <c r="F46" s="8">
        <f>D46/$D$109*100</f>
        <v>44.191419429647524</v>
      </c>
      <c r="G46" s="6">
        <f t="shared" si="1"/>
        <v>118.25000000000045</v>
      </c>
      <c r="H46" s="9"/>
      <c r="I46" s="14">
        <v>3906.9</v>
      </c>
      <c r="J46" s="14">
        <v>3843.8</v>
      </c>
      <c r="K46" s="6">
        <v>2204.4</v>
      </c>
      <c r="L46" s="7">
        <f t="shared" si="2"/>
        <v>0.15774999999999978</v>
      </c>
      <c r="M46" s="8">
        <f>K46/$K$109*100</f>
        <v>44.343117697349676</v>
      </c>
      <c r="N46" s="6">
        <f t="shared" si="3"/>
        <v>157.74999999999977</v>
      </c>
      <c r="O46" s="9"/>
      <c r="P46" s="14">
        <v>3892.8</v>
      </c>
      <c r="Q46" s="14">
        <v>3804.9</v>
      </c>
      <c r="R46" s="6">
        <v>2204.4</v>
      </c>
      <c r="S46" s="7">
        <f t="shared" si="4"/>
        <v>0.21975000000000022</v>
      </c>
      <c r="T46" s="8">
        <f>R46/$R$109*100</f>
        <v>44.277545446786718</v>
      </c>
      <c r="U46" s="6">
        <f t="shared" si="5"/>
        <v>219.75000000000023</v>
      </c>
      <c r="W46" s="14">
        <v>3884.3</v>
      </c>
      <c r="X46" s="22">
        <v>3687.3</v>
      </c>
      <c r="Y46" s="6">
        <v>2204.4</v>
      </c>
      <c r="Z46" s="7">
        <f t="shared" si="6"/>
        <v>0.49249999999999999</v>
      </c>
      <c r="AA46" s="8">
        <f>Y46/$Y$109*100</f>
        <v>44.682347855023089</v>
      </c>
      <c r="AB46" s="6">
        <f t="shared" si="7"/>
        <v>492.5</v>
      </c>
      <c r="AD46" s="14">
        <v>3856.8</v>
      </c>
      <c r="AE46" s="14">
        <v>3499.8</v>
      </c>
      <c r="AF46" s="6">
        <v>2204.4</v>
      </c>
      <c r="AG46" s="7">
        <f t="shared" si="8"/>
        <v>0.89249999999999996</v>
      </c>
      <c r="AH46" s="8">
        <f>AF46/$AF$109*100</f>
        <v>44.388850788572945</v>
      </c>
      <c r="AI46" s="6">
        <f t="shared" si="9"/>
        <v>892.5</v>
      </c>
    </row>
    <row r="47" spans="2:35" x14ac:dyDescent="0.15">
      <c r="B47" s="14">
        <v>3908.6</v>
      </c>
      <c r="C47" s="14">
        <v>3862.2</v>
      </c>
      <c r="D47" s="6">
        <v>2254.5</v>
      </c>
      <c r="E47" s="7">
        <f t="shared" si="0"/>
        <v>0.11600000000000023</v>
      </c>
      <c r="F47" s="8">
        <f>D47/$D$109*100</f>
        <v>45.195769871230418</v>
      </c>
      <c r="G47" s="6">
        <f t="shared" si="1"/>
        <v>116.00000000000023</v>
      </c>
      <c r="H47" s="9"/>
      <c r="I47" s="14">
        <v>3896.8</v>
      </c>
      <c r="J47" s="14">
        <v>3834.8</v>
      </c>
      <c r="K47" s="6">
        <v>2254.5</v>
      </c>
      <c r="L47" s="7">
        <f t="shared" si="2"/>
        <v>0.155</v>
      </c>
      <c r="M47" s="8">
        <f>K47/$K$109*100</f>
        <v>45.3509158268349</v>
      </c>
      <c r="N47" s="6">
        <f t="shared" si="3"/>
        <v>155</v>
      </c>
      <c r="O47" s="9"/>
      <c r="P47" s="14">
        <v>3885.3</v>
      </c>
      <c r="Q47" s="14">
        <v>3797.7</v>
      </c>
      <c r="R47" s="6">
        <v>2254.5</v>
      </c>
      <c r="S47" s="7">
        <f t="shared" si="4"/>
        <v>0.21900000000000092</v>
      </c>
      <c r="T47" s="8">
        <f>R47/$R$109*100</f>
        <v>45.283853297850058</v>
      </c>
      <c r="U47" s="6">
        <f t="shared" si="5"/>
        <v>219.00000000000091</v>
      </c>
      <c r="W47" s="14">
        <v>3877</v>
      </c>
      <c r="X47" s="22">
        <v>3678</v>
      </c>
      <c r="Y47" s="6">
        <v>2254.5</v>
      </c>
      <c r="Z47" s="7">
        <f t="shared" si="6"/>
        <v>0.4975</v>
      </c>
      <c r="AA47" s="8">
        <f>Y47/$Y$109*100</f>
        <v>45.69785576081906</v>
      </c>
      <c r="AB47" s="6">
        <f t="shared" si="7"/>
        <v>497.5</v>
      </c>
      <c r="AD47" s="14">
        <v>3850.9</v>
      </c>
      <c r="AE47" s="14">
        <v>3494</v>
      </c>
      <c r="AF47" s="6">
        <v>2254.5</v>
      </c>
      <c r="AG47" s="7">
        <f t="shared" si="8"/>
        <v>0.89225000000000021</v>
      </c>
      <c r="AH47" s="8">
        <f>AF47/$AF$109*100</f>
        <v>45.397688306495056</v>
      </c>
      <c r="AI47" s="6">
        <f t="shared" si="9"/>
        <v>892.25000000000023</v>
      </c>
    </row>
    <row r="48" spans="2:35" x14ac:dyDescent="0.15">
      <c r="B48" s="14">
        <v>3897.8</v>
      </c>
      <c r="C48" s="14">
        <v>3852.8</v>
      </c>
      <c r="D48" s="6">
        <v>2304.6</v>
      </c>
      <c r="E48" s="7">
        <f t="shared" si="0"/>
        <v>0.1125</v>
      </c>
      <c r="F48" s="8">
        <f>D48/$D$109*100</f>
        <v>46.200120312813311</v>
      </c>
      <c r="G48" s="6">
        <f t="shared" si="1"/>
        <v>112.5</v>
      </c>
      <c r="H48" s="9"/>
      <c r="I48" s="14">
        <v>3887.7</v>
      </c>
      <c r="J48" s="14">
        <v>3826.5</v>
      </c>
      <c r="K48" s="6">
        <v>2304.6</v>
      </c>
      <c r="L48" s="7">
        <f t="shared" si="2"/>
        <v>0.15299999999999955</v>
      </c>
      <c r="M48" s="8">
        <f>K48/$K$109*100</f>
        <v>46.358713956320116</v>
      </c>
      <c r="N48" s="6">
        <f t="shared" si="3"/>
        <v>152.99999999999955</v>
      </c>
      <c r="O48" s="9"/>
      <c r="P48" s="14">
        <v>3877.9</v>
      </c>
      <c r="Q48" s="14">
        <v>3790.6</v>
      </c>
      <c r="R48" s="6">
        <v>2304.6</v>
      </c>
      <c r="S48" s="7">
        <f t="shared" si="4"/>
        <v>0.21825000000000044</v>
      </c>
      <c r="T48" s="8">
        <f>R48/$R$109*100</f>
        <v>46.290161148913391</v>
      </c>
      <c r="U48" s="6">
        <f t="shared" si="5"/>
        <v>218.25000000000045</v>
      </c>
      <c r="W48" s="14">
        <v>3870.1</v>
      </c>
      <c r="X48" s="22">
        <v>3671.7</v>
      </c>
      <c r="Y48" s="6">
        <v>2304.6</v>
      </c>
      <c r="Z48" s="7">
        <f t="shared" si="6"/>
        <v>0.49600000000000022</v>
      </c>
      <c r="AA48" s="8">
        <f>Y48/$Y$109*100</f>
        <v>46.713363666615045</v>
      </c>
      <c r="AB48" s="6">
        <f t="shared" si="7"/>
        <v>496.00000000000023</v>
      </c>
      <c r="AD48" s="14">
        <v>3845.4</v>
      </c>
      <c r="AE48" s="14">
        <v>3487.9</v>
      </c>
      <c r="AF48" s="6">
        <v>2304.6</v>
      </c>
      <c r="AG48" s="7">
        <f t="shared" si="8"/>
        <v>0.89375000000000004</v>
      </c>
      <c r="AH48" s="8">
        <f>AF48/$AF$109*100</f>
        <v>46.406525824417166</v>
      </c>
      <c r="AI48" s="6">
        <f t="shared" si="9"/>
        <v>893.75</v>
      </c>
    </row>
    <row r="49" spans="2:35" x14ac:dyDescent="0.15">
      <c r="B49" s="14">
        <v>3889.4</v>
      </c>
      <c r="C49" s="14">
        <v>3844.3</v>
      </c>
      <c r="D49" s="6">
        <v>2354.6999999999998</v>
      </c>
      <c r="E49" s="7">
        <f t="shared" si="0"/>
        <v>0.11274999999999977</v>
      </c>
      <c r="F49" s="8">
        <f>D49/$D$109*100</f>
        <v>47.204470754396212</v>
      </c>
      <c r="G49" s="6">
        <f t="shared" si="1"/>
        <v>112.74999999999977</v>
      </c>
      <c r="H49" s="9"/>
      <c r="I49" s="14">
        <v>3879.5</v>
      </c>
      <c r="J49" s="14">
        <v>3818.9</v>
      </c>
      <c r="K49" s="6">
        <v>2354.6999999999998</v>
      </c>
      <c r="L49" s="7">
        <f t="shared" si="2"/>
        <v>0.15149999999999977</v>
      </c>
      <c r="M49" s="8">
        <f>K49/$K$109*100</f>
        <v>47.366512085805333</v>
      </c>
      <c r="N49" s="6">
        <f t="shared" si="3"/>
        <v>151.49999999999977</v>
      </c>
      <c r="O49" s="9"/>
      <c r="P49" s="14">
        <v>3871.7</v>
      </c>
      <c r="Q49" s="14">
        <v>3784</v>
      </c>
      <c r="R49" s="6">
        <v>2354.6999999999998</v>
      </c>
      <c r="S49" s="7">
        <f t="shared" si="4"/>
        <v>0.21924999999999956</v>
      </c>
      <c r="T49" s="8">
        <f>R49/$R$109*100</f>
        <v>47.296468999976717</v>
      </c>
      <c r="U49" s="6">
        <f t="shared" si="5"/>
        <v>219.24999999999955</v>
      </c>
      <c r="W49" s="14">
        <v>3863.5</v>
      </c>
      <c r="X49" s="22">
        <v>3665.7</v>
      </c>
      <c r="Y49" s="6">
        <v>2354.6999999999998</v>
      </c>
      <c r="Z49" s="7">
        <f t="shared" si="6"/>
        <v>0.49450000000000044</v>
      </c>
      <c r="AA49" s="8">
        <f>Y49/$Y$109*100</f>
        <v>47.728871572411016</v>
      </c>
      <c r="AB49" s="6">
        <f t="shared" si="7"/>
        <v>494.50000000000045</v>
      </c>
      <c r="AD49" s="14">
        <v>3840.2</v>
      </c>
      <c r="AE49" s="14">
        <v>3481.9</v>
      </c>
      <c r="AF49" s="6">
        <v>2354.6999999999998</v>
      </c>
      <c r="AG49" s="7">
        <f t="shared" si="8"/>
        <v>0.89574999999999927</v>
      </c>
      <c r="AH49" s="8">
        <f>AF49/$AF$109*100</f>
        <v>47.415363342339276</v>
      </c>
      <c r="AI49" s="6">
        <f t="shared" si="9"/>
        <v>895.74999999999932</v>
      </c>
    </row>
    <row r="50" spans="2:35" x14ac:dyDescent="0.15">
      <c r="B50" s="14">
        <v>3881.8</v>
      </c>
      <c r="C50" s="14">
        <v>3836.7</v>
      </c>
      <c r="D50" s="6">
        <v>2404.8000000000002</v>
      </c>
      <c r="E50" s="7">
        <f t="shared" si="0"/>
        <v>0.11275000000000091</v>
      </c>
      <c r="F50" s="8">
        <f>D50/$D$109*100</f>
        <v>48.20882119597912</v>
      </c>
      <c r="G50" s="6">
        <f t="shared" si="1"/>
        <v>112.75000000000091</v>
      </c>
      <c r="H50" s="9"/>
      <c r="I50" s="14">
        <v>3872.1</v>
      </c>
      <c r="J50" s="14">
        <v>3812.2</v>
      </c>
      <c r="K50" s="6">
        <v>2404.8000000000002</v>
      </c>
      <c r="L50" s="7">
        <f t="shared" si="2"/>
        <v>0.14975000000000022</v>
      </c>
      <c r="M50" s="8">
        <f>K50/$K$109*100</f>
        <v>48.374310215290564</v>
      </c>
      <c r="N50" s="6">
        <f t="shared" si="3"/>
        <v>149.75000000000023</v>
      </c>
      <c r="O50" s="9"/>
      <c r="P50" s="14">
        <v>3864.5</v>
      </c>
      <c r="Q50" s="14">
        <v>3777.5</v>
      </c>
      <c r="R50" s="6">
        <v>2404.8000000000002</v>
      </c>
      <c r="S50" s="7">
        <f t="shared" si="4"/>
        <v>0.2175</v>
      </c>
      <c r="T50" s="8">
        <f>R50/$R$109*100</f>
        <v>48.302776851040065</v>
      </c>
      <c r="U50" s="6">
        <f t="shared" si="5"/>
        <v>217.5</v>
      </c>
      <c r="W50" s="14">
        <v>3857.1</v>
      </c>
      <c r="X50" s="22">
        <v>3661.2</v>
      </c>
      <c r="Y50" s="6">
        <v>2404.8000000000002</v>
      </c>
      <c r="Z50" s="7">
        <f t="shared" si="6"/>
        <v>0.48975000000000024</v>
      </c>
      <c r="AA50" s="8">
        <f>Y50/$Y$109*100</f>
        <v>48.744379478207009</v>
      </c>
      <c r="AB50" s="6">
        <f t="shared" si="7"/>
        <v>489.75000000000023</v>
      </c>
      <c r="AD50" s="14">
        <v>3835.3</v>
      </c>
      <c r="AE50" s="14">
        <v>3476.3</v>
      </c>
      <c r="AF50" s="6">
        <v>2404.8000000000002</v>
      </c>
      <c r="AG50" s="7">
        <f t="shared" si="8"/>
        <v>0.89749999999999996</v>
      </c>
      <c r="AH50" s="8">
        <f>AF50/$AF$109*100</f>
        <v>48.424200860261394</v>
      </c>
      <c r="AI50" s="6">
        <f t="shared" si="9"/>
        <v>897.5</v>
      </c>
    </row>
    <row r="51" spans="2:35" x14ac:dyDescent="0.15">
      <c r="B51" s="14">
        <v>3874.3</v>
      </c>
      <c r="C51" s="14">
        <v>3830.2</v>
      </c>
      <c r="D51" s="6">
        <v>2454.9</v>
      </c>
      <c r="E51" s="7">
        <f t="shared" si="0"/>
        <v>0.1102500000000009</v>
      </c>
      <c r="F51" s="8">
        <f>D51/$D$109*100</f>
        <v>49.213171637562013</v>
      </c>
      <c r="G51" s="6">
        <f t="shared" si="1"/>
        <v>110.25000000000091</v>
      </c>
      <c r="H51" s="9"/>
      <c r="I51" s="14">
        <v>3865.3</v>
      </c>
      <c r="J51" s="14">
        <v>3805.6</v>
      </c>
      <c r="K51" s="6">
        <v>2454.9</v>
      </c>
      <c r="L51" s="7">
        <f t="shared" si="2"/>
        <v>0.14925000000000069</v>
      </c>
      <c r="M51" s="8">
        <f>K51/$K$109*100</f>
        <v>49.38210834477578</v>
      </c>
      <c r="N51" s="6">
        <f t="shared" si="3"/>
        <v>149.25000000000068</v>
      </c>
      <c r="O51" s="9"/>
      <c r="P51" s="14">
        <v>3858.7</v>
      </c>
      <c r="Q51" s="14">
        <v>3771.2</v>
      </c>
      <c r="R51" s="6">
        <v>2454.9</v>
      </c>
      <c r="S51" s="7">
        <f t="shared" si="4"/>
        <v>0.21875</v>
      </c>
      <c r="T51" s="8">
        <f>R51/$R$109*100</f>
        <v>49.309084702103398</v>
      </c>
      <c r="U51" s="6">
        <f t="shared" si="5"/>
        <v>218.75</v>
      </c>
      <c r="W51" s="14">
        <v>3851.1</v>
      </c>
      <c r="X51" s="22">
        <v>3653.2</v>
      </c>
      <c r="Y51" s="6">
        <v>2454.9</v>
      </c>
      <c r="Z51" s="7">
        <f t="shared" si="6"/>
        <v>0.49475000000000025</v>
      </c>
      <c r="AA51" s="8">
        <f>Y51/$Y$109*100</f>
        <v>49.75988738400298</v>
      </c>
      <c r="AB51" s="6">
        <f t="shared" si="7"/>
        <v>494.75000000000023</v>
      </c>
      <c r="AD51" s="14">
        <v>3830.8</v>
      </c>
      <c r="AE51" s="14">
        <v>3471.5</v>
      </c>
      <c r="AF51" s="6">
        <v>2454.9</v>
      </c>
      <c r="AG51" s="7">
        <f t="shared" si="8"/>
        <v>0.89825000000000044</v>
      </c>
      <c r="AH51" s="8">
        <f>AF51/$AF$109*100</f>
        <v>49.433038378183504</v>
      </c>
      <c r="AI51" s="6">
        <f t="shared" si="9"/>
        <v>898.25000000000045</v>
      </c>
    </row>
    <row r="52" spans="2:35" x14ac:dyDescent="0.15">
      <c r="B52" s="14">
        <v>3867.7</v>
      </c>
      <c r="C52" s="14">
        <v>3823.7</v>
      </c>
      <c r="D52" s="6">
        <v>2505</v>
      </c>
      <c r="E52" s="7">
        <f t="shared" si="0"/>
        <v>0.11</v>
      </c>
      <c r="F52" s="8">
        <f>D52/$D$109*100</f>
        <v>50.217522079144914</v>
      </c>
      <c r="G52" s="6">
        <f t="shared" si="1"/>
        <v>110</v>
      </c>
      <c r="H52" s="9"/>
      <c r="I52" s="14">
        <v>3859.1</v>
      </c>
      <c r="J52" s="14">
        <v>3799.8</v>
      </c>
      <c r="K52" s="6">
        <v>2505</v>
      </c>
      <c r="L52" s="7">
        <f t="shared" si="2"/>
        <v>0.14824999999999933</v>
      </c>
      <c r="M52" s="8">
        <f>K52/$K$109*100</f>
        <v>50.389906474260989</v>
      </c>
      <c r="N52" s="6">
        <f t="shared" si="3"/>
        <v>148.24999999999932</v>
      </c>
      <c r="O52" s="9"/>
      <c r="P52" s="14">
        <v>3852.6</v>
      </c>
      <c r="Q52" s="14">
        <v>3765.2</v>
      </c>
      <c r="R52" s="6">
        <v>2505</v>
      </c>
      <c r="S52" s="7">
        <f t="shared" si="4"/>
        <v>0.21850000000000022</v>
      </c>
      <c r="T52" s="8">
        <f>R52/$R$109*100</f>
        <v>50.315392553166724</v>
      </c>
      <c r="U52" s="6">
        <f t="shared" si="5"/>
        <v>218.50000000000023</v>
      </c>
      <c r="W52" s="14">
        <v>3845.3</v>
      </c>
      <c r="X52" s="22">
        <v>3648.1</v>
      </c>
      <c r="Y52" s="6">
        <v>2505</v>
      </c>
      <c r="Z52" s="7">
        <f t="shared" ref="Z52:Z69" si="10">(W52-X52)/400</f>
        <v>0.49300000000000066</v>
      </c>
      <c r="AA52" s="8">
        <f>Y52/$Y$109*100</f>
        <v>50.775395289798965</v>
      </c>
      <c r="AB52" s="6">
        <f t="shared" ref="AB52:AB69" si="11">Z52*1000</f>
        <v>493.00000000000068</v>
      </c>
      <c r="AD52" s="14">
        <v>3827</v>
      </c>
      <c r="AE52" s="14">
        <v>3465.4</v>
      </c>
      <c r="AF52" s="6">
        <v>2505</v>
      </c>
      <c r="AG52" s="7">
        <f t="shared" si="8"/>
        <v>0.9039999999999998</v>
      </c>
      <c r="AH52" s="8">
        <f>AF52/$AF$109*100</f>
        <v>50.441875896105614</v>
      </c>
      <c r="AI52" s="6">
        <f t="shared" si="9"/>
        <v>903.99999999999977</v>
      </c>
    </row>
    <row r="53" spans="2:35" x14ac:dyDescent="0.15">
      <c r="B53" s="14">
        <v>3861.3</v>
      </c>
      <c r="C53" s="14">
        <v>3817.6</v>
      </c>
      <c r="D53" s="6">
        <v>2555.1</v>
      </c>
      <c r="E53" s="7">
        <f t="shared" si="0"/>
        <v>0.10925000000000068</v>
      </c>
      <c r="F53" s="8">
        <f>D53/$D$109*100</f>
        <v>51.221872520727807</v>
      </c>
      <c r="G53" s="6">
        <f t="shared" si="1"/>
        <v>109.25000000000068</v>
      </c>
      <c r="H53" s="9"/>
      <c r="I53" s="14">
        <v>3853.2</v>
      </c>
      <c r="J53" s="14">
        <v>3794.4</v>
      </c>
      <c r="K53" s="6">
        <v>2555.1</v>
      </c>
      <c r="L53" s="7">
        <f t="shared" si="2"/>
        <v>0.14699999999999933</v>
      </c>
      <c r="M53" s="8">
        <f>K53/$K$109*100</f>
        <v>51.397704603746206</v>
      </c>
      <c r="N53" s="6">
        <f t="shared" si="3"/>
        <v>146.99999999999932</v>
      </c>
      <c r="O53" s="9"/>
      <c r="P53" s="14">
        <v>3846.4</v>
      </c>
      <c r="Q53" s="14">
        <v>3759.3</v>
      </c>
      <c r="R53" s="6">
        <v>2555.1</v>
      </c>
      <c r="S53" s="7">
        <f t="shared" ref="S53:S98" si="12">(P53-Q53)/400</f>
        <v>0.21774999999999978</v>
      </c>
      <c r="T53" s="8">
        <f>R53/$R$109*100</f>
        <v>51.321700404230064</v>
      </c>
      <c r="U53" s="6">
        <f t="shared" ref="U53:U98" si="13">S53*1000</f>
        <v>217.74999999999977</v>
      </c>
      <c r="W53" s="14">
        <v>3839.8</v>
      </c>
      <c r="X53" s="22">
        <v>3643.8</v>
      </c>
      <c r="Y53" s="6">
        <v>2555.1</v>
      </c>
      <c r="Z53" s="7">
        <f t="shared" si="10"/>
        <v>0.49</v>
      </c>
      <c r="AA53" s="8">
        <f>Y53/$Y$109*100</f>
        <v>51.790903195594936</v>
      </c>
      <c r="AB53" s="6">
        <f t="shared" si="11"/>
        <v>490</v>
      </c>
      <c r="AD53" s="14">
        <v>3823.4</v>
      </c>
      <c r="AE53" s="14">
        <v>3460.8</v>
      </c>
      <c r="AF53" s="6">
        <v>2555.1</v>
      </c>
      <c r="AG53" s="7">
        <f t="shared" si="8"/>
        <v>0.90649999999999975</v>
      </c>
      <c r="AH53" s="8">
        <f>AF53/$AF$109*100</f>
        <v>51.450713414027724</v>
      </c>
      <c r="AI53" s="6">
        <f t="shared" si="9"/>
        <v>906.49999999999977</v>
      </c>
    </row>
    <row r="54" spans="2:35" x14ac:dyDescent="0.15">
      <c r="B54" s="14">
        <v>3855.8</v>
      </c>
      <c r="C54" s="14">
        <v>3810.8</v>
      </c>
      <c r="D54" s="6">
        <v>2605.1999999999998</v>
      </c>
      <c r="E54" s="7">
        <f t="shared" ref="E54:E67" si="14">(B54-C54)/400</f>
        <v>0.1125</v>
      </c>
      <c r="F54" s="8">
        <f>D54/$D$109*100</f>
        <v>52.226222962310707</v>
      </c>
      <c r="G54" s="6">
        <f t="shared" si="1"/>
        <v>112.5</v>
      </c>
      <c r="H54" s="9"/>
      <c r="I54" s="14">
        <v>3847.7</v>
      </c>
      <c r="J54" s="14">
        <v>3789.2</v>
      </c>
      <c r="K54" s="6">
        <v>2605.1999999999998</v>
      </c>
      <c r="L54" s="7">
        <f t="shared" si="2"/>
        <v>0.14624999999999999</v>
      </c>
      <c r="M54" s="8">
        <f>K54/$K$109*100</f>
        <v>52.405502733231437</v>
      </c>
      <c r="N54" s="6">
        <f t="shared" si="3"/>
        <v>146.25</v>
      </c>
      <c r="O54" s="9"/>
      <c r="P54" s="14">
        <v>3840.8</v>
      </c>
      <c r="Q54" s="14">
        <v>3753.7</v>
      </c>
      <c r="R54" s="6">
        <v>2605.1999999999998</v>
      </c>
      <c r="S54" s="7">
        <f t="shared" si="12"/>
        <v>0.21775000000000092</v>
      </c>
      <c r="T54" s="8">
        <f>R54/$R$109*100</f>
        <v>52.328008255293391</v>
      </c>
      <c r="U54" s="6">
        <f t="shared" si="13"/>
        <v>217.75000000000091</v>
      </c>
      <c r="W54" s="14">
        <v>3834.6</v>
      </c>
      <c r="X54" s="22">
        <v>3637.2</v>
      </c>
      <c r="Y54" s="6">
        <v>2605.1999999999998</v>
      </c>
      <c r="Z54" s="7">
        <f t="shared" si="10"/>
        <v>0.49350000000000022</v>
      </c>
      <c r="AA54" s="8">
        <f>Y54/$Y$109*100</f>
        <v>52.806411101390914</v>
      </c>
      <c r="AB54" s="6">
        <f t="shared" si="11"/>
        <v>493.50000000000023</v>
      </c>
      <c r="AD54" s="14">
        <v>3820.3</v>
      </c>
      <c r="AE54" s="14">
        <v>3455.8</v>
      </c>
      <c r="AF54" s="6">
        <v>2605.1999999999998</v>
      </c>
      <c r="AG54" s="7">
        <f t="shared" si="8"/>
        <v>0.91125</v>
      </c>
      <c r="AH54" s="8">
        <f>AF54/$AF$109*100</f>
        <v>52.459550931949842</v>
      </c>
      <c r="AI54" s="6">
        <f t="shared" si="9"/>
        <v>911.25</v>
      </c>
    </row>
    <row r="55" spans="2:35" x14ac:dyDescent="0.15">
      <c r="B55" s="14">
        <v>3849.8</v>
      </c>
      <c r="C55" s="14">
        <v>3805.6</v>
      </c>
      <c r="D55" s="6">
        <v>2655.3</v>
      </c>
      <c r="E55" s="7">
        <f t="shared" si="14"/>
        <v>0.11050000000000068</v>
      </c>
      <c r="F55" s="8">
        <f>D55/$D$109*100</f>
        <v>53.230573403893608</v>
      </c>
      <c r="G55" s="6">
        <f t="shared" si="1"/>
        <v>110.50000000000068</v>
      </c>
      <c r="H55" s="9"/>
      <c r="I55" s="14">
        <v>3842.6</v>
      </c>
      <c r="J55" s="14">
        <v>3784.8</v>
      </c>
      <c r="K55" s="6">
        <v>2655.3</v>
      </c>
      <c r="L55" s="7">
        <f t="shared" si="2"/>
        <v>0.14449999999999932</v>
      </c>
      <c r="M55" s="8">
        <f>K55/$K$109*100</f>
        <v>53.41330086271666</v>
      </c>
      <c r="N55" s="6">
        <f t="shared" si="3"/>
        <v>144.49999999999932</v>
      </c>
      <c r="O55" s="9"/>
      <c r="P55" s="14">
        <v>3835.6</v>
      </c>
      <c r="Q55" s="14">
        <v>3748.2</v>
      </c>
      <c r="R55" s="6">
        <v>2655.3</v>
      </c>
      <c r="S55" s="7">
        <f t="shared" si="12"/>
        <v>0.21850000000000022</v>
      </c>
      <c r="T55" s="8">
        <f>R55/$R$109*100</f>
        <v>53.334316106356738</v>
      </c>
      <c r="U55" s="6">
        <f t="shared" si="13"/>
        <v>218.50000000000023</v>
      </c>
      <c r="W55" s="14">
        <v>3829.5</v>
      </c>
      <c r="X55" s="22">
        <v>3631.2</v>
      </c>
      <c r="Y55" s="6">
        <v>2655.3</v>
      </c>
      <c r="Z55" s="7">
        <f t="shared" si="10"/>
        <v>0.49575000000000047</v>
      </c>
      <c r="AA55" s="8">
        <f>Y55/$Y$109*100</f>
        <v>53.821919007186899</v>
      </c>
      <c r="AB55" s="6">
        <f t="shared" si="11"/>
        <v>495.75000000000045</v>
      </c>
      <c r="AD55" s="14">
        <v>3817.4</v>
      </c>
      <c r="AE55" s="14">
        <v>3451</v>
      </c>
      <c r="AF55" s="6">
        <v>2655.3</v>
      </c>
      <c r="AG55" s="7">
        <f t="shared" ref="AG55:AG71" si="15">(AD55-AE55)/400</f>
        <v>0.91600000000000026</v>
      </c>
      <c r="AH55" s="8">
        <f>AF55/$AF$109*100</f>
        <v>53.468388449871952</v>
      </c>
      <c r="AI55" s="6">
        <f t="shared" ref="AI55:AI71" si="16">AG55*1000</f>
        <v>916.00000000000023</v>
      </c>
    </row>
    <row r="56" spans="2:35" x14ac:dyDescent="0.15">
      <c r="B56" s="14">
        <v>3844.8</v>
      </c>
      <c r="C56" s="14">
        <v>3800.1</v>
      </c>
      <c r="D56" s="6">
        <v>2705.4</v>
      </c>
      <c r="E56" s="7">
        <f t="shared" si="14"/>
        <v>0.11175000000000068</v>
      </c>
      <c r="F56" s="8">
        <f>D56/$D$109*100</f>
        <v>54.234923845476501</v>
      </c>
      <c r="G56" s="6">
        <f t="shared" ref="G56:G69" si="17">E56*1000</f>
        <v>111.75000000000068</v>
      </c>
      <c r="H56" s="9"/>
      <c r="I56" s="14">
        <v>3837.7</v>
      </c>
      <c r="J56" s="14">
        <v>3779.1</v>
      </c>
      <c r="K56" s="6">
        <v>2705.4</v>
      </c>
      <c r="L56" s="7">
        <f t="shared" si="2"/>
        <v>0.14649999999999977</v>
      </c>
      <c r="M56" s="8">
        <f>K56/$K$109*100</f>
        <v>54.421098992201877</v>
      </c>
      <c r="N56" s="6">
        <f t="shared" si="3"/>
        <v>146.49999999999977</v>
      </c>
      <c r="O56" s="9"/>
      <c r="P56" s="14">
        <v>3830.5</v>
      </c>
      <c r="Q56" s="14">
        <v>3742.7</v>
      </c>
      <c r="R56" s="6">
        <v>2705.4</v>
      </c>
      <c r="S56" s="7">
        <f t="shared" si="12"/>
        <v>0.21950000000000044</v>
      </c>
      <c r="T56" s="8">
        <f>R56/$R$109*100</f>
        <v>54.340623957420064</v>
      </c>
      <c r="U56" s="6">
        <f t="shared" si="13"/>
        <v>219.50000000000045</v>
      </c>
      <c r="W56" s="14">
        <v>3824.7</v>
      </c>
      <c r="X56" s="22">
        <v>3625.8</v>
      </c>
      <c r="Y56" s="6">
        <v>2705.4</v>
      </c>
      <c r="Z56" s="7">
        <f t="shared" si="10"/>
        <v>0.49724999999999908</v>
      </c>
      <c r="AA56" s="8">
        <f>Y56/$Y$109*100</f>
        <v>54.837426912982878</v>
      </c>
      <c r="AB56" s="6">
        <f t="shared" si="11"/>
        <v>497.24999999999909</v>
      </c>
      <c r="AD56" s="14">
        <v>3814.7</v>
      </c>
      <c r="AE56" s="14">
        <v>3446.9</v>
      </c>
      <c r="AF56" s="6">
        <v>2705.4</v>
      </c>
      <c r="AG56" s="7">
        <f t="shared" si="15"/>
        <v>0.91949999999999932</v>
      </c>
      <c r="AH56" s="8">
        <f>AF56/$AF$109*100</f>
        <v>54.477225967794062</v>
      </c>
      <c r="AI56" s="6">
        <f t="shared" si="16"/>
        <v>919.49999999999932</v>
      </c>
    </row>
    <row r="57" spans="2:35" x14ac:dyDescent="0.15">
      <c r="B57" s="14">
        <v>3839.1</v>
      </c>
      <c r="C57" s="14">
        <v>3794.9</v>
      </c>
      <c r="D57" s="6">
        <v>2755.5</v>
      </c>
      <c r="E57" s="7">
        <f t="shared" si="14"/>
        <v>0.11049999999999954</v>
      </c>
      <c r="F57" s="8">
        <f>D57/$D$109*100</f>
        <v>55.239274287059402</v>
      </c>
      <c r="G57" s="6">
        <f t="shared" si="17"/>
        <v>110.49999999999955</v>
      </c>
      <c r="H57" s="9"/>
      <c r="I57" s="14">
        <v>3832.8</v>
      </c>
      <c r="J57" s="14">
        <v>3773.3</v>
      </c>
      <c r="K57" s="6">
        <v>2755.5</v>
      </c>
      <c r="L57" s="7">
        <f t="shared" si="2"/>
        <v>0.14874999999999999</v>
      </c>
      <c r="M57" s="8">
        <f>K57/$K$109*100</f>
        <v>55.428897121687093</v>
      </c>
      <c r="N57" s="6">
        <f t="shared" si="3"/>
        <v>148.75</v>
      </c>
      <c r="O57" s="9"/>
      <c r="P57" s="14">
        <v>3825.5</v>
      </c>
      <c r="Q57" s="14">
        <v>3737.5</v>
      </c>
      <c r="R57" s="6">
        <v>2755.5</v>
      </c>
      <c r="S57" s="7">
        <f t="shared" si="12"/>
        <v>0.22</v>
      </c>
      <c r="T57" s="8">
        <f>R57/$R$109*100</f>
        <v>55.346931808483404</v>
      </c>
      <c r="U57" s="6">
        <f t="shared" si="13"/>
        <v>220</v>
      </c>
      <c r="W57" s="14">
        <v>3820.1</v>
      </c>
      <c r="X57" s="22">
        <v>3621.1</v>
      </c>
      <c r="Y57" s="6">
        <v>2755.5</v>
      </c>
      <c r="Z57" s="7">
        <f t="shared" si="10"/>
        <v>0.4975</v>
      </c>
      <c r="AA57" s="8">
        <f>Y57/$Y$109*100</f>
        <v>55.852934818778856</v>
      </c>
      <c r="AB57" s="6">
        <f t="shared" si="11"/>
        <v>497.5</v>
      </c>
      <c r="AD57" s="6">
        <v>3812.2</v>
      </c>
      <c r="AE57" s="14">
        <v>3441.5</v>
      </c>
      <c r="AF57" s="6">
        <v>2755.5</v>
      </c>
      <c r="AG57" s="7">
        <f t="shared" si="15"/>
        <v>0.92674999999999952</v>
      </c>
      <c r="AH57" s="8">
        <f>AF57/$AF$109*100</f>
        <v>55.486063485716173</v>
      </c>
      <c r="AI57" s="6">
        <f t="shared" si="16"/>
        <v>926.74999999999955</v>
      </c>
    </row>
    <row r="58" spans="2:35" x14ac:dyDescent="0.15">
      <c r="B58" s="14">
        <v>3834.5</v>
      </c>
      <c r="C58" s="14">
        <v>3789.9</v>
      </c>
      <c r="D58" s="6">
        <v>2805.6</v>
      </c>
      <c r="E58" s="7">
        <f t="shared" si="14"/>
        <v>0.11149999999999977</v>
      </c>
      <c r="F58" s="8">
        <f>D58/$D$109*100</f>
        <v>56.243624728642295</v>
      </c>
      <c r="G58" s="6">
        <f t="shared" si="17"/>
        <v>111.49999999999977</v>
      </c>
      <c r="H58" s="9"/>
      <c r="I58" s="14">
        <v>3828.1</v>
      </c>
      <c r="J58" s="14">
        <v>3768</v>
      </c>
      <c r="K58" s="6">
        <v>2805.6</v>
      </c>
      <c r="L58" s="7">
        <f>(I58-J58)/400</f>
        <v>0.15024999999999977</v>
      </c>
      <c r="M58" s="8">
        <f>K58/$K$109*100</f>
        <v>56.43669525117231</v>
      </c>
      <c r="N58" s="6">
        <f>L58*1000</f>
        <v>150.24999999999977</v>
      </c>
      <c r="O58" s="9"/>
      <c r="P58" s="14">
        <v>3821.2</v>
      </c>
      <c r="Q58" s="14">
        <v>3733</v>
      </c>
      <c r="R58" s="6">
        <v>2805.6</v>
      </c>
      <c r="S58" s="7">
        <f t="shared" si="12"/>
        <v>0.22049999999999956</v>
      </c>
      <c r="T58" s="8">
        <f>R58/$R$109*100</f>
        <v>56.35323965954673</v>
      </c>
      <c r="U58" s="6">
        <f t="shared" si="13"/>
        <v>220.49999999999955</v>
      </c>
      <c r="W58" s="14">
        <v>3815.7</v>
      </c>
      <c r="X58" s="22">
        <v>3615.9</v>
      </c>
      <c r="Y58" s="6">
        <v>2805.6</v>
      </c>
      <c r="Z58" s="7">
        <f t="shared" si="10"/>
        <v>0.49949999999999933</v>
      </c>
      <c r="AA58" s="8">
        <f>Y58/$Y$109*100</f>
        <v>56.868442724574834</v>
      </c>
      <c r="AB58" s="6">
        <f t="shared" si="11"/>
        <v>499.49999999999932</v>
      </c>
      <c r="AD58" s="6">
        <v>3809.8</v>
      </c>
      <c r="AE58" s="14">
        <v>3436.2</v>
      </c>
      <c r="AF58" s="6">
        <v>2805.6</v>
      </c>
      <c r="AG58" s="7">
        <f t="shared" si="15"/>
        <v>0.93400000000000094</v>
      </c>
      <c r="AH58" s="8">
        <f>AF58/$AF$109*100</f>
        <v>56.49490100363829</v>
      </c>
      <c r="AI58" s="6">
        <f t="shared" si="16"/>
        <v>934.00000000000091</v>
      </c>
    </row>
    <row r="59" spans="2:35" x14ac:dyDescent="0.15">
      <c r="B59" s="14">
        <v>3829.5</v>
      </c>
      <c r="C59" s="14">
        <v>3785</v>
      </c>
      <c r="D59" s="6">
        <v>2855.7</v>
      </c>
      <c r="E59" s="7">
        <f t="shared" si="14"/>
        <v>0.11125</v>
      </c>
      <c r="F59" s="8">
        <f>D59/$D$109*100</f>
        <v>57.247975170225196</v>
      </c>
      <c r="G59" s="6">
        <f t="shared" si="17"/>
        <v>111.25</v>
      </c>
      <c r="H59" s="9"/>
      <c r="I59" s="14">
        <v>3823.7</v>
      </c>
      <c r="J59" s="14">
        <v>3763.2</v>
      </c>
      <c r="K59" s="6">
        <v>2855.7</v>
      </c>
      <c r="L59" s="7">
        <f>(I59-J59)/400</f>
        <v>0.15125</v>
      </c>
      <c r="M59" s="8">
        <f>K59/$K$109*100</f>
        <v>57.444493380657534</v>
      </c>
      <c r="N59" s="6">
        <f>L59*1000</f>
        <v>151.25</v>
      </c>
      <c r="O59" s="9"/>
      <c r="P59" s="14">
        <v>3816.5</v>
      </c>
      <c r="Q59" s="14">
        <v>3727.9</v>
      </c>
      <c r="R59" s="6">
        <v>2855.7</v>
      </c>
      <c r="S59" s="7">
        <f t="shared" si="12"/>
        <v>0.22149999999999978</v>
      </c>
      <c r="T59" s="8">
        <f>R59/$R$109*100</f>
        <v>57.359547510610064</v>
      </c>
      <c r="U59" s="6">
        <f t="shared" si="13"/>
        <v>221.49999999999977</v>
      </c>
      <c r="W59" s="14">
        <v>3811.5</v>
      </c>
      <c r="X59" s="22">
        <v>3611.1</v>
      </c>
      <c r="Y59" s="6">
        <v>2855.7</v>
      </c>
      <c r="Z59" s="7">
        <f t="shared" si="10"/>
        <v>0.50100000000000022</v>
      </c>
      <c r="AA59" s="8">
        <f>Y59/$Y$109*100</f>
        <v>57.883950630370805</v>
      </c>
      <c r="AB59" s="6">
        <f t="shared" si="11"/>
        <v>501.00000000000023</v>
      </c>
      <c r="AD59" s="6">
        <v>3807.5</v>
      </c>
      <c r="AE59" s="14">
        <v>3430.8</v>
      </c>
      <c r="AF59" s="6">
        <v>2855.7</v>
      </c>
      <c r="AG59" s="7">
        <f t="shared" si="15"/>
        <v>0.94174999999999953</v>
      </c>
      <c r="AH59" s="8">
        <f>AF59/$AF$109*100</f>
        <v>57.5037385215604</v>
      </c>
      <c r="AI59" s="6">
        <f t="shared" si="16"/>
        <v>941.74999999999955</v>
      </c>
    </row>
    <row r="60" spans="2:35" x14ac:dyDescent="0.15">
      <c r="B60" s="14">
        <v>3824.9</v>
      </c>
      <c r="C60" s="14">
        <v>3780.3</v>
      </c>
      <c r="D60" s="6">
        <v>2905.8</v>
      </c>
      <c r="E60" s="7">
        <f t="shared" si="14"/>
        <v>0.11149999999999977</v>
      </c>
      <c r="F60" s="8">
        <f>D60/$D$109*100</f>
        <v>58.252325611808097</v>
      </c>
      <c r="G60" s="6">
        <f t="shared" si="17"/>
        <v>111.49999999999977</v>
      </c>
      <c r="H60" s="9"/>
      <c r="I60" s="14">
        <v>3819.5</v>
      </c>
      <c r="J60" s="14">
        <v>3758</v>
      </c>
      <c r="K60" s="6">
        <v>2905.8</v>
      </c>
      <c r="L60" s="7">
        <f>(I60-J60)/400</f>
        <v>0.15375</v>
      </c>
      <c r="M60" s="8">
        <f>K60/$K$109*100</f>
        <v>58.452291510142764</v>
      </c>
      <c r="N60" s="6">
        <f>L60*1000</f>
        <v>153.75</v>
      </c>
      <c r="O60" s="9"/>
      <c r="P60" s="14">
        <v>3812.6</v>
      </c>
      <c r="Q60" s="14">
        <v>3723.7</v>
      </c>
      <c r="R60" s="6">
        <v>2905.8</v>
      </c>
      <c r="S60" s="7">
        <f t="shared" si="12"/>
        <v>0.22225000000000023</v>
      </c>
      <c r="T60" s="8">
        <f>R60/$R$109*100</f>
        <v>58.365855361673404</v>
      </c>
      <c r="U60" s="6">
        <f t="shared" si="13"/>
        <v>222.25000000000023</v>
      </c>
      <c r="W60" s="14">
        <v>3807.4</v>
      </c>
      <c r="X60" s="22">
        <v>3608.4</v>
      </c>
      <c r="Y60" s="6">
        <v>2905.8</v>
      </c>
      <c r="Z60" s="7">
        <f t="shared" si="10"/>
        <v>0.4975</v>
      </c>
      <c r="AA60" s="8">
        <f>Y60/$Y$109*100</f>
        <v>58.89945853616679</v>
      </c>
      <c r="AB60" s="6">
        <f t="shared" si="11"/>
        <v>497.5</v>
      </c>
      <c r="AD60" s="6">
        <v>3805.2</v>
      </c>
      <c r="AE60" s="14">
        <v>3424.3</v>
      </c>
      <c r="AF60" s="6">
        <v>2905.8</v>
      </c>
      <c r="AG60" s="7">
        <f t="shared" si="15"/>
        <v>0.95224999999999904</v>
      </c>
      <c r="AH60" s="8">
        <f>AF60/$AF$109*100</f>
        <v>58.512576039482525</v>
      </c>
      <c r="AI60" s="6">
        <f t="shared" si="16"/>
        <v>952.24999999999909</v>
      </c>
    </row>
    <row r="61" spans="2:35" x14ac:dyDescent="0.15">
      <c r="B61" s="14">
        <v>3820.1</v>
      </c>
      <c r="C61" s="14">
        <v>3775.4</v>
      </c>
      <c r="D61" s="6">
        <v>2955.9</v>
      </c>
      <c r="E61" s="7">
        <f t="shared" si="14"/>
        <v>0.11174999999999954</v>
      </c>
      <c r="F61" s="8">
        <f>D61/$D$109*100</f>
        <v>59.256676053390997</v>
      </c>
      <c r="G61" s="6">
        <f t="shared" si="17"/>
        <v>111.74999999999955</v>
      </c>
      <c r="H61" s="9"/>
      <c r="I61" s="14">
        <v>3815.5</v>
      </c>
      <c r="J61" s="14">
        <v>3753.2</v>
      </c>
      <c r="K61" s="6">
        <v>2955.9</v>
      </c>
      <c r="L61" s="7">
        <f t="shared" ref="L61:L98" si="18">(I61-J61)/400</f>
        <v>0.15575000000000044</v>
      </c>
      <c r="M61" s="8">
        <f>K61/$K$109*100</f>
        <v>59.460089639627981</v>
      </c>
      <c r="N61" s="6">
        <f t="shared" ref="N61:N98" si="19">L61*1000</f>
        <v>155.75000000000045</v>
      </c>
      <c r="O61" s="9"/>
      <c r="P61" s="14">
        <v>3808.2</v>
      </c>
      <c r="Q61" s="14">
        <v>3720.2</v>
      </c>
      <c r="R61" s="6">
        <v>2955.9</v>
      </c>
      <c r="S61" s="7">
        <f t="shared" si="12"/>
        <v>0.22</v>
      </c>
      <c r="T61" s="8">
        <f>R61/$R$109*100</f>
        <v>59.372163212736737</v>
      </c>
      <c r="U61" s="6">
        <f t="shared" si="13"/>
        <v>220</v>
      </c>
      <c r="W61" s="6">
        <v>3803.7</v>
      </c>
      <c r="X61" s="22">
        <v>3602.2</v>
      </c>
      <c r="Y61" s="6">
        <v>2955.9</v>
      </c>
      <c r="Z61" s="7">
        <f t="shared" si="10"/>
        <v>0.50375000000000003</v>
      </c>
      <c r="AA61" s="8">
        <f>Y61/$Y$109*100</f>
        <v>59.914966441962768</v>
      </c>
      <c r="AB61" s="6">
        <f t="shared" si="11"/>
        <v>503.75000000000006</v>
      </c>
      <c r="AD61" s="6">
        <v>3803</v>
      </c>
      <c r="AE61" s="14">
        <v>3418.4</v>
      </c>
      <c r="AF61" s="6">
        <v>2955.9</v>
      </c>
      <c r="AG61" s="7">
        <f t="shared" si="15"/>
        <v>0.9614999999999998</v>
      </c>
      <c r="AH61" s="8">
        <f>AF61/$AF$109*100</f>
        <v>59.521413557404621</v>
      </c>
      <c r="AI61" s="6">
        <f t="shared" si="16"/>
        <v>961.49999999999977</v>
      </c>
    </row>
    <row r="62" spans="2:35" x14ac:dyDescent="0.15">
      <c r="B62" s="14">
        <v>3816.2</v>
      </c>
      <c r="C62" s="14">
        <v>3771.1</v>
      </c>
      <c r="D62" s="6">
        <v>3006</v>
      </c>
      <c r="E62" s="7">
        <f t="shared" si="14"/>
        <v>0.11274999999999977</v>
      </c>
      <c r="F62" s="8">
        <f>D62/$D$109*100</f>
        <v>60.261026494973891</v>
      </c>
      <c r="G62" s="6">
        <f t="shared" si="17"/>
        <v>112.74999999999977</v>
      </c>
      <c r="H62" s="9"/>
      <c r="I62" s="14">
        <v>3811.5</v>
      </c>
      <c r="J62" s="14">
        <v>3748.9</v>
      </c>
      <c r="K62" s="6">
        <v>3006</v>
      </c>
      <c r="L62" s="7">
        <f t="shared" si="18"/>
        <v>0.15649999999999978</v>
      </c>
      <c r="M62" s="8">
        <f>K62/$K$109*100</f>
        <v>60.46788776911319</v>
      </c>
      <c r="N62" s="6">
        <f t="shared" si="19"/>
        <v>156.49999999999977</v>
      </c>
      <c r="O62" s="9"/>
      <c r="P62" s="14">
        <v>3803.9</v>
      </c>
      <c r="Q62" s="14">
        <v>3714.6</v>
      </c>
      <c r="R62" s="6">
        <v>3006</v>
      </c>
      <c r="S62" s="7">
        <f t="shared" si="12"/>
        <v>0.22325000000000045</v>
      </c>
      <c r="T62" s="8">
        <f>R62/$R$109*100</f>
        <v>60.378471063800077</v>
      </c>
      <c r="U62" s="6">
        <f t="shared" si="13"/>
        <v>223.25000000000045</v>
      </c>
      <c r="W62" s="6">
        <v>3800.3</v>
      </c>
      <c r="X62" s="22">
        <v>3597.4</v>
      </c>
      <c r="Y62" s="6">
        <v>3006</v>
      </c>
      <c r="Z62" s="7">
        <f t="shared" si="10"/>
        <v>0.5072500000000002</v>
      </c>
      <c r="AA62" s="8">
        <f>Y62/$Y$109*100</f>
        <v>60.930474347758754</v>
      </c>
      <c r="AB62" s="6">
        <f t="shared" si="11"/>
        <v>507.25000000000023</v>
      </c>
      <c r="AD62" s="6">
        <v>3800.8</v>
      </c>
      <c r="AE62" s="14">
        <v>3413.2</v>
      </c>
      <c r="AF62" s="6">
        <v>3006</v>
      </c>
      <c r="AG62" s="7">
        <f t="shared" si="15"/>
        <v>0.96900000000000086</v>
      </c>
      <c r="AH62" s="8">
        <f>AF62/$AF$109*100</f>
        <v>60.530251075326738</v>
      </c>
      <c r="AI62" s="6">
        <f t="shared" si="16"/>
        <v>969.00000000000091</v>
      </c>
    </row>
    <row r="63" spans="2:35" x14ac:dyDescent="0.15">
      <c r="B63" s="14">
        <v>3811.9</v>
      </c>
      <c r="C63" s="14">
        <v>3766.9</v>
      </c>
      <c r="D63" s="6">
        <v>3056.1</v>
      </c>
      <c r="E63" s="7">
        <f t="shared" si="14"/>
        <v>0.1125</v>
      </c>
      <c r="F63" s="8">
        <f>D63/$D$109*100</f>
        <v>61.265376936556791</v>
      </c>
      <c r="G63" s="6">
        <f t="shared" si="17"/>
        <v>112.5</v>
      </c>
      <c r="H63" s="9"/>
      <c r="I63" s="14">
        <v>3807.7</v>
      </c>
      <c r="J63" s="14">
        <v>3744.9</v>
      </c>
      <c r="K63" s="6">
        <v>3056.1</v>
      </c>
      <c r="L63" s="7">
        <f t="shared" si="18"/>
        <v>0.15699999999999931</v>
      </c>
      <c r="M63" s="8">
        <f>K63/$K$109*100</f>
        <v>61.475685898598407</v>
      </c>
      <c r="N63" s="6">
        <f t="shared" si="19"/>
        <v>156.99999999999932</v>
      </c>
      <c r="O63" s="9"/>
      <c r="P63" s="14">
        <v>3800.3</v>
      </c>
      <c r="Q63" s="14">
        <v>3710.4</v>
      </c>
      <c r="R63" s="6">
        <v>3056.1</v>
      </c>
      <c r="S63" s="7">
        <f t="shared" si="12"/>
        <v>0.22475000000000023</v>
      </c>
      <c r="T63" s="8">
        <f>R63/$R$109*100</f>
        <v>61.384778914863404</v>
      </c>
      <c r="U63" s="6">
        <f t="shared" si="13"/>
        <v>224.75000000000023</v>
      </c>
      <c r="W63" s="6">
        <v>3797.3</v>
      </c>
      <c r="X63" s="22">
        <v>3595.4</v>
      </c>
      <c r="Y63" s="6">
        <v>3056.1</v>
      </c>
      <c r="Z63" s="7">
        <f t="shared" si="10"/>
        <v>0.50475000000000025</v>
      </c>
      <c r="AA63" s="8">
        <f>Y63/$Y$109*100</f>
        <v>61.945982253554732</v>
      </c>
      <c r="AB63" s="6">
        <f t="shared" si="11"/>
        <v>504.75000000000023</v>
      </c>
      <c r="AD63" s="6">
        <v>3798.6</v>
      </c>
      <c r="AE63" s="14">
        <v>3406.1</v>
      </c>
      <c r="AF63" s="6">
        <v>3056.1</v>
      </c>
      <c r="AG63" s="7">
        <f t="shared" si="15"/>
        <v>0.98124999999999996</v>
      </c>
      <c r="AH63" s="8">
        <f>AF63/$AF$109*100</f>
        <v>61.539088593248849</v>
      </c>
      <c r="AI63" s="6">
        <f t="shared" si="16"/>
        <v>981.25</v>
      </c>
    </row>
    <row r="64" spans="2:35" x14ac:dyDescent="0.15">
      <c r="B64" s="14">
        <v>3808</v>
      </c>
      <c r="C64" s="14">
        <v>3762.7</v>
      </c>
      <c r="D64" s="6">
        <v>3106.2</v>
      </c>
      <c r="E64" s="7">
        <f t="shared" si="14"/>
        <v>0.11325000000000046</v>
      </c>
      <c r="F64" s="8">
        <f>D64/$D$109*100</f>
        <v>62.269727378139685</v>
      </c>
      <c r="G64" s="6">
        <f t="shared" si="17"/>
        <v>113.25000000000045</v>
      </c>
      <c r="H64" s="9"/>
      <c r="I64" s="14">
        <v>3803.9</v>
      </c>
      <c r="J64" s="14">
        <v>3741</v>
      </c>
      <c r="K64" s="6">
        <v>3106.2</v>
      </c>
      <c r="L64" s="7">
        <f t="shared" si="18"/>
        <v>0.15725000000000022</v>
      </c>
      <c r="M64" s="8">
        <f>K64/$K$109*100</f>
        <v>62.483484028083637</v>
      </c>
      <c r="N64" s="6">
        <f t="shared" si="19"/>
        <v>157.25000000000023</v>
      </c>
      <c r="O64" s="9"/>
      <c r="P64" s="14">
        <v>3796.3</v>
      </c>
      <c r="Q64" s="14">
        <v>3706.3</v>
      </c>
      <c r="R64" s="6">
        <v>3106.2</v>
      </c>
      <c r="S64" s="7">
        <f t="shared" si="12"/>
        <v>0.22500000000000001</v>
      </c>
      <c r="T64" s="8">
        <f>R64/$R$109*100</f>
        <v>62.391086765926737</v>
      </c>
      <c r="U64" s="6">
        <f t="shared" si="13"/>
        <v>225</v>
      </c>
      <c r="W64" s="6">
        <v>3794.5</v>
      </c>
      <c r="X64" s="22">
        <v>3590</v>
      </c>
      <c r="Y64" s="6">
        <v>3106.2</v>
      </c>
      <c r="Z64" s="7">
        <f t="shared" si="10"/>
        <v>0.51124999999999998</v>
      </c>
      <c r="AA64" s="8">
        <f>Y64/$Y$109*100</f>
        <v>62.96149015935071</v>
      </c>
      <c r="AB64" s="6">
        <f t="shared" si="11"/>
        <v>511.25</v>
      </c>
      <c r="AD64" s="6">
        <v>3796.5</v>
      </c>
      <c r="AE64" s="14">
        <v>3397.9</v>
      </c>
      <c r="AF64" s="6">
        <v>3106.2</v>
      </c>
      <c r="AG64" s="7">
        <f t="shared" si="15"/>
        <v>0.99649999999999972</v>
      </c>
      <c r="AH64" s="8">
        <f>AF64/$AF$109*100</f>
        <v>62.547926111170959</v>
      </c>
      <c r="AI64" s="6">
        <f t="shared" si="16"/>
        <v>996.49999999999977</v>
      </c>
    </row>
    <row r="65" spans="2:35" x14ac:dyDescent="0.15">
      <c r="B65" s="14">
        <v>3804</v>
      </c>
      <c r="C65" s="14">
        <v>3758.5</v>
      </c>
      <c r="D65" s="6">
        <v>3156.3</v>
      </c>
      <c r="E65" s="7">
        <f t="shared" si="14"/>
        <v>0.11375</v>
      </c>
      <c r="F65" s="8">
        <f>D65/$D$109*100</f>
        <v>63.274077819722599</v>
      </c>
      <c r="G65" s="6">
        <f t="shared" si="17"/>
        <v>113.75</v>
      </c>
      <c r="H65" s="9"/>
      <c r="I65" s="14">
        <v>3800.5</v>
      </c>
      <c r="J65" s="14">
        <v>3737.3</v>
      </c>
      <c r="K65" s="6">
        <v>3156.3</v>
      </c>
      <c r="L65" s="7">
        <f t="shared" si="18"/>
        <v>0.15799999999999956</v>
      </c>
      <c r="M65" s="8">
        <f>K65/$K$109*100</f>
        <v>63.491282157568861</v>
      </c>
      <c r="N65" s="6">
        <f t="shared" si="19"/>
        <v>157.99999999999955</v>
      </c>
      <c r="O65" s="9"/>
      <c r="P65" s="14">
        <v>3793</v>
      </c>
      <c r="Q65" s="14">
        <v>3701.9</v>
      </c>
      <c r="R65" s="6">
        <v>3156.3</v>
      </c>
      <c r="S65" s="7">
        <f t="shared" si="12"/>
        <v>0.22774999999999979</v>
      </c>
      <c r="T65" s="8">
        <f>R65/$R$109*100</f>
        <v>63.397394616990077</v>
      </c>
      <c r="U65" s="6">
        <f t="shared" si="13"/>
        <v>227.74999999999977</v>
      </c>
      <c r="W65" s="6">
        <v>3792</v>
      </c>
      <c r="X65" s="22">
        <v>3585.4</v>
      </c>
      <c r="Y65" s="6">
        <v>3156.3</v>
      </c>
      <c r="Z65" s="7">
        <f t="shared" si="10"/>
        <v>0.51649999999999974</v>
      </c>
      <c r="AA65" s="8">
        <f>Y65/$Y$109*100</f>
        <v>63.976998065146695</v>
      </c>
      <c r="AB65" s="6">
        <f t="shared" si="11"/>
        <v>516.49999999999977</v>
      </c>
      <c r="AD65" s="6">
        <v>3794.1</v>
      </c>
      <c r="AE65" s="14">
        <v>3389.3</v>
      </c>
      <c r="AF65" s="6">
        <v>3156.3</v>
      </c>
      <c r="AG65" s="7">
        <f t="shared" si="15"/>
        <v>1.0119999999999993</v>
      </c>
      <c r="AH65" s="8">
        <f>AF65/$AF$109*100</f>
        <v>63.556763629093084</v>
      </c>
      <c r="AI65" s="6">
        <f t="shared" si="16"/>
        <v>1011.9999999999993</v>
      </c>
    </row>
    <row r="66" spans="2:35" x14ac:dyDescent="0.15">
      <c r="B66" s="14">
        <v>3801</v>
      </c>
      <c r="C66" s="14">
        <v>3755.2</v>
      </c>
      <c r="D66" s="6">
        <v>3206.4</v>
      </c>
      <c r="E66" s="7">
        <f t="shared" si="14"/>
        <v>0.11450000000000045</v>
      </c>
      <c r="F66" s="8">
        <f>D66/$D$109*100</f>
        <v>64.278428261305493</v>
      </c>
      <c r="G66" s="6">
        <f t="shared" si="17"/>
        <v>114.50000000000045</v>
      </c>
      <c r="H66" s="9"/>
      <c r="I66" s="14">
        <v>3797.1</v>
      </c>
      <c r="J66" s="14">
        <v>3733.6</v>
      </c>
      <c r="K66" s="6">
        <v>3206.4</v>
      </c>
      <c r="L66" s="7">
        <f t="shared" si="18"/>
        <v>0.15875</v>
      </c>
      <c r="M66" s="8">
        <f>K66/$K$109*100</f>
        <v>64.499080287054085</v>
      </c>
      <c r="N66" s="6">
        <f t="shared" si="19"/>
        <v>158.75</v>
      </c>
      <c r="O66" s="9"/>
      <c r="P66" s="14">
        <v>3789.8</v>
      </c>
      <c r="Q66" s="14">
        <v>3702</v>
      </c>
      <c r="R66" s="6">
        <v>3206.4</v>
      </c>
      <c r="S66" s="7">
        <f t="shared" si="12"/>
        <v>0.21950000000000044</v>
      </c>
      <c r="T66" s="8">
        <f>R66/$R$109*100</f>
        <v>64.40370246805341</v>
      </c>
      <c r="U66" s="6">
        <f t="shared" si="13"/>
        <v>219.50000000000045</v>
      </c>
      <c r="W66" s="6">
        <v>3789.6</v>
      </c>
      <c r="X66" s="22">
        <v>3581.7</v>
      </c>
      <c r="Y66" s="6">
        <v>3206.4</v>
      </c>
      <c r="Z66" s="7">
        <f t="shared" si="10"/>
        <v>0.51975000000000027</v>
      </c>
      <c r="AA66" s="8">
        <f>Y66/$Y$109*100</f>
        <v>64.992505970942673</v>
      </c>
      <c r="AB66" s="6">
        <f t="shared" si="11"/>
        <v>519.75000000000023</v>
      </c>
      <c r="AD66" s="6">
        <v>3791.8</v>
      </c>
      <c r="AE66" s="14">
        <v>3381.2</v>
      </c>
      <c r="AF66" s="6">
        <v>3206.4</v>
      </c>
      <c r="AG66" s="7">
        <f t="shared" si="15"/>
        <v>1.0265000000000009</v>
      </c>
      <c r="AH66" s="8">
        <f>AF66/$AF$109*100</f>
        <v>64.565601147015201</v>
      </c>
      <c r="AI66" s="6">
        <f t="shared" si="16"/>
        <v>1026.5000000000009</v>
      </c>
    </row>
    <row r="67" spans="2:35" x14ac:dyDescent="0.15">
      <c r="B67" s="14">
        <v>3797.1</v>
      </c>
      <c r="C67" s="14">
        <v>3751.4</v>
      </c>
      <c r="D67" s="6">
        <v>3256.5</v>
      </c>
      <c r="E67" s="7">
        <f t="shared" si="14"/>
        <v>0.11424999999999955</v>
      </c>
      <c r="F67" s="8">
        <f>D67/$D$109*100</f>
        <v>65.282778702888393</v>
      </c>
      <c r="G67" s="6">
        <f t="shared" si="17"/>
        <v>114.24999999999955</v>
      </c>
      <c r="H67" s="9"/>
      <c r="I67" s="14">
        <v>3793.7</v>
      </c>
      <c r="J67" s="14">
        <v>3729.9</v>
      </c>
      <c r="K67" s="6">
        <v>3256.5</v>
      </c>
      <c r="L67" s="7">
        <f t="shared" si="18"/>
        <v>0.15949999999999931</v>
      </c>
      <c r="M67" s="8">
        <f>K67/$K$109*100</f>
        <v>65.506878416539294</v>
      </c>
      <c r="N67" s="6">
        <f t="shared" si="19"/>
        <v>159.49999999999932</v>
      </c>
      <c r="O67" s="9"/>
      <c r="P67" s="14">
        <v>3787.1</v>
      </c>
      <c r="Q67" s="14">
        <v>3695.8</v>
      </c>
      <c r="R67" s="6">
        <v>3256.5</v>
      </c>
      <c r="S67" s="7">
        <f t="shared" si="12"/>
        <v>0.22824999999999931</v>
      </c>
      <c r="T67" s="8">
        <f>R67/$R$109*100</f>
        <v>65.410010319116736</v>
      </c>
      <c r="U67" s="6">
        <f t="shared" si="13"/>
        <v>228.24999999999932</v>
      </c>
      <c r="W67" s="6">
        <v>3787.4</v>
      </c>
      <c r="X67" s="22">
        <v>3577.2</v>
      </c>
      <c r="Y67" s="6">
        <v>3256.5</v>
      </c>
      <c r="Z67" s="7">
        <f t="shared" si="10"/>
        <v>0.52550000000000063</v>
      </c>
      <c r="AA67" s="8">
        <f>Y67/$Y$109*100</f>
        <v>66.008013876738644</v>
      </c>
      <c r="AB67" s="6">
        <f t="shared" si="11"/>
        <v>525.50000000000068</v>
      </c>
      <c r="AD67" s="6">
        <v>3789.4</v>
      </c>
      <c r="AE67" s="14">
        <v>3373</v>
      </c>
      <c r="AF67" s="6">
        <v>3256.5</v>
      </c>
      <c r="AG67" s="7">
        <f t="shared" si="15"/>
        <v>1.0410000000000001</v>
      </c>
      <c r="AH67" s="8">
        <f>AF67/$AF$109*100</f>
        <v>65.57443866493729</v>
      </c>
      <c r="AI67" s="6">
        <f t="shared" si="16"/>
        <v>1041.0000000000002</v>
      </c>
    </row>
    <row r="68" spans="2:35" x14ac:dyDescent="0.15">
      <c r="B68" s="14">
        <v>3793.5</v>
      </c>
      <c r="C68" s="14">
        <v>3747.6</v>
      </c>
      <c r="D68" s="6">
        <v>3306.6</v>
      </c>
      <c r="E68" s="7">
        <f t="shared" ref="E68:E96" si="20">(B68-C68)/400</f>
        <v>0.11475000000000023</v>
      </c>
      <c r="F68" s="8">
        <f>D68/$D$109*100</f>
        <v>66.28712914447128</v>
      </c>
      <c r="G68" s="6">
        <f t="shared" si="17"/>
        <v>114.75000000000023</v>
      </c>
      <c r="H68" s="9"/>
      <c r="I68" s="14">
        <v>3790.6</v>
      </c>
      <c r="J68" s="14">
        <v>3726.3</v>
      </c>
      <c r="K68" s="6">
        <v>3306.6</v>
      </c>
      <c r="L68" s="7">
        <f t="shared" si="18"/>
        <v>0.16074999999999931</v>
      </c>
      <c r="M68" s="8">
        <f>K68/$K$109*100</f>
        <v>66.514676546024504</v>
      </c>
      <c r="N68" s="6">
        <f t="shared" si="19"/>
        <v>160.74999999999932</v>
      </c>
      <c r="O68" s="9"/>
      <c r="P68" s="14">
        <v>3784.3</v>
      </c>
      <c r="Q68" s="14">
        <v>3694.4</v>
      </c>
      <c r="R68" s="6">
        <v>3306.6</v>
      </c>
      <c r="S68" s="7">
        <f t="shared" si="12"/>
        <v>0.22475000000000023</v>
      </c>
      <c r="T68" s="8">
        <f>R68/$R$109*100</f>
        <v>66.416318170180077</v>
      </c>
      <c r="U68" s="6">
        <f t="shared" si="13"/>
        <v>224.75000000000023</v>
      </c>
      <c r="W68" s="6">
        <v>3785.3</v>
      </c>
      <c r="X68" s="22">
        <v>3574.8</v>
      </c>
      <c r="Y68" s="6">
        <v>3306.6</v>
      </c>
      <c r="Z68" s="7">
        <f t="shared" si="10"/>
        <v>0.52625</v>
      </c>
      <c r="AA68" s="8">
        <f>Y68/$Y$109*100</f>
        <v>67.02352178253463</v>
      </c>
      <c r="AB68" s="6">
        <f t="shared" si="11"/>
        <v>526.25</v>
      </c>
      <c r="AD68" s="6">
        <v>3787.1</v>
      </c>
      <c r="AE68" s="14">
        <v>3364.8</v>
      </c>
      <c r="AF68" s="6">
        <v>3306.6</v>
      </c>
      <c r="AG68" s="7">
        <f t="shared" si="15"/>
        <v>1.0557499999999993</v>
      </c>
      <c r="AH68" s="8">
        <f>AF68/$AF$109*100</f>
        <v>66.583276182859407</v>
      </c>
      <c r="AI68" s="6">
        <f t="shared" si="16"/>
        <v>1055.7499999999993</v>
      </c>
    </row>
    <row r="69" spans="2:35" x14ac:dyDescent="0.15">
      <c r="B69" s="14">
        <v>3790.3</v>
      </c>
      <c r="C69" s="14">
        <v>3743.9</v>
      </c>
      <c r="D69" s="6">
        <v>3356.7</v>
      </c>
      <c r="E69" s="7">
        <f t="shared" si="20"/>
        <v>0.11600000000000023</v>
      </c>
      <c r="F69" s="8">
        <f>D69/$D$109*100</f>
        <v>67.29147958605418</v>
      </c>
      <c r="G69" s="6">
        <f t="shared" si="17"/>
        <v>116.00000000000023</v>
      </c>
      <c r="H69" s="9"/>
      <c r="I69" s="14">
        <v>3787.5</v>
      </c>
      <c r="J69" s="14">
        <v>3723</v>
      </c>
      <c r="K69" s="6">
        <v>3356.7</v>
      </c>
      <c r="L69" s="7">
        <f t="shared" si="18"/>
        <v>0.16125</v>
      </c>
      <c r="M69" s="8">
        <f>K69/$K$109*100</f>
        <v>67.522474675509727</v>
      </c>
      <c r="N69" s="6">
        <f t="shared" si="19"/>
        <v>161.25</v>
      </c>
      <c r="O69" s="9"/>
      <c r="P69" s="14">
        <v>3781.9</v>
      </c>
      <c r="Q69" s="14">
        <v>3690.8</v>
      </c>
      <c r="R69" s="6">
        <v>3356.7</v>
      </c>
      <c r="S69" s="7">
        <f t="shared" si="12"/>
        <v>0.22774999999999979</v>
      </c>
      <c r="T69" s="8">
        <f>R69/$R$109*100</f>
        <v>67.422626021243417</v>
      </c>
      <c r="U69" s="6">
        <f t="shared" si="13"/>
        <v>227.74999999999977</v>
      </c>
      <c r="W69" s="6">
        <v>3783.2</v>
      </c>
      <c r="X69" s="22">
        <v>3568.1</v>
      </c>
      <c r="Y69" s="6">
        <v>3356.7</v>
      </c>
      <c r="Z69" s="7">
        <f t="shared" si="10"/>
        <v>0.53774999999999973</v>
      </c>
      <c r="AA69" s="8">
        <f>Y69/$Y$109*100</f>
        <v>68.039029688330601</v>
      </c>
      <c r="AB69" s="6">
        <f t="shared" si="11"/>
        <v>537.74999999999977</v>
      </c>
      <c r="AD69" s="6">
        <v>3784.6</v>
      </c>
      <c r="AE69" s="14">
        <v>3355</v>
      </c>
      <c r="AF69" s="6">
        <v>3356.7</v>
      </c>
      <c r="AG69" s="7">
        <f t="shared" si="15"/>
        <v>1.0739999999999998</v>
      </c>
      <c r="AH69" s="8">
        <f>AF69/$AF$109*100</f>
        <v>67.592113700781525</v>
      </c>
      <c r="AI69" s="6">
        <f t="shared" si="16"/>
        <v>1073.9999999999998</v>
      </c>
    </row>
    <row r="70" spans="2:35" x14ac:dyDescent="0.15">
      <c r="B70" s="14">
        <v>3786.6</v>
      </c>
      <c r="C70" s="14">
        <v>3740.1</v>
      </c>
      <c r="D70" s="6">
        <v>3406.8</v>
      </c>
      <c r="E70" s="7">
        <f t="shared" si="20"/>
        <v>0.11625000000000001</v>
      </c>
      <c r="F70" s="8">
        <f>D70/$D$109*100</f>
        <v>68.295830027637081</v>
      </c>
      <c r="G70" s="6">
        <f t="shared" ref="G70:G96" si="21">E70*1000</f>
        <v>116.25</v>
      </c>
      <c r="H70" s="9"/>
      <c r="I70" s="14">
        <v>3784.6</v>
      </c>
      <c r="J70" s="14">
        <v>3719.9</v>
      </c>
      <c r="K70" s="6">
        <v>3406.8</v>
      </c>
      <c r="L70" s="7">
        <f t="shared" si="18"/>
        <v>0.16174999999999953</v>
      </c>
      <c r="M70" s="8">
        <f>K70/$K$109*100</f>
        <v>68.530272804994965</v>
      </c>
      <c r="N70" s="6">
        <f t="shared" si="19"/>
        <v>161.74999999999955</v>
      </c>
      <c r="O70" s="9"/>
      <c r="P70" s="14">
        <v>3780.2</v>
      </c>
      <c r="Q70" s="14">
        <v>3688.2</v>
      </c>
      <c r="R70" s="6">
        <v>3406.8</v>
      </c>
      <c r="S70" s="7">
        <f t="shared" si="12"/>
        <v>0.23</v>
      </c>
      <c r="T70" s="8">
        <f>R70/$R$109*100</f>
        <v>68.428933872306757</v>
      </c>
      <c r="U70" s="6">
        <f t="shared" si="13"/>
        <v>230</v>
      </c>
      <c r="W70" s="6">
        <v>3781.2</v>
      </c>
      <c r="X70" s="22">
        <v>3565.3</v>
      </c>
      <c r="Y70" s="6">
        <v>3406.8</v>
      </c>
      <c r="Z70" s="7">
        <f t="shared" ref="Z70:Z98" si="22">(W70-X70)/400</f>
        <v>0.53974999999999906</v>
      </c>
      <c r="AA70" s="8">
        <f>Y70/$Y$109*100</f>
        <v>69.054537594126586</v>
      </c>
      <c r="AB70" s="6">
        <f t="shared" ref="AB70:AB98" si="23">Z70*1000</f>
        <v>539.74999999999909</v>
      </c>
      <c r="AD70" s="6">
        <v>3782.1</v>
      </c>
      <c r="AE70" s="14">
        <v>3345.6</v>
      </c>
      <c r="AF70" s="6">
        <v>3406.8</v>
      </c>
      <c r="AG70" s="7">
        <f t="shared" si="15"/>
        <v>1.0912500000000001</v>
      </c>
      <c r="AH70" s="8">
        <f>AF70/$AF$109*100</f>
        <v>68.600951218703642</v>
      </c>
      <c r="AI70" s="6">
        <f t="shared" si="16"/>
        <v>1091.25</v>
      </c>
    </row>
    <row r="71" spans="2:35" x14ac:dyDescent="0.15">
      <c r="B71" s="14">
        <v>3782.9</v>
      </c>
      <c r="C71" s="14">
        <v>3736.5</v>
      </c>
      <c r="D71" s="6">
        <v>3456.9</v>
      </c>
      <c r="E71" s="7">
        <f t="shared" si="20"/>
        <v>0.11600000000000023</v>
      </c>
      <c r="F71" s="8">
        <f>D71/$D$109*100</f>
        <v>69.300180469219981</v>
      </c>
      <c r="G71" s="6">
        <f t="shared" si="21"/>
        <v>116.00000000000023</v>
      </c>
      <c r="H71" s="9"/>
      <c r="I71" s="14">
        <v>3781.6</v>
      </c>
      <c r="J71" s="14">
        <v>3716.7</v>
      </c>
      <c r="K71" s="6">
        <v>3456.9</v>
      </c>
      <c r="L71" s="7">
        <f t="shared" si="18"/>
        <v>0.16225000000000023</v>
      </c>
      <c r="M71" s="8">
        <f>K71/$K$109*100</f>
        <v>69.538070934480174</v>
      </c>
      <c r="N71" s="6">
        <f t="shared" si="19"/>
        <v>162.25000000000023</v>
      </c>
      <c r="O71" s="9"/>
      <c r="P71" s="14">
        <v>3777.7</v>
      </c>
      <c r="Q71" s="14">
        <v>3685</v>
      </c>
      <c r="R71" s="6">
        <v>3456.9</v>
      </c>
      <c r="S71" s="7">
        <f t="shared" si="12"/>
        <v>0.23174999999999954</v>
      </c>
      <c r="T71" s="8">
        <f>R71/$R$109*100</f>
        <v>69.435241723370083</v>
      </c>
      <c r="U71" s="6">
        <f t="shared" si="13"/>
        <v>231.74999999999955</v>
      </c>
      <c r="W71" s="6">
        <v>3779.1</v>
      </c>
      <c r="X71" s="22">
        <v>3561.3</v>
      </c>
      <c r="Y71" s="6">
        <v>3456.9</v>
      </c>
      <c r="Z71" s="7">
        <f t="shared" si="22"/>
        <v>0.54449999999999932</v>
      </c>
      <c r="AA71" s="8">
        <f>Y71/$Y$109*100</f>
        <v>70.070045499922557</v>
      </c>
      <c r="AB71" s="6">
        <f t="shared" si="23"/>
        <v>544.49999999999932</v>
      </c>
      <c r="AD71" s="6">
        <v>3779.4</v>
      </c>
      <c r="AE71" s="14">
        <v>3335.1</v>
      </c>
      <c r="AF71" s="6">
        <v>3456.9</v>
      </c>
      <c r="AG71" s="7">
        <f t="shared" si="15"/>
        <v>1.1107500000000003</v>
      </c>
      <c r="AH71" s="8">
        <f>AF71/$AF$109*100</f>
        <v>69.609788736625759</v>
      </c>
      <c r="AI71" s="6">
        <f t="shared" si="16"/>
        <v>1110.7500000000005</v>
      </c>
    </row>
    <row r="72" spans="2:35" x14ac:dyDescent="0.15">
      <c r="B72" s="14">
        <v>3778.9</v>
      </c>
      <c r="C72" s="14">
        <v>3732.4</v>
      </c>
      <c r="D72" s="6">
        <v>3507</v>
      </c>
      <c r="E72" s="7">
        <f t="shared" si="20"/>
        <v>0.11625000000000001</v>
      </c>
      <c r="F72" s="8">
        <f>D72/$D$109*100</f>
        <v>70.304530910802882</v>
      </c>
      <c r="G72" s="6">
        <f t="shared" si="21"/>
        <v>116.25</v>
      </c>
      <c r="H72" s="9"/>
      <c r="I72" s="14">
        <v>3778.9</v>
      </c>
      <c r="J72" s="14">
        <v>3713.7</v>
      </c>
      <c r="K72" s="6">
        <v>3507</v>
      </c>
      <c r="L72" s="7">
        <f t="shared" si="18"/>
        <v>0.16300000000000067</v>
      </c>
      <c r="M72" s="8">
        <f>K72/$K$109*100</f>
        <v>70.545869063965398</v>
      </c>
      <c r="N72" s="6">
        <f t="shared" si="19"/>
        <v>163.00000000000068</v>
      </c>
      <c r="O72" s="9"/>
      <c r="P72" s="14">
        <v>3776</v>
      </c>
      <c r="Q72" s="14">
        <v>3683.2</v>
      </c>
      <c r="R72" s="6">
        <v>3507</v>
      </c>
      <c r="S72" s="7">
        <f t="shared" si="12"/>
        <v>0.23200000000000046</v>
      </c>
      <c r="T72" s="8">
        <f>R72/$R$109*100</f>
        <v>70.441549574433409</v>
      </c>
      <c r="U72" s="6">
        <f t="shared" si="13"/>
        <v>232.00000000000045</v>
      </c>
      <c r="W72" s="6">
        <v>3777</v>
      </c>
      <c r="X72" s="22">
        <v>3554.5</v>
      </c>
      <c r="Y72" s="6">
        <v>3507</v>
      </c>
      <c r="Z72" s="7">
        <f t="shared" si="22"/>
        <v>0.55625000000000002</v>
      </c>
      <c r="AA72" s="8">
        <f>Y72/$Y$109*100</f>
        <v>71.085553405718542</v>
      </c>
      <c r="AB72" s="6">
        <f t="shared" si="23"/>
        <v>556.25</v>
      </c>
      <c r="AD72" s="6">
        <v>3776.7</v>
      </c>
      <c r="AE72" s="14">
        <v>3324.7</v>
      </c>
      <c r="AF72" s="6">
        <v>3507</v>
      </c>
      <c r="AG72" s="7">
        <f t="shared" ref="AG72:AG84" si="24">(AD72-AE72)/400</f>
        <v>1.1299999999999999</v>
      </c>
      <c r="AH72" s="8">
        <f>AF72/$AF$109*100</f>
        <v>70.618626254547863</v>
      </c>
      <c r="AI72" s="6">
        <f t="shared" ref="AI72:AI84" si="25">AG72*1000</f>
        <v>1130</v>
      </c>
    </row>
    <row r="73" spans="2:35" x14ac:dyDescent="0.15">
      <c r="B73" s="14">
        <v>3775</v>
      </c>
      <c r="C73" s="14">
        <v>3728.1</v>
      </c>
      <c r="D73" s="6">
        <v>3557.1</v>
      </c>
      <c r="E73" s="7">
        <f t="shared" si="20"/>
        <v>0.11725000000000023</v>
      </c>
      <c r="F73" s="8">
        <f>D73/$D$109*100</f>
        <v>71.308881352385782</v>
      </c>
      <c r="G73" s="6">
        <f t="shared" si="21"/>
        <v>117.25000000000023</v>
      </c>
      <c r="H73" s="9"/>
      <c r="I73" s="14">
        <v>3776.4</v>
      </c>
      <c r="J73" s="14">
        <v>3710.9</v>
      </c>
      <c r="K73" s="6">
        <v>3557.1</v>
      </c>
      <c r="L73" s="7">
        <f t="shared" si="18"/>
        <v>0.16375000000000001</v>
      </c>
      <c r="M73" s="8">
        <f>K73/$K$109*100</f>
        <v>71.553667193450607</v>
      </c>
      <c r="N73" s="6">
        <f t="shared" si="19"/>
        <v>163.75</v>
      </c>
      <c r="O73" s="9"/>
      <c r="P73" s="14">
        <v>3773.3</v>
      </c>
      <c r="Q73" s="14">
        <v>3679.7</v>
      </c>
      <c r="R73" s="6">
        <v>3557.1</v>
      </c>
      <c r="S73" s="7">
        <f t="shared" si="12"/>
        <v>0.2340000000000009</v>
      </c>
      <c r="T73" s="8">
        <f>R73/$R$109*100</f>
        <v>71.44785742549675</v>
      </c>
      <c r="U73" s="6">
        <f t="shared" si="13"/>
        <v>234.00000000000091</v>
      </c>
      <c r="W73" s="6">
        <v>3774.7</v>
      </c>
      <c r="X73" s="22">
        <v>3550.8</v>
      </c>
      <c r="Y73" s="6">
        <v>3557.1</v>
      </c>
      <c r="Z73" s="7">
        <f t="shared" si="22"/>
        <v>0.55974999999999908</v>
      </c>
      <c r="AA73" s="8">
        <f>Y73/$Y$109*100</f>
        <v>72.101061311514528</v>
      </c>
      <c r="AB73" s="6">
        <f t="shared" si="23"/>
        <v>559.74999999999909</v>
      </c>
      <c r="AD73" s="6">
        <v>3773.9</v>
      </c>
      <c r="AE73" s="14">
        <v>3315</v>
      </c>
      <c r="AF73" s="6">
        <v>3557.1</v>
      </c>
      <c r="AG73" s="7">
        <f t="shared" si="24"/>
        <v>1.1472500000000003</v>
      </c>
      <c r="AH73" s="8">
        <f>AF73/$AF$109*100</f>
        <v>71.627463772469966</v>
      </c>
      <c r="AI73" s="6">
        <f t="shared" si="25"/>
        <v>1147.2500000000002</v>
      </c>
    </row>
    <row r="74" spans="2:35" x14ac:dyDescent="0.15">
      <c r="B74" s="14">
        <v>3768.7</v>
      </c>
      <c r="C74" s="14">
        <v>3723.4</v>
      </c>
      <c r="D74" s="6">
        <v>3607.2</v>
      </c>
      <c r="E74" s="7">
        <f t="shared" si="20"/>
        <v>0.11324999999999932</v>
      </c>
      <c r="F74" s="8">
        <f>D74/$D$109*100</f>
        <v>72.313231793968669</v>
      </c>
      <c r="G74" s="6">
        <f t="shared" si="21"/>
        <v>113.24999999999932</v>
      </c>
      <c r="H74" s="9"/>
      <c r="I74" s="14">
        <v>3773.9</v>
      </c>
      <c r="J74" s="14">
        <v>3708.2</v>
      </c>
      <c r="K74" s="6">
        <v>3607.2</v>
      </c>
      <c r="L74" s="7">
        <f t="shared" si="18"/>
        <v>0.16425000000000067</v>
      </c>
      <c r="M74" s="8">
        <f>K74/$K$109*100</f>
        <v>72.561465322935831</v>
      </c>
      <c r="N74" s="6">
        <f t="shared" si="19"/>
        <v>164.25000000000068</v>
      </c>
      <c r="O74" s="9"/>
      <c r="P74" s="14">
        <v>3771.2</v>
      </c>
      <c r="Q74" s="14">
        <v>3676.6</v>
      </c>
      <c r="R74" s="6">
        <v>3607.2</v>
      </c>
      <c r="S74" s="7">
        <f t="shared" si="12"/>
        <v>0.23649999999999977</v>
      </c>
      <c r="T74" s="8">
        <f>R74/$R$109*100</f>
        <v>72.454165276560076</v>
      </c>
      <c r="U74" s="6">
        <f t="shared" si="13"/>
        <v>236.49999999999977</v>
      </c>
      <c r="W74" s="6">
        <v>3772.4</v>
      </c>
      <c r="X74" s="22">
        <v>3543.6</v>
      </c>
      <c r="Y74" s="6">
        <v>3607.2</v>
      </c>
      <c r="Z74" s="7">
        <f t="shared" si="22"/>
        <v>0.57200000000000051</v>
      </c>
      <c r="AA74" s="8">
        <f>Y74/$Y$109*100</f>
        <v>73.116569217310499</v>
      </c>
      <c r="AB74" s="6">
        <f t="shared" si="23"/>
        <v>572.00000000000045</v>
      </c>
      <c r="AD74" s="6">
        <v>3770.9</v>
      </c>
      <c r="AE74" s="14">
        <v>3304.2</v>
      </c>
      <c r="AF74" s="6">
        <v>3607.2</v>
      </c>
      <c r="AG74" s="7">
        <f t="shared" si="24"/>
        <v>1.1667500000000006</v>
      </c>
      <c r="AH74" s="8">
        <f>AF74/$AF$109*100</f>
        <v>72.636301290392083</v>
      </c>
      <c r="AI74" s="6">
        <f t="shared" si="25"/>
        <v>1166.7500000000007</v>
      </c>
    </row>
    <row r="75" spans="2:35" x14ac:dyDescent="0.15">
      <c r="B75" s="14">
        <v>3762.5</v>
      </c>
      <c r="C75" s="14">
        <v>3717.7</v>
      </c>
      <c r="D75" s="6">
        <v>3657.3</v>
      </c>
      <c r="E75" s="7">
        <f t="shared" si="20"/>
        <v>0.11200000000000046</v>
      </c>
      <c r="F75" s="8">
        <f>D75/$D$109*100</f>
        <v>73.317582235551569</v>
      </c>
      <c r="G75" s="6">
        <f t="shared" si="21"/>
        <v>112.00000000000045</v>
      </c>
      <c r="H75" s="9"/>
      <c r="I75" s="14">
        <v>3771.5</v>
      </c>
      <c r="J75" s="14">
        <v>3705.2</v>
      </c>
      <c r="K75" s="6">
        <v>3657.3</v>
      </c>
      <c r="L75" s="7">
        <f t="shared" si="18"/>
        <v>0.16575000000000045</v>
      </c>
      <c r="M75" s="8">
        <f>K75/$K$109*100</f>
        <v>73.569263452421055</v>
      </c>
      <c r="N75" s="6">
        <f t="shared" si="19"/>
        <v>165.75000000000045</v>
      </c>
      <c r="O75" s="9"/>
      <c r="P75" s="14">
        <v>3769.2</v>
      </c>
      <c r="Q75" s="14">
        <v>3672.9</v>
      </c>
      <c r="R75" s="6">
        <v>3657.3</v>
      </c>
      <c r="S75" s="7">
        <f t="shared" si="12"/>
        <v>0.24074999999999933</v>
      </c>
      <c r="T75" s="8">
        <f>R75/$R$109*100</f>
        <v>73.46047312762343</v>
      </c>
      <c r="U75" s="6">
        <f t="shared" si="13"/>
        <v>240.74999999999932</v>
      </c>
      <c r="W75" s="6">
        <v>3769.8</v>
      </c>
      <c r="X75" s="22">
        <v>3538.2</v>
      </c>
      <c r="Y75" s="6">
        <v>3657.3</v>
      </c>
      <c r="Z75" s="7">
        <f t="shared" si="22"/>
        <v>0.57900000000000096</v>
      </c>
      <c r="AA75" s="8">
        <f>Y75/$Y$109*100</f>
        <v>74.132077123106484</v>
      </c>
      <c r="AB75" s="6">
        <f t="shared" si="23"/>
        <v>579.00000000000091</v>
      </c>
      <c r="AD75" s="6">
        <v>3767.8</v>
      </c>
      <c r="AE75" s="14">
        <v>3293.6</v>
      </c>
      <c r="AF75" s="6">
        <v>3657.3</v>
      </c>
      <c r="AG75" s="7">
        <f t="shared" si="24"/>
        <v>1.1855000000000007</v>
      </c>
      <c r="AH75" s="8">
        <f>AF75/$AF$109*100</f>
        <v>73.645138808314201</v>
      </c>
      <c r="AI75" s="6">
        <f t="shared" si="25"/>
        <v>1185.5000000000007</v>
      </c>
    </row>
    <row r="76" spans="2:35" x14ac:dyDescent="0.15">
      <c r="B76" s="14">
        <v>3756.2</v>
      </c>
      <c r="C76" s="14">
        <v>3712.3</v>
      </c>
      <c r="D76" s="6">
        <v>3707.4</v>
      </c>
      <c r="E76" s="7">
        <f t="shared" si="20"/>
        <v>0.10974999999999908</v>
      </c>
      <c r="F76" s="8">
        <f>D76/$D$109*100</f>
        <v>74.32193267713447</v>
      </c>
      <c r="G76" s="6">
        <f t="shared" si="21"/>
        <v>109.74999999999909</v>
      </c>
      <c r="H76" s="9"/>
      <c r="I76" s="14">
        <v>3768.9</v>
      </c>
      <c r="J76" s="14">
        <v>3702.4</v>
      </c>
      <c r="K76" s="6">
        <v>3707.4</v>
      </c>
      <c r="L76" s="7">
        <f t="shared" si="18"/>
        <v>0.16625000000000001</v>
      </c>
      <c r="M76" s="8">
        <f>K76/$K$109*100</f>
        <v>74.577061581906278</v>
      </c>
      <c r="N76" s="6">
        <f t="shared" si="19"/>
        <v>166.25</v>
      </c>
      <c r="O76" s="9"/>
      <c r="P76" s="14">
        <v>3766</v>
      </c>
      <c r="Q76" s="14">
        <v>3669.5</v>
      </c>
      <c r="R76" s="6">
        <v>3707.4</v>
      </c>
      <c r="S76" s="7">
        <f t="shared" si="12"/>
        <v>0.24124999999999999</v>
      </c>
      <c r="T76" s="8">
        <f>R76/$R$109*100</f>
        <v>74.466780978686756</v>
      </c>
      <c r="U76" s="6">
        <f t="shared" si="13"/>
        <v>241.25</v>
      </c>
      <c r="W76" s="6">
        <v>3767.1</v>
      </c>
      <c r="X76" s="22">
        <v>3531.3</v>
      </c>
      <c r="Y76" s="6">
        <v>3707.4</v>
      </c>
      <c r="Z76" s="7">
        <f t="shared" si="22"/>
        <v>0.58949999999999936</v>
      </c>
      <c r="AA76" s="8">
        <f>Y76/$Y$109*100</f>
        <v>75.147585028902469</v>
      </c>
      <c r="AB76" s="6">
        <f t="shared" si="23"/>
        <v>589.49999999999932</v>
      </c>
      <c r="AD76" s="6">
        <v>3764.7</v>
      </c>
      <c r="AE76" s="14">
        <v>3282.3</v>
      </c>
      <c r="AF76" s="6">
        <v>3707.4</v>
      </c>
      <c r="AG76" s="7">
        <f t="shared" si="24"/>
        <v>1.2059999999999991</v>
      </c>
      <c r="AH76" s="8">
        <f>AF76/$AF$109*100</f>
        <v>74.653976326236318</v>
      </c>
      <c r="AI76" s="6">
        <f t="shared" si="25"/>
        <v>1205.9999999999991</v>
      </c>
    </row>
    <row r="77" spans="2:35" x14ac:dyDescent="0.15">
      <c r="B77" s="14">
        <v>3751.7</v>
      </c>
      <c r="C77" s="14">
        <v>3707</v>
      </c>
      <c r="D77" s="6">
        <v>3757.5</v>
      </c>
      <c r="E77" s="7">
        <f t="shared" si="20"/>
        <v>0.11174999999999954</v>
      </c>
      <c r="F77" s="8">
        <f>D77/$D$109*100</f>
        <v>75.326283118717356</v>
      </c>
      <c r="G77" s="6">
        <f t="shared" si="21"/>
        <v>111.74999999999955</v>
      </c>
      <c r="H77" s="9"/>
      <c r="I77" s="14">
        <v>3766.2</v>
      </c>
      <c r="J77" s="14">
        <v>3699.3</v>
      </c>
      <c r="K77" s="6">
        <v>3757.5</v>
      </c>
      <c r="L77" s="7">
        <f t="shared" si="18"/>
        <v>0.16724999999999909</v>
      </c>
      <c r="M77" s="8">
        <f>K77/$K$109*100</f>
        <v>75.584859711391488</v>
      </c>
      <c r="N77" s="6">
        <f t="shared" si="19"/>
        <v>167.24999999999909</v>
      </c>
      <c r="O77" s="9"/>
      <c r="P77" s="14">
        <v>3763.3</v>
      </c>
      <c r="Q77" s="14">
        <v>3666.5</v>
      </c>
      <c r="R77" s="6">
        <v>3757.5</v>
      </c>
      <c r="S77" s="7">
        <f t="shared" si="12"/>
        <v>0.24200000000000046</v>
      </c>
      <c r="T77" s="8">
        <f>R77/$R$109*100</f>
        <v>75.473088829750097</v>
      </c>
      <c r="U77" s="6">
        <f t="shared" si="13"/>
        <v>242.00000000000045</v>
      </c>
      <c r="W77" s="6">
        <v>3764.1</v>
      </c>
      <c r="X77" s="22">
        <v>3525</v>
      </c>
      <c r="Y77" s="6">
        <v>3757.5</v>
      </c>
      <c r="Z77" s="7">
        <f t="shared" si="22"/>
        <v>0.59774999999999978</v>
      </c>
      <c r="AA77" s="8">
        <f>Y77/$Y$109*100</f>
        <v>76.16309293469844</v>
      </c>
      <c r="AB77" s="6">
        <f t="shared" si="23"/>
        <v>597.74999999999977</v>
      </c>
      <c r="AD77" s="6">
        <v>3761.4</v>
      </c>
      <c r="AE77" s="14">
        <v>3271.3</v>
      </c>
      <c r="AF77" s="6">
        <v>3757.5</v>
      </c>
      <c r="AG77" s="7">
        <f t="shared" si="24"/>
        <v>1.2252499999999997</v>
      </c>
      <c r="AH77" s="8">
        <f>AF77/$AF$109*100</f>
        <v>75.662813844158421</v>
      </c>
      <c r="AI77" s="6">
        <f t="shared" si="25"/>
        <v>1225.2499999999998</v>
      </c>
    </row>
    <row r="78" spans="2:35" x14ac:dyDescent="0.15">
      <c r="B78" s="14">
        <v>3747.5</v>
      </c>
      <c r="C78" s="14">
        <v>3702.6</v>
      </c>
      <c r="D78" s="6">
        <v>3807.6</v>
      </c>
      <c r="E78" s="7">
        <f t="shared" si="20"/>
        <v>0.11225000000000022</v>
      </c>
      <c r="F78" s="8">
        <f>D78/$D$109*100</f>
        <v>76.330633560300271</v>
      </c>
      <c r="G78" s="6">
        <f t="shared" si="21"/>
        <v>112.25000000000023</v>
      </c>
      <c r="H78" s="9"/>
      <c r="I78" s="14">
        <v>3763.2</v>
      </c>
      <c r="J78" s="14">
        <v>3696</v>
      </c>
      <c r="K78" s="6">
        <v>3807.6</v>
      </c>
      <c r="L78" s="7">
        <f t="shared" si="18"/>
        <v>0.16799999999999954</v>
      </c>
      <c r="M78" s="8">
        <f>K78/$K$109*100</f>
        <v>76.592657840876711</v>
      </c>
      <c r="N78" s="6">
        <f t="shared" si="19"/>
        <v>167.99999999999955</v>
      </c>
      <c r="O78" s="9"/>
      <c r="P78" s="14">
        <v>3760.1</v>
      </c>
      <c r="Q78" s="14">
        <v>3660.6</v>
      </c>
      <c r="R78" s="6">
        <v>3807.6</v>
      </c>
      <c r="S78" s="7">
        <f t="shared" si="12"/>
        <v>0.24875</v>
      </c>
      <c r="T78" s="8">
        <f>R78/$R$109*100</f>
        <v>76.479396680813423</v>
      </c>
      <c r="U78" s="6">
        <f t="shared" si="13"/>
        <v>248.75</v>
      </c>
      <c r="W78" s="6">
        <v>3760.9</v>
      </c>
      <c r="X78" s="22">
        <v>3518.1</v>
      </c>
      <c r="Y78" s="6">
        <v>3807.6</v>
      </c>
      <c r="Z78" s="7">
        <f t="shared" si="22"/>
        <v>0.60700000000000043</v>
      </c>
      <c r="AA78" s="8">
        <f>Y78/$Y$109*100</f>
        <v>77.178600840494411</v>
      </c>
      <c r="AB78" s="6">
        <f t="shared" si="23"/>
        <v>607.00000000000045</v>
      </c>
      <c r="AD78" s="6">
        <v>3757.9</v>
      </c>
      <c r="AE78" s="14">
        <v>3259.4</v>
      </c>
      <c r="AF78" s="6">
        <v>3807.6</v>
      </c>
      <c r="AG78" s="7">
        <f t="shared" si="24"/>
        <v>1.2462500000000001</v>
      </c>
      <c r="AH78" s="8">
        <f>AF78/$AF$109*100</f>
        <v>76.671651362080524</v>
      </c>
      <c r="AI78" s="6">
        <f t="shared" si="25"/>
        <v>1246.25</v>
      </c>
    </row>
    <row r="79" spans="2:35" x14ac:dyDescent="0.15">
      <c r="B79" s="14">
        <v>3742.7</v>
      </c>
      <c r="C79" s="14">
        <v>3698.1</v>
      </c>
      <c r="D79" s="6">
        <v>3857.7</v>
      </c>
      <c r="E79" s="7">
        <f t="shared" si="20"/>
        <v>0.11149999999999977</v>
      </c>
      <c r="F79" s="8">
        <f>D79/$D$109*100</f>
        <v>77.334984001883157</v>
      </c>
      <c r="G79" s="6">
        <f t="shared" si="21"/>
        <v>111.49999999999977</v>
      </c>
      <c r="H79" s="9"/>
      <c r="I79" s="14">
        <v>3759.6</v>
      </c>
      <c r="J79" s="14">
        <v>3692.4</v>
      </c>
      <c r="K79" s="6">
        <v>3857.7</v>
      </c>
      <c r="L79" s="7">
        <f t="shared" si="18"/>
        <v>0.16799999999999954</v>
      </c>
      <c r="M79" s="8">
        <f>K79/$K$109*100</f>
        <v>77.600455970361921</v>
      </c>
      <c r="N79" s="6">
        <f t="shared" si="19"/>
        <v>167.99999999999955</v>
      </c>
      <c r="O79" s="9"/>
      <c r="P79" s="14">
        <v>3755.9</v>
      </c>
      <c r="Q79" s="14">
        <v>3655.3</v>
      </c>
      <c r="R79" s="6">
        <v>3857.7</v>
      </c>
      <c r="S79" s="7">
        <f t="shared" si="12"/>
        <v>0.25149999999999978</v>
      </c>
      <c r="T79" s="8">
        <f>R79/$R$109*100</f>
        <v>77.485704531876749</v>
      </c>
      <c r="U79" s="6">
        <f t="shared" si="13"/>
        <v>251.49999999999977</v>
      </c>
      <c r="W79" s="6">
        <v>3757.3</v>
      </c>
      <c r="X79" s="22">
        <v>3511.4</v>
      </c>
      <c r="Y79" s="6">
        <v>3857.7</v>
      </c>
      <c r="Z79" s="7">
        <f t="shared" si="22"/>
        <v>0.61475000000000024</v>
      </c>
      <c r="AA79" s="8">
        <f>Y79/$Y$109*100</f>
        <v>78.194108746290397</v>
      </c>
      <c r="AB79" s="6">
        <f t="shared" si="23"/>
        <v>614.75000000000023</v>
      </c>
      <c r="AD79" s="6">
        <v>3754</v>
      </c>
      <c r="AE79" s="14">
        <v>3247.1</v>
      </c>
      <c r="AF79" s="6">
        <v>3857.7</v>
      </c>
      <c r="AG79" s="7">
        <f t="shared" si="24"/>
        <v>1.2672500000000002</v>
      </c>
      <c r="AH79" s="8">
        <f>AF79/$AF$109*100</f>
        <v>77.680488880002642</v>
      </c>
      <c r="AI79" s="6">
        <f t="shared" si="25"/>
        <v>1267.2500000000002</v>
      </c>
    </row>
    <row r="80" spans="2:35" x14ac:dyDescent="0.15">
      <c r="B80" s="14">
        <v>3738.1</v>
      </c>
      <c r="C80" s="14">
        <v>3693.9</v>
      </c>
      <c r="D80" s="6">
        <v>3907.8</v>
      </c>
      <c r="E80" s="7">
        <f t="shared" si="20"/>
        <v>0.11049999999999954</v>
      </c>
      <c r="F80" s="8">
        <f>D80/$D$109*100</f>
        <v>78.339334443466072</v>
      </c>
      <c r="G80" s="6">
        <f t="shared" si="21"/>
        <v>110.49999999999955</v>
      </c>
      <c r="H80" s="9"/>
      <c r="I80" s="14">
        <v>3756</v>
      </c>
      <c r="J80" s="14">
        <v>3688.6</v>
      </c>
      <c r="K80" s="6">
        <v>3907.8</v>
      </c>
      <c r="L80" s="7">
        <f t="shared" si="18"/>
        <v>0.16850000000000023</v>
      </c>
      <c r="M80" s="8">
        <f>K80/$K$109*100</f>
        <v>78.608254099847159</v>
      </c>
      <c r="N80" s="6">
        <f t="shared" si="19"/>
        <v>168.50000000000023</v>
      </c>
      <c r="O80" s="9"/>
      <c r="P80" s="14">
        <v>3752.2</v>
      </c>
      <c r="Q80" s="14">
        <v>3650.8</v>
      </c>
      <c r="R80" s="6">
        <v>3907.8</v>
      </c>
      <c r="S80" s="7">
        <f t="shared" si="12"/>
        <v>0.25349999999999911</v>
      </c>
      <c r="T80" s="8">
        <f>R80/$R$109*100</f>
        <v>78.492012382940104</v>
      </c>
      <c r="U80" s="6">
        <f t="shared" si="13"/>
        <v>253.49999999999912</v>
      </c>
      <c r="W80" s="6">
        <v>3753.5</v>
      </c>
      <c r="X80" s="22">
        <v>3500.8</v>
      </c>
      <c r="Y80" s="6">
        <v>3907.8</v>
      </c>
      <c r="Z80" s="7">
        <f t="shared" si="22"/>
        <v>0.63174999999999959</v>
      </c>
      <c r="AA80" s="8">
        <f>Y80/$Y$109*100</f>
        <v>79.209616652086382</v>
      </c>
      <c r="AB80" s="6">
        <f t="shared" si="23"/>
        <v>631.74999999999955</v>
      </c>
      <c r="AD80" s="6">
        <v>3750.1</v>
      </c>
      <c r="AE80" s="14">
        <v>3236.7</v>
      </c>
      <c r="AF80" s="6">
        <v>3907.8</v>
      </c>
      <c r="AG80" s="7">
        <f t="shared" si="24"/>
        <v>1.2835000000000003</v>
      </c>
      <c r="AH80" s="8">
        <f>AF80/$AF$109*100</f>
        <v>78.689326397924759</v>
      </c>
      <c r="AI80" s="6">
        <f t="shared" si="25"/>
        <v>1283.5000000000002</v>
      </c>
    </row>
    <row r="81" spans="2:35" x14ac:dyDescent="0.15">
      <c r="B81" s="14">
        <v>3733.4</v>
      </c>
      <c r="C81" s="14">
        <v>3689.1</v>
      </c>
      <c r="D81" s="6">
        <v>3957.9</v>
      </c>
      <c r="E81" s="7">
        <f t="shared" si="20"/>
        <v>0.11075000000000046</v>
      </c>
      <c r="F81" s="8">
        <f>D81/$D$109*100</f>
        <v>79.343684885048958</v>
      </c>
      <c r="G81" s="6">
        <f t="shared" si="21"/>
        <v>110.75000000000045</v>
      </c>
      <c r="H81" s="9"/>
      <c r="I81" s="14">
        <v>3752.2</v>
      </c>
      <c r="J81" s="14">
        <v>3684.5</v>
      </c>
      <c r="K81" s="6">
        <v>3957.9</v>
      </c>
      <c r="L81" s="7">
        <f t="shared" si="18"/>
        <v>0.16924999999999954</v>
      </c>
      <c r="M81" s="8">
        <f>K81/$K$109*100</f>
        <v>79.616052229332382</v>
      </c>
      <c r="N81" s="6">
        <f t="shared" si="19"/>
        <v>169.24999999999955</v>
      </c>
      <c r="O81" s="9"/>
      <c r="P81" s="14">
        <v>3748</v>
      </c>
      <c r="Q81" s="14">
        <v>3643.6</v>
      </c>
      <c r="R81" s="6">
        <v>3957.9</v>
      </c>
      <c r="S81" s="7">
        <f t="shared" si="12"/>
        <v>0.26100000000000023</v>
      </c>
      <c r="T81" s="8">
        <f>R81/$R$109*100</f>
        <v>79.49832023400343</v>
      </c>
      <c r="U81" s="6">
        <f t="shared" si="13"/>
        <v>261.00000000000023</v>
      </c>
      <c r="W81" s="6">
        <v>3749.2</v>
      </c>
      <c r="X81" s="22">
        <v>3494.1</v>
      </c>
      <c r="Y81" s="6">
        <v>3957.9</v>
      </c>
      <c r="Z81" s="7">
        <f t="shared" si="22"/>
        <v>0.63774999999999982</v>
      </c>
      <c r="AA81" s="8">
        <f>Y81/$Y$109*100</f>
        <v>80.225124557882353</v>
      </c>
      <c r="AB81" s="6">
        <f t="shared" si="23"/>
        <v>637.74999999999977</v>
      </c>
      <c r="AD81" s="6">
        <v>3746</v>
      </c>
      <c r="AE81" s="14">
        <v>3224.2</v>
      </c>
      <c r="AF81" s="6">
        <v>3957.9</v>
      </c>
      <c r="AG81" s="7">
        <f t="shared" si="24"/>
        <v>1.3045000000000004</v>
      </c>
      <c r="AH81" s="8">
        <f>AF81/$AF$109*100</f>
        <v>79.698163915846877</v>
      </c>
      <c r="AI81" s="6">
        <f t="shared" si="25"/>
        <v>1304.5000000000005</v>
      </c>
    </row>
    <row r="82" spans="2:35" x14ac:dyDescent="0.15">
      <c r="B82" s="14">
        <v>3729.6</v>
      </c>
      <c r="C82" s="14">
        <v>3685</v>
      </c>
      <c r="D82" s="6">
        <v>4008</v>
      </c>
      <c r="E82" s="7">
        <f t="shared" si="20"/>
        <v>0.11149999999999977</v>
      </c>
      <c r="F82" s="8">
        <f>D82/$D$109*100</f>
        <v>80.348035326631859</v>
      </c>
      <c r="G82" s="6">
        <f t="shared" si="21"/>
        <v>111.49999999999977</v>
      </c>
      <c r="H82" s="9"/>
      <c r="I82" s="14">
        <v>3748.4</v>
      </c>
      <c r="J82" s="14">
        <v>3680.2</v>
      </c>
      <c r="K82" s="6">
        <v>4008</v>
      </c>
      <c r="L82" s="7">
        <f t="shared" si="18"/>
        <v>0.17050000000000068</v>
      </c>
      <c r="M82" s="8">
        <f>K82/$K$109*100</f>
        <v>80.623850358817592</v>
      </c>
      <c r="N82" s="6">
        <f t="shared" si="19"/>
        <v>170.50000000000068</v>
      </c>
      <c r="O82" s="9"/>
      <c r="P82" s="14">
        <v>3743.3</v>
      </c>
      <c r="Q82" s="14">
        <v>3636.6</v>
      </c>
      <c r="R82" s="6">
        <v>4008</v>
      </c>
      <c r="S82" s="7">
        <f t="shared" si="12"/>
        <v>0.26675000000000071</v>
      </c>
      <c r="T82" s="8">
        <f>R82/$R$109*100</f>
        <v>80.50462808506677</v>
      </c>
      <c r="U82" s="6">
        <f t="shared" si="13"/>
        <v>266.75000000000068</v>
      </c>
      <c r="W82" s="6">
        <v>3744.5</v>
      </c>
      <c r="X82" s="22">
        <v>3481.9</v>
      </c>
      <c r="Y82" s="6">
        <v>4008</v>
      </c>
      <c r="Z82" s="7">
        <f t="shared" si="22"/>
        <v>0.65649999999999975</v>
      </c>
      <c r="AA82" s="8">
        <f>Y82/$Y$109*100</f>
        <v>81.240632463678324</v>
      </c>
      <c r="AB82" s="6">
        <f t="shared" si="23"/>
        <v>656.49999999999977</v>
      </c>
      <c r="AD82" s="6">
        <v>3741.6</v>
      </c>
      <c r="AE82" s="14">
        <v>3212.8</v>
      </c>
      <c r="AF82" s="6">
        <v>4008</v>
      </c>
      <c r="AG82" s="7">
        <f t="shared" si="24"/>
        <v>1.3219999999999994</v>
      </c>
      <c r="AH82" s="8">
        <f>AF82/$AF$109*100</f>
        <v>80.707001433768994</v>
      </c>
      <c r="AI82" s="6">
        <f t="shared" si="25"/>
        <v>1321.9999999999993</v>
      </c>
    </row>
    <row r="83" spans="2:35" x14ac:dyDescent="0.15">
      <c r="B83" s="14">
        <v>3725.9</v>
      </c>
      <c r="C83" s="14">
        <v>3681</v>
      </c>
      <c r="D83" s="6">
        <v>4058.1</v>
      </c>
      <c r="E83" s="7">
        <f t="shared" si="20"/>
        <v>0.11225000000000022</v>
      </c>
      <c r="F83" s="8">
        <f>D83/$D$109*100</f>
        <v>81.352385768214759</v>
      </c>
      <c r="G83" s="6">
        <f t="shared" si="21"/>
        <v>112.25000000000023</v>
      </c>
      <c r="H83" s="9"/>
      <c r="I83" s="14">
        <v>3744.3</v>
      </c>
      <c r="J83" s="14">
        <v>3675.8</v>
      </c>
      <c r="K83" s="6">
        <v>4058.1</v>
      </c>
      <c r="L83" s="7">
        <f t="shared" si="18"/>
        <v>0.17125000000000001</v>
      </c>
      <c r="M83" s="8">
        <f>K83/$K$109*100</f>
        <v>81.631648488302815</v>
      </c>
      <c r="N83" s="6">
        <f t="shared" si="19"/>
        <v>171.25</v>
      </c>
      <c r="O83" s="9"/>
      <c r="P83" s="14">
        <v>3738.5</v>
      </c>
      <c r="Q83" s="14">
        <v>3629.5</v>
      </c>
      <c r="R83" s="6">
        <v>4058.1</v>
      </c>
      <c r="S83" s="7">
        <f t="shared" si="12"/>
        <v>0.27250000000000002</v>
      </c>
      <c r="T83" s="8">
        <f>R83/$R$109*100</f>
        <v>81.510935936130096</v>
      </c>
      <c r="U83" s="6">
        <f t="shared" si="13"/>
        <v>272.5</v>
      </c>
      <c r="W83" s="6">
        <v>3739.3</v>
      </c>
      <c r="X83" s="22">
        <v>3470.8</v>
      </c>
      <c r="Y83" s="6">
        <v>4058.1</v>
      </c>
      <c r="Z83" s="7">
        <f t="shared" si="22"/>
        <v>0.67125000000000001</v>
      </c>
      <c r="AA83" s="8">
        <f>Y83/$Y$109*100</f>
        <v>82.256140369474323</v>
      </c>
      <c r="AB83" s="6">
        <f t="shared" si="23"/>
        <v>671.25</v>
      </c>
      <c r="AD83" s="6">
        <v>3736.8</v>
      </c>
      <c r="AE83" s="14">
        <v>3200.1</v>
      </c>
      <c r="AF83" s="6">
        <v>4058.1</v>
      </c>
      <c r="AG83" s="7">
        <f t="shared" si="24"/>
        <v>1.3417500000000007</v>
      </c>
      <c r="AH83" s="8">
        <f>AF83/$AF$109*100</f>
        <v>81.715838951691097</v>
      </c>
      <c r="AI83" s="6">
        <f t="shared" si="25"/>
        <v>1341.7500000000007</v>
      </c>
    </row>
    <row r="84" spans="2:35" x14ac:dyDescent="0.15">
      <c r="B84" s="14">
        <v>3722.1</v>
      </c>
      <c r="C84" s="14">
        <v>3677.1</v>
      </c>
      <c r="D84" s="6">
        <v>4108.2</v>
      </c>
      <c r="E84" s="7">
        <f t="shared" si="20"/>
        <v>0.1125</v>
      </c>
      <c r="F84" s="8">
        <f>D84/$D$109*100</f>
        <v>82.35673620979766</v>
      </c>
      <c r="G84" s="6">
        <f t="shared" si="21"/>
        <v>112.5</v>
      </c>
      <c r="H84" s="9"/>
      <c r="I84" s="14">
        <v>3739.8</v>
      </c>
      <c r="J84" s="14">
        <v>3670.6</v>
      </c>
      <c r="K84" s="6">
        <v>4108.2</v>
      </c>
      <c r="L84" s="7">
        <f t="shared" si="18"/>
        <v>0.17300000000000068</v>
      </c>
      <c r="M84" s="8">
        <f>K84/$K$109*100</f>
        <v>82.639446617788025</v>
      </c>
      <c r="N84" s="6">
        <f t="shared" si="19"/>
        <v>173.00000000000068</v>
      </c>
      <c r="O84" s="9"/>
      <c r="P84" s="14">
        <v>3732.5</v>
      </c>
      <c r="Q84" s="14">
        <v>3621.4</v>
      </c>
      <c r="R84" s="6">
        <v>4108.2</v>
      </c>
      <c r="S84" s="7">
        <f t="shared" si="12"/>
        <v>0.27774999999999977</v>
      </c>
      <c r="T84" s="8">
        <f>R84/$R$109*100</f>
        <v>82.517243787193422</v>
      </c>
      <c r="U84" s="6">
        <f t="shared" si="13"/>
        <v>277.74999999999977</v>
      </c>
      <c r="W84" s="6">
        <v>3733.9</v>
      </c>
      <c r="X84" s="22">
        <v>3460</v>
      </c>
      <c r="Y84" s="6">
        <v>4108.2</v>
      </c>
      <c r="Z84" s="7">
        <f t="shared" si="22"/>
        <v>0.68475000000000019</v>
      </c>
      <c r="AA84" s="8">
        <f>Y84/$Y$109*100</f>
        <v>83.271648275270294</v>
      </c>
      <c r="AB84" s="6">
        <f t="shared" si="23"/>
        <v>684.75000000000023</v>
      </c>
      <c r="AD84" s="6">
        <v>3731.9</v>
      </c>
      <c r="AE84" s="14">
        <v>3186.3</v>
      </c>
      <c r="AF84" s="6">
        <v>4108.2</v>
      </c>
      <c r="AG84" s="7">
        <f t="shared" si="24"/>
        <v>1.3639999999999999</v>
      </c>
      <c r="AH84" s="8">
        <f>AF84/$AF$109*100</f>
        <v>82.7246764696132</v>
      </c>
      <c r="AI84" s="6">
        <f t="shared" si="25"/>
        <v>1363.9999999999998</v>
      </c>
    </row>
    <row r="85" spans="2:35" x14ac:dyDescent="0.15">
      <c r="B85" s="14">
        <v>3716.7</v>
      </c>
      <c r="C85" s="14">
        <v>3672.3</v>
      </c>
      <c r="D85" s="6">
        <v>4158.3</v>
      </c>
      <c r="E85" s="7">
        <f t="shared" si="20"/>
        <v>0.11099999999999909</v>
      </c>
      <c r="F85" s="8">
        <f>D85/$D$109*100</f>
        <v>83.36108665138056</v>
      </c>
      <c r="G85" s="6">
        <f t="shared" si="21"/>
        <v>110.99999999999909</v>
      </c>
      <c r="H85" s="9"/>
      <c r="I85" s="14">
        <v>3734.4</v>
      </c>
      <c r="J85" s="14">
        <v>3664.7</v>
      </c>
      <c r="K85" s="6">
        <v>4158.3</v>
      </c>
      <c r="L85" s="7">
        <f t="shared" si="18"/>
        <v>0.17425000000000068</v>
      </c>
      <c r="M85" s="8">
        <f>K85/$K$109*100</f>
        <v>83.647244747273248</v>
      </c>
      <c r="N85" s="6">
        <f t="shared" si="19"/>
        <v>174.25000000000068</v>
      </c>
      <c r="O85" s="9"/>
      <c r="P85" s="14">
        <v>3726.1</v>
      </c>
      <c r="Q85" s="14">
        <v>3611.8</v>
      </c>
      <c r="R85" s="6">
        <v>4158.3</v>
      </c>
      <c r="S85" s="7">
        <f t="shared" si="12"/>
        <v>0.28574999999999934</v>
      </c>
      <c r="T85" s="8">
        <f>R85/$R$109*100</f>
        <v>83.523551638256777</v>
      </c>
      <c r="U85" s="6">
        <f t="shared" si="13"/>
        <v>285.74999999999932</v>
      </c>
      <c r="W85" s="6">
        <v>3727.9</v>
      </c>
      <c r="X85" s="22">
        <v>3448</v>
      </c>
      <c r="Y85" s="6">
        <v>4158.3</v>
      </c>
      <c r="Z85" s="7">
        <f t="shared" si="22"/>
        <v>0.69975000000000021</v>
      </c>
      <c r="AA85" s="8">
        <f>Y85/$Y$109*100</f>
        <v>84.28715618106628</v>
      </c>
      <c r="AB85" s="6">
        <f t="shared" si="23"/>
        <v>699.75000000000023</v>
      </c>
      <c r="AD85" s="6">
        <v>3726.7</v>
      </c>
      <c r="AE85" s="14">
        <v>3174.1</v>
      </c>
      <c r="AF85" s="6">
        <v>4158.3</v>
      </c>
      <c r="AG85" s="7">
        <f t="shared" ref="AG85:AG104" si="26">(AD85-AE85)/400</f>
        <v>1.3814999999999997</v>
      </c>
      <c r="AH85" s="8">
        <f>AF85/$AF$109*100</f>
        <v>83.733513987535318</v>
      </c>
      <c r="AI85" s="6">
        <f t="shared" ref="AI85:AI104" si="27">AG85*1000</f>
        <v>1381.4999999999998</v>
      </c>
    </row>
    <row r="86" spans="2:35" x14ac:dyDescent="0.15">
      <c r="B86" s="14">
        <v>3711.2</v>
      </c>
      <c r="C86" s="14">
        <v>3666.4</v>
      </c>
      <c r="D86" s="6">
        <v>4208.3999999999996</v>
      </c>
      <c r="E86" s="7">
        <f t="shared" si="20"/>
        <v>0.11199999999999932</v>
      </c>
      <c r="F86" s="8">
        <f>D86/$D$109*100</f>
        <v>84.365437092963447</v>
      </c>
      <c r="G86" s="6">
        <f t="shared" si="21"/>
        <v>111.99999999999932</v>
      </c>
      <c r="H86" s="9"/>
      <c r="I86" s="14">
        <v>3728.1</v>
      </c>
      <c r="J86" s="14">
        <v>3657.9</v>
      </c>
      <c r="K86" s="6">
        <v>4208.3999999999996</v>
      </c>
      <c r="L86" s="7">
        <f t="shared" si="18"/>
        <v>0.17549999999999955</v>
      </c>
      <c r="M86" s="8">
        <f>K86/$K$109*100</f>
        <v>84.655042876758472</v>
      </c>
      <c r="N86" s="6">
        <f t="shared" si="19"/>
        <v>175.49999999999955</v>
      </c>
      <c r="O86" s="9"/>
      <c r="P86" s="14">
        <v>3719.4</v>
      </c>
      <c r="Q86" s="14">
        <v>3601.9</v>
      </c>
      <c r="R86" s="6">
        <v>4208.3999999999996</v>
      </c>
      <c r="S86" s="7">
        <f t="shared" si="12"/>
        <v>0.29375000000000001</v>
      </c>
      <c r="T86" s="8">
        <f>R86/$R$109*100</f>
        <v>84.529859489320089</v>
      </c>
      <c r="U86" s="6">
        <f t="shared" si="13"/>
        <v>293.75</v>
      </c>
      <c r="W86" s="6">
        <v>3721.5</v>
      </c>
      <c r="X86" s="22">
        <v>3434.4</v>
      </c>
      <c r="Y86" s="6">
        <v>4208.3999999999996</v>
      </c>
      <c r="Z86" s="7">
        <f t="shared" si="22"/>
        <v>0.71774999999999978</v>
      </c>
      <c r="AA86" s="8">
        <f>Y86/$Y$109*100</f>
        <v>85.302664086862251</v>
      </c>
      <c r="AB86" s="6">
        <f t="shared" si="23"/>
        <v>717.74999999999977</v>
      </c>
      <c r="AD86" s="6">
        <v>3721.2</v>
      </c>
      <c r="AE86" s="14">
        <v>3161.2</v>
      </c>
      <c r="AF86" s="6">
        <v>4208.3999999999996</v>
      </c>
      <c r="AG86" s="7">
        <f t="shared" si="26"/>
        <v>1.4</v>
      </c>
      <c r="AH86" s="8">
        <f>AF86/$AF$109*100</f>
        <v>84.742351505457421</v>
      </c>
      <c r="AI86" s="6">
        <f t="shared" si="27"/>
        <v>1400</v>
      </c>
    </row>
    <row r="87" spans="2:35" x14ac:dyDescent="0.15">
      <c r="B87" s="14">
        <v>3704.5</v>
      </c>
      <c r="C87" s="14">
        <v>3660.1</v>
      </c>
      <c r="D87" s="6">
        <v>4258.5</v>
      </c>
      <c r="E87" s="7">
        <f t="shared" si="20"/>
        <v>0.11100000000000022</v>
      </c>
      <c r="F87" s="8">
        <f>D87/$D$109*100</f>
        <v>85.369787534546347</v>
      </c>
      <c r="G87" s="6">
        <f t="shared" si="21"/>
        <v>111.00000000000023</v>
      </c>
      <c r="H87" s="9"/>
      <c r="I87" s="14">
        <v>3721.6</v>
      </c>
      <c r="J87" s="14">
        <v>3650.7</v>
      </c>
      <c r="K87" s="6">
        <v>4258.5</v>
      </c>
      <c r="L87" s="7">
        <f t="shared" si="18"/>
        <v>0.17725000000000024</v>
      </c>
      <c r="M87" s="8">
        <f>K87/$K$109*100</f>
        <v>85.662841006243696</v>
      </c>
      <c r="N87" s="6">
        <f t="shared" si="19"/>
        <v>177.25000000000023</v>
      </c>
      <c r="O87" s="9"/>
      <c r="P87" s="14">
        <v>3712.4</v>
      </c>
      <c r="Q87" s="14">
        <v>3591.3</v>
      </c>
      <c r="R87" s="6">
        <v>4258.5</v>
      </c>
      <c r="S87" s="7">
        <f t="shared" si="12"/>
        <v>0.3027499999999998</v>
      </c>
      <c r="T87" s="8">
        <f>R87/$R$109*100</f>
        <v>85.536167340383443</v>
      </c>
      <c r="U87" s="6">
        <f t="shared" si="13"/>
        <v>302.74999999999977</v>
      </c>
      <c r="W87" s="6">
        <v>3715</v>
      </c>
      <c r="X87" s="22">
        <v>3421.5</v>
      </c>
      <c r="Y87" s="6">
        <v>4258.5</v>
      </c>
      <c r="Z87" s="7">
        <f t="shared" si="22"/>
        <v>0.73375000000000001</v>
      </c>
      <c r="AA87" s="8">
        <f>Y87/$Y$109*100</f>
        <v>86.318171992658236</v>
      </c>
      <c r="AB87" s="6">
        <f t="shared" si="23"/>
        <v>733.75</v>
      </c>
      <c r="AD87" s="6">
        <v>3715.7</v>
      </c>
      <c r="AE87" s="14">
        <v>3147.9</v>
      </c>
      <c r="AF87" s="6">
        <v>4258.5</v>
      </c>
      <c r="AG87" s="7">
        <f t="shared" si="26"/>
        <v>1.4194999999999993</v>
      </c>
      <c r="AH87" s="8">
        <f>AF87/$AF$109*100</f>
        <v>85.751189023379553</v>
      </c>
      <c r="AI87" s="6">
        <f t="shared" si="27"/>
        <v>1419.4999999999993</v>
      </c>
    </row>
    <row r="88" spans="2:35" x14ac:dyDescent="0.15">
      <c r="B88" s="14">
        <v>3699.2</v>
      </c>
      <c r="C88" s="14">
        <v>3654</v>
      </c>
      <c r="D88" s="6">
        <v>4308.6000000000004</v>
      </c>
      <c r="E88" s="7">
        <f t="shared" si="20"/>
        <v>0.11299999999999955</v>
      </c>
      <c r="F88" s="8">
        <f>D88/$D$109*100</f>
        <v>86.374137976129248</v>
      </c>
      <c r="G88" s="6">
        <f t="shared" si="21"/>
        <v>112.99999999999955</v>
      </c>
      <c r="H88" s="9"/>
      <c r="I88" s="14">
        <v>3715.2</v>
      </c>
      <c r="J88" s="14">
        <v>3643.3</v>
      </c>
      <c r="K88" s="6">
        <v>4308.6000000000004</v>
      </c>
      <c r="L88" s="7">
        <f t="shared" si="18"/>
        <v>0.17974999999999908</v>
      </c>
      <c r="M88" s="8">
        <f>K88/$K$109*100</f>
        <v>86.670639135728919</v>
      </c>
      <c r="N88" s="6">
        <f t="shared" si="19"/>
        <v>179.74999999999909</v>
      </c>
      <c r="O88" s="9"/>
      <c r="P88" s="14">
        <v>3704.3</v>
      </c>
      <c r="Q88" s="14">
        <v>3580.5</v>
      </c>
      <c r="R88" s="6">
        <v>4308.6000000000004</v>
      </c>
      <c r="S88" s="7">
        <f t="shared" si="12"/>
        <v>0.30950000000000044</v>
      </c>
      <c r="T88" s="8">
        <f>R88/$R$109*100</f>
        <v>86.542475191446783</v>
      </c>
      <c r="U88" s="6">
        <f t="shared" si="13"/>
        <v>309.50000000000045</v>
      </c>
      <c r="W88" s="6">
        <v>3708.6</v>
      </c>
      <c r="X88" s="22">
        <v>3404.8</v>
      </c>
      <c r="Y88" s="6">
        <v>4308.6000000000004</v>
      </c>
      <c r="Z88" s="7">
        <f t="shared" si="22"/>
        <v>0.75949999999999929</v>
      </c>
      <c r="AA88" s="8">
        <f>Y88/$Y$109*100</f>
        <v>87.333679898454221</v>
      </c>
      <c r="AB88" s="6">
        <f t="shared" si="23"/>
        <v>759.49999999999932</v>
      </c>
      <c r="AD88" s="6">
        <v>3710.2</v>
      </c>
      <c r="AE88" s="14">
        <v>3134.4</v>
      </c>
      <c r="AF88" s="6">
        <v>4308.6000000000004</v>
      </c>
      <c r="AG88" s="7">
        <f t="shared" si="26"/>
        <v>1.4394999999999993</v>
      </c>
      <c r="AH88" s="8">
        <f>AF88/$AF$109*100</f>
        <v>86.760026541301656</v>
      </c>
      <c r="AI88" s="6">
        <f t="shared" si="27"/>
        <v>1439.4999999999993</v>
      </c>
    </row>
    <row r="89" spans="2:35" x14ac:dyDescent="0.15">
      <c r="B89" s="14">
        <v>3692.4</v>
      </c>
      <c r="C89" s="14">
        <v>3647.3</v>
      </c>
      <c r="D89" s="6">
        <v>4358.7</v>
      </c>
      <c r="E89" s="7">
        <f t="shared" si="20"/>
        <v>0.11274999999999977</v>
      </c>
      <c r="F89" s="8">
        <f>D89/$D$109*100</f>
        <v>87.378488417712134</v>
      </c>
      <c r="G89" s="6">
        <f t="shared" si="21"/>
        <v>112.74999999999977</v>
      </c>
      <c r="H89" s="9"/>
      <c r="I89" s="14">
        <v>3707.8</v>
      </c>
      <c r="J89" s="14">
        <v>3634.9</v>
      </c>
      <c r="K89" s="6">
        <v>4358.7</v>
      </c>
      <c r="L89" s="7">
        <f t="shared" si="18"/>
        <v>0.18225000000000022</v>
      </c>
      <c r="M89" s="8">
        <f>K89/$K$109*100</f>
        <v>87.678437265214129</v>
      </c>
      <c r="N89" s="6">
        <f t="shared" si="19"/>
        <v>182.25000000000023</v>
      </c>
      <c r="O89" s="9"/>
      <c r="P89" s="14">
        <v>3697.2</v>
      </c>
      <c r="Q89" s="14">
        <v>3568.3</v>
      </c>
      <c r="R89" s="6">
        <v>4358.7</v>
      </c>
      <c r="S89" s="7">
        <f t="shared" si="12"/>
        <v>0.32224999999999909</v>
      </c>
      <c r="T89" s="8">
        <f>R89/$R$109*100</f>
        <v>87.548783042510109</v>
      </c>
      <c r="U89" s="6">
        <f t="shared" si="13"/>
        <v>322.24999999999909</v>
      </c>
      <c r="W89" s="6">
        <v>3702.5</v>
      </c>
      <c r="X89" s="22">
        <v>3390.2</v>
      </c>
      <c r="Y89" s="6">
        <v>4358.7</v>
      </c>
      <c r="Z89" s="7">
        <f t="shared" si="22"/>
        <v>0.7807500000000005</v>
      </c>
      <c r="AA89" s="8">
        <f>Y89/$Y$109*100</f>
        <v>88.349187804250178</v>
      </c>
      <c r="AB89" s="6">
        <f t="shared" si="23"/>
        <v>780.75000000000045</v>
      </c>
      <c r="AD89" s="6">
        <v>3704.9</v>
      </c>
      <c r="AE89" s="14">
        <v>3120.5</v>
      </c>
      <c r="AF89" s="6">
        <v>4358.7</v>
      </c>
      <c r="AG89" s="7">
        <f t="shared" si="26"/>
        <v>1.4610000000000003</v>
      </c>
      <c r="AH89" s="8">
        <f>AF89/$AF$109*100</f>
        <v>87.768864059223773</v>
      </c>
      <c r="AI89" s="6">
        <f t="shared" si="27"/>
        <v>1461.0000000000002</v>
      </c>
    </row>
    <row r="90" spans="2:35" x14ac:dyDescent="0.15">
      <c r="B90" s="14">
        <v>3684.2</v>
      </c>
      <c r="C90" s="14">
        <v>3639.7</v>
      </c>
      <c r="D90" s="6">
        <v>4408.8</v>
      </c>
      <c r="E90" s="7">
        <f t="shared" si="20"/>
        <v>0.11125</v>
      </c>
      <c r="F90" s="8">
        <f>D90/$D$109*100</f>
        <v>88.382838859295049</v>
      </c>
      <c r="G90" s="6">
        <f t="shared" si="21"/>
        <v>111.25</v>
      </c>
      <c r="H90" s="9"/>
      <c r="I90" s="14">
        <v>3699.3</v>
      </c>
      <c r="J90" s="14">
        <v>3625.7</v>
      </c>
      <c r="K90" s="6">
        <v>4408.8</v>
      </c>
      <c r="L90" s="7">
        <f t="shared" si="18"/>
        <v>0.18400000000000091</v>
      </c>
      <c r="M90" s="8">
        <f>K90/$K$109*100</f>
        <v>88.686235394699352</v>
      </c>
      <c r="N90" s="6">
        <f t="shared" si="19"/>
        <v>184.00000000000091</v>
      </c>
      <c r="O90" s="9"/>
      <c r="P90" s="14">
        <v>3691</v>
      </c>
      <c r="Q90" s="14">
        <v>3558.3</v>
      </c>
      <c r="R90" s="6">
        <v>4408.8</v>
      </c>
      <c r="S90" s="7">
        <f t="shared" si="12"/>
        <v>0.33174999999999955</v>
      </c>
      <c r="T90" s="8">
        <f>R90/$R$109*100</f>
        <v>88.555090893573436</v>
      </c>
      <c r="U90" s="6">
        <f t="shared" si="13"/>
        <v>331.74999999999955</v>
      </c>
      <c r="W90" s="6">
        <v>3696.8</v>
      </c>
      <c r="X90" s="22">
        <v>3373.7</v>
      </c>
      <c r="Y90" s="6">
        <v>4408.8</v>
      </c>
      <c r="Z90" s="7">
        <f t="shared" si="22"/>
        <v>0.80775000000000086</v>
      </c>
      <c r="AA90" s="8">
        <f>Y90/$Y$109*100</f>
        <v>89.364695710046178</v>
      </c>
      <c r="AB90" s="6">
        <f t="shared" si="23"/>
        <v>807.75000000000091</v>
      </c>
      <c r="AD90" s="6">
        <v>3699.8</v>
      </c>
      <c r="AE90" s="14">
        <v>3106.7</v>
      </c>
      <c r="AF90" s="6">
        <v>4408.8</v>
      </c>
      <c r="AG90" s="7">
        <f t="shared" si="26"/>
        <v>1.4827500000000009</v>
      </c>
      <c r="AH90" s="8">
        <f>AF90/$AF$109*100</f>
        <v>88.777701577145891</v>
      </c>
      <c r="AI90" s="6">
        <f t="shared" si="27"/>
        <v>1482.7500000000009</v>
      </c>
    </row>
    <row r="91" spans="2:35" x14ac:dyDescent="0.15">
      <c r="B91" s="14">
        <v>3678.6</v>
      </c>
      <c r="C91" s="14">
        <v>3634.4</v>
      </c>
      <c r="D91" s="6">
        <v>4458.8999999999996</v>
      </c>
      <c r="E91" s="7">
        <f t="shared" si="20"/>
        <v>0.11049999999999954</v>
      </c>
      <c r="F91" s="8">
        <f>D91/$D$109*100</f>
        <v>89.387189300877935</v>
      </c>
      <c r="G91" s="6">
        <f t="shared" si="21"/>
        <v>110.49999999999955</v>
      </c>
      <c r="H91" s="9"/>
      <c r="I91" s="14">
        <v>3692.9</v>
      </c>
      <c r="J91" s="14">
        <v>3618.4</v>
      </c>
      <c r="K91" s="6">
        <v>4458.8999999999996</v>
      </c>
      <c r="L91" s="7">
        <f t="shared" si="18"/>
        <v>0.18625</v>
      </c>
      <c r="M91" s="8">
        <f>K91/$K$109*100</f>
        <v>89.694033524184562</v>
      </c>
      <c r="N91" s="6">
        <f t="shared" si="19"/>
        <v>186.25</v>
      </c>
      <c r="O91" s="9"/>
      <c r="P91" s="14">
        <v>3685.7</v>
      </c>
      <c r="Q91" s="14">
        <v>3548.3</v>
      </c>
      <c r="R91" s="6">
        <v>4458.8999999999996</v>
      </c>
      <c r="S91" s="7">
        <f t="shared" si="12"/>
        <v>0.34349999999999908</v>
      </c>
      <c r="T91" s="8">
        <f>R91/$R$109*100</f>
        <v>89.561398744636762</v>
      </c>
      <c r="U91" s="6">
        <f t="shared" si="13"/>
        <v>343.49999999999909</v>
      </c>
      <c r="W91" s="6">
        <v>3691.8</v>
      </c>
      <c r="X91" s="22">
        <v>3356.9</v>
      </c>
      <c r="Y91" s="6">
        <v>4458.8999999999996</v>
      </c>
      <c r="Z91" s="7">
        <f t="shared" si="22"/>
        <v>0.83725000000000027</v>
      </c>
      <c r="AA91" s="8">
        <f>Y91/$Y$109*100</f>
        <v>90.380203615842134</v>
      </c>
      <c r="AB91" s="6">
        <f t="shared" si="23"/>
        <v>837.25000000000023</v>
      </c>
      <c r="AD91" s="6">
        <v>3694.9</v>
      </c>
      <c r="AE91" s="14">
        <v>3092.9</v>
      </c>
      <c r="AF91" s="6">
        <v>4458.8999999999996</v>
      </c>
      <c r="AG91" s="7">
        <f t="shared" si="26"/>
        <v>1.5049999999999999</v>
      </c>
      <c r="AH91" s="8">
        <f>AF91/$AF$109*100</f>
        <v>89.78653909506798</v>
      </c>
      <c r="AI91" s="6">
        <f t="shared" si="27"/>
        <v>1505</v>
      </c>
    </row>
    <row r="92" spans="2:35" x14ac:dyDescent="0.15">
      <c r="B92" s="14">
        <v>3677</v>
      </c>
      <c r="C92" s="14">
        <v>3632.6</v>
      </c>
      <c r="D92" s="6">
        <v>4509</v>
      </c>
      <c r="E92" s="7">
        <f t="shared" si="20"/>
        <v>0.11100000000000022</v>
      </c>
      <c r="F92" s="8">
        <f>D92/$D$109*100</f>
        <v>90.391539742460836</v>
      </c>
      <c r="G92" s="6">
        <f t="shared" si="21"/>
        <v>111.00000000000023</v>
      </c>
      <c r="H92" s="9"/>
      <c r="I92" s="14">
        <v>3690</v>
      </c>
      <c r="J92" s="14">
        <v>3613.9</v>
      </c>
      <c r="K92" s="6">
        <v>4509</v>
      </c>
      <c r="L92" s="7">
        <f t="shared" si="18"/>
        <v>0.19024999999999978</v>
      </c>
      <c r="M92" s="8">
        <f>K92/$K$109*100</f>
        <v>90.701831653669799</v>
      </c>
      <c r="N92" s="6">
        <f t="shared" si="19"/>
        <v>190.24999999999977</v>
      </c>
      <c r="O92" s="9"/>
      <c r="P92" s="14">
        <v>3681.9</v>
      </c>
      <c r="Q92" s="14">
        <v>3538.6</v>
      </c>
      <c r="R92" s="6">
        <v>4509</v>
      </c>
      <c r="S92" s="7">
        <f t="shared" si="12"/>
        <v>0.35825000000000046</v>
      </c>
      <c r="T92" s="8">
        <f>R92/$R$109*100</f>
        <v>90.567706595700116</v>
      </c>
      <c r="U92" s="6">
        <f t="shared" si="13"/>
        <v>358.25000000000045</v>
      </c>
      <c r="W92" s="6">
        <v>3687.2</v>
      </c>
      <c r="X92" s="22">
        <v>3340</v>
      </c>
      <c r="Y92" s="6">
        <v>4509</v>
      </c>
      <c r="Z92" s="7">
        <f t="shared" si="22"/>
        <v>0.86799999999999955</v>
      </c>
      <c r="AA92" s="8">
        <f>Y92/$Y$109*100</f>
        <v>91.39571152163812</v>
      </c>
      <c r="AB92" s="6">
        <f t="shared" si="23"/>
        <v>867.99999999999955</v>
      </c>
      <c r="AD92" s="6">
        <v>3690.2</v>
      </c>
      <c r="AE92" s="14">
        <v>3079</v>
      </c>
      <c r="AF92" s="6">
        <v>4509</v>
      </c>
      <c r="AG92" s="7">
        <f t="shared" si="26"/>
        <v>1.5279999999999996</v>
      </c>
      <c r="AH92" s="8">
        <f>AF92/$AF$109*100</f>
        <v>90.795376612990111</v>
      </c>
      <c r="AI92" s="6">
        <f t="shared" si="27"/>
        <v>1527.9999999999995</v>
      </c>
    </row>
    <row r="93" spans="2:35" x14ac:dyDescent="0.15">
      <c r="B93" s="14">
        <v>3676.1</v>
      </c>
      <c r="C93" s="14">
        <v>3630.5</v>
      </c>
      <c r="D93" s="6">
        <v>4559.1000000000004</v>
      </c>
      <c r="E93" s="7">
        <f t="shared" si="20"/>
        <v>0.11399999999999977</v>
      </c>
      <c r="F93" s="8">
        <f>D93/$D$109*100</f>
        <v>91.395890184043751</v>
      </c>
      <c r="G93" s="6">
        <f t="shared" si="21"/>
        <v>113.99999999999977</v>
      </c>
      <c r="H93" s="9"/>
      <c r="I93" s="14">
        <v>3687.9</v>
      </c>
      <c r="J93" s="14">
        <v>3609.7</v>
      </c>
      <c r="K93" s="6">
        <v>4559.1000000000004</v>
      </c>
      <c r="L93" s="7">
        <f t="shared" si="18"/>
        <v>0.19550000000000067</v>
      </c>
      <c r="M93" s="8">
        <f>K93/$K$109*100</f>
        <v>91.709629783155023</v>
      </c>
      <c r="N93" s="6">
        <f t="shared" si="19"/>
        <v>195.50000000000068</v>
      </c>
      <c r="O93" s="9"/>
      <c r="P93" s="14">
        <v>3678.6</v>
      </c>
      <c r="Q93" s="14">
        <v>3528.8</v>
      </c>
      <c r="R93" s="6">
        <v>4559.1000000000004</v>
      </c>
      <c r="S93" s="7">
        <f t="shared" si="12"/>
        <v>0.37449999999999933</v>
      </c>
      <c r="T93" s="8">
        <f>R93/$R$109*100</f>
        <v>91.574014446763456</v>
      </c>
      <c r="U93" s="6">
        <f t="shared" si="13"/>
        <v>374.49999999999932</v>
      </c>
      <c r="W93" s="6">
        <v>3681.9</v>
      </c>
      <c r="X93" s="22">
        <v>3322.8</v>
      </c>
      <c r="Y93" s="6">
        <v>4559.1000000000004</v>
      </c>
      <c r="Z93" s="7">
        <f t="shared" si="22"/>
        <v>0.89774999999999983</v>
      </c>
      <c r="AA93" s="8">
        <f>Y93/$Y$109*100</f>
        <v>92.411219427434105</v>
      </c>
      <c r="AB93" s="6">
        <f t="shared" si="23"/>
        <v>897.74999999999977</v>
      </c>
      <c r="AD93" s="6">
        <v>3685.1</v>
      </c>
      <c r="AE93" s="14">
        <v>3063.5</v>
      </c>
      <c r="AF93" s="6">
        <v>4559.1000000000004</v>
      </c>
      <c r="AG93" s="7">
        <f t="shared" si="26"/>
        <v>1.5539999999999998</v>
      </c>
      <c r="AH93" s="8">
        <f>AF93/$AF$109*100</f>
        <v>91.804214130912229</v>
      </c>
      <c r="AI93" s="6">
        <f t="shared" si="27"/>
        <v>1553.9999999999998</v>
      </c>
    </row>
    <row r="94" spans="2:35" x14ac:dyDescent="0.15">
      <c r="B94" s="14">
        <v>3674.8</v>
      </c>
      <c r="C94" s="14">
        <v>3629</v>
      </c>
      <c r="D94" s="6">
        <v>4609.2</v>
      </c>
      <c r="E94" s="7">
        <f t="shared" si="20"/>
        <v>0.11450000000000045</v>
      </c>
      <c r="F94" s="8">
        <f>D94/$D$109*100</f>
        <v>92.400240625626623</v>
      </c>
      <c r="G94" s="6">
        <f t="shared" si="21"/>
        <v>114.50000000000045</v>
      </c>
      <c r="H94" s="9"/>
      <c r="I94" s="14">
        <v>3685.6</v>
      </c>
      <c r="J94" s="14">
        <v>3604.9</v>
      </c>
      <c r="K94" s="6">
        <v>4609.2</v>
      </c>
      <c r="L94" s="7">
        <f t="shared" si="18"/>
        <v>0.20174999999999954</v>
      </c>
      <c r="M94" s="8">
        <f>K94/$K$109*100</f>
        <v>92.717427912640233</v>
      </c>
      <c r="N94" s="6">
        <f t="shared" si="19"/>
        <v>201.74999999999955</v>
      </c>
      <c r="O94" s="9"/>
      <c r="P94" s="14">
        <v>3674.2</v>
      </c>
      <c r="Q94" s="14">
        <v>3516.9</v>
      </c>
      <c r="R94" s="6">
        <v>4609.2</v>
      </c>
      <c r="S94" s="7">
        <f t="shared" si="12"/>
        <v>0.39324999999999932</v>
      </c>
      <c r="T94" s="8">
        <f>R94/$R$109*100</f>
        <v>92.580322297826783</v>
      </c>
      <c r="U94" s="6">
        <f t="shared" si="13"/>
        <v>393.24999999999932</v>
      </c>
      <c r="W94" s="6">
        <v>3675.1</v>
      </c>
      <c r="X94" s="22">
        <v>3296.7</v>
      </c>
      <c r="Y94" s="6">
        <v>4609.2</v>
      </c>
      <c r="Z94" s="7">
        <f t="shared" si="22"/>
        <v>0.94600000000000017</v>
      </c>
      <c r="AA94" s="8">
        <f>Y94/$Y$109*100</f>
        <v>93.42672733323009</v>
      </c>
      <c r="AB94" s="6">
        <f t="shared" si="23"/>
        <v>946.00000000000023</v>
      </c>
      <c r="AD94" s="6">
        <v>3678.7</v>
      </c>
      <c r="AE94" s="14">
        <v>3046.7</v>
      </c>
      <c r="AF94" s="6">
        <v>4609.2</v>
      </c>
      <c r="AG94" s="7">
        <f t="shared" si="26"/>
        <v>1.58</v>
      </c>
      <c r="AH94" s="8">
        <f>AF94/$AF$109*100</f>
        <v>92.813051648834332</v>
      </c>
      <c r="AI94" s="6">
        <f t="shared" si="27"/>
        <v>1580</v>
      </c>
    </row>
    <row r="95" spans="2:35" x14ac:dyDescent="0.15">
      <c r="B95" s="14">
        <v>3673.1</v>
      </c>
      <c r="C95" s="14">
        <v>3625.6</v>
      </c>
      <c r="D95" s="6">
        <v>4659.3</v>
      </c>
      <c r="E95" s="7">
        <f t="shared" si="20"/>
        <v>0.11874999999999999</v>
      </c>
      <c r="F95" s="8">
        <f>D95/$D$109*100</f>
        <v>93.404591067209537</v>
      </c>
      <c r="G95" s="6">
        <f t="shared" si="21"/>
        <v>118.75</v>
      </c>
      <c r="H95" s="9"/>
      <c r="I95" s="14">
        <v>3682.7</v>
      </c>
      <c r="J95" s="14">
        <v>3598.9</v>
      </c>
      <c r="K95" s="6">
        <v>4659.3</v>
      </c>
      <c r="L95" s="7">
        <f t="shared" si="18"/>
        <v>0.20949999999999933</v>
      </c>
      <c r="M95" s="8">
        <f>K95/$K$109*100</f>
        <v>93.725226042125456</v>
      </c>
      <c r="N95" s="6">
        <f t="shared" si="19"/>
        <v>209.49999999999932</v>
      </c>
      <c r="O95" s="9"/>
      <c r="P95" s="14">
        <v>3666</v>
      </c>
      <c r="Q95" s="14">
        <v>3500.3</v>
      </c>
      <c r="R95" s="6">
        <v>4659.3</v>
      </c>
      <c r="S95" s="7">
        <f t="shared" si="12"/>
        <v>0.41424999999999956</v>
      </c>
      <c r="T95" s="8">
        <f>R95/$R$109*100</f>
        <v>93.586630148890109</v>
      </c>
      <c r="U95" s="6">
        <f t="shared" si="13"/>
        <v>414.24999999999955</v>
      </c>
      <c r="W95" s="6">
        <v>3664.6</v>
      </c>
      <c r="X95" s="22">
        <v>3268.5</v>
      </c>
      <c r="Y95" s="6">
        <v>4659.3</v>
      </c>
      <c r="Z95" s="7">
        <f t="shared" si="22"/>
        <v>0.99024999999999974</v>
      </c>
      <c r="AA95" s="8">
        <f>Y95/$Y$109*100</f>
        <v>94.442235239026076</v>
      </c>
      <c r="AB95" s="6">
        <f t="shared" si="23"/>
        <v>990.24999999999977</v>
      </c>
      <c r="AD95" s="6">
        <v>3669.7</v>
      </c>
      <c r="AE95" s="14">
        <v>3026.4</v>
      </c>
      <c r="AF95" s="6">
        <v>4659.3</v>
      </c>
      <c r="AG95" s="7">
        <f t="shared" si="26"/>
        <v>1.6082499999999993</v>
      </c>
      <c r="AH95" s="8">
        <f>AF95/$AF$109*100</f>
        <v>93.821889166756449</v>
      </c>
      <c r="AI95" s="6">
        <f t="shared" si="27"/>
        <v>1608.2499999999993</v>
      </c>
    </row>
    <row r="96" spans="2:35" x14ac:dyDescent="0.15">
      <c r="B96" s="14">
        <v>3670.4</v>
      </c>
      <c r="C96" s="14">
        <v>3621</v>
      </c>
      <c r="D96" s="6">
        <v>4709.3999999999996</v>
      </c>
      <c r="E96" s="7">
        <f t="shared" si="20"/>
        <v>0.12350000000000022</v>
      </c>
      <c r="F96" s="8">
        <f>D96/$D$109*100</f>
        <v>94.408941508792424</v>
      </c>
      <c r="G96" s="6">
        <f t="shared" si="21"/>
        <v>123.50000000000023</v>
      </c>
      <c r="H96" s="9"/>
      <c r="I96" s="14">
        <v>3677.6</v>
      </c>
      <c r="J96" s="14">
        <v>3590</v>
      </c>
      <c r="K96" s="6">
        <v>4709.3999999999996</v>
      </c>
      <c r="L96" s="7">
        <f t="shared" si="18"/>
        <v>0.21899999999999978</v>
      </c>
      <c r="M96" s="8">
        <f>K96/$K$109*100</f>
        <v>94.733024171610666</v>
      </c>
      <c r="N96" s="6">
        <f t="shared" si="19"/>
        <v>218.99999999999977</v>
      </c>
      <c r="O96" s="9"/>
      <c r="P96" s="14">
        <v>3651.7</v>
      </c>
      <c r="Q96" s="14">
        <v>3478.1</v>
      </c>
      <c r="R96" s="6">
        <v>4709.3999999999996</v>
      </c>
      <c r="S96" s="7">
        <f t="shared" si="12"/>
        <v>0.43399999999999977</v>
      </c>
      <c r="T96" s="8">
        <f>R96/$R$109*100</f>
        <v>94.592937999953435</v>
      </c>
      <c r="U96" s="6">
        <f t="shared" si="13"/>
        <v>433.99999999999977</v>
      </c>
      <c r="W96" s="6">
        <v>3648.2</v>
      </c>
      <c r="X96" s="22">
        <v>3232.3</v>
      </c>
      <c r="Y96" s="6">
        <v>4709.3999999999996</v>
      </c>
      <c r="Z96" s="7">
        <f t="shared" si="22"/>
        <v>1.0397499999999991</v>
      </c>
      <c r="AA96" s="8">
        <f>Y96/$Y$109*100</f>
        <v>95.457743144822032</v>
      </c>
      <c r="AB96" s="6">
        <f t="shared" si="23"/>
        <v>1039.7499999999991</v>
      </c>
      <c r="AD96" s="6">
        <v>3656</v>
      </c>
      <c r="AE96" s="14">
        <v>3003</v>
      </c>
      <c r="AF96" s="6">
        <v>4709.3999999999996</v>
      </c>
      <c r="AG96" s="7">
        <f t="shared" si="26"/>
        <v>1.6325000000000001</v>
      </c>
      <c r="AH96" s="8">
        <f>AF96/$AF$109*100</f>
        <v>94.830726684678552</v>
      </c>
      <c r="AI96" s="6">
        <f t="shared" si="27"/>
        <v>1632.5</v>
      </c>
    </row>
    <row r="97" spans="1:36" x14ac:dyDescent="0.15">
      <c r="B97" s="14">
        <v>3663.6</v>
      </c>
      <c r="C97" s="14">
        <v>3614.2</v>
      </c>
      <c r="D97" s="6">
        <v>4759.5</v>
      </c>
      <c r="E97" s="7">
        <f t="shared" ref="E97:E104" si="28">(B97-C97)/400</f>
        <v>0.12350000000000022</v>
      </c>
      <c r="F97" s="8">
        <f>D97/$D$109*100</f>
        <v>95.413291950375339</v>
      </c>
      <c r="G97" s="6">
        <f t="shared" ref="G97:G104" si="29">E97*1000</f>
        <v>123.50000000000023</v>
      </c>
      <c r="H97" s="9"/>
      <c r="I97" s="14">
        <v>3666.2</v>
      </c>
      <c r="J97" s="14">
        <v>3574.7</v>
      </c>
      <c r="K97" s="6">
        <v>4759.5</v>
      </c>
      <c r="L97" s="7">
        <f t="shared" si="18"/>
        <v>0.22875000000000001</v>
      </c>
      <c r="M97" s="8">
        <f>K97/$K$109*100</f>
        <v>95.740822301095889</v>
      </c>
      <c r="N97" s="6">
        <f t="shared" si="19"/>
        <v>228.75</v>
      </c>
      <c r="O97" s="9"/>
      <c r="P97" s="14">
        <v>3626.7</v>
      </c>
      <c r="Q97" s="14">
        <v>3445.2</v>
      </c>
      <c r="R97" s="6">
        <v>4759.5</v>
      </c>
      <c r="S97" s="7">
        <f t="shared" si="12"/>
        <v>0.45374999999999999</v>
      </c>
      <c r="T97" s="8">
        <f>R97/$R$109*100</f>
        <v>95.599245851016775</v>
      </c>
      <c r="U97" s="6">
        <f t="shared" si="13"/>
        <v>453.75</v>
      </c>
      <c r="W97" s="6">
        <v>3622.4</v>
      </c>
      <c r="X97" s="22">
        <v>3188.7</v>
      </c>
      <c r="Y97" s="6">
        <v>4759.5</v>
      </c>
      <c r="Z97" s="7">
        <f t="shared" si="22"/>
        <v>1.0842500000000006</v>
      </c>
      <c r="AA97" s="8">
        <f>Y97/$Y$109*100</f>
        <v>96.473251050618032</v>
      </c>
      <c r="AB97" s="6">
        <f t="shared" si="23"/>
        <v>1084.2500000000007</v>
      </c>
      <c r="AD97" s="6">
        <v>3635.4</v>
      </c>
      <c r="AE97" s="14">
        <v>2971.6</v>
      </c>
      <c r="AF97" s="6">
        <v>4759.5</v>
      </c>
      <c r="AG97" s="7">
        <f t="shared" si="26"/>
        <v>1.6595000000000004</v>
      </c>
      <c r="AH97" s="8">
        <f>AF97/$AF$109*100</f>
        <v>95.83956420260067</v>
      </c>
      <c r="AI97" s="6">
        <f t="shared" si="27"/>
        <v>1659.5000000000005</v>
      </c>
    </row>
    <row r="98" spans="1:36" x14ac:dyDescent="0.15">
      <c r="B98" s="14">
        <v>3641</v>
      </c>
      <c r="C98" s="14">
        <v>3593.9</v>
      </c>
      <c r="D98" s="6">
        <v>4809.6000000000004</v>
      </c>
      <c r="E98" s="7">
        <f t="shared" si="28"/>
        <v>0.11774999999999977</v>
      </c>
      <c r="F98" s="8">
        <f>D98/$D$109*100</f>
        <v>96.417642391958239</v>
      </c>
      <c r="G98" s="6">
        <f t="shared" si="29"/>
        <v>117.74999999999977</v>
      </c>
      <c r="H98" s="9"/>
      <c r="I98" s="14">
        <v>3639.7</v>
      </c>
      <c r="J98" s="14">
        <v>3545.5</v>
      </c>
      <c r="K98" s="6">
        <v>4809.6000000000004</v>
      </c>
      <c r="L98" s="7">
        <f t="shared" si="18"/>
        <v>0.23549999999999954</v>
      </c>
      <c r="M98" s="8">
        <f>K98/$K$109*100</f>
        <v>96.748620430581127</v>
      </c>
      <c r="N98" s="6">
        <f t="shared" si="19"/>
        <v>235.49999999999955</v>
      </c>
      <c r="O98" s="9"/>
      <c r="P98" s="14">
        <v>3594.3</v>
      </c>
      <c r="Q98" s="14">
        <v>3395.7</v>
      </c>
      <c r="R98" s="6">
        <v>4809.6000000000004</v>
      </c>
      <c r="S98" s="7">
        <f t="shared" si="12"/>
        <v>0.49650000000000089</v>
      </c>
      <c r="T98" s="8">
        <f>R98/$R$109*100</f>
        <v>96.60555370208013</v>
      </c>
      <c r="U98" s="6">
        <f t="shared" si="13"/>
        <v>496.50000000000091</v>
      </c>
      <c r="W98" s="6">
        <v>3584.2</v>
      </c>
      <c r="X98" s="22">
        <v>3126</v>
      </c>
      <c r="Y98" s="6">
        <v>4809.6000000000004</v>
      </c>
      <c r="Z98" s="7">
        <f t="shared" si="22"/>
        <v>1.1454999999999995</v>
      </c>
      <c r="AA98" s="8">
        <f>Y98/$Y$109*100</f>
        <v>97.488758956414017</v>
      </c>
      <c r="AB98" s="6">
        <f t="shared" si="23"/>
        <v>1145.4999999999995</v>
      </c>
      <c r="AD98" s="6">
        <v>3604.6</v>
      </c>
      <c r="AE98" s="14">
        <v>2930.6</v>
      </c>
      <c r="AF98" s="6">
        <v>4809.6000000000004</v>
      </c>
      <c r="AG98" s="7">
        <f t="shared" si="26"/>
        <v>1.6850000000000001</v>
      </c>
      <c r="AH98" s="8">
        <f>AF98/$AF$109*100</f>
        <v>96.848401720522787</v>
      </c>
      <c r="AI98" s="6">
        <f t="shared" si="27"/>
        <v>1685</v>
      </c>
    </row>
    <row r="99" spans="1:36" x14ac:dyDescent="0.15">
      <c r="B99" s="14">
        <v>3598.2</v>
      </c>
      <c r="C99" s="14">
        <v>3551.7</v>
      </c>
      <c r="D99" s="6">
        <v>4859.7</v>
      </c>
      <c r="E99" s="7">
        <f t="shared" si="28"/>
        <v>0.11625000000000001</v>
      </c>
      <c r="F99" s="8">
        <f>D99/$D$109*100</f>
        <v>97.421992833541125</v>
      </c>
      <c r="G99" s="6">
        <f t="shared" si="29"/>
        <v>116.25</v>
      </c>
      <c r="H99" s="9"/>
      <c r="I99" s="14">
        <v>3592.4</v>
      </c>
      <c r="J99" s="14">
        <v>3495.5</v>
      </c>
      <c r="K99" s="6">
        <v>4859.7</v>
      </c>
      <c r="L99" s="7">
        <f t="shared" ref="L99:L104" si="30">(I99-J99)/400</f>
        <v>0.24225000000000022</v>
      </c>
      <c r="M99" s="8">
        <f>K99/$K$109*100</f>
        <v>97.756418560066322</v>
      </c>
      <c r="N99" s="6">
        <f t="shared" ref="N99:N104" si="31">L99*1000</f>
        <v>242.25000000000023</v>
      </c>
      <c r="O99" s="9"/>
      <c r="P99" s="14">
        <v>3599.2</v>
      </c>
      <c r="Q99" s="14">
        <v>3370.2</v>
      </c>
      <c r="R99" s="6">
        <v>4859.7</v>
      </c>
      <c r="S99" s="7">
        <f t="shared" ref="S99:S104" si="32">(P99-Q99)/400</f>
        <v>0.57250000000000001</v>
      </c>
      <c r="T99" s="8">
        <f>R99/$R$109*100</f>
        <v>97.611861553143456</v>
      </c>
      <c r="U99" s="6">
        <f t="shared" ref="U99:U104" si="33">S99*1000</f>
        <v>572.5</v>
      </c>
      <c r="W99" s="6">
        <v>3530.2</v>
      </c>
      <c r="X99" s="22">
        <v>3046.8</v>
      </c>
      <c r="Y99" s="6">
        <v>4859.7</v>
      </c>
      <c r="Z99" s="7">
        <f t="shared" ref="Z99:Z104" si="34">(W99-X99)/400</f>
        <v>1.208499999999999</v>
      </c>
      <c r="AA99" s="8">
        <f>Y99/$Y$109*100</f>
        <v>98.504266862209974</v>
      </c>
      <c r="AB99" s="6">
        <f t="shared" ref="AB99:AB104" si="35">Z99*1000</f>
        <v>1208.4999999999991</v>
      </c>
      <c r="AD99" s="6">
        <v>3560.5</v>
      </c>
      <c r="AE99" s="14">
        <v>2873</v>
      </c>
      <c r="AF99" s="6">
        <v>4859.7</v>
      </c>
      <c r="AG99" s="7">
        <f t="shared" si="26"/>
        <v>1.71875</v>
      </c>
      <c r="AH99" s="8">
        <f>AF99/$AF$109*100</f>
        <v>97.85723923844489</v>
      </c>
      <c r="AI99" s="6">
        <f t="shared" si="27"/>
        <v>1718.75</v>
      </c>
    </row>
    <row r="100" spans="1:36" x14ac:dyDescent="0.15">
      <c r="B100" s="14">
        <v>3541.9</v>
      </c>
      <c r="C100" s="14">
        <v>3494.4</v>
      </c>
      <c r="D100" s="6">
        <v>4909.8</v>
      </c>
      <c r="E100" s="7">
        <f t="shared" si="28"/>
        <v>0.11874999999999999</v>
      </c>
      <c r="F100" s="8">
        <f>D100/$D$109*100</f>
        <v>98.426343275124026</v>
      </c>
      <c r="G100" s="6">
        <f t="shared" si="29"/>
        <v>118.75</v>
      </c>
      <c r="H100" s="9"/>
      <c r="I100" s="14">
        <v>3527.6</v>
      </c>
      <c r="J100" s="14">
        <v>3424.9</v>
      </c>
      <c r="K100" s="6">
        <v>4909.8</v>
      </c>
      <c r="L100" s="7">
        <f t="shared" si="30"/>
        <v>0.25674999999999953</v>
      </c>
      <c r="M100" s="8">
        <f>K100/$K$109*100</f>
        <v>98.76421668955156</v>
      </c>
      <c r="N100" s="6">
        <f t="shared" si="31"/>
        <v>256.74999999999955</v>
      </c>
      <c r="O100" s="9"/>
      <c r="P100" s="14">
        <v>3533.2</v>
      </c>
      <c r="Q100" s="14">
        <v>3351.8</v>
      </c>
      <c r="R100" s="6">
        <v>4909.8</v>
      </c>
      <c r="S100" s="7">
        <f t="shared" si="32"/>
        <v>0.45349999999999907</v>
      </c>
      <c r="T100" s="8">
        <f>R100/$R$109*100</f>
        <v>98.618169404206796</v>
      </c>
      <c r="U100" s="6">
        <f t="shared" si="33"/>
        <v>453.49999999999909</v>
      </c>
      <c r="W100" s="6">
        <v>3454.4</v>
      </c>
      <c r="X100" s="22">
        <v>2932.1</v>
      </c>
      <c r="Y100" s="6">
        <v>4909.8</v>
      </c>
      <c r="Z100" s="7">
        <f t="shared" si="34"/>
        <v>1.3057500000000004</v>
      </c>
      <c r="AA100" s="8">
        <f>Y100/$Y$109*100</f>
        <v>99.519774768005959</v>
      </c>
      <c r="AB100" s="6">
        <f t="shared" si="35"/>
        <v>1305.7500000000005</v>
      </c>
      <c r="AD100" s="6">
        <v>3498.7</v>
      </c>
      <c r="AE100" s="14">
        <v>2791.1</v>
      </c>
      <c r="AF100" s="6">
        <v>4909.8</v>
      </c>
      <c r="AG100" s="7">
        <f t="shared" si="26"/>
        <v>1.7689999999999997</v>
      </c>
      <c r="AH100" s="8">
        <f>AF100/$AF$109*100</f>
        <v>98.866076756367008</v>
      </c>
      <c r="AI100" s="6">
        <f t="shared" si="27"/>
        <v>1768.9999999999998</v>
      </c>
    </row>
    <row r="101" spans="1:36" x14ac:dyDescent="0.15">
      <c r="B101" s="14">
        <v>3465.3</v>
      </c>
      <c r="C101" s="14">
        <v>3416.7</v>
      </c>
      <c r="D101" s="6">
        <v>4959.8999999999996</v>
      </c>
      <c r="E101" s="7">
        <f t="shared" si="28"/>
        <v>0.12150000000000091</v>
      </c>
      <c r="F101" s="8">
        <f>D101/$D$109*100</f>
        <v>99.430693716706912</v>
      </c>
      <c r="G101" s="6">
        <f t="shared" si="29"/>
        <v>121.50000000000091</v>
      </c>
      <c r="H101" s="9"/>
      <c r="I101" s="14">
        <v>3435.2</v>
      </c>
      <c r="J101" s="14">
        <v>3323.3</v>
      </c>
      <c r="K101" s="6">
        <v>4959.8999999999996</v>
      </c>
      <c r="L101" s="7">
        <f t="shared" si="30"/>
        <v>0.27974999999999911</v>
      </c>
      <c r="M101" s="8">
        <f>K101/$K$109*100</f>
        <v>99.772014819036769</v>
      </c>
      <c r="N101" s="6">
        <f t="shared" si="31"/>
        <v>279.74999999999909</v>
      </c>
      <c r="O101" s="9"/>
      <c r="P101" s="14">
        <v>3448.4</v>
      </c>
      <c r="Q101" s="14">
        <v>3232.3</v>
      </c>
      <c r="R101" s="6">
        <v>4959.8999999999996</v>
      </c>
      <c r="S101" s="7">
        <f t="shared" si="32"/>
        <v>0.54024999999999979</v>
      </c>
      <c r="T101" s="8">
        <f>R101/$R$109*100</f>
        <v>99.624477255270122</v>
      </c>
      <c r="U101" s="6">
        <f t="shared" si="33"/>
        <v>540.24999999999977</v>
      </c>
      <c r="W101" s="6">
        <v>3341.2</v>
      </c>
      <c r="X101" s="22">
        <v>2749.4</v>
      </c>
      <c r="Y101" s="6">
        <v>4959.1000000000004</v>
      </c>
      <c r="Z101" s="7">
        <f t="shared" si="34"/>
        <v>1.4794999999999994</v>
      </c>
      <c r="AA101" s="8">
        <f>Y101/$Y$109*100</f>
        <v>100.51906697869941</v>
      </c>
      <c r="AB101" s="6">
        <f t="shared" si="35"/>
        <v>1479.4999999999993</v>
      </c>
      <c r="AD101" s="6">
        <v>3450.1</v>
      </c>
      <c r="AE101" s="14">
        <v>2749.8</v>
      </c>
      <c r="AF101" s="6">
        <v>4940.4000000000005</v>
      </c>
      <c r="AG101" s="7">
        <f t="shared" si="26"/>
        <v>1.7507499999999994</v>
      </c>
      <c r="AH101" s="8">
        <f>AF101/$AF$109*100</f>
        <v>99.482252964918246</v>
      </c>
      <c r="AI101" s="6">
        <f t="shared" si="27"/>
        <v>1750.7499999999993</v>
      </c>
    </row>
    <row r="102" spans="1:36" x14ac:dyDescent="0.15">
      <c r="B102" s="14">
        <v>3350.1</v>
      </c>
      <c r="C102" s="14">
        <v>3299.4</v>
      </c>
      <c r="D102" s="6">
        <v>5010</v>
      </c>
      <c r="E102" s="7">
        <f t="shared" si="28"/>
        <v>0.12674999999999956</v>
      </c>
      <c r="F102" s="8">
        <f>D102/$D$109*100</f>
        <v>100.43504415828983</v>
      </c>
      <c r="G102" s="6">
        <f t="shared" si="29"/>
        <v>126.74999999999956</v>
      </c>
      <c r="H102" s="9"/>
      <c r="I102" s="14">
        <v>3279.6</v>
      </c>
      <c r="J102" s="14">
        <v>3150.2</v>
      </c>
      <c r="K102" s="6">
        <v>5010</v>
      </c>
      <c r="L102" s="7">
        <f t="shared" si="30"/>
        <v>0.32350000000000023</v>
      </c>
      <c r="M102" s="8">
        <f>K102/$K$109*100</f>
        <v>100.77981294852198</v>
      </c>
      <c r="N102" s="6">
        <f t="shared" si="31"/>
        <v>323.50000000000023</v>
      </c>
      <c r="O102" s="9"/>
      <c r="P102" s="14">
        <v>3318.7</v>
      </c>
      <c r="Q102" s="14">
        <v>3068.2</v>
      </c>
      <c r="R102" s="6">
        <v>5010</v>
      </c>
      <c r="S102" s="7">
        <f t="shared" si="32"/>
        <v>0.62624999999999997</v>
      </c>
      <c r="T102" s="8">
        <f>R102/$R$109*100</f>
        <v>100.63078510633345</v>
      </c>
      <c r="U102" s="6">
        <f t="shared" si="33"/>
        <v>626.25</v>
      </c>
      <c r="W102" s="6">
        <v>3278.7</v>
      </c>
      <c r="X102" s="22">
        <v>2748.7</v>
      </c>
      <c r="Y102" s="6">
        <v>4978.5</v>
      </c>
      <c r="Z102" s="7">
        <f t="shared" si="34"/>
        <v>1.325</v>
      </c>
      <c r="AA102" s="8">
        <f>Y102/$Y$109*100</f>
        <v>100.91229758493579</v>
      </c>
      <c r="AB102" s="6">
        <f t="shared" si="35"/>
        <v>1325</v>
      </c>
      <c r="AD102" s="6">
        <v>3414.7</v>
      </c>
      <c r="AE102" s="14">
        <v>2749.9</v>
      </c>
      <c r="AF102" s="6">
        <v>4959.4000000000005</v>
      </c>
      <c r="AG102" s="7">
        <f t="shared" si="26"/>
        <v>1.6619999999999993</v>
      </c>
      <c r="AH102" s="8">
        <f>AF102/$AF$109*100</f>
        <v>99.864846035587306</v>
      </c>
      <c r="AI102" s="6">
        <f t="shared" si="27"/>
        <v>1661.9999999999993</v>
      </c>
    </row>
    <row r="103" spans="1:36" x14ac:dyDescent="0.15">
      <c r="B103" s="14">
        <v>3088.9</v>
      </c>
      <c r="C103" s="14">
        <v>2992.3</v>
      </c>
      <c r="D103" s="6">
        <v>5060.1000000000004</v>
      </c>
      <c r="E103" s="7">
        <f t="shared" si="28"/>
        <v>0.24149999999999977</v>
      </c>
      <c r="F103" s="8">
        <f>D103/$D$109*100</f>
        <v>101.43939459987273</v>
      </c>
      <c r="G103" s="6">
        <f t="shared" si="29"/>
        <v>241.49999999999977</v>
      </c>
      <c r="H103" s="9"/>
      <c r="I103" s="14">
        <v>3021.4</v>
      </c>
      <c r="J103" s="14">
        <v>2747.4</v>
      </c>
      <c r="K103" s="6">
        <v>5040.8</v>
      </c>
      <c r="L103" s="7">
        <f t="shared" si="30"/>
        <v>0.68500000000000005</v>
      </c>
      <c r="M103" s="8">
        <f>K103/$K$109*100</f>
        <v>101.39937746724743</v>
      </c>
      <c r="N103" s="6">
        <f t="shared" si="31"/>
        <v>685</v>
      </c>
      <c r="O103" s="9"/>
      <c r="P103" s="14">
        <v>3119.3</v>
      </c>
      <c r="Q103" s="14">
        <v>2749</v>
      </c>
      <c r="R103" s="6">
        <v>5047.1000000000004</v>
      </c>
      <c r="S103" s="7">
        <f t="shared" si="32"/>
        <v>0.92575000000000041</v>
      </c>
      <c r="T103" s="8">
        <f>R103/$R$109*100</f>
        <v>101.37597515173167</v>
      </c>
      <c r="U103" s="6">
        <f t="shared" si="33"/>
        <v>925.75000000000045</v>
      </c>
      <c r="W103" s="6">
        <v>3226.6</v>
      </c>
      <c r="X103" s="22">
        <v>2748.5</v>
      </c>
      <c r="Y103" s="6">
        <v>4990.3999999999996</v>
      </c>
      <c r="Z103" s="7">
        <f t="shared" si="34"/>
        <v>1.1952499999999997</v>
      </c>
      <c r="AA103" s="8">
        <f>Y103/$Y$109*100</f>
        <v>101.1535060495859</v>
      </c>
      <c r="AB103" s="6">
        <f t="shared" si="35"/>
        <v>1195.2499999999998</v>
      </c>
      <c r="AD103" s="6">
        <v>3383.6</v>
      </c>
      <c r="AE103" s="14">
        <v>2749.7</v>
      </c>
      <c r="AF103" s="6">
        <v>4973.6000000000004</v>
      </c>
      <c r="AG103" s="7">
        <f t="shared" si="26"/>
        <v>1.5847500000000003</v>
      </c>
      <c r="AH103" s="8">
        <f>AF103/$AF$109*100</f>
        <v>100.15078401471894</v>
      </c>
      <c r="AI103" s="6">
        <f t="shared" si="27"/>
        <v>1584.7500000000002</v>
      </c>
    </row>
    <row r="104" spans="1:36" x14ac:dyDescent="0.15">
      <c r="B104" s="14">
        <v>2956.7</v>
      </c>
      <c r="C104" s="14">
        <v>2749.7</v>
      </c>
      <c r="D104" s="6">
        <v>5071</v>
      </c>
      <c r="E104" s="7">
        <f t="shared" si="28"/>
        <v>0.51749999999999996</v>
      </c>
      <c r="F104" s="8">
        <f>D104/$D$109*100</f>
        <v>101.65790597339075</v>
      </c>
      <c r="G104" s="6">
        <f t="shared" si="29"/>
        <v>517.5</v>
      </c>
      <c r="H104" s="9"/>
      <c r="I104" s="14">
        <v>2986.1</v>
      </c>
      <c r="J104" s="14">
        <v>2746.8</v>
      </c>
      <c r="K104" s="6">
        <v>5043.7</v>
      </c>
      <c r="L104" s="7">
        <f t="shared" si="30"/>
        <v>0.59824999999999928</v>
      </c>
      <c r="M104" s="8">
        <f>K104/$K$109*100</f>
        <v>101.45771308751704</v>
      </c>
      <c r="N104" s="6">
        <f t="shared" si="31"/>
        <v>598.24999999999932</v>
      </c>
      <c r="O104" s="9"/>
      <c r="P104" s="14">
        <v>3059.6</v>
      </c>
      <c r="Q104" s="14">
        <v>2747.7</v>
      </c>
      <c r="R104" s="6">
        <v>5052.8</v>
      </c>
      <c r="S104" s="7">
        <f t="shared" si="32"/>
        <v>0.77975000000000028</v>
      </c>
      <c r="T104" s="8">
        <f>R104/$R$109*100</f>
        <v>101.4904652665233</v>
      </c>
      <c r="U104" s="6">
        <f t="shared" si="33"/>
        <v>779.75000000000023</v>
      </c>
      <c r="W104" s="6">
        <v>3180.6</v>
      </c>
      <c r="X104" s="22">
        <v>2749.2</v>
      </c>
      <c r="Y104" s="6">
        <v>4997.8999999999996</v>
      </c>
      <c r="Z104" s="7">
        <f t="shared" si="34"/>
        <v>1.0785000000000002</v>
      </c>
      <c r="AA104" s="8">
        <f>Y104/$Y$109*100</f>
        <v>101.30552819117213</v>
      </c>
      <c r="AB104" s="6">
        <f t="shared" si="35"/>
        <v>1078.5000000000002</v>
      </c>
      <c r="AD104" s="6">
        <v>3354.7</v>
      </c>
      <c r="AE104" s="14">
        <v>2748.7</v>
      </c>
      <c r="AF104" s="6">
        <v>4984.9000000000005</v>
      </c>
      <c r="AG104" s="7">
        <f t="shared" si="26"/>
        <v>1.5149999999999999</v>
      </c>
      <c r="AH104" s="8">
        <f>AF104/$AF$109*100</f>
        <v>100.37832620938001</v>
      </c>
      <c r="AI104" s="6">
        <f t="shared" si="27"/>
        <v>1515</v>
      </c>
    </row>
    <row r="105" spans="1:36" x14ac:dyDescent="0.15">
      <c r="B105" s="14"/>
      <c r="C105" s="14"/>
      <c r="E105" s="7"/>
      <c r="F105" s="8"/>
      <c r="H105" s="9"/>
      <c r="I105" s="14"/>
      <c r="J105" s="14"/>
      <c r="L105" s="7"/>
      <c r="M105" s="8"/>
      <c r="O105" s="9"/>
      <c r="P105" s="14"/>
      <c r="Q105" s="14"/>
      <c r="S105" s="7"/>
      <c r="T105" s="8"/>
      <c r="X105" s="22"/>
      <c r="Z105" s="7"/>
      <c r="AA105" s="8"/>
      <c r="AE105" s="14"/>
      <c r="AG105" s="7"/>
      <c r="AH105" s="8"/>
    </row>
    <row r="106" spans="1:36" x14ac:dyDescent="0.15">
      <c r="B106" s="14"/>
      <c r="C106" s="14"/>
      <c r="E106" s="7"/>
      <c r="F106" s="8"/>
      <c r="H106" s="9"/>
      <c r="I106" s="14"/>
      <c r="J106" s="14"/>
      <c r="L106" s="7"/>
      <c r="M106" s="8"/>
      <c r="O106" s="9"/>
      <c r="P106" s="14"/>
      <c r="Q106" s="14"/>
      <c r="S106" s="7"/>
      <c r="T106" s="8"/>
      <c r="X106" s="22"/>
      <c r="Z106" s="7"/>
      <c r="AA106" s="8"/>
      <c r="AE106" s="14"/>
      <c r="AG106" s="7"/>
      <c r="AH106" s="8"/>
    </row>
    <row r="107" spans="1:36" x14ac:dyDescent="0.15">
      <c r="B107" s="14"/>
      <c r="C107" s="14"/>
      <c r="E107" s="7"/>
      <c r="F107" s="8"/>
      <c r="H107" s="9"/>
      <c r="I107" s="14"/>
      <c r="J107" s="14"/>
      <c r="L107" s="7"/>
      <c r="M107" s="8"/>
      <c r="O107" s="9"/>
      <c r="P107" s="14"/>
      <c r="Q107" s="14"/>
      <c r="S107" s="7"/>
      <c r="T107" s="8"/>
      <c r="X107" s="20"/>
      <c r="Z107" s="7"/>
      <c r="AA107" s="8"/>
      <c r="AE107" s="14"/>
      <c r="AG107" s="7"/>
      <c r="AH107" s="8"/>
    </row>
    <row r="108" spans="1:36" x14ac:dyDescent="0.15">
      <c r="M108" s="14"/>
      <c r="T108" s="14"/>
      <c r="Z108" s="14"/>
      <c r="AA108" s="14"/>
      <c r="AE108" s="14"/>
      <c r="AH108" s="14"/>
    </row>
    <row r="109" spans="1:36" x14ac:dyDescent="0.15">
      <c r="B109" s="10" t="s">
        <v>9</v>
      </c>
      <c r="D109" s="11">
        <f>F113</f>
        <v>4988.2986979166662</v>
      </c>
      <c r="I109" s="10" t="s">
        <v>9</v>
      </c>
      <c r="K109" s="11">
        <f>M113</f>
        <v>4971.2336760925446</v>
      </c>
      <c r="M109" s="14"/>
      <c r="P109" s="10" t="s">
        <v>9</v>
      </c>
      <c r="R109" s="11">
        <f>T113</f>
        <v>4978.5957594448728</v>
      </c>
      <c r="T109" s="14"/>
      <c r="W109" s="10" t="s">
        <v>20</v>
      </c>
      <c r="Y109" s="11">
        <f>AA113</f>
        <v>4933.4918727915201</v>
      </c>
      <c r="Z109" s="14"/>
      <c r="AA109" s="22"/>
      <c r="AD109" s="10" t="s">
        <v>20</v>
      </c>
      <c r="AF109" s="11">
        <f>AH113</f>
        <v>4966.1118971061096</v>
      </c>
      <c r="AH109" s="14"/>
    </row>
    <row r="110" spans="1:36" x14ac:dyDescent="0.15">
      <c r="B110" s="10" t="s">
        <v>10</v>
      </c>
      <c r="D110" s="13">
        <f>F114</f>
        <v>4967.0327365728899</v>
      </c>
      <c r="I110" s="10" t="s">
        <v>10</v>
      </c>
      <c r="K110" s="13">
        <f>M114</f>
        <v>4922.0784448818895</v>
      </c>
      <c r="P110" s="10" t="s">
        <v>10</v>
      </c>
      <c r="R110" s="13">
        <f>T114</f>
        <v>4855.3478787878785</v>
      </c>
      <c r="W110" s="10" t="s">
        <v>10</v>
      </c>
      <c r="Y110" s="13">
        <f>AA114</f>
        <v>4325.0712328767131</v>
      </c>
      <c r="AA110" s="22"/>
      <c r="AD110" s="10" t="s">
        <v>10</v>
      </c>
      <c r="AF110" s="13">
        <f>AH114</f>
        <v>3093.3695121951218</v>
      </c>
      <c r="AH110" s="14"/>
      <c r="AJ110" s="14"/>
    </row>
    <row r="111" spans="1:36" x14ac:dyDescent="0.15">
      <c r="I111" s="14"/>
      <c r="P111" s="14"/>
      <c r="AI111" s="12"/>
      <c r="AJ111" s="14"/>
    </row>
    <row r="112" spans="1:36" x14ac:dyDescent="0.15">
      <c r="A112" s="15" t="s">
        <v>11</v>
      </c>
      <c r="B112" s="1" t="s">
        <v>12</v>
      </c>
      <c r="C112" s="1" t="s">
        <v>13</v>
      </c>
      <c r="D112" s="1" t="s">
        <v>14</v>
      </c>
      <c r="E112" s="1" t="s">
        <v>15</v>
      </c>
      <c r="F112" s="1" t="s">
        <v>16</v>
      </c>
      <c r="H112" s="15" t="s">
        <v>11</v>
      </c>
      <c r="I112" s="1" t="s">
        <v>12</v>
      </c>
      <c r="J112" s="1" t="s">
        <v>13</v>
      </c>
      <c r="K112" s="1" t="s">
        <v>14</v>
      </c>
      <c r="L112" s="1" t="s">
        <v>15</v>
      </c>
      <c r="M112" s="1" t="s">
        <v>16</v>
      </c>
      <c r="O112" s="15" t="s">
        <v>11</v>
      </c>
      <c r="P112" s="1" t="s">
        <v>12</v>
      </c>
      <c r="Q112" s="1" t="s">
        <v>13</v>
      </c>
      <c r="R112" s="1" t="s">
        <v>14</v>
      </c>
      <c r="S112" s="1" t="s">
        <v>15</v>
      </c>
      <c r="T112" s="1" t="s">
        <v>16</v>
      </c>
      <c r="V112" s="15" t="s">
        <v>11</v>
      </c>
      <c r="W112" s="1" t="s">
        <v>12</v>
      </c>
      <c r="X112" s="1" t="s">
        <v>13</v>
      </c>
      <c r="Y112" s="1" t="s">
        <v>14</v>
      </c>
      <c r="Z112" s="1" t="s">
        <v>15</v>
      </c>
      <c r="AA112" s="1" t="s">
        <v>16</v>
      </c>
      <c r="AC112" s="15" t="s">
        <v>11</v>
      </c>
      <c r="AD112" s="1" t="s">
        <v>12</v>
      </c>
      <c r="AE112" s="1" t="s">
        <v>13</v>
      </c>
      <c r="AF112" s="1" t="s">
        <v>14</v>
      </c>
      <c r="AG112" s="1" t="s">
        <v>15</v>
      </c>
      <c r="AH112" s="1" t="s">
        <v>16</v>
      </c>
      <c r="AI112" s="12"/>
      <c r="AJ112" s="14"/>
    </row>
    <row r="113" spans="2:35" x14ac:dyDescent="0.15">
      <c r="B113" s="19">
        <v>3465.3</v>
      </c>
      <c r="C113" s="19">
        <v>3350.1</v>
      </c>
      <c r="D113" s="16">
        <v>4959.8999999999996</v>
      </c>
      <c r="E113" s="16">
        <v>5010</v>
      </c>
      <c r="F113" s="17">
        <f>D113-((B113-E119*1000)*((D113-E113)/(B113-C113)))</f>
        <v>4988.2986979166662</v>
      </c>
      <c r="I113" s="19">
        <v>3435.2</v>
      </c>
      <c r="J113" s="19">
        <v>3279.6</v>
      </c>
      <c r="K113" s="16">
        <v>4959.8999999999996</v>
      </c>
      <c r="L113" s="16">
        <v>5010</v>
      </c>
      <c r="M113" s="17">
        <f>K113-((I113-L119*1000)*((K113-L113)/(I113-J113)))</f>
        <v>4971.2336760925446</v>
      </c>
      <c r="P113" s="19">
        <v>3448.4</v>
      </c>
      <c r="Q113" s="19">
        <v>3318.7</v>
      </c>
      <c r="R113" s="16">
        <v>4959.8999999999996</v>
      </c>
      <c r="S113" s="16">
        <v>5010</v>
      </c>
      <c r="T113" s="17">
        <f>R113-((P113-S119*1000)*((R113-S113)/(P113-Q113)))</f>
        <v>4978.5957594448728</v>
      </c>
      <c r="W113" s="16">
        <v>3454.4</v>
      </c>
      <c r="X113" s="16">
        <v>3341.2</v>
      </c>
      <c r="Y113" s="16">
        <v>4909.8</v>
      </c>
      <c r="Z113" s="16">
        <v>4959.1000000000004</v>
      </c>
      <c r="AA113" s="17">
        <f>Y113-((W113-Z119*1000)*((Y113-Z113)/(W113-X113)))</f>
        <v>4933.4918727915201</v>
      </c>
      <c r="AD113" s="16">
        <v>3414.7</v>
      </c>
      <c r="AE113" s="16">
        <v>3383.6</v>
      </c>
      <c r="AF113" s="16">
        <v>4959.4000000000005</v>
      </c>
      <c r="AG113" s="16">
        <v>4973.6000000000004</v>
      </c>
      <c r="AH113" s="17">
        <f>AF113-((AD113-AG119*1000)*((AF113-AG113)/(AD113-AE113)))</f>
        <v>4966.1118971061096</v>
      </c>
      <c r="AI113" s="12"/>
    </row>
    <row r="114" spans="2:35" x14ac:dyDescent="0.15">
      <c r="B114" s="19">
        <v>3416.7</v>
      </c>
      <c r="C114" s="19">
        <v>3299.4</v>
      </c>
      <c r="D114" s="16">
        <v>4959.8999999999996</v>
      </c>
      <c r="E114" s="16">
        <v>5010</v>
      </c>
      <c r="F114" s="17">
        <f>D114-((B114-E119*1000)*((D114-E114)/(B114-C114)))</f>
        <v>4967.0327365728899</v>
      </c>
      <c r="I114" s="19">
        <v>3424.9</v>
      </c>
      <c r="J114" s="19">
        <v>3323.3</v>
      </c>
      <c r="K114" s="16">
        <v>4909.8</v>
      </c>
      <c r="L114" s="16">
        <v>4959.8999999999996</v>
      </c>
      <c r="M114" s="17">
        <f>K114-((I114-L119*1000)*((K114-L114)/(I114-J114)))</f>
        <v>4922.0784448818895</v>
      </c>
      <c r="P114" s="19">
        <v>3445.2</v>
      </c>
      <c r="Q114" s="19">
        <v>3395.7</v>
      </c>
      <c r="R114" s="16">
        <v>4809.6000000000004</v>
      </c>
      <c r="S114" s="16">
        <v>4859.7</v>
      </c>
      <c r="T114" s="17">
        <f>R114-((P114-S119*1000)*((R114-S114)/(P114-Q114)))</f>
        <v>4855.3478787878785</v>
      </c>
      <c r="W114" s="23">
        <v>3404.8</v>
      </c>
      <c r="X114" s="23">
        <v>3390.2</v>
      </c>
      <c r="Y114" s="16">
        <v>4308.6000000000004</v>
      </c>
      <c r="Z114" s="16">
        <v>4358.7</v>
      </c>
      <c r="AA114" s="17">
        <f>Y114-((W114-Z119*1000)*((Y114-Z114)/(W114-X114)))</f>
        <v>4325.0712328767131</v>
      </c>
      <c r="AD114" s="19">
        <v>3406.1</v>
      </c>
      <c r="AE114" s="19">
        <v>3397.9</v>
      </c>
      <c r="AF114" s="16">
        <v>3056.1</v>
      </c>
      <c r="AG114" s="16">
        <v>3106.2</v>
      </c>
      <c r="AH114" s="17">
        <f>AF114-((AD114-AG119*1000)*((AF114-AG114)/(AD114-AE114)))</f>
        <v>3093.3695121951218</v>
      </c>
      <c r="AI114" s="12"/>
    </row>
    <row r="115" spans="2:35" x14ac:dyDescent="0.15">
      <c r="B115" s="18"/>
      <c r="C115" s="19"/>
      <c r="D115" s="1"/>
      <c r="E115" s="1"/>
      <c r="F115" s="1"/>
      <c r="I115" s="18"/>
      <c r="J115" s="1"/>
      <c r="K115" s="1"/>
      <c r="L115" s="1"/>
      <c r="M115" s="1"/>
      <c r="P115" s="18"/>
      <c r="Q115" s="1"/>
      <c r="R115" s="1"/>
      <c r="S115" s="1"/>
      <c r="T115" s="1"/>
      <c r="W115" s="16"/>
      <c r="X115" s="1"/>
      <c r="Y115" s="1"/>
      <c r="Z115" s="1"/>
      <c r="AA115" s="1"/>
      <c r="AD115" s="18"/>
      <c r="AE115" s="1"/>
      <c r="AF115" s="1"/>
      <c r="AG115" s="1"/>
      <c r="AH115" s="1"/>
      <c r="AI115" s="12"/>
    </row>
    <row r="116" spans="2:35" x14ac:dyDescent="0.15">
      <c r="B116" s="18"/>
      <c r="C116" s="1"/>
      <c r="D116" s="1"/>
      <c r="E116" s="1"/>
      <c r="F116" s="1"/>
      <c r="I116" s="18"/>
      <c r="J116" s="1"/>
      <c r="K116" s="1"/>
      <c r="L116" s="1"/>
      <c r="M116" s="1"/>
      <c r="P116" s="18"/>
      <c r="Q116" s="1"/>
      <c r="R116" s="1"/>
      <c r="S116" s="1"/>
      <c r="T116" s="1"/>
      <c r="W116" s="18"/>
      <c r="X116" s="1"/>
      <c r="Y116" s="1"/>
      <c r="Z116" s="1"/>
      <c r="AA116" s="1"/>
      <c r="AD116" s="18"/>
      <c r="AE116" s="1"/>
      <c r="AF116" s="1"/>
      <c r="AG116" s="1"/>
      <c r="AH116" s="1"/>
      <c r="AI116" s="12"/>
    </row>
    <row r="117" spans="2:35" x14ac:dyDescent="0.15">
      <c r="B117" s="1"/>
      <c r="C117" s="1"/>
      <c r="D117" s="1"/>
      <c r="E117" s="1"/>
      <c r="F117" s="1"/>
      <c r="I117" s="1"/>
      <c r="J117" s="1"/>
      <c r="K117" s="1"/>
      <c r="L117" s="1"/>
      <c r="M117" s="1"/>
      <c r="P117" s="1"/>
      <c r="Q117" s="1"/>
      <c r="R117" s="1"/>
      <c r="S117" s="1"/>
      <c r="T117" s="1"/>
      <c r="W117" s="1"/>
      <c r="X117" s="1"/>
      <c r="Y117" s="1"/>
      <c r="Z117" s="1"/>
      <c r="AA117" s="1"/>
      <c r="AD117" s="1"/>
      <c r="AE117" s="1"/>
      <c r="AF117" s="1"/>
      <c r="AG117" s="1"/>
      <c r="AH117" s="1"/>
      <c r="AI117" s="12"/>
    </row>
    <row r="118" spans="2:35" x14ac:dyDescent="0.15">
      <c r="B118" s="1"/>
      <c r="C118" s="1"/>
      <c r="D118" s="1"/>
      <c r="E118" s="1"/>
      <c r="F118" s="1"/>
      <c r="I118" s="1"/>
      <c r="J118" s="1"/>
      <c r="K118" s="1"/>
      <c r="L118" s="1"/>
      <c r="M118" s="1"/>
      <c r="P118" s="1"/>
      <c r="Q118" s="1"/>
      <c r="R118" s="1"/>
      <c r="S118" s="1"/>
      <c r="T118" s="1"/>
      <c r="W118" s="1"/>
      <c r="X118" s="1"/>
      <c r="Y118" s="1"/>
      <c r="Z118" s="1"/>
      <c r="AA118" s="1"/>
      <c r="AD118" s="1"/>
      <c r="AE118" s="1"/>
      <c r="AF118" s="1"/>
      <c r="AG118" s="1"/>
      <c r="AH118" s="1"/>
      <c r="AI118" s="12"/>
    </row>
    <row r="119" spans="2:35" x14ac:dyDescent="0.15">
      <c r="B119" s="1"/>
      <c r="C119" s="1"/>
      <c r="D119" s="1" t="s">
        <v>17</v>
      </c>
      <c r="E119" s="1">
        <v>3.4</v>
      </c>
      <c r="F119" s="1"/>
      <c r="I119" s="1"/>
      <c r="J119" s="1"/>
      <c r="K119" s="1" t="s">
        <v>17</v>
      </c>
      <c r="L119" s="1">
        <v>3.4</v>
      </c>
      <c r="M119" s="1"/>
      <c r="P119" s="1"/>
      <c r="Q119" s="1"/>
      <c r="R119" s="1" t="s">
        <v>17</v>
      </c>
      <c r="S119" s="1">
        <v>3.4</v>
      </c>
      <c r="T119" s="1"/>
      <c r="W119" s="1"/>
      <c r="X119" s="1"/>
      <c r="Y119" s="1" t="s">
        <v>17</v>
      </c>
      <c r="Z119" s="1">
        <v>3.4</v>
      </c>
      <c r="AA119" s="1"/>
      <c r="AD119" s="1"/>
      <c r="AE119" s="1"/>
      <c r="AF119" s="1" t="s">
        <v>17</v>
      </c>
      <c r="AG119" s="1">
        <v>3.4</v>
      </c>
      <c r="AH119" s="1"/>
      <c r="AI119" s="12"/>
    </row>
    <row r="120" spans="2:35" x14ac:dyDescent="0.15">
      <c r="AI120" s="12"/>
    </row>
    <row r="121" spans="2:35" ht="14.25" customHeight="1" x14ac:dyDescent="0.15">
      <c r="B121" s="24" t="s">
        <v>18</v>
      </c>
      <c r="C121" s="24"/>
      <c r="D121" s="24"/>
      <c r="E121" s="24"/>
      <c r="F121" s="24"/>
      <c r="I121" s="24" t="s">
        <v>18</v>
      </c>
      <c r="J121" s="24"/>
      <c r="K121" s="24"/>
      <c r="L121" s="24"/>
      <c r="M121" s="24"/>
      <c r="P121" s="24" t="s">
        <v>18</v>
      </c>
      <c r="Q121" s="24"/>
      <c r="R121" s="24"/>
      <c r="S121" s="24"/>
      <c r="T121" s="24"/>
      <c r="W121" s="24" t="s">
        <v>18</v>
      </c>
      <c r="X121" s="24"/>
      <c r="Y121" s="24"/>
      <c r="Z121" s="24"/>
      <c r="AA121" s="24"/>
      <c r="AD121" s="24" t="s">
        <v>18</v>
      </c>
      <c r="AE121" s="24"/>
      <c r="AF121" s="24"/>
      <c r="AG121" s="24"/>
      <c r="AH121" s="24"/>
      <c r="AI121" s="12"/>
    </row>
    <row r="122" spans="2:35" x14ac:dyDescent="0.15">
      <c r="B122" s="24"/>
      <c r="C122" s="24"/>
      <c r="D122" s="24"/>
      <c r="E122" s="24"/>
      <c r="F122" s="24"/>
      <c r="I122" s="24"/>
      <c r="J122" s="24"/>
      <c r="K122" s="24"/>
      <c r="L122" s="24"/>
      <c r="M122" s="24"/>
      <c r="P122" s="24"/>
      <c r="Q122" s="24"/>
      <c r="R122" s="24"/>
      <c r="S122" s="24"/>
      <c r="T122" s="24"/>
      <c r="W122" s="24"/>
      <c r="X122" s="24"/>
      <c r="Y122" s="24"/>
      <c r="Z122" s="24"/>
      <c r="AA122" s="24"/>
      <c r="AD122" s="24"/>
      <c r="AE122" s="24"/>
      <c r="AF122" s="24"/>
      <c r="AG122" s="24"/>
      <c r="AH122" s="24"/>
      <c r="AI122" s="12"/>
    </row>
  </sheetData>
  <mergeCells count="5">
    <mergeCell ref="B121:F122"/>
    <mergeCell ref="I121:M122"/>
    <mergeCell ref="W121:AA122"/>
    <mergeCell ref="AD121:AH122"/>
    <mergeCell ref="P121:T122"/>
  </mergeCells>
  <phoneticPr fontId="20" type="noConversion"/>
  <pageMargins left="0.69861111111111107" right="0.69861111111111107" top="0.75" bottom="0.75" header="0.3" footer="0.3"/>
  <pageSetup paperSize="9" firstPageNumber="4294963191" orientation="portrait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25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OCV1#</vt:lpstr>
      <vt:lpstr>Sheet1</vt:lpstr>
      <vt:lpstr>Macro1!Auto_Activate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葛晟</dc:creator>
  <cp:lastModifiedBy>user</cp:lastModifiedBy>
  <cp:revision/>
  <cp:lastPrinted>2013-05-18T02:00:47Z</cp:lastPrinted>
  <dcterms:created xsi:type="dcterms:W3CDTF">1996-12-17T01:32:42Z</dcterms:created>
  <dcterms:modified xsi:type="dcterms:W3CDTF">2020-09-23T05:40:01Z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2052-8.1.0.3518</vt:lpwstr>
  </property>
</Properties>
</file>