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sakuljai/Desktop/Operation/"/>
    </mc:Choice>
  </mc:AlternateContent>
  <xr:revisionPtr revIDLastSave="0" documentId="13_ncr:1_{7578A33F-4C24-4E46-935E-F508D57EE85F}" xr6:coauthVersionLast="47" xr6:coauthVersionMax="47" xr10:uidLastSave="{00000000-0000-0000-0000-000000000000}"/>
  <bookViews>
    <workbookView xWindow="3080" yWindow="500" windowWidth="25720" windowHeight="16240" xr2:uid="{83CFEDDB-4947-5245-9462-F795A2E29B3A}"/>
  </bookViews>
  <sheets>
    <sheet name="3.1 " sheetId="2" r:id="rId1"/>
    <sheet name="3.2 " sheetId="16" r:id="rId2"/>
  </sheets>
  <definedNames>
    <definedName name="Cost" localSheetId="1">'3.2 '!$C$5:$C$34</definedName>
    <definedName name="Cost">'3.1 '!$C$5:$C$34</definedName>
    <definedName name="Destination" localSheetId="1">'3.2 '!$B$5:$B$34</definedName>
    <definedName name="Destination">'3.1 '!$B$5:$B$34</definedName>
    <definedName name="Flow" localSheetId="1">'3.2 '!$D$5:$D$34</definedName>
    <definedName name="Flow">'3.1 '!$D$5:$D$34</definedName>
    <definedName name="From">#REF!</definedName>
    <definedName name="Origin" localSheetId="1">'3.2 '!$A$5:$A$34</definedName>
    <definedName name="Origin">'3.1 '!$A$5:$A$34</definedName>
    <definedName name="Profit" localSheetId="1">'3.2 '!$C$5:$C$34</definedName>
    <definedName name="Profit">#REF!</definedName>
    <definedName name="solver_adj" localSheetId="0" hidden="1">'3.1 '!$D$5:$D$34</definedName>
    <definedName name="solver_adj" localSheetId="1" hidden="1">'3.2 '!$D$5:$D$34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'3.1 '!$G$5:$G$17</definedName>
    <definedName name="solver_lhs1" localSheetId="1" hidden="1">'3.2 '!$G$20:$G$32</definedName>
    <definedName name="solver_lhs2" localSheetId="0" hidden="1">'3.1 '!$D$5:$D$34</definedName>
    <definedName name="solver_lhs2" localSheetId="1" hidden="1">'3.2 '!$L$5:$L$17</definedName>
    <definedName name="solver_lhs3" localSheetId="1" hidden="1">'3.2 '!$G$5:$G$17</definedName>
    <definedName name="solver_lhs4" localSheetId="1" hidden="1">'3.2 '!$D$5:$D$34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4</definedName>
    <definedName name="solver_opt" localSheetId="0" hidden="1">'3.1 '!$B$37</definedName>
    <definedName name="solver_opt" localSheetId="1" hidden="1">'3.2 '!$B$37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0" hidden="1">5</definedName>
    <definedName name="solver_rel2" localSheetId="1" hidden="1">1</definedName>
    <definedName name="solver_rel3" localSheetId="1" hidden="1">2</definedName>
    <definedName name="solver_rel4" localSheetId="1" hidden="1">5</definedName>
    <definedName name="solver_rhs1" localSheetId="0" hidden="1">'3.1 '!$I$5:$I$17</definedName>
    <definedName name="solver_rhs1" localSheetId="1" hidden="1">'3.2 '!$I$20:$I$32</definedName>
    <definedName name="solver_rhs2" localSheetId="0" hidden="1">"binary"</definedName>
    <definedName name="solver_rhs2" localSheetId="1" hidden="1">'3.2 '!$N$5:$N$17</definedName>
    <definedName name="solver_rhs3" localSheetId="1" hidden="1">'3.2 '!$I$5:$I$17</definedName>
    <definedName name="solver_rhs4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6" l="1"/>
  <c r="L5" i="16"/>
  <c r="G22" i="16"/>
  <c r="G21" i="16"/>
  <c r="G20" i="16"/>
  <c r="L17" i="16"/>
  <c r="L16" i="16"/>
  <c r="L15" i="16"/>
  <c r="L14" i="16"/>
  <c r="L13" i="16"/>
  <c r="L12" i="16"/>
  <c r="L11" i="16"/>
  <c r="L10" i="16"/>
  <c r="L9" i="16"/>
  <c r="L8" i="16"/>
  <c r="L7" i="16"/>
  <c r="G23" i="16"/>
  <c r="G32" i="16"/>
  <c r="G31" i="16"/>
  <c r="G30" i="16"/>
  <c r="G29" i="16"/>
  <c r="G28" i="16"/>
  <c r="G27" i="16"/>
  <c r="G26" i="16"/>
  <c r="G25" i="16"/>
  <c r="G24" i="16"/>
  <c r="G8" i="16"/>
  <c r="G12" i="16"/>
  <c r="G5" i="16"/>
  <c r="G10" i="16"/>
  <c r="G6" i="16"/>
  <c r="B37" i="16" l="1"/>
  <c r="G17" i="16"/>
  <c r="G16" i="16"/>
  <c r="G15" i="16"/>
  <c r="G14" i="16"/>
  <c r="G13" i="16"/>
  <c r="G11" i="16"/>
  <c r="G9" i="16"/>
  <c r="G7" i="16"/>
  <c r="G6" i="2" l="1"/>
  <c r="G17" i="2"/>
  <c r="G16" i="2"/>
  <c r="G15" i="2"/>
  <c r="G14" i="2"/>
  <c r="G13" i="2"/>
  <c r="G12" i="2"/>
  <c r="G11" i="2"/>
  <c r="G10" i="2"/>
  <c r="G9" i="2"/>
  <c r="G8" i="2"/>
  <c r="G7" i="2"/>
  <c r="G5" i="2"/>
  <c r="B37" i="2"/>
</calcChain>
</file>

<file path=xl/sharedStrings.xml><?xml version="1.0" encoding="utf-8"?>
<sst xmlns="http://schemas.openxmlformats.org/spreadsheetml/2006/main" count="92" uniqueCount="35">
  <si>
    <t>Network structure and flows</t>
  </si>
  <si>
    <t>Flow balance constraints</t>
  </si>
  <si>
    <t>Origin</t>
  </si>
  <si>
    <t>Destination</t>
  </si>
  <si>
    <t>Flow</t>
  </si>
  <si>
    <t>Net outflow</t>
  </si>
  <si>
    <t>Required net outflow</t>
  </si>
  <si>
    <t>Shortest path model to linked Influencer 1 to Influener 12</t>
  </si>
  <si>
    <t>=</t>
  </si>
  <si>
    <t>Influencer node</t>
  </si>
  <si>
    <t>Cost</t>
  </si>
  <si>
    <t>Objective to minimize</t>
  </si>
  <si>
    <t>Total cost</t>
  </si>
  <si>
    <t>Start node</t>
  </si>
  <si>
    <t>Profit</t>
  </si>
  <si>
    <t>Objective to maximize</t>
  </si>
  <si>
    <t>Total profit</t>
  </si>
  <si>
    <t>Project node</t>
  </si>
  <si>
    <t>&lt;=</t>
  </si>
  <si>
    <t>Constraint for removing the circle loop</t>
  </si>
  <si>
    <t>9 and 10</t>
  </si>
  <si>
    <t>10 and 8</t>
  </si>
  <si>
    <t>2 and 13</t>
  </si>
  <si>
    <t>13 and 4</t>
  </si>
  <si>
    <t>13 and 3</t>
  </si>
  <si>
    <t>3 and 4</t>
  </si>
  <si>
    <t>4 and 11</t>
  </si>
  <si>
    <t>11 and 7</t>
  </si>
  <si>
    <t>7 and 6</t>
  </si>
  <si>
    <t>8 and 6</t>
  </si>
  <si>
    <t>3 and 8</t>
  </si>
  <si>
    <t>4 and 5</t>
  </si>
  <si>
    <t>9 and 8</t>
  </si>
  <si>
    <t>Constraint [thedifferent concept between Maximum flow and shortest path]</t>
  </si>
  <si>
    <t>maximization path model to linked Project 1 to Project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</si>
</sst>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 applyAlignment="1">
      <alignment horizontal="center"/>
    </xf>
    <xf numFmtId="0" fontId="3" fillId="3" borderId="0" xfId="0" applyFont="1" applyFill="1"/>
    <xf numFmtId="0" fontId="6" fillId="4" borderId="0" xfId="0" applyFont="1" applyFill="1"/>
    <xf numFmtId="0" fontId="7" fillId="0" borderId="0" xfId="0" applyFont="1"/>
    <xf numFmtId="0" fontId="8" fillId="0" borderId="0" xfId="0" applyFont="1"/>
    <xf numFmtId="1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169333</xdr:colOff>
      <xdr:row>1</xdr:row>
      <xdr:rowOff>135466</xdr:rowOff>
    </xdr:from>
    <xdr:to>
      <xdr:col>16</xdr:col>
      <xdr:colOff>283633</xdr:colOff>
      <xdr:row>35</xdr:row>
      <xdr:rowOff>46566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DC1F79-D660-B490-19A2-92B375F2C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2533" y="338666"/>
          <a:ext cx="5092700" cy="681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45B0-6D1C-364B-BE42-D85B0F092D95}">
  <dimension ref="A1:M40"/>
  <sheetViews>
    <sheetView tabSelected="1" zoomScale="90" zoomScaleNormal="90" workbookViewId="0">
      <selection activeCell="G35" sqref="G35"/>
    </sheetView>
  </sheetViews>
  <sheetFormatPr baseColWidth="10" defaultRowHeight="16" x14ac:dyDescent="0.2"/>
  <cols>
    <col min="6" max="6" width="15.6640625" customWidth="1"/>
    <col min="9" max="9" width="16.5" bestFit="1" customWidth="1"/>
  </cols>
  <sheetData>
    <row r="1" spans="1:13" x14ac:dyDescent="0.2">
      <c r="A1" s="3" t="s">
        <v>7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</row>
    <row r="2" spans="1:13" x14ac:dyDescent="0.2">
      <c r="A2" s="4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</row>
    <row r="3" spans="1:13" x14ac:dyDescent="0.2">
      <c r="A3" s="3" t="s">
        <v>0</v>
      </c>
      <c r="B3" s="4"/>
      <c r="C3" s="4"/>
      <c r="D3" s="4"/>
      <c r="E3" s="4"/>
      <c r="F3" s="3" t="s">
        <v>1</v>
      </c>
      <c r="G3" s="4"/>
      <c r="H3" s="4"/>
      <c r="I3" s="4"/>
      <c r="J3" s="5"/>
      <c r="K3" s="5"/>
      <c r="L3" s="5"/>
      <c r="M3" s="5"/>
    </row>
    <row r="4" spans="1:13" s="2" customFormat="1" x14ac:dyDescent="0.2">
      <c r="A4" s="6" t="s">
        <v>2</v>
      </c>
      <c r="B4" s="6" t="s">
        <v>3</v>
      </c>
      <c r="C4" s="6" t="s">
        <v>10</v>
      </c>
      <c r="D4" s="6" t="s">
        <v>4</v>
      </c>
      <c r="E4" s="6"/>
      <c r="F4" s="6" t="s">
        <v>9</v>
      </c>
      <c r="G4" s="6" t="s">
        <v>5</v>
      </c>
      <c r="H4" s="6"/>
      <c r="I4" s="6" t="s">
        <v>6</v>
      </c>
      <c r="J4" s="7"/>
      <c r="K4" s="7"/>
      <c r="L4" s="7"/>
      <c r="M4" s="7"/>
    </row>
    <row r="5" spans="1:13" x14ac:dyDescent="0.2">
      <c r="A5" s="8">
        <v>1</v>
      </c>
      <c r="B5" s="8">
        <v>2</v>
      </c>
      <c r="C5" s="8">
        <v>2</v>
      </c>
      <c r="D5" s="12">
        <v>1</v>
      </c>
      <c r="E5" s="5"/>
      <c r="F5" s="8">
        <v>1</v>
      </c>
      <c r="G5" s="9">
        <f t="shared" ref="G5:G17" si="0">SUMIF(Origin,F5,Flow)-SUMIF(Destination,F5,Flow)</f>
        <v>1</v>
      </c>
      <c r="H5" s="10" t="s">
        <v>8</v>
      </c>
      <c r="I5" s="10">
        <v>1</v>
      </c>
      <c r="J5" s="14" t="s">
        <v>13</v>
      </c>
      <c r="K5" s="5"/>
      <c r="L5" s="5"/>
      <c r="M5" s="5"/>
    </row>
    <row r="6" spans="1:13" x14ac:dyDescent="0.2">
      <c r="A6" s="8">
        <v>1</v>
      </c>
      <c r="B6" s="8">
        <v>5</v>
      </c>
      <c r="C6" s="8">
        <v>27</v>
      </c>
      <c r="D6" s="12">
        <v>0</v>
      </c>
      <c r="E6" s="5"/>
      <c r="F6" s="8">
        <v>2</v>
      </c>
      <c r="G6" s="9">
        <f t="shared" si="0"/>
        <v>0</v>
      </c>
      <c r="H6" s="10" t="s">
        <v>8</v>
      </c>
      <c r="I6" s="10">
        <v>0</v>
      </c>
      <c r="J6" s="5"/>
      <c r="K6" s="5"/>
      <c r="L6" s="5"/>
      <c r="M6" s="5"/>
    </row>
    <row r="7" spans="1:13" x14ac:dyDescent="0.2">
      <c r="A7" s="8">
        <v>2</v>
      </c>
      <c r="B7" s="8">
        <v>13</v>
      </c>
      <c r="C7" s="8">
        <v>4</v>
      </c>
      <c r="D7" s="12">
        <v>1</v>
      </c>
      <c r="E7" s="5"/>
      <c r="F7" s="8">
        <v>3</v>
      </c>
      <c r="G7" s="9">
        <f t="shared" si="0"/>
        <v>0</v>
      </c>
      <c r="H7" s="10" t="s">
        <v>8</v>
      </c>
      <c r="I7" s="10">
        <v>0</v>
      </c>
      <c r="J7" s="5"/>
      <c r="K7" s="5"/>
      <c r="L7" s="5"/>
      <c r="M7" s="5"/>
    </row>
    <row r="8" spans="1:13" x14ac:dyDescent="0.2">
      <c r="A8" s="8">
        <v>3</v>
      </c>
      <c r="B8" s="8">
        <v>13</v>
      </c>
      <c r="C8" s="8">
        <v>5</v>
      </c>
      <c r="D8" s="12">
        <v>0</v>
      </c>
      <c r="E8" s="5"/>
      <c r="F8" s="8">
        <v>4</v>
      </c>
      <c r="G8" s="9">
        <f t="shared" si="0"/>
        <v>0</v>
      </c>
      <c r="H8" s="10" t="s">
        <v>8</v>
      </c>
      <c r="I8" s="10">
        <v>0</v>
      </c>
      <c r="J8" s="5"/>
      <c r="K8" s="5"/>
      <c r="L8" s="5"/>
      <c r="M8" s="5"/>
    </row>
    <row r="9" spans="1:13" x14ac:dyDescent="0.2">
      <c r="A9" s="8">
        <v>3</v>
      </c>
      <c r="B9" s="8">
        <v>4</v>
      </c>
      <c r="C9" s="8">
        <v>8</v>
      </c>
      <c r="D9" s="12">
        <v>0</v>
      </c>
      <c r="E9" s="5"/>
      <c r="F9" s="8">
        <v>5</v>
      </c>
      <c r="G9" s="9">
        <f t="shared" si="0"/>
        <v>0</v>
      </c>
      <c r="H9" s="10" t="s">
        <v>8</v>
      </c>
      <c r="I9" s="10">
        <v>0</v>
      </c>
      <c r="J9" s="5"/>
      <c r="K9" s="5"/>
      <c r="L9" s="5"/>
      <c r="M9" s="5"/>
    </row>
    <row r="10" spans="1:13" x14ac:dyDescent="0.2">
      <c r="A10" s="8">
        <v>3</v>
      </c>
      <c r="B10" s="8">
        <v>8</v>
      </c>
      <c r="C10" s="8">
        <v>15</v>
      </c>
      <c r="D10" s="12">
        <v>1</v>
      </c>
      <c r="E10" s="5"/>
      <c r="F10" s="8">
        <v>6</v>
      </c>
      <c r="G10" s="9">
        <f t="shared" si="0"/>
        <v>0</v>
      </c>
      <c r="H10" s="10" t="s">
        <v>8</v>
      </c>
      <c r="I10" s="10">
        <v>0</v>
      </c>
      <c r="J10" s="5"/>
      <c r="K10" s="5"/>
      <c r="L10" s="5"/>
      <c r="M10" s="5"/>
    </row>
    <row r="11" spans="1:13" x14ac:dyDescent="0.2">
      <c r="A11" s="8">
        <v>4</v>
      </c>
      <c r="B11" s="8">
        <v>13</v>
      </c>
      <c r="C11" s="8">
        <v>10</v>
      </c>
      <c r="D11" s="12">
        <v>0</v>
      </c>
      <c r="E11" s="5"/>
      <c r="F11" s="8">
        <v>7</v>
      </c>
      <c r="G11" s="9">
        <f t="shared" si="0"/>
        <v>0</v>
      </c>
      <c r="H11" s="10" t="s">
        <v>8</v>
      </c>
      <c r="I11" s="10">
        <v>0</v>
      </c>
      <c r="J11" s="5"/>
      <c r="K11" s="5"/>
      <c r="L11" s="5"/>
      <c r="M11" s="5"/>
    </row>
    <row r="12" spans="1:13" x14ac:dyDescent="0.2">
      <c r="A12" s="8">
        <v>4</v>
      </c>
      <c r="B12" s="8">
        <v>3</v>
      </c>
      <c r="C12" s="8">
        <v>8</v>
      </c>
      <c r="D12" s="12">
        <v>0</v>
      </c>
      <c r="E12" s="5"/>
      <c r="F12" s="8">
        <v>8</v>
      </c>
      <c r="G12" s="9">
        <f t="shared" si="0"/>
        <v>0</v>
      </c>
      <c r="H12" s="10" t="s">
        <v>8</v>
      </c>
      <c r="I12" s="10">
        <v>0</v>
      </c>
      <c r="J12" s="5"/>
      <c r="K12" s="5"/>
      <c r="L12" s="5"/>
      <c r="M12" s="5"/>
    </row>
    <row r="13" spans="1:13" x14ac:dyDescent="0.2">
      <c r="A13" s="8">
        <v>4</v>
      </c>
      <c r="B13" s="8">
        <v>5</v>
      </c>
      <c r="C13" s="8">
        <v>7</v>
      </c>
      <c r="D13" s="12">
        <v>0</v>
      </c>
      <c r="E13" s="5"/>
      <c r="F13" s="8">
        <v>9</v>
      </c>
      <c r="G13" s="9">
        <f t="shared" si="0"/>
        <v>0</v>
      </c>
      <c r="H13" s="10" t="s">
        <v>8</v>
      </c>
      <c r="I13" s="10">
        <v>0</v>
      </c>
      <c r="J13" s="5"/>
      <c r="K13" s="5"/>
      <c r="L13" s="5"/>
      <c r="M13" s="5"/>
    </row>
    <row r="14" spans="1:13" x14ac:dyDescent="0.2">
      <c r="A14" s="8">
        <v>4</v>
      </c>
      <c r="B14" s="8">
        <v>11</v>
      </c>
      <c r="C14" s="8">
        <v>3</v>
      </c>
      <c r="D14" s="12">
        <v>0</v>
      </c>
      <c r="E14" s="5"/>
      <c r="F14" s="8">
        <v>10</v>
      </c>
      <c r="G14" s="9">
        <f t="shared" si="0"/>
        <v>0</v>
      </c>
      <c r="H14" s="10" t="s">
        <v>8</v>
      </c>
      <c r="I14" s="10">
        <v>0</v>
      </c>
      <c r="J14" s="5"/>
      <c r="K14" s="5"/>
      <c r="L14" s="5"/>
      <c r="M14" s="5"/>
    </row>
    <row r="15" spans="1:13" x14ac:dyDescent="0.2">
      <c r="A15" s="8">
        <v>5</v>
      </c>
      <c r="B15" s="8">
        <v>4</v>
      </c>
      <c r="C15" s="8">
        <v>7</v>
      </c>
      <c r="D15" s="12">
        <v>0</v>
      </c>
      <c r="E15" s="5"/>
      <c r="F15" s="8">
        <v>11</v>
      </c>
      <c r="G15" s="9">
        <f t="shared" si="0"/>
        <v>0</v>
      </c>
      <c r="H15" s="10" t="s">
        <v>8</v>
      </c>
      <c r="I15" s="10">
        <v>0</v>
      </c>
      <c r="J15" s="5"/>
      <c r="K15" s="5"/>
      <c r="L15" s="5"/>
      <c r="M15" s="5"/>
    </row>
    <row r="16" spans="1:13" x14ac:dyDescent="0.2">
      <c r="A16" s="8">
        <v>6</v>
      </c>
      <c r="B16" s="8">
        <v>7</v>
      </c>
      <c r="C16" s="8">
        <v>9</v>
      </c>
      <c r="D16" s="12">
        <v>0</v>
      </c>
      <c r="E16" s="5"/>
      <c r="F16" s="8">
        <v>12</v>
      </c>
      <c r="G16" s="9">
        <f t="shared" si="0"/>
        <v>-1</v>
      </c>
      <c r="H16" s="10" t="s">
        <v>8</v>
      </c>
      <c r="I16" s="10">
        <v>-1</v>
      </c>
      <c r="J16" s="14" t="s">
        <v>3</v>
      </c>
      <c r="K16" s="5"/>
      <c r="L16" s="5"/>
      <c r="M16" s="5"/>
    </row>
    <row r="17" spans="1:13" x14ac:dyDescent="0.2">
      <c r="A17" s="8">
        <v>6</v>
      </c>
      <c r="B17" s="8">
        <v>8</v>
      </c>
      <c r="C17" s="8">
        <v>3</v>
      </c>
      <c r="D17" s="12">
        <v>0</v>
      </c>
      <c r="E17" s="5"/>
      <c r="F17" s="8">
        <v>13</v>
      </c>
      <c r="G17" s="9">
        <f t="shared" si="0"/>
        <v>0</v>
      </c>
      <c r="H17" s="10" t="s">
        <v>8</v>
      </c>
      <c r="I17" s="10">
        <v>0</v>
      </c>
      <c r="J17" s="5"/>
      <c r="K17" s="5"/>
      <c r="L17" s="5"/>
      <c r="M17" s="5"/>
    </row>
    <row r="18" spans="1:13" x14ac:dyDescent="0.2">
      <c r="A18" s="8">
        <v>6</v>
      </c>
      <c r="B18" s="8">
        <v>12</v>
      </c>
      <c r="C18" s="8">
        <v>6</v>
      </c>
      <c r="D18" s="12">
        <v>1</v>
      </c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">
      <c r="A19" s="8">
        <v>7</v>
      </c>
      <c r="B19" s="8">
        <v>6</v>
      </c>
      <c r="C19" s="8">
        <v>9</v>
      </c>
      <c r="D19" s="12">
        <v>0</v>
      </c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">
      <c r="A20" s="8">
        <v>7</v>
      </c>
      <c r="B20" s="8">
        <v>11</v>
      </c>
      <c r="C20" s="8">
        <v>3</v>
      </c>
      <c r="D20" s="12">
        <v>0</v>
      </c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8">
        <v>8</v>
      </c>
      <c r="B21" s="8">
        <v>3</v>
      </c>
      <c r="C21" s="8">
        <v>15</v>
      </c>
      <c r="D21" s="12">
        <v>0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">
      <c r="A22" s="8">
        <v>8</v>
      </c>
      <c r="B22" s="8">
        <v>6</v>
      </c>
      <c r="C22" s="8">
        <v>3</v>
      </c>
      <c r="D22" s="12">
        <v>1</v>
      </c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">
      <c r="A23" s="8">
        <v>8</v>
      </c>
      <c r="B23" s="8">
        <v>9</v>
      </c>
      <c r="C23" s="8">
        <v>12</v>
      </c>
      <c r="D23" s="12">
        <v>0</v>
      </c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">
      <c r="A24" s="8">
        <v>8</v>
      </c>
      <c r="B24" s="8">
        <v>10</v>
      </c>
      <c r="C24" s="8">
        <v>15</v>
      </c>
      <c r="D24" s="12">
        <v>0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8">
        <v>9</v>
      </c>
      <c r="B25" s="8">
        <v>8</v>
      </c>
      <c r="C25" s="8">
        <v>12</v>
      </c>
      <c r="D25" s="12">
        <v>0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">
      <c r="A26" s="8">
        <v>9</v>
      </c>
      <c r="B26" s="8">
        <v>10</v>
      </c>
      <c r="C26" s="8">
        <v>6</v>
      </c>
      <c r="D26" s="12">
        <v>0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">
      <c r="A27" s="8">
        <v>10</v>
      </c>
      <c r="B27" s="8">
        <v>9</v>
      </c>
      <c r="C27" s="8">
        <v>6</v>
      </c>
      <c r="D27" s="12">
        <v>0</v>
      </c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8">
        <v>10</v>
      </c>
      <c r="B28" s="8">
        <v>8</v>
      </c>
      <c r="C28" s="8">
        <v>15</v>
      </c>
      <c r="D28" s="12">
        <v>0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8">
        <v>11</v>
      </c>
      <c r="B29" s="8">
        <v>4</v>
      </c>
      <c r="C29" s="8">
        <v>3</v>
      </c>
      <c r="D29" s="12">
        <v>0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">
      <c r="A30" s="8">
        <v>11</v>
      </c>
      <c r="B30" s="8">
        <v>7</v>
      </c>
      <c r="C30" s="8">
        <v>3</v>
      </c>
      <c r="D30" s="12">
        <v>0</v>
      </c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">
      <c r="A31" s="8">
        <v>12</v>
      </c>
      <c r="B31" s="8">
        <v>6</v>
      </c>
      <c r="C31" s="8">
        <v>6</v>
      </c>
      <c r="D31" s="12">
        <v>0</v>
      </c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">
      <c r="A32" s="8">
        <v>13</v>
      </c>
      <c r="B32" s="8">
        <v>2</v>
      </c>
      <c r="C32" s="8">
        <v>4</v>
      </c>
      <c r="D32" s="12">
        <v>0</v>
      </c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">
      <c r="A33" s="8">
        <v>13</v>
      </c>
      <c r="B33" s="8">
        <v>3</v>
      </c>
      <c r="C33" s="8">
        <v>5</v>
      </c>
      <c r="D33" s="12">
        <v>1</v>
      </c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">
      <c r="A34" s="8">
        <v>13</v>
      </c>
      <c r="B34" s="8">
        <v>4</v>
      </c>
      <c r="C34" s="8">
        <v>10</v>
      </c>
      <c r="D34" s="12">
        <v>0</v>
      </c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">
      <c r="A36" s="3" t="s">
        <v>11</v>
      </c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">
      <c r="A37" s="4" t="s">
        <v>12</v>
      </c>
      <c r="B37" s="13">
        <f>SUMPRODUCT(Cost,D5:D34)</f>
        <v>35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B1C2-4C69-DD46-B2EA-3645299E8189}">
  <dimension ref="A1:Q38"/>
  <sheetViews>
    <sheetView topLeftCell="A17" zoomScale="87" zoomScaleNormal="120" workbookViewId="0">
      <selection activeCell="H35" sqref="H35"/>
    </sheetView>
  </sheetViews>
  <sheetFormatPr baseColWidth="10" defaultRowHeight="16" x14ac:dyDescent="0.2"/>
  <cols>
    <col min="5" max="5" width="10.83203125" style="1"/>
    <col min="6" max="6" width="16" customWidth="1"/>
    <col min="9" max="9" width="17.33203125" customWidth="1"/>
    <col min="11" max="11" width="16.6640625" customWidth="1"/>
    <col min="13" max="14" width="10.83203125" style="1"/>
  </cols>
  <sheetData>
    <row r="1" spans="1:17" x14ac:dyDescent="0.2">
      <c r="A1" s="3" t="s">
        <v>34</v>
      </c>
      <c r="B1" s="4"/>
      <c r="C1" s="4"/>
      <c r="D1" s="4"/>
      <c r="E1" s="10"/>
      <c r="F1" s="4"/>
      <c r="G1" s="4"/>
      <c r="H1" s="4"/>
      <c r="I1" s="4"/>
      <c r="J1" s="5"/>
      <c r="K1" s="5"/>
      <c r="L1" s="5"/>
      <c r="M1" s="8"/>
      <c r="N1" s="8"/>
      <c r="O1" s="5"/>
      <c r="P1" s="5"/>
      <c r="Q1" s="5"/>
    </row>
    <row r="2" spans="1:17" x14ac:dyDescent="0.2">
      <c r="A2" s="4"/>
      <c r="B2" s="4"/>
      <c r="C2" s="4"/>
      <c r="D2" s="4"/>
      <c r="E2" s="10"/>
      <c r="F2" s="4"/>
      <c r="G2" s="4"/>
      <c r="H2" s="4"/>
      <c r="I2" s="4"/>
      <c r="J2" s="5"/>
      <c r="K2" s="5"/>
      <c r="L2" s="5"/>
      <c r="M2" s="8"/>
      <c r="N2" s="8"/>
      <c r="O2" s="5"/>
      <c r="P2" s="5"/>
      <c r="Q2" s="5"/>
    </row>
    <row r="3" spans="1:17" x14ac:dyDescent="0.2">
      <c r="A3" s="3" t="s">
        <v>0</v>
      </c>
      <c r="B3" s="4"/>
      <c r="C3" s="4"/>
      <c r="D3" s="4"/>
      <c r="E3" s="10"/>
      <c r="F3" s="3"/>
      <c r="G3" s="4"/>
      <c r="H3" s="4"/>
      <c r="I3" s="4"/>
      <c r="J3" s="5"/>
      <c r="K3" s="5"/>
      <c r="L3" s="5"/>
      <c r="M3" s="8"/>
      <c r="N3" s="8"/>
      <c r="O3" s="5"/>
      <c r="P3" s="5"/>
      <c r="Q3" s="5"/>
    </row>
    <row r="4" spans="1:17" s="2" customFormat="1" x14ac:dyDescent="0.2">
      <c r="A4" s="6" t="s">
        <v>2</v>
      </c>
      <c r="B4" s="6" t="s">
        <v>3</v>
      </c>
      <c r="C4" s="6" t="s">
        <v>14</v>
      </c>
      <c r="D4" s="6" t="s">
        <v>4</v>
      </c>
      <c r="E4" s="6"/>
      <c r="F4" s="6" t="s">
        <v>17</v>
      </c>
      <c r="G4" s="6" t="s">
        <v>5</v>
      </c>
      <c r="H4" s="6"/>
      <c r="I4" s="6" t="s">
        <v>6</v>
      </c>
      <c r="J4" s="7"/>
      <c r="K4" s="15" t="s">
        <v>19</v>
      </c>
      <c r="L4" s="5"/>
      <c r="M4" s="5"/>
      <c r="N4" s="5"/>
      <c r="O4" s="7"/>
      <c r="P4" s="7"/>
      <c r="Q4" s="7"/>
    </row>
    <row r="5" spans="1:17" x14ac:dyDescent="0.2">
      <c r="A5" s="8">
        <v>1</v>
      </c>
      <c r="B5" s="8">
        <v>2</v>
      </c>
      <c r="C5" s="8">
        <v>2</v>
      </c>
      <c r="D5" s="12">
        <v>0</v>
      </c>
      <c r="E5" s="8"/>
      <c r="F5" s="8">
        <v>1</v>
      </c>
      <c r="G5" s="9">
        <f>SUMIF(Origin,F5,Flow)</f>
        <v>1</v>
      </c>
      <c r="H5" s="10" t="s">
        <v>8</v>
      </c>
      <c r="I5" s="10">
        <v>1</v>
      </c>
      <c r="J5" s="11"/>
      <c r="K5" s="8" t="s">
        <v>22</v>
      </c>
      <c r="L5" s="9">
        <f>D7+D32</f>
        <v>0</v>
      </c>
      <c r="M5" s="10" t="s">
        <v>18</v>
      </c>
      <c r="N5" s="10">
        <v>1</v>
      </c>
      <c r="O5" s="5"/>
      <c r="P5" s="5"/>
      <c r="Q5" s="5"/>
    </row>
    <row r="6" spans="1:17" x14ac:dyDescent="0.2">
      <c r="A6" s="8">
        <v>1</v>
      </c>
      <c r="B6" s="8">
        <v>5</v>
      </c>
      <c r="C6" s="8">
        <v>27</v>
      </c>
      <c r="D6" s="12">
        <v>1</v>
      </c>
      <c r="E6" s="8"/>
      <c r="F6" s="8">
        <v>2</v>
      </c>
      <c r="G6" s="9">
        <f>SUMIF(Destination,F6,Flow)-SUMIF(Origin,F6,Flow)</f>
        <v>0</v>
      </c>
      <c r="H6" s="10" t="s">
        <v>8</v>
      </c>
      <c r="I6" s="10">
        <v>0</v>
      </c>
      <c r="J6" s="5"/>
      <c r="K6" s="8" t="s">
        <v>24</v>
      </c>
      <c r="L6" s="9">
        <f>D8+D33</f>
        <v>1</v>
      </c>
      <c r="M6" s="10" t="s">
        <v>18</v>
      </c>
      <c r="N6" s="10">
        <v>1</v>
      </c>
      <c r="O6" s="5"/>
      <c r="P6" s="5"/>
      <c r="Q6" s="5"/>
    </row>
    <row r="7" spans="1:17" x14ac:dyDescent="0.2">
      <c r="A7" s="8">
        <v>2</v>
      </c>
      <c r="B7" s="8">
        <v>13</v>
      </c>
      <c r="C7" s="8">
        <v>4</v>
      </c>
      <c r="D7" s="12">
        <v>0</v>
      </c>
      <c r="E7" s="8"/>
      <c r="F7" s="8">
        <v>3</v>
      </c>
      <c r="G7" s="9">
        <f t="shared" ref="G7:G15" si="0">SUMIF(Destination,F7,Flow)-SUMIF(Origin,F7,Flow)</f>
        <v>0</v>
      </c>
      <c r="H7" s="10" t="s">
        <v>8</v>
      </c>
      <c r="I7" s="10">
        <v>0</v>
      </c>
      <c r="J7" s="5"/>
      <c r="K7" s="8" t="s">
        <v>30</v>
      </c>
      <c r="L7" s="9">
        <f>D10+D21</f>
        <v>1</v>
      </c>
      <c r="M7" s="10" t="s">
        <v>18</v>
      </c>
      <c r="N7" s="10">
        <v>1</v>
      </c>
      <c r="O7" s="5"/>
      <c r="P7" s="5"/>
      <c r="Q7" s="5"/>
    </row>
    <row r="8" spans="1:17" x14ac:dyDescent="0.2">
      <c r="A8" s="8">
        <v>3</v>
      </c>
      <c r="B8" s="8">
        <v>13</v>
      </c>
      <c r="C8" s="8">
        <v>5</v>
      </c>
      <c r="D8" s="12">
        <v>0</v>
      </c>
      <c r="E8" s="8"/>
      <c r="F8" s="8">
        <v>4</v>
      </c>
      <c r="G8" s="9">
        <f>SUMIF(Destination,F8,Flow)-SUMIF(Origin,F8,Flow)</f>
        <v>0</v>
      </c>
      <c r="H8" s="10" t="s">
        <v>8</v>
      </c>
      <c r="I8" s="10">
        <v>0</v>
      </c>
      <c r="J8" s="5"/>
      <c r="K8" s="8" t="s">
        <v>29</v>
      </c>
      <c r="L8" s="9">
        <f>D17+D22</f>
        <v>1</v>
      </c>
      <c r="M8" s="10" t="s">
        <v>18</v>
      </c>
      <c r="N8" s="10">
        <v>1</v>
      </c>
      <c r="O8" s="5"/>
      <c r="P8" s="5"/>
      <c r="Q8" s="5"/>
    </row>
    <row r="9" spans="1:17" x14ac:dyDescent="0.2">
      <c r="A9" s="8">
        <v>3</v>
      </c>
      <c r="B9" s="8">
        <v>4</v>
      </c>
      <c r="C9" s="8">
        <v>8</v>
      </c>
      <c r="D9" s="12">
        <v>0</v>
      </c>
      <c r="E9" s="8"/>
      <c r="F9" s="8">
        <v>5</v>
      </c>
      <c r="G9" s="9">
        <f t="shared" si="0"/>
        <v>0</v>
      </c>
      <c r="H9" s="10" t="s">
        <v>8</v>
      </c>
      <c r="I9" s="10">
        <v>0</v>
      </c>
      <c r="J9" s="5"/>
      <c r="K9" s="8" t="s">
        <v>23</v>
      </c>
      <c r="L9" s="9">
        <f>D34+D11</f>
        <v>1</v>
      </c>
      <c r="M9" s="10" t="s">
        <v>18</v>
      </c>
      <c r="N9" s="10">
        <v>1</v>
      </c>
      <c r="O9" s="5"/>
      <c r="P9" s="5"/>
      <c r="Q9" s="5"/>
    </row>
    <row r="10" spans="1:17" x14ac:dyDescent="0.2">
      <c r="A10" s="8">
        <v>3</v>
      </c>
      <c r="B10" s="8">
        <v>8</v>
      </c>
      <c r="C10" s="8">
        <v>15</v>
      </c>
      <c r="D10" s="12">
        <v>1</v>
      </c>
      <c r="E10" s="8"/>
      <c r="F10" s="8">
        <v>6</v>
      </c>
      <c r="G10" s="9">
        <f>SUMIF(Destination,F10,Flow)-SUMIF(Origin,F10,Flow)</f>
        <v>0</v>
      </c>
      <c r="H10" s="10" t="s">
        <v>8</v>
      </c>
      <c r="I10" s="10">
        <v>0</v>
      </c>
      <c r="J10" s="5"/>
      <c r="K10" s="8" t="s">
        <v>25</v>
      </c>
      <c r="L10" s="9">
        <f>D9+D12</f>
        <v>0</v>
      </c>
      <c r="M10" s="10" t="s">
        <v>18</v>
      </c>
      <c r="N10" s="10">
        <v>1</v>
      </c>
      <c r="O10" s="5"/>
      <c r="P10" s="5"/>
      <c r="Q10" s="5"/>
    </row>
    <row r="11" spans="1:17" x14ac:dyDescent="0.2">
      <c r="A11" s="8">
        <v>4</v>
      </c>
      <c r="B11" s="8">
        <v>13</v>
      </c>
      <c r="C11" s="8">
        <v>10</v>
      </c>
      <c r="D11" s="12">
        <v>1</v>
      </c>
      <c r="E11" s="8"/>
      <c r="F11" s="8">
        <v>7</v>
      </c>
      <c r="G11" s="9">
        <f t="shared" si="0"/>
        <v>0</v>
      </c>
      <c r="H11" s="10" t="s">
        <v>8</v>
      </c>
      <c r="I11" s="10">
        <v>0</v>
      </c>
      <c r="J11" s="5"/>
      <c r="K11" s="8" t="s">
        <v>31</v>
      </c>
      <c r="L11" s="9">
        <f>D13+D15</f>
        <v>1</v>
      </c>
      <c r="M11" s="10" t="s">
        <v>18</v>
      </c>
      <c r="N11" s="10">
        <v>1</v>
      </c>
      <c r="O11" s="5"/>
      <c r="P11" s="5"/>
      <c r="Q11" s="5"/>
    </row>
    <row r="12" spans="1:17" x14ac:dyDescent="0.2">
      <c r="A12" s="8">
        <v>4</v>
      </c>
      <c r="B12" s="8">
        <v>3</v>
      </c>
      <c r="C12" s="8">
        <v>8</v>
      </c>
      <c r="D12" s="12">
        <v>0</v>
      </c>
      <c r="E12" s="8"/>
      <c r="F12" s="8">
        <v>8</v>
      </c>
      <c r="G12" s="9">
        <f>SUMIF(Destination,F12,Flow)-SUMIF(Origin,F12,Flow)</f>
        <v>0</v>
      </c>
      <c r="H12" s="10" t="s">
        <v>8</v>
      </c>
      <c r="I12" s="10">
        <v>0</v>
      </c>
      <c r="J12" s="5"/>
      <c r="K12" s="8" t="s">
        <v>26</v>
      </c>
      <c r="L12" s="9">
        <f>D14+D29</f>
        <v>0</v>
      </c>
      <c r="M12" s="10" t="s">
        <v>18</v>
      </c>
      <c r="N12" s="10">
        <v>1</v>
      </c>
      <c r="O12" s="5"/>
      <c r="P12" s="5"/>
      <c r="Q12" s="5"/>
    </row>
    <row r="13" spans="1:17" x14ac:dyDescent="0.2">
      <c r="A13" s="8">
        <v>4</v>
      </c>
      <c r="B13" s="8">
        <v>5</v>
      </c>
      <c r="C13" s="8">
        <v>7</v>
      </c>
      <c r="D13" s="12">
        <v>0</v>
      </c>
      <c r="E13" s="8"/>
      <c r="F13" s="8">
        <v>9</v>
      </c>
      <c r="G13" s="9">
        <f t="shared" si="0"/>
        <v>0</v>
      </c>
      <c r="H13" s="10" t="s">
        <v>8</v>
      </c>
      <c r="I13" s="10">
        <v>0</v>
      </c>
      <c r="J13" s="5"/>
      <c r="K13" s="8" t="s">
        <v>27</v>
      </c>
      <c r="L13" s="9">
        <f>D30+D20</f>
        <v>0</v>
      </c>
      <c r="M13" s="10" t="s">
        <v>18</v>
      </c>
      <c r="N13" s="10">
        <v>1</v>
      </c>
      <c r="O13" s="5"/>
      <c r="P13" s="5"/>
      <c r="Q13" s="5"/>
    </row>
    <row r="14" spans="1:17" x14ac:dyDescent="0.2">
      <c r="A14" s="8">
        <v>4</v>
      </c>
      <c r="B14" s="8">
        <v>11</v>
      </c>
      <c r="C14" s="8">
        <v>3</v>
      </c>
      <c r="D14" s="12">
        <v>0</v>
      </c>
      <c r="E14" s="8"/>
      <c r="F14" s="8">
        <v>10</v>
      </c>
      <c r="G14" s="9">
        <f t="shared" si="0"/>
        <v>0</v>
      </c>
      <c r="H14" s="10" t="s">
        <v>8</v>
      </c>
      <c r="I14" s="10">
        <v>0</v>
      </c>
      <c r="J14" s="5"/>
      <c r="K14" s="8" t="s">
        <v>28</v>
      </c>
      <c r="L14" s="9">
        <f>D19+D16</f>
        <v>0</v>
      </c>
      <c r="M14" s="10" t="s">
        <v>18</v>
      </c>
      <c r="N14" s="10">
        <v>1</v>
      </c>
      <c r="O14" s="5"/>
      <c r="P14" s="5"/>
      <c r="Q14" s="5"/>
    </row>
    <row r="15" spans="1:17" x14ac:dyDescent="0.2">
      <c r="A15" s="8">
        <v>5</v>
      </c>
      <c r="B15" s="8">
        <v>4</v>
      </c>
      <c r="C15" s="8">
        <v>7</v>
      </c>
      <c r="D15" s="12">
        <v>1</v>
      </c>
      <c r="E15" s="8"/>
      <c r="F15" s="8">
        <v>11</v>
      </c>
      <c r="G15" s="9">
        <f t="shared" si="0"/>
        <v>0</v>
      </c>
      <c r="H15" s="10" t="s">
        <v>8</v>
      </c>
      <c r="I15" s="10">
        <v>0</v>
      </c>
      <c r="J15" s="5"/>
      <c r="K15" s="8" t="s">
        <v>20</v>
      </c>
      <c r="L15" s="9">
        <f>D26+D27</f>
        <v>0</v>
      </c>
      <c r="M15" s="10" t="s">
        <v>18</v>
      </c>
      <c r="N15" s="10">
        <v>0</v>
      </c>
      <c r="O15" s="5"/>
      <c r="P15" s="5"/>
      <c r="Q15" s="5"/>
    </row>
    <row r="16" spans="1:17" x14ac:dyDescent="0.2">
      <c r="A16" s="8">
        <v>6</v>
      </c>
      <c r="B16" s="8">
        <v>7</v>
      </c>
      <c r="C16" s="8">
        <v>9</v>
      </c>
      <c r="D16" s="12">
        <v>0</v>
      </c>
      <c r="E16" s="8"/>
      <c r="F16" s="8">
        <v>12</v>
      </c>
      <c r="G16" s="9">
        <f>SUMIF(Destination,F16,Flow)</f>
        <v>1</v>
      </c>
      <c r="H16" s="10" t="s">
        <v>8</v>
      </c>
      <c r="I16" s="10">
        <v>1</v>
      </c>
      <c r="J16" s="11"/>
      <c r="K16" s="8" t="s">
        <v>32</v>
      </c>
      <c r="L16" s="9">
        <f>D25+D23</f>
        <v>0</v>
      </c>
      <c r="M16" s="10" t="s">
        <v>18</v>
      </c>
      <c r="N16" s="10">
        <v>0</v>
      </c>
      <c r="O16" s="5"/>
      <c r="P16" s="5"/>
      <c r="Q16" s="5"/>
    </row>
    <row r="17" spans="1:17" x14ac:dyDescent="0.2">
      <c r="A17" s="8">
        <v>6</v>
      </c>
      <c r="B17" s="8">
        <v>8</v>
      </c>
      <c r="C17" s="8">
        <v>3</v>
      </c>
      <c r="D17" s="12">
        <v>0</v>
      </c>
      <c r="E17" s="8"/>
      <c r="F17" s="8">
        <v>13</v>
      </c>
      <c r="G17" s="9">
        <f>SUMIF(Destination,F17,Flow)-SUMIF(Origin,F17,Flow)</f>
        <v>0</v>
      </c>
      <c r="H17" s="10" t="s">
        <v>8</v>
      </c>
      <c r="I17" s="10">
        <v>0</v>
      </c>
      <c r="J17" s="5"/>
      <c r="K17" s="8" t="s">
        <v>21</v>
      </c>
      <c r="L17" s="9">
        <f>D28+D24</f>
        <v>0</v>
      </c>
      <c r="M17" s="10" t="s">
        <v>18</v>
      </c>
      <c r="N17" s="10">
        <v>0</v>
      </c>
      <c r="O17" s="5"/>
      <c r="P17" s="5"/>
      <c r="Q17" s="5"/>
    </row>
    <row r="18" spans="1:17" x14ac:dyDescent="0.2">
      <c r="A18" s="8">
        <v>6</v>
      </c>
      <c r="B18" s="8">
        <v>12</v>
      </c>
      <c r="C18" s="8">
        <v>6</v>
      </c>
      <c r="D18" s="12">
        <v>1</v>
      </c>
      <c r="E18" s="8"/>
      <c r="F18" s="5"/>
      <c r="G18" s="5"/>
      <c r="H18" s="5"/>
      <c r="I18" s="5"/>
      <c r="J18" s="5"/>
      <c r="K18" s="5"/>
      <c r="L18" s="5"/>
      <c r="M18" s="8"/>
      <c r="N18" s="8"/>
      <c r="O18" s="5"/>
      <c r="P18" s="5"/>
      <c r="Q18" s="5"/>
    </row>
    <row r="19" spans="1:17" x14ac:dyDescent="0.2">
      <c r="A19" s="8">
        <v>7</v>
      </c>
      <c r="B19" s="8">
        <v>6</v>
      </c>
      <c r="C19" s="8">
        <v>9</v>
      </c>
      <c r="D19" s="12">
        <v>0</v>
      </c>
      <c r="E19" s="8"/>
      <c r="F19" s="15" t="s">
        <v>33</v>
      </c>
      <c r="G19" s="5"/>
      <c r="H19" s="5"/>
      <c r="I19" s="5"/>
      <c r="J19" s="5"/>
      <c r="K19" s="5"/>
      <c r="L19" s="5"/>
      <c r="M19" s="8"/>
      <c r="N19" s="8"/>
      <c r="O19" s="5"/>
      <c r="P19" s="5"/>
      <c r="Q19" s="5"/>
    </row>
    <row r="20" spans="1:17" x14ac:dyDescent="0.2">
      <c r="A20" s="8">
        <v>7</v>
      </c>
      <c r="B20" s="8">
        <v>11</v>
      </c>
      <c r="C20" s="8">
        <v>3</v>
      </c>
      <c r="D20" s="12">
        <v>0</v>
      </c>
      <c r="E20" s="8"/>
      <c r="F20" s="8">
        <v>1</v>
      </c>
      <c r="G20" s="9">
        <f>SUM(D5:D6)</f>
        <v>1</v>
      </c>
      <c r="H20" s="10" t="s">
        <v>18</v>
      </c>
      <c r="I20" s="10">
        <v>1</v>
      </c>
      <c r="J20" s="16"/>
      <c r="K20" s="5"/>
      <c r="L20" s="5"/>
      <c r="M20" s="8"/>
      <c r="N20" s="8"/>
      <c r="O20" s="5"/>
      <c r="P20" s="5"/>
      <c r="Q20" s="5"/>
    </row>
    <row r="21" spans="1:17" x14ac:dyDescent="0.2">
      <c r="A21" s="8">
        <v>8</v>
      </c>
      <c r="B21" s="8">
        <v>3</v>
      </c>
      <c r="C21" s="8">
        <v>15</v>
      </c>
      <c r="D21" s="12">
        <v>0</v>
      </c>
      <c r="E21" s="8"/>
      <c r="F21" s="8">
        <v>2</v>
      </c>
      <c r="G21" s="9">
        <f>SUM(D7)</f>
        <v>0</v>
      </c>
      <c r="H21" s="10" t="s">
        <v>18</v>
      </c>
      <c r="I21" s="10">
        <v>1</v>
      </c>
      <c r="J21" s="5"/>
      <c r="K21" s="5"/>
      <c r="L21" s="5"/>
      <c r="M21" s="8"/>
      <c r="N21" s="8"/>
      <c r="O21" s="5"/>
      <c r="P21" s="5"/>
      <c r="Q21" s="5"/>
    </row>
    <row r="22" spans="1:17" x14ac:dyDescent="0.2">
      <c r="A22" s="8">
        <v>8</v>
      </c>
      <c r="B22" s="8">
        <v>6</v>
      </c>
      <c r="C22" s="8">
        <v>3</v>
      </c>
      <c r="D22" s="12">
        <v>1</v>
      </c>
      <c r="E22" s="8"/>
      <c r="F22" s="8">
        <v>3</v>
      </c>
      <c r="G22" s="9">
        <f>SUM(D8:D10)</f>
        <v>1</v>
      </c>
      <c r="H22" s="10" t="s">
        <v>18</v>
      </c>
      <c r="I22" s="10">
        <v>1</v>
      </c>
      <c r="J22" s="5"/>
      <c r="K22" s="5"/>
      <c r="L22" s="5"/>
      <c r="M22" s="8"/>
      <c r="N22" s="8"/>
      <c r="O22" s="5"/>
      <c r="P22" s="5"/>
      <c r="Q22" s="5"/>
    </row>
    <row r="23" spans="1:17" x14ac:dyDescent="0.2">
      <c r="A23" s="8">
        <v>8</v>
      </c>
      <c r="B23" s="8">
        <v>9</v>
      </c>
      <c r="C23" s="8">
        <v>12</v>
      </c>
      <c r="D23" s="12">
        <v>0</v>
      </c>
      <c r="E23" s="8"/>
      <c r="F23" s="8">
        <v>4</v>
      </c>
      <c r="G23" s="9">
        <f>SUM(D11:D14)</f>
        <v>1</v>
      </c>
      <c r="H23" s="10" t="s">
        <v>18</v>
      </c>
      <c r="I23" s="10">
        <v>1</v>
      </c>
      <c r="J23" s="5"/>
      <c r="K23" s="5"/>
      <c r="L23" s="5"/>
      <c r="M23" s="8"/>
      <c r="N23" s="8"/>
      <c r="O23" s="5"/>
      <c r="P23" s="5"/>
      <c r="Q23" s="5"/>
    </row>
    <row r="24" spans="1:17" x14ac:dyDescent="0.2">
      <c r="A24" s="8">
        <v>8</v>
      </c>
      <c r="B24" s="8">
        <v>10</v>
      </c>
      <c r="C24" s="8">
        <v>15</v>
      </c>
      <c r="D24" s="12">
        <v>0</v>
      </c>
      <c r="E24" s="8"/>
      <c r="F24" s="8">
        <v>5</v>
      </c>
      <c r="G24" s="9">
        <f>SUM(D15)</f>
        <v>1</v>
      </c>
      <c r="H24" s="10" t="s">
        <v>18</v>
      </c>
      <c r="I24" s="10">
        <v>1</v>
      </c>
      <c r="J24" s="5"/>
      <c r="K24" s="5"/>
      <c r="L24" s="5"/>
      <c r="M24" s="8"/>
      <c r="N24" s="8"/>
      <c r="O24" s="5"/>
      <c r="P24" s="5"/>
      <c r="Q24" s="5"/>
    </row>
    <row r="25" spans="1:17" x14ac:dyDescent="0.2">
      <c r="A25" s="8">
        <v>9</v>
      </c>
      <c r="B25" s="8">
        <v>8</v>
      </c>
      <c r="C25" s="8">
        <v>12</v>
      </c>
      <c r="D25" s="12">
        <v>0</v>
      </c>
      <c r="E25" s="8"/>
      <c r="F25" s="8">
        <v>6</v>
      </c>
      <c r="G25" s="9">
        <f>SUM(D16:D18)</f>
        <v>1</v>
      </c>
      <c r="H25" s="10" t="s">
        <v>18</v>
      </c>
      <c r="I25" s="10">
        <v>1</v>
      </c>
      <c r="J25" s="5"/>
      <c r="K25" s="5"/>
      <c r="L25" s="5"/>
      <c r="M25" s="8"/>
      <c r="N25" s="8"/>
      <c r="O25" s="5"/>
      <c r="P25" s="5"/>
      <c r="Q25" s="5"/>
    </row>
    <row r="26" spans="1:17" x14ac:dyDescent="0.2">
      <c r="A26" s="8">
        <v>9</v>
      </c>
      <c r="B26" s="8">
        <v>10</v>
      </c>
      <c r="C26" s="8">
        <v>6</v>
      </c>
      <c r="D26" s="12">
        <v>0</v>
      </c>
      <c r="E26" s="8"/>
      <c r="F26" s="8">
        <v>7</v>
      </c>
      <c r="G26" s="9">
        <f>SUM(D19:D20)</f>
        <v>0</v>
      </c>
      <c r="H26" s="10" t="s">
        <v>18</v>
      </c>
      <c r="I26" s="10">
        <v>1</v>
      </c>
      <c r="J26" s="5"/>
      <c r="K26" s="5"/>
      <c r="L26" s="5"/>
      <c r="M26" s="8"/>
      <c r="N26" s="8"/>
      <c r="O26" s="5"/>
      <c r="P26" s="5"/>
      <c r="Q26" s="5"/>
    </row>
    <row r="27" spans="1:17" x14ac:dyDescent="0.2">
      <c r="A27" s="8">
        <v>10</v>
      </c>
      <c r="B27" s="8">
        <v>9</v>
      </c>
      <c r="C27" s="8">
        <v>6</v>
      </c>
      <c r="D27" s="12">
        <v>0</v>
      </c>
      <c r="E27" s="8"/>
      <c r="F27" s="8">
        <v>8</v>
      </c>
      <c r="G27" s="9">
        <f>SUM(D21:D24)</f>
        <v>1</v>
      </c>
      <c r="H27" s="10" t="s">
        <v>18</v>
      </c>
      <c r="I27" s="10">
        <v>1</v>
      </c>
      <c r="J27" s="5"/>
      <c r="K27" s="5"/>
      <c r="L27" s="5"/>
      <c r="M27" s="8"/>
      <c r="N27" s="8"/>
      <c r="O27" s="5"/>
      <c r="P27" s="5"/>
      <c r="Q27" s="5"/>
    </row>
    <row r="28" spans="1:17" x14ac:dyDescent="0.2">
      <c r="A28" s="8">
        <v>10</v>
      </c>
      <c r="B28" s="8">
        <v>8</v>
      </c>
      <c r="C28" s="8">
        <v>15</v>
      </c>
      <c r="D28" s="12">
        <v>0</v>
      </c>
      <c r="E28" s="8"/>
      <c r="F28" s="8">
        <v>9</v>
      </c>
      <c r="G28" s="9">
        <f>SUM(D25:D26)</f>
        <v>0</v>
      </c>
      <c r="H28" s="10" t="s">
        <v>18</v>
      </c>
      <c r="I28" s="10">
        <v>1</v>
      </c>
      <c r="J28" s="5"/>
      <c r="K28" s="5"/>
      <c r="L28" s="5"/>
      <c r="M28" s="8"/>
      <c r="N28" s="8"/>
      <c r="O28" s="5"/>
      <c r="P28" s="5"/>
      <c r="Q28" s="5"/>
    </row>
    <row r="29" spans="1:17" x14ac:dyDescent="0.2">
      <c r="A29" s="8">
        <v>11</v>
      </c>
      <c r="B29" s="8">
        <v>4</v>
      </c>
      <c r="C29" s="8">
        <v>3</v>
      </c>
      <c r="D29" s="12">
        <v>0</v>
      </c>
      <c r="E29" s="8"/>
      <c r="F29" s="8">
        <v>10</v>
      </c>
      <c r="G29" s="9">
        <f>SUM(D27:D28)</f>
        <v>0</v>
      </c>
      <c r="H29" s="10" t="s">
        <v>18</v>
      </c>
      <c r="I29" s="10">
        <v>1</v>
      </c>
      <c r="J29" s="5"/>
      <c r="K29" s="5"/>
      <c r="L29" s="5"/>
      <c r="M29" s="8"/>
      <c r="N29" s="8"/>
      <c r="O29" s="5"/>
      <c r="P29" s="5"/>
      <c r="Q29" s="5"/>
    </row>
    <row r="30" spans="1:17" x14ac:dyDescent="0.2">
      <c r="A30" s="8">
        <v>11</v>
      </c>
      <c r="B30" s="8">
        <v>7</v>
      </c>
      <c r="C30" s="8">
        <v>3</v>
      </c>
      <c r="D30" s="12">
        <v>0</v>
      </c>
      <c r="E30" s="8"/>
      <c r="F30" s="8">
        <v>11</v>
      </c>
      <c r="G30" s="9">
        <f>SUM(D29:D30)</f>
        <v>0</v>
      </c>
      <c r="H30" s="10" t="s">
        <v>18</v>
      </c>
      <c r="I30" s="10">
        <v>1</v>
      </c>
      <c r="J30" s="5"/>
      <c r="K30" s="5"/>
      <c r="L30" s="5"/>
      <c r="M30" s="8"/>
      <c r="N30" s="8"/>
      <c r="O30" s="5"/>
      <c r="P30" s="5"/>
      <c r="Q30" s="5"/>
    </row>
    <row r="31" spans="1:17" x14ac:dyDescent="0.2">
      <c r="A31" s="8">
        <v>12</v>
      </c>
      <c r="B31" s="8">
        <v>6</v>
      </c>
      <c r="C31" s="8">
        <v>6</v>
      </c>
      <c r="D31" s="12">
        <v>0</v>
      </c>
      <c r="E31" s="8"/>
      <c r="F31" s="8">
        <v>12</v>
      </c>
      <c r="G31" s="9">
        <f>SUM(D31)</f>
        <v>0</v>
      </c>
      <c r="H31" s="10" t="s">
        <v>18</v>
      </c>
      <c r="I31" s="10">
        <v>1</v>
      </c>
      <c r="J31" s="5"/>
      <c r="K31" s="5"/>
      <c r="L31" s="5"/>
      <c r="M31" s="8"/>
      <c r="N31" s="8"/>
      <c r="O31" s="5"/>
      <c r="P31" s="5"/>
      <c r="Q31" s="5"/>
    </row>
    <row r="32" spans="1:17" x14ac:dyDescent="0.2">
      <c r="A32" s="8">
        <v>13</v>
      </c>
      <c r="B32" s="8">
        <v>2</v>
      </c>
      <c r="C32" s="8">
        <v>4</v>
      </c>
      <c r="D32" s="12">
        <v>0</v>
      </c>
      <c r="E32" s="8"/>
      <c r="F32" s="8">
        <v>13</v>
      </c>
      <c r="G32" s="9">
        <f>SUM(D32:D34)</f>
        <v>1</v>
      </c>
      <c r="H32" s="10" t="s">
        <v>18</v>
      </c>
      <c r="I32" s="10">
        <v>1</v>
      </c>
      <c r="J32" s="5"/>
      <c r="K32" s="5"/>
      <c r="L32" s="5"/>
      <c r="M32" s="8"/>
      <c r="N32" s="8"/>
      <c r="O32" s="5"/>
      <c r="P32" s="5"/>
      <c r="Q32" s="5"/>
    </row>
    <row r="33" spans="1:17" x14ac:dyDescent="0.2">
      <c r="A33" s="8">
        <v>13</v>
      </c>
      <c r="B33" s="8">
        <v>3</v>
      </c>
      <c r="C33" s="8">
        <v>5</v>
      </c>
      <c r="D33" s="12">
        <v>1</v>
      </c>
      <c r="E33" s="8"/>
      <c r="F33" s="5"/>
      <c r="G33" s="5"/>
      <c r="H33" s="5"/>
      <c r="I33" s="5"/>
      <c r="J33" s="5"/>
      <c r="K33" s="5"/>
      <c r="L33" s="5"/>
      <c r="M33" s="8"/>
      <c r="N33" s="8"/>
      <c r="O33" s="5"/>
      <c r="P33" s="5"/>
      <c r="Q33" s="5"/>
    </row>
    <row r="34" spans="1:17" x14ac:dyDescent="0.2">
      <c r="A34" s="8">
        <v>13</v>
      </c>
      <c r="B34" s="8">
        <v>4</v>
      </c>
      <c r="C34" s="8">
        <v>10</v>
      </c>
      <c r="D34" s="12">
        <v>0</v>
      </c>
      <c r="E34" s="8"/>
      <c r="F34" s="5"/>
      <c r="G34" s="5"/>
      <c r="H34" s="5"/>
      <c r="I34" s="5"/>
      <c r="J34" s="5"/>
      <c r="K34" s="5"/>
      <c r="L34" s="5"/>
      <c r="M34" s="8"/>
      <c r="N34" s="8"/>
      <c r="O34" s="5"/>
      <c r="P34" s="5"/>
      <c r="Q34" s="5"/>
    </row>
    <row r="35" spans="1:17" x14ac:dyDescent="0.2">
      <c r="A35" s="5"/>
      <c r="B35" s="5"/>
      <c r="C35" s="5"/>
      <c r="D35" s="5"/>
      <c r="E35" s="8"/>
      <c r="F35" s="5"/>
      <c r="G35" s="5"/>
      <c r="H35" s="5"/>
      <c r="I35" s="5"/>
      <c r="J35" s="5"/>
      <c r="K35" s="5"/>
      <c r="L35" s="5"/>
      <c r="M35" s="8"/>
      <c r="N35" s="8"/>
      <c r="O35" s="5"/>
      <c r="P35" s="5"/>
      <c r="Q35" s="5"/>
    </row>
    <row r="36" spans="1:17" x14ac:dyDescent="0.2">
      <c r="A36" s="3" t="s">
        <v>15</v>
      </c>
      <c r="B36" s="4"/>
      <c r="C36" s="5"/>
      <c r="D36" s="5"/>
      <c r="E36" s="8"/>
      <c r="F36" s="5"/>
      <c r="G36" s="5"/>
      <c r="H36" s="5"/>
      <c r="I36" s="5"/>
      <c r="J36" s="5"/>
      <c r="K36" s="5"/>
      <c r="L36" s="5"/>
      <c r="M36" s="8"/>
      <c r="N36" s="8"/>
      <c r="O36" s="5"/>
      <c r="P36" s="5"/>
      <c r="Q36" s="5"/>
    </row>
    <row r="37" spans="1:17" x14ac:dyDescent="0.2">
      <c r="A37" s="4" t="s">
        <v>16</v>
      </c>
      <c r="B37" s="13">
        <f>SUMPRODUCT(Profit,D5:D34)</f>
        <v>73</v>
      </c>
      <c r="C37" s="5"/>
      <c r="D37" s="5"/>
      <c r="E37" s="8"/>
      <c r="F37" s="5"/>
      <c r="G37" s="5"/>
      <c r="H37" s="5"/>
      <c r="I37" s="5"/>
      <c r="J37" s="5"/>
      <c r="K37" s="5"/>
      <c r="L37" s="5"/>
      <c r="M37" s="8"/>
      <c r="N37" s="8"/>
      <c r="O37" s="5"/>
      <c r="P37" s="5"/>
      <c r="Q37" s="5"/>
    </row>
    <row r="38" spans="1:17" x14ac:dyDescent="0.2">
      <c r="A38" s="5"/>
      <c r="B38" s="5"/>
      <c r="C38" s="5"/>
      <c r="D38" s="17"/>
      <c r="E38" s="8"/>
      <c r="F38" s="5"/>
      <c r="G38" s="5"/>
      <c r="H38" s="5"/>
      <c r="I38" s="5"/>
      <c r="J38" s="5"/>
      <c r="K38" s="5"/>
      <c r="L38" s="5"/>
      <c r="M38" s="8"/>
      <c r="N38" s="8"/>
      <c r="O38" s="5"/>
      <c r="P38" s="5"/>
      <c r="Q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3.1 </vt:lpstr>
      <vt:lpstr>3.2 </vt:lpstr>
      <vt:lpstr>'3.2 '!Cost</vt:lpstr>
      <vt:lpstr>Cost</vt:lpstr>
      <vt:lpstr>'3.2 '!Destination</vt:lpstr>
      <vt:lpstr>Destination</vt:lpstr>
      <vt:lpstr>'3.2 '!Flow</vt:lpstr>
      <vt:lpstr>Flow</vt:lpstr>
      <vt:lpstr>'3.2 '!Origin</vt:lpstr>
      <vt:lpstr>Origin</vt:lpstr>
      <vt:lpstr>'3.2 '!Profit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Suwankeeree, Sakuljai</cp:lastModifiedBy>
  <dcterms:created xsi:type="dcterms:W3CDTF">2025-03-22T14:43:10Z</dcterms:created>
  <dcterms:modified xsi:type="dcterms:W3CDTF">2025-05-08T22:51:13Z</dcterms:modified>
</cp:coreProperties>
</file>