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sakuljai/Desktop/Operation/"/>
    </mc:Choice>
  </mc:AlternateContent>
  <xr:revisionPtr revIDLastSave="0" documentId="8_{51F71A15-C0BA-5B4C-A3A4-C3CD0AE03369}" xr6:coauthVersionLast="47" xr6:coauthVersionMax="47" xr10:uidLastSave="{00000000-0000-0000-0000-000000000000}"/>
  <bookViews>
    <workbookView xWindow="0" yWindow="0" windowWidth="28800" windowHeight="18000" activeTab="1" xr2:uid="{DC6DA343-1429-4D2E-92EB-66895B7AC87D}"/>
  </bookViews>
  <sheets>
    <sheet name="Question" sheetId="2" r:id="rId1"/>
    <sheet name="Question I-IV" sheetId="1" r:id="rId2"/>
    <sheet name="Precendents" sheetId="4" r:id="rId3"/>
    <sheet name="Sensitivity Report 1" sheetId="3" r:id="rId4"/>
  </sheets>
  <definedNames>
    <definedName name="fixed_cost">'Question I-IV'!$B$4</definedName>
    <definedName name="production_capacity_per_year">'Question I-IV'!$E$7</definedName>
    <definedName name="solver_adj" localSheetId="1" hidden="1">'Question I-IV'!$H$8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'Question I-IV'!$H$8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'Question I-IV'!$H$15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production_capacity_per_year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total_cost_of_production">'Question I-IV'!$B$13</definedName>
    <definedName name="total_revenue">'Question I-IV'!$B$12</definedName>
    <definedName name="unit_produced">'Question I-IV'!$B$8</definedName>
    <definedName name="unit_selling_price">'Question I-IV'!$B$11</definedName>
    <definedName name="unit_sold">'Question I-IV'!$B$8</definedName>
    <definedName name="variable_unit_cost">'Question I-IV'!$B$5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B13" i="1"/>
  <c r="B12" i="1"/>
  <c r="H15" i="1" l="1"/>
  <c r="B15" i="1"/>
  <c r="H18" i="1" l="1"/>
  <c r="J5" i="1"/>
</calcChain>
</file>

<file path=xl/sharedStrings.xml><?xml version="1.0" encoding="utf-8"?>
<sst xmlns="http://schemas.openxmlformats.org/spreadsheetml/2006/main" count="49" uniqueCount="37">
  <si>
    <t>Question I</t>
  </si>
  <si>
    <t>Question II</t>
  </si>
  <si>
    <t>Question III</t>
  </si>
  <si>
    <t>Input</t>
    <phoneticPr fontId="3" type="noConversion"/>
  </si>
  <si>
    <t>*Maximum Profit</t>
    <phoneticPr fontId="3" type="noConversion"/>
  </si>
  <si>
    <t>Two-Way Table Showing the Effect of Sales Volume and Variable Cost in Profit</t>
  </si>
  <si>
    <t>Fixed Cost</t>
    <phoneticPr fontId="3" type="noConversion"/>
  </si>
  <si>
    <t>Variable Unit Cost</t>
    <phoneticPr fontId="3" type="noConversion"/>
  </si>
  <si>
    <t>Decide Variable</t>
    <phoneticPr fontId="3" type="noConversion"/>
  </si>
  <si>
    <t>Production Capacity Per Year</t>
    <phoneticPr fontId="3" type="noConversion"/>
  </si>
  <si>
    <t>Unit Sold</t>
    <phoneticPr fontId="3" type="noConversion"/>
  </si>
  <si>
    <t>Profit Model</t>
    <phoneticPr fontId="3" type="noConversion"/>
  </si>
  <si>
    <t>Unit Selling Price</t>
    <phoneticPr fontId="3" type="noConversion"/>
  </si>
  <si>
    <t>Total Revenue</t>
  </si>
  <si>
    <t>Total Cost of Production</t>
    <phoneticPr fontId="3" type="noConversion"/>
  </si>
  <si>
    <t>Total Profit</t>
    <phoneticPr fontId="3" type="noConversion"/>
  </si>
  <si>
    <t>One-Way Table</t>
    <phoneticPr fontId="3" type="noConversion"/>
  </si>
  <si>
    <t>Question IV</t>
    <phoneticPr fontId="3" type="noConversion"/>
  </si>
  <si>
    <t>Microsoft Excel 16.0 Sensitivity Report</t>
  </si>
  <si>
    <t>Worksheet: [Operation Analytics Excel.xlsx]Question 1</t>
  </si>
  <si>
    <t>Report Created: 22/02/2025 13:27:34</t>
  </si>
  <si>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</si>
  <si>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</si>
  <si>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</si>
  <si>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</si>
  <si>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</si>
  <si>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</si>
  <si>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</si>
  <si>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</si>
  <si>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</si>
  <si>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</si>
  <si>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</si>
  <si>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</si>
  <si>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$H$8</t>
  </si>
  <si>
    <t>Unit Produced *Maximum Profit</t>
  </si>
  <si>
    <t>Constraints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</si>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</sst>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;[Red]\-&quot;£&quot;#,##0"/>
    <numFmt numFmtId="165" formatCode="_-* #,##0.00_-;\-* #,##0.00_-;_-* &quot;-&quot;??_-;_-@_-"/>
    <numFmt numFmtId="166" formatCode="&quot;£&quot;#,##0.00_);[Red]\(&quot;£&quot;#,##0.00\)"/>
    <numFmt numFmtId="167" formatCode="_-* #,##0_-;\-* #,##0_-;_-* &quot;-&quot;??_-;_-@_-"/>
  </numFmts>
  <fonts count="10" x14ac:knownFonts="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8"/>
      <color rgb="FFFF0000"/>
      <name val="Calibri"/>
      <family val="2"/>
    </font>
    <font>
      <b/>
      <sz val="11"/>
      <color indexed="18"/>
      <name val="Calibri"/>
      <family val="2"/>
      <charset val="136"/>
      <scheme val="minor"/>
    </font>
    <font>
      <b/>
      <sz val="11"/>
      <color indexed="18"/>
      <name val="Calibri"/>
      <family val="1"/>
      <scheme val="minor"/>
    </font>
    <font>
      <b/>
      <sz val="11"/>
      <color theme="1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5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4" fillId="0" borderId="0" xfId="0" applyFont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3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3" fontId="0" fillId="0" borderId="4" xfId="0" applyNumberFormat="1" applyBorder="1">
      <alignment vertical="center"/>
    </xf>
    <xf numFmtId="166" fontId="0" fillId="0" borderId="4" xfId="0" applyNumberFormat="1" applyBorder="1">
      <alignment vertical="center"/>
    </xf>
    <xf numFmtId="0" fontId="2" fillId="2" borderId="4" xfId="0" applyFont="1" applyFill="1" applyBorder="1">
      <alignment vertical="center"/>
    </xf>
    <xf numFmtId="164" fontId="2" fillId="2" borderId="4" xfId="0" applyNumberFormat="1" applyFont="1" applyFill="1" applyBorder="1">
      <alignment vertical="center"/>
    </xf>
    <xf numFmtId="164" fontId="4" fillId="3" borderId="5" xfId="0" applyNumberFormat="1" applyFont="1" applyFill="1" applyBorder="1">
      <alignment vertical="center"/>
    </xf>
    <xf numFmtId="166" fontId="4" fillId="2" borderId="5" xfId="0" applyNumberFormat="1" applyFont="1" applyFill="1" applyBorder="1">
      <alignment vertical="center"/>
    </xf>
    <xf numFmtId="3" fontId="4" fillId="2" borderId="5" xfId="0" applyNumberFormat="1" applyFont="1" applyFill="1" applyBorder="1">
      <alignment vertical="center"/>
    </xf>
    <xf numFmtId="167" fontId="0" fillId="0" borderId="5" xfId="1" applyNumberFormat="1" applyFont="1" applyBorder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9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Sold and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I-IV'!$G$19:$G$49</c:f>
              <c:numCache>
                <c:formatCode>#,##0</c:formatCode>
                <c:ptCount val="31"/>
                <c:pt idx="0">
                  <c:v>10000</c:v>
                </c:pt>
                <c:pt idx="1">
                  <c:v>10500</c:v>
                </c:pt>
                <c:pt idx="2">
                  <c:v>11000</c:v>
                </c:pt>
                <c:pt idx="3">
                  <c:v>11500</c:v>
                </c:pt>
                <c:pt idx="4">
                  <c:v>12000</c:v>
                </c:pt>
                <c:pt idx="5">
                  <c:v>12500</c:v>
                </c:pt>
                <c:pt idx="6">
                  <c:v>13000</c:v>
                </c:pt>
                <c:pt idx="7">
                  <c:v>13500</c:v>
                </c:pt>
                <c:pt idx="8">
                  <c:v>14000</c:v>
                </c:pt>
                <c:pt idx="9">
                  <c:v>14500</c:v>
                </c:pt>
                <c:pt idx="10">
                  <c:v>15000</c:v>
                </c:pt>
                <c:pt idx="11">
                  <c:v>15500</c:v>
                </c:pt>
                <c:pt idx="12">
                  <c:v>16000</c:v>
                </c:pt>
                <c:pt idx="13">
                  <c:v>16500</c:v>
                </c:pt>
                <c:pt idx="14">
                  <c:v>17000</c:v>
                </c:pt>
                <c:pt idx="15">
                  <c:v>17500</c:v>
                </c:pt>
                <c:pt idx="16">
                  <c:v>18000</c:v>
                </c:pt>
                <c:pt idx="17">
                  <c:v>18500</c:v>
                </c:pt>
                <c:pt idx="18">
                  <c:v>19000</c:v>
                </c:pt>
                <c:pt idx="19">
                  <c:v>19500</c:v>
                </c:pt>
                <c:pt idx="20">
                  <c:v>20000</c:v>
                </c:pt>
                <c:pt idx="21">
                  <c:v>20500</c:v>
                </c:pt>
                <c:pt idx="22">
                  <c:v>21000</c:v>
                </c:pt>
                <c:pt idx="23">
                  <c:v>21500</c:v>
                </c:pt>
                <c:pt idx="24">
                  <c:v>22000</c:v>
                </c:pt>
                <c:pt idx="25">
                  <c:v>22500</c:v>
                </c:pt>
                <c:pt idx="26">
                  <c:v>23000</c:v>
                </c:pt>
                <c:pt idx="27">
                  <c:v>23500</c:v>
                </c:pt>
                <c:pt idx="28">
                  <c:v>24000</c:v>
                </c:pt>
                <c:pt idx="29">
                  <c:v>24500</c:v>
                </c:pt>
                <c:pt idx="30">
                  <c:v>25000</c:v>
                </c:pt>
              </c:numCache>
            </c:numRef>
          </c:xVal>
          <c:yVal>
            <c:numRef>
              <c:f>'Question I-IV'!$H$19:$H$49</c:f>
              <c:numCache>
                <c:formatCode>"£"#,##0.00_);[Red]\("£"#,##0.00\)</c:formatCode>
                <c:ptCount val="31"/>
                <c:pt idx="0">
                  <c:v>-100000</c:v>
                </c:pt>
                <c:pt idx="1">
                  <c:v>-95000</c:v>
                </c:pt>
                <c:pt idx="2">
                  <c:v>-90000</c:v>
                </c:pt>
                <c:pt idx="3">
                  <c:v>-85000</c:v>
                </c:pt>
                <c:pt idx="4">
                  <c:v>-80000</c:v>
                </c:pt>
                <c:pt idx="5">
                  <c:v>-75000</c:v>
                </c:pt>
                <c:pt idx="6">
                  <c:v>-70000</c:v>
                </c:pt>
                <c:pt idx="7">
                  <c:v>-65000</c:v>
                </c:pt>
                <c:pt idx="8">
                  <c:v>-60000</c:v>
                </c:pt>
                <c:pt idx="9">
                  <c:v>-55000</c:v>
                </c:pt>
                <c:pt idx="10">
                  <c:v>-50000</c:v>
                </c:pt>
                <c:pt idx="11">
                  <c:v>-45000</c:v>
                </c:pt>
                <c:pt idx="12">
                  <c:v>-40000</c:v>
                </c:pt>
                <c:pt idx="13">
                  <c:v>-35000</c:v>
                </c:pt>
                <c:pt idx="14">
                  <c:v>-30000</c:v>
                </c:pt>
                <c:pt idx="15">
                  <c:v>-25000</c:v>
                </c:pt>
                <c:pt idx="16">
                  <c:v>-20000</c:v>
                </c:pt>
                <c:pt idx="17">
                  <c:v>-15000</c:v>
                </c:pt>
                <c:pt idx="18">
                  <c:v>-10000</c:v>
                </c:pt>
                <c:pt idx="19">
                  <c:v>-5000</c:v>
                </c:pt>
                <c:pt idx="20">
                  <c:v>0</c:v>
                </c:pt>
                <c:pt idx="21">
                  <c:v>5000</c:v>
                </c:pt>
                <c:pt idx="22">
                  <c:v>10000</c:v>
                </c:pt>
                <c:pt idx="23">
                  <c:v>15000</c:v>
                </c:pt>
                <c:pt idx="24">
                  <c:v>20000</c:v>
                </c:pt>
                <c:pt idx="25">
                  <c:v>25000</c:v>
                </c:pt>
                <c:pt idx="26">
                  <c:v>30000</c:v>
                </c:pt>
                <c:pt idx="27">
                  <c:v>35000</c:v>
                </c:pt>
                <c:pt idx="28">
                  <c:v>40000</c:v>
                </c:pt>
                <c:pt idx="29">
                  <c:v>45000</c:v>
                </c:pt>
                <c:pt idx="30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2-495E-AFBE-A0AD5E4F1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600360"/>
        <c:axId val="972604680"/>
      </c:scatterChart>
      <c:valAx>
        <c:axId val="97260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72604680"/>
        <c:crosses val="autoZero"/>
        <c:crossBetween val="midCat"/>
      </c:valAx>
      <c:valAx>
        <c:axId val="97260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</c:title>
        <c:numFmt formatCode="&quot;£&quot;#,##0.00_);[Red]\(&quot;£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7260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182880</xdr:colOff>
      <xdr:row>13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2706E-4A6D-ABE9-24E3-6162A908F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1950"/>
          <a:ext cx="4572000" cy="2124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495301</xdr:colOff>
      <xdr:row>8</xdr:row>
      <xdr:rowOff>0</xdr:rowOff>
    </xdr:from>
    <xdr:to>
      <xdr:col>4</xdr:col>
      <xdr:colOff>315394</xdr:colOff>
      <xdr:row>16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73B88D-2F59-9905-F609-C3D3228E0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4181" y="1524000"/>
          <a:ext cx="2319453" cy="1584960"/>
        </a:xfrm>
        <a:prstGeom prst="rect">
          <a:avLst/>
        </a:prstGeom>
      </xdr:spPr>
    </xdr:pic>
    <xdr:clientData/>
  </xdr:twoCellAnchor>
  <xdr:twoCellAnchor>
    <xdr:from>
      <xdr:col>0</xdr:col>
      <xdr:colOff>868680</xdr:colOff>
      <xdr:row>23</xdr:row>
      <xdr:rowOff>7620</xdr:rowOff>
    </xdr:from>
    <xdr:to>
      <xdr:col>5</xdr:col>
      <xdr:colOff>93891</xdr:colOff>
      <xdr:row>37</xdr:row>
      <xdr:rowOff>42182</xdr:rowOff>
    </xdr:to>
    <xdr:graphicFrame macro="">
      <xdr:nvGraphicFramePr>
        <xdr:cNvPr id="17" name="Chart 36">
          <a:extLst>
            <a:ext uri="{FF2B5EF4-FFF2-40B4-BE49-F238E27FC236}">
              <a16:creationId xmlns:a16="http://schemas.microsoft.com/office/drawing/2014/main" id="{9E1D7C7C-60B6-45C5-FA4C-2B9815EE553E}"/>
            </a:ext>
            <a:ext uri="{147F2762-F138-4A5C-976F-8EAC2B608ADB}">
              <a16:predDERef xmlns:a16="http://schemas.microsoft.com/office/drawing/2014/main" pred="{3A73B88D-2F59-9905-F609-C3D3228E0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1123950</xdr:colOff>
      <xdr:row>28</xdr:row>
      <xdr:rowOff>99060</xdr:rowOff>
    </xdr:from>
    <xdr:to>
      <xdr:col>3</xdr:col>
      <xdr:colOff>1228725</xdr:colOff>
      <xdr:row>29</xdr:row>
      <xdr:rowOff>3810</xdr:rowOff>
    </xdr:to>
    <xdr:sp macro="" textlink="">
      <xdr:nvSpPr>
        <xdr:cNvPr id="22" name="Flowchart: Connector 13">
          <a:extLst>
            <a:ext uri="{FF2B5EF4-FFF2-40B4-BE49-F238E27FC236}">
              <a16:creationId xmlns:a16="http://schemas.microsoft.com/office/drawing/2014/main" id="{6E928EDE-5E2C-C332-5307-E92826E325E0}"/>
            </a:ext>
            <a:ext uri="{147F2762-F138-4A5C-976F-8EAC2B608ADB}">
              <a16:predDERef xmlns:a16="http://schemas.microsoft.com/office/drawing/2014/main" pred="{9E1D7C7C-60B6-45C5-FA4C-2B9815EE553E}"/>
            </a:ext>
          </a:extLst>
        </xdr:cNvPr>
        <xdr:cNvSpPr/>
      </xdr:nvSpPr>
      <xdr:spPr>
        <a:xfrm>
          <a:off x="4133850" y="5433060"/>
          <a:ext cx="104775" cy="95250"/>
        </a:xfrm>
        <a:prstGeom prst="flowChartConnector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1367790</xdr:colOff>
      <xdr:row>27</xdr:row>
      <xdr:rowOff>165735</xdr:rowOff>
    </xdr:from>
    <xdr:to>
      <xdr:col>5</xdr:col>
      <xdr:colOff>24765</xdr:colOff>
      <xdr:row>28</xdr:row>
      <xdr:rowOff>146685</xdr:rowOff>
    </xdr:to>
    <xdr:sp macro="" textlink="">
      <xdr:nvSpPr>
        <xdr:cNvPr id="18" name="TextBox 14">
          <a:extLst>
            <a:ext uri="{FF2B5EF4-FFF2-40B4-BE49-F238E27FC236}">
              <a16:creationId xmlns:a16="http://schemas.microsoft.com/office/drawing/2014/main" id="{4510711B-535C-AF87-884A-E540AE06217F}"/>
            </a:ext>
            <a:ext uri="{147F2762-F138-4A5C-976F-8EAC2B608ADB}">
              <a16:predDERef xmlns:a16="http://schemas.microsoft.com/office/drawing/2014/main" pred="{6E928EDE-5E2C-C332-5307-E92826E325E0}"/>
            </a:ext>
          </a:extLst>
        </xdr:cNvPr>
        <xdr:cNvSpPr txBox="1"/>
      </xdr:nvSpPr>
      <xdr:spPr>
        <a:xfrm>
          <a:off x="4377690" y="5309235"/>
          <a:ext cx="1156335" cy="17145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C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Break Even Point</a:t>
          </a:r>
        </a:p>
      </xdr:txBody>
    </xdr:sp>
    <xdr:clientData/>
  </xdr:twoCellAnchor>
  <xdr:twoCellAnchor editAs="oneCell">
    <xdr:from>
      <xdr:col>0</xdr:col>
      <xdr:colOff>0</xdr:colOff>
      <xdr:row>19</xdr:row>
      <xdr:rowOff>171994</xdr:rowOff>
    </xdr:from>
    <xdr:to>
      <xdr:col>4</xdr:col>
      <xdr:colOff>484156</xdr:colOff>
      <xdr:row>38</xdr:row>
      <xdr:rowOff>104440</xdr:rowOff>
    </xdr:to>
    <xdr:pic>
      <xdr:nvPicPr>
        <xdr:cNvPr id="27" name="Picture 22">
          <a:extLst>
            <a:ext uri="{FF2B5EF4-FFF2-40B4-BE49-F238E27FC236}">
              <a16:creationId xmlns:a16="http://schemas.microsoft.com/office/drawing/2014/main" id="{A8E71ADF-1972-915C-9823-DCB1A62B0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94908"/>
          <a:ext cx="5932456" cy="35519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276225</xdr:colOff>
      <xdr:row>28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A02883-2154-9DB5-C431-BE575CF1F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14906625" cy="503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BF1B-6218-4CA1-AFEB-08F2C8BB446E}">
  <dimension ref="A1"/>
  <sheetViews>
    <sheetView workbookViewId="0">
      <selection activeCell="J16" sqref="J16"/>
    </sheetView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402-3C23-4599-832A-9AED0C3A06B7}">
  <dimension ref="A1:W49"/>
  <sheetViews>
    <sheetView tabSelected="1" zoomScale="70" zoomScaleNormal="70" workbookViewId="0">
      <selection activeCell="J3" sqref="J3"/>
    </sheetView>
  </sheetViews>
  <sheetFormatPr baseColWidth="10" defaultColWidth="8.83203125" defaultRowHeight="15" x14ac:dyDescent="0.2"/>
  <cols>
    <col min="1" max="1" width="31.5" customWidth="1"/>
    <col min="4" max="4" width="32" customWidth="1"/>
    <col min="7" max="7" width="30" customWidth="1"/>
    <col min="8" max="8" width="16.5" customWidth="1"/>
    <col min="10" max="10" width="15.6640625" customWidth="1"/>
    <col min="11" max="11" width="16.1640625" bestFit="1" customWidth="1"/>
    <col min="12" max="23" width="14.5" bestFit="1" customWidth="1"/>
  </cols>
  <sheetData>
    <row r="1" spans="1:23" x14ac:dyDescent="0.2">
      <c r="A1" s="19" t="s">
        <v>0</v>
      </c>
      <c r="B1" s="1"/>
      <c r="G1" s="20" t="s">
        <v>1</v>
      </c>
      <c r="J1" s="20" t="s">
        <v>2</v>
      </c>
    </row>
    <row r="2" spans="1:23" x14ac:dyDescent="0.2">
      <c r="A2" s="2"/>
    </row>
    <row r="3" spans="1:23" ht="80" x14ac:dyDescent="0.2">
      <c r="A3" s="2" t="s">
        <v>3</v>
      </c>
      <c r="G3" s="5" t="s">
        <v>3</v>
      </c>
      <c r="H3" s="6" t="s">
        <v>4</v>
      </c>
      <c r="J3" s="21" t="s">
        <v>5</v>
      </c>
    </row>
    <row r="4" spans="1:23" x14ac:dyDescent="0.2">
      <c r="A4" s="4" t="s">
        <v>6</v>
      </c>
      <c r="B4" s="1">
        <v>200000</v>
      </c>
      <c r="G4" t="s">
        <v>6</v>
      </c>
      <c r="H4" s="1">
        <v>200000</v>
      </c>
    </row>
    <row r="5" spans="1:23" x14ac:dyDescent="0.2">
      <c r="A5" s="4" t="s">
        <v>7</v>
      </c>
      <c r="B5" s="1">
        <v>40</v>
      </c>
      <c r="G5" t="s">
        <v>7</v>
      </c>
      <c r="H5" s="1">
        <v>40</v>
      </c>
      <c r="J5" s="15">
        <f>H15</f>
        <v>50000</v>
      </c>
      <c r="K5" s="16">
        <v>0</v>
      </c>
      <c r="L5" s="16">
        <v>5</v>
      </c>
      <c r="M5" s="16">
        <v>10</v>
      </c>
      <c r="N5" s="16">
        <v>15</v>
      </c>
      <c r="O5" s="16">
        <v>20</v>
      </c>
      <c r="P5" s="16">
        <v>25</v>
      </c>
      <c r="Q5" s="16">
        <v>30</v>
      </c>
      <c r="R5" s="16">
        <v>35</v>
      </c>
      <c r="S5" s="16">
        <v>40</v>
      </c>
      <c r="T5" s="16">
        <v>45</v>
      </c>
      <c r="U5" s="16">
        <v>50</v>
      </c>
      <c r="V5" s="16">
        <v>55</v>
      </c>
      <c r="W5" s="16">
        <v>60</v>
      </c>
    </row>
    <row r="6" spans="1:23" x14ac:dyDescent="0.2">
      <c r="A6" s="4"/>
      <c r="B6" s="1"/>
      <c r="H6" s="1"/>
      <c r="J6" s="17">
        <v>10000</v>
      </c>
      <c r="K6" s="18">
        <f t="dataTable" ref="K6:W36" dt2D="1" dtr="1" r1="H5" r2="H8"/>
        <v>300000</v>
      </c>
      <c r="L6" s="18">
        <v>250000</v>
      </c>
      <c r="M6" s="18">
        <v>200000</v>
      </c>
      <c r="N6" s="18">
        <v>150000</v>
      </c>
      <c r="O6" s="18">
        <v>100000</v>
      </c>
      <c r="P6" s="18">
        <v>50000</v>
      </c>
      <c r="Q6" s="18">
        <v>0</v>
      </c>
      <c r="R6" s="18">
        <v>-50000</v>
      </c>
      <c r="S6" s="18">
        <v>-100000</v>
      </c>
      <c r="T6" s="18">
        <v>-150000</v>
      </c>
      <c r="U6" s="18">
        <v>-200000</v>
      </c>
      <c r="V6" s="18">
        <v>-250000</v>
      </c>
      <c r="W6" s="18">
        <v>-300000</v>
      </c>
    </row>
    <row r="7" spans="1:23" x14ac:dyDescent="0.2">
      <c r="A7" s="2" t="s">
        <v>8</v>
      </c>
      <c r="B7" s="1"/>
      <c r="D7" s="2" t="s">
        <v>9</v>
      </c>
      <c r="E7" s="3">
        <v>25000</v>
      </c>
      <c r="G7" s="5" t="s">
        <v>8</v>
      </c>
      <c r="H7" s="1"/>
      <c r="J7" s="17">
        <v>10500</v>
      </c>
      <c r="K7" s="18">
        <v>325000</v>
      </c>
      <c r="L7" s="18">
        <v>272500</v>
      </c>
      <c r="M7" s="18">
        <v>220000</v>
      </c>
      <c r="N7" s="18">
        <v>167500</v>
      </c>
      <c r="O7" s="18">
        <v>115000</v>
      </c>
      <c r="P7" s="18">
        <v>62500</v>
      </c>
      <c r="Q7" s="18">
        <v>10000</v>
      </c>
      <c r="R7" s="18">
        <v>-42500</v>
      </c>
      <c r="S7" s="18">
        <v>-95000</v>
      </c>
      <c r="T7" s="18">
        <v>-147500</v>
      </c>
      <c r="U7" s="18">
        <v>-200000</v>
      </c>
      <c r="V7" s="18">
        <v>-252500</v>
      </c>
      <c r="W7" s="18">
        <v>-305000</v>
      </c>
    </row>
    <row r="8" spans="1:23" x14ac:dyDescent="0.2">
      <c r="A8" s="4" t="s">
        <v>10</v>
      </c>
      <c r="B8">
        <v>20000</v>
      </c>
      <c r="G8" t="s">
        <v>10</v>
      </c>
      <c r="H8">
        <v>25000</v>
      </c>
      <c r="J8" s="17">
        <v>11000</v>
      </c>
      <c r="K8" s="18">
        <v>350000</v>
      </c>
      <c r="L8" s="18">
        <v>295000</v>
      </c>
      <c r="M8" s="18">
        <v>240000</v>
      </c>
      <c r="N8" s="18">
        <v>185000</v>
      </c>
      <c r="O8" s="18">
        <v>130000</v>
      </c>
      <c r="P8" s="18">
        <v>75000</v>
      </c>
      <c r="Q8" s="18">
        <v>20000</v>
      </c>
      <c r="R8" s="18">
        <v>-35000</v>
      </c>
      <c r="S8" s="18">
        <v>-90000</v>
      </c>
      <c r="T8" s="18">
        <v>-145000</v>
      </c>
      <c r="U8" s="18">
        <v>-200000</v>
      </c>
      <c r="V8" s="18">
        <v>-255000</v>
      </c>
      <c r="W8" s="18">
        <v>-310000</v>
      </c>
    </row>
    <row r="9" spans="1:23" x14ac:dyDescent="0.2">
      <c r="A9" s="2"/>
      <c r="B9" s="1"/>
      <c r="G9" s="5"/>
      <c r="H9" s="1"/>
      <c r="J9" s="17">
        <v>11500</v>
      </c>
      <c r="K9" s="18">
        <v>375000</v>
      </c>
      <c r="L9" s="18">
        <v>317500</v>
      </c>
      <c r="M9" s="18">
        <v>260000</v>
      </c>
      <c r="N9" s="18">
        <v>202500</v>
      </c>
      <c r="O9" s="18">
        <v>145000</v>
      </c>
      <c r="P9" s="18">
        <v>87500</v>
      </c>
      <c r="Q9" s="18">
        <v>30000</v>
      </c>
      <c r="R9" s="18">
        <v>-27500</v>
      </c>
      <c r="S9" s="18">
        <v>-85000</v>
      </c>
      <c r="T9" s="18">
        <v>-142500</v>
      </c>
      <c r="U9" s="18">
        <v>-200000</v>
      </c>
      <c r="V9" s="18">
        <v>-257500</v>
      </c>
      <c r="W9" s="18">
        <v>-315000</v>
      </c>
    </row>
    <row r="10" spans="1:23" x14ac:dyDescent="0.2">
      <c r="A10" s="2" t="s">
        <v>11</v>
      </c>
      <c r="B10" s="1"/>
      <c r="G10" s="5" t="s">
        <v>11</v>
      </c>
      <c r="H10" s="1"/>
      <c r="J10" s="17">
        <v>12000</v>
      </c>
      <c r="K10" s="18">
        <v>400000</v>
      </c>
      <c r="L10" s="18">
        <v>340000</v>
      </c>
      <c r="M10" s="18">
        <v>280000</v>
      </c>
      <c r="N10" s="18">
        <v>220000</v>
      </c>
      <c r="O10" s="18">
        <v>160000</v>
      </c>
      <c r="P10" s="18">
        <v>100000</v>
      </c>
      <c r="Q10" s="18">
        <v>40000</v>
      </c>
      <c r="R10" s="18">
        <v>-20000</v>
      </c>
      <c r="S10" s="18">
        <v>-80000</v>
      </c>
      <c r="T10" s="18">
        <v>-140000</v>
      </c>
      <c r="U10" s="18">
        <v>-200000</v>
      </c>
      <c r="V10" s="18">
        <v>-260000</v>
      </c>
      <c r="W10" s="18">
        <v>-320000</v>
      </c>
    </row>
    <row r="11" spans="1:23" x14ac:dyDescent="0.2">
      <c r="A11" s="4" t="s">
        <v>12</v>
      </c>
      <c r="B11" s="1">
        <v>50</v>
      </c>
      <c r="G11" t="s">
        <v>12</v>
      </c>
      <c r="H11" s="1">
        <v>50</v>
      </c>
      <c r="J11" s="17">
        <v>12500</v>
      </c>
      <c r="K11" s="18">
        <v>425000</v>
      </c>
      <c r="L11" s="18">
        <v>362500</v>
      </c>
      <c r="M11" s="18">
        <v>300000</v>
      </c>
      <c r="N11" s="18">
        <v>237500</v>
      </c>
      <c r="O11" s="18">
        <v>175000</v>
      </c>
      <c r="P11" s="18">
        <v>112500</v>
      </c>
      <c r="Q11" s="18">
        <v>50000</v>
      </c>
      <c r="R11" s="18">
        <v>-12500</v>
      </c>
      <c r="S11" s="18">
        <v>-75000</v>
      </c>
      <c r="T11" s="18">
        <v>-137500</v>
      </c>
      <c r="U11" s="18">
        <v>-200000</v>
      </c>
      <c r="V11" s="18">
        <v>-262500</v>
      </c>
      <c r="W11" s="18">
        <v>-325000</v>
      </c>
    </row>
    <row r="12" spans="1:23" x14ac:dyDescent="0.2">
      <c r="A12" s="4" t="s">
        <v>13</v>
      </c>
      <c r="B12">
        <f>unit_selling_price*unit_produced</f>
        <v>1000000</v>
      </c>
      <c r="G12" t="s">
        <v>13</v>
      </c>
      <c r="H12" s="1">
        <f>H8*H11</f>
        <v>1250000</v>
      </c>
      <c r="J12" s="17">
        <v>13000</v>
      </c>
      <c r="K12" s="18">
        <v>450000</v>
      </c>
      <c r="L12" s="18">
        <v>385000</v>
      </c>
      <c r="M12" s="18">
        <v>320000</v>
      </c>
      <c r="N12" s="18">
        <v>255000</v>
      </c>
      <c r="O12" s="18">
        <v>190000</v>
      </c>
      <c r="P12" s="18">
        <v>125000</v>
      </c>
      <c r="Q12" s="18">
        <v>60000</v>
      </c>
      <c r="R12" s="18">
        <v>-5000</v>
      </c>
      <c r="S12" s="18">
        <v>-70000</v>
      </c>
      <c r="T12" s="18">
        <v>-135000</v>
      </c>
      <c r="U12" s="18">
        <v>-200000</v>
      </c>
      <c r="V12" s="18">
        <v>-265000</v>
      </c>
      <c r="W12" s="18">
        <v>-330000</v>
      </c>
    </row>
    <row r="13" spans="1:23" x14ac:dyDescent="0.2">
      <c r="A13" s="4" t="s">
        <v>14</v>
      </c>
      <c r="B13">
        <f>fixed_cost+variable_unit_cost*unit_produced</f>
        <v>1000000</v>
      </c>
      <c r="G13" t="s">
        <v>14</v>
      </c>
      <c r="H13" s="1">
        <f>H5*H8+H4</f>
        <v>1200000</v>
      </c>
      <c r="J13" s="17">
        <v>13500</v>
      </c>
      <c r="K13" s="18">
        <v>475000</v>
      </c>
      <c r="L13" s="18">
        <v>407500</v>
      </c>
      <c r="M13" s="18">
        <v>340000</v>
      </c>
      <c r="N13" s="18">
        <v>272500</v>
      </c>
      <c r="O13" s="18">
        <v>205000</v>
      </c>
      <c r="P13" s="18">
        <v>137500</v>
      </c>
      <c r="Q13" s="18">
        <v>70000</v>
      </c>
      <c r="R13" s="18">
        <v>2500</v>
      </c>
      <c r="S13" s="18">
        <v>-65000</v>
      </c>
      <c r="T13" s="18">
        <v>-132500</v>
      </c>
      <c r="U13" s="18">
        <v>-200000</v>
      </c>
      <c r="V13" s="18">
        <v>-267500</v>
      </c>
      <c r="W13" s="18">
        <v>-335000</v>
      </c>
    </row>
    <row r="14" spans="1:23" x14ac:dyDescent="0.2">
      <c r="J14" s="17">
        <v>14000</v>
      </c>
      <c r="K14" s="18">
        <v>500000</v>
      </c>
      <c r="L14" s="18">
        <v>430000</v>
      </c>
      <c r="M14" s="18">
        <v>360000</v>
      </c>
      <c r="N14" s="18">
        <v>290000</v>
      </c>
      <c r="O14" s="18">
        <v>220000</v>
      </c>
      <c r="P14" s="18">
        <v>150000</v>
      </c>
      <c r="Q14" s="18">
        <v>80000</v>
      </c>
      <c r="R14" s="18">
        <v>10000</v>
      </c>
      <c r="S14" s="18">
        <v>-60000</v>
      </c>
      <c r="T14" s="18">
        <v>-130000</v>
      </c>
      <c r="U14" s="18">
        <v>-200000</v>
      </c>
      <c r="V14" s="18">
        <v>-270000</v>
      </c>
      <c r="W14" s="18">
        <v>-340000</v>
      </c>
    </row>
    <row r="15" spans="1:23" x14ac:dyDescent="0.2">
      <c r="A15" s="2" t="s">
        <v>15</v>
      </c>
      <c r="B15">
        <f>total_revenue-total_cost_of_production</f>
        <v>0</v>
      </c>
      <c r="G15" s="5" t="s">
        <v>15</v>
      </c>
      <c r="H15" s="1">
        <f>H12-H13</f>
        <v>50000</v>
      </c>
      <c r="J15" s="17">
        <v>14500</v>
      </c>
      <c r="K15" s="18">
        <v>525000</v>
      </c>
      <c r="L15" s="18">
        <v>452500</v>
      </c>
      <c r="M15" s="18">
        <v>380000</v>
      </c>
      <c r="N15" s="18">
        <v>307500</v>
      </c>
      <c r="O15" s="18">
        <v>235000</v>
      </c>
      <c r="P15" s="18">
        <v>162500</v>
      </c>
      <c r="Q15" s="18">
        <v>90000</v>
      </c>
      <c r="R15" s="18">
        <v>17500</v>
      </c>
      <c r="S15" s="18">
        <v>-55000</v>
      </c>
      <c r="T15" s="18">
        <v>-127500</v>
      </c>
      <c r="U15" s="18">
        <v>-200000</v>
      </c>
      <c r="V15" s="18">
        <v>-272500</v>
      </c>
      <c r="W15" s="18">
        <v>-345000</v>
      </c>
    </row>
    <row r="16" spans="1:23" x14ac:dyDescent="0.2">
      <c r="J16" s="17">
        <v>15000</v>
      </c>
      <c r="K16" s="18">
        <v>550000</v>
      </c>
      <c r="L16" s="18">
        <v>475000</v>
      </c>
      <c r="M16" s="18">
        <v>400000</v>
      </c>
      <c r="N16" s="18">
        <v>325000</v>
      </c>
      <c r="O16" s="18">
        <v>250000</v>
      </c>
      <c r="P16" s="18">
        <v>175000</v>
      </c>
      <c r="Q16" s="18">
        <v>100000</v>
      </c>
      <c r="R16" s="18">
        <v>25000</v>
      </c>
      <c r="S16" s="18">
        <v>-50000</v>
      </c>
      <c r="T16" s="18">
        <v>-125000</v>
      </c>
      <c r="U16" s="18">
        <v>-200000</v>
      </c>
      <c r="V16" s="18">
        <v>-275000</v>
      </c>
      <c r="W16" s="18">
        <v>-350000</v>
      </c>
    </row>
    <row r="17" spans="1:23" x14ac:dyDescent="0.2">
      <c r="G17" s="2" t="s">
        <v>16</v>
      </c>
      <c r="J17" s="17">
        <v>15500</v>
      </c>
      <c r="K17" s="18">
        <v>575000</v>
      </c>
      <c r="L17" s="18">
        <v>497500</v>
      </c>
      <c r="M17" s="18">
        <v>420000</v>
      </c>
      <c r="N17" s="18">
        <v>342500</v>
      </c>
      <c r="O17" s="18">
        <v>265000</v>
      </c>
      <c r="P17" s="18">
        <v>187500</v>
      </c>
      <c r="Q17" s="18">
        <v>110000</v>
      </c>
      <c r="R17" s="18">
        <v>32500</v>
      </c>
      <c r="S17" s="18">
        <v>-45000</v>
      </c>
      <c r="T17" s="18">
        <v>-122500</v>
      </c>
      <c r="U17" s="18">
        <v>-200000</v>
      </c>
      <c r="V17" s="18">
        <v>-277500</v>
      </c>
      <c r="W17" s="18">
        <v>-355000</v>
      </c>
    </row>
    <row r="18" spans="1:23" x14ac:dyDescent="0.2">
      <c r="G18" s="13" t="s">
        <v>10</v>
      </c>
      <c r="H18" s="14">
        <f>H15</f>
        <v>50000</v>
      </c>
      <c r="J18" s="17">
        <v>16000</v>
      </c>
      <c r="K18" s="18">
        <v>600000</v>
      </c>
      <c r="L18" s="18">
        <v>520000</v>
      </c>
      <c r="M18" s="18">
        <v>440000</v>
      </c>
      <c r="N18" s="18">
        <v>360000</v>
      </c>
      <c r="O18" s="18">
        <v>280000</v>
      </c>
      <c r="P18" s="18">
        <v>200000</v>
      </c>
      <c r="Q18" s="18">
        <v>120000</v>
      </c>
      <c r="R18" s="18">
        <v>40000</v>
      </c>
      <c r="S18" s="18">
        <v>-40000</v>
      </c>
      <c r="T18" s="18">
        <v>-120000</v>
      </c>
      <c r="U18" s="18">
        <v>-200000</v>
      </c>
      <c r="V18" s="18">
        <v>-280000</v>
      </c>
      <c r="W18" s="18">
        <v>-360000</v>
      </c>
    </row>
    <row r="19" spans="1:23" x14ac:dyDescent="0.2">
      <c r="A19" s="20" t="s">
        <v>17</v>
      </c>
      <c r="G19" s="11">
        <v>10000</v>
      </c>
      <c r="H19" s="12">
        <f t="dataTable" ref="H19:H49" dt2D="0" dtr="0" r1="H8" ca="1"/>
        <v>-100000</v>
      </c>
      <c r="J19" s="17">
        <v>16500</v>
      </c>
      <c r="K19" s="18">
        <v>625000</v>
      </c>
      <c r="L19" s="18">
        <v>542500</v>
      </c>
      <c r="M19" s="18">
        <v>460000</v>
      </c>
      <c r="N19" s="18">
        <v>377500</v>
      </c>
      <c r="O19" s="18">
        <v>295000</v>
      </c>
      <c r="P19" s="18">
        <v>212500</v>
      </c>
      <c r="Q19" s="18">
        <v>130000</v>
      </c>
      <c r="R19" s="18">
        <v>47500</v>
      </c>
      <c r="S19" s="18">
        <v>-35000</v>
      </c>
      <c r="T19" s="18">
        <v>-117500</v>
      </c>
      <c r="U19" s="18">
        <v>-200000</v>
      </c>
      <c r="V19" s="18">
        <v>-282500</v>
      </c>
      <c r="W19" s="18">
        <v>-365000</v>
      </c>
    </row>
    <row r="20" spans="1:23" x14ac:dyDescent="0.2">
      <c r="G20" s="11">
        <v>10500</v>
      </c>
      <c r="H20" s="12">
        <v>-95000</v>
      </c>
      <c r="J20" s="17">
        <v>17000</v>
      </c>
      <c r="K20" s="18">
        <v>650000</v>
      </c>
      <c r="L20" s="18">
        <v>565000</v>
      </c>
      <c r="M20" s="18">
        <v>480000</v>
      </c>
      <c r="N20" s="18">
        <v>395000</v>
      </c>
      <c r="O20" s="18">
        <v>310000</v>
      </c>
      <c r="P20" s="18">
        <v>225000</v>
      </c>
      <c r="Q20" s="18">
        <v>140000</v>
      </c>
      <c r="R20" s="18">
        <v>55000</v>
      </c>
      <c r="S20" s="18">
        <v>-30000</v>
      </c>
      <c r="T20" s="18">
        <v>-115000</v>
      </c>
      <c r="U20" s="18">
        <v>-200000</v>
      </c>
      <c r="V20" s="18">
        <v>-285000</v>
      </c>
      <c r="W20" s="18">
        <v>-370000</v>
      </c>
    </row>
    <row r="21" spans="1:23" x14ac:dyDescent="0.2">
      <c r="G21" s="11">
        <v>11000</v>
      </c>
      <c r="H21" s="12">
        <v>-90000</v>
      </c>
      <c r="J21" s="17">
        <v>17500</v>
      </c>
      <c r="K21" s="18">
        <v>675000</v>
      </c>
      <c r="L21" s="18">
        <v>587500</v>
      </c>
      <c r="M21" s="18">
        <v>500000</v>
      </c>
      <c r="N21" s="18">
        <v>412500</v>
      </c>
      <c r="O21" s="18">
        <v>325000</v>
      </c>
      <c r="P21" s="18">
        <v>237500</v>
      </c>
      <c r="Q21" s="18">
        <v>150000</v>
      </c>
      <c r="R21" s="18">
        <v>62500</v>
      </c>
      <c r="S21" s="18">
        <v>-25000</v>
      </c>
      <c r="T21" s="18">
        <v>-112500</v>
      </c>
      <c r="U21" s="18">
        <v>-200000</v>
      </c>
      <c r="V21" s="18">
        <v>-287500</v>
      </c>
      <c r="W21" s="18">
        <v>-375000</v>
      </c>
    </row>
    <row r="22" spans="1:23" x14ac:dyDescent="0.2">
      <c r="G22" s="11">
        <v>11500</v>
      </c>
      <c r="H22" s="12">
        <v>-85000</v>
      </c>
      <c r="J22" s="17">
        <v>18000</v>
      </c>
      <c r="K22" s="18">
        <v>700000</v>
      </c>
      <c r="L22" s="18">
        <v>610000</v>
      </c>
      <c r="M22" s="18">
        <v>520000</v>
      </c>
      <c r="N22" s="18">
        <v>430000</v>
      </c>
      <c r="O22" s="18">
        <v>340000</v>
      </c>
      <c r="P22" s="18">
        <v>250000</v>
      </c>
      <c r="Q22" s="18">
        <v>160000</v>
      </c>
      <c r="R22" s="18">
        <v>70000</v>
      </c>
      <c r="S22" s="18">
        <v>-20000</v>
      </c>
      <c r="T22" s="18">
        <v>-110000</v>
      </c>
      <c r="U22" s="18">
        <v>-200000</v>
      </c>
      <c r="V22" s="18">
        <v>-290000</v>
      </c>
      <c r="W22" s="18">
        <v>-380000</v>
      </c>
    </row>
    <row r="23" spans="1:23" x14ac:dyDescent="0.2">
      <c r="G23" s="11">
        <v>12000</v>
      </c>
      <c r="H23" s="12">
        <v>-80000</v>
      </c>
      <c r="J23" s="17">
        <v>18500</v>
      </c>
      <c r="K23" s="18">
        <v>725000</v>
      </c>
      <c r="L23" s="18">
        <v>632500</v>
      </c>
      <c r="M23" s="18">
        <v>540000</v>
      </c>
      <c r="N23" s="18">
        <v>447500</v>
      </c>
      <c r="O23" s="18">
        <v>355000</v>
      </c>
      <c r="P23" s="18">
        <v>262500</v>
      </c>
      <c r="Q23" s="18">
        <v>170000</v>
      </c>
      <c r="R23" s="18">
        <v>77500</v>
      </c>
      <c r="S23" s="18">
        <v>-15000</v>
      </c>
      <c r="T23" s="18">
        <v>-107500</v>
      </c>
      <c r="U23" s="18">
        <v>-200000</v>
      </c>
      <c r="V23" s="18">
        <v>-292500</v>
      </c>
      <c r="W23" s="18">
        <v>-385000</v>
      </c>
    </row>
    <row r="24" spans="1:23" x14ac:dyDescent="0.2">
      <c r="G24" s="11">
        <v>12500</v>
      </c>
      <c r="H24" s="12">
        <v>-75000</v>
      </c>
      <c r="J24" s="17">
        <v>19000</v>
      </c>
      <c r="K24" s="18">
        <v>750000</v>
      </c>
      <c r="L24" s="18">
        <v>655000</v>
      </c>
      <c r="M24" s="18">
        <v>560000</v>
      </c>
      <c r="N24" s="18">
        <v>465000</v>
      </c>
      <c r="O24" s="18">
        <v>370000</v>
      </c>
      <c r="P24" s="18">
        <v>275000</v>
      </c>
      <c r="Q24" s="18">
        <v>180000</v>
      </c>
      <c r="R24" s="18">
        <v>85000</v>
      </c>
      <c r="S24" s="18">
        <v>-10000</v>
      </c>
      <c r="T24" s="18">
        <v>-105000</v>
      </c>
      <c r="U24" s="18">
        <v>-200000</v>
      </c>
      <c r="V24" s="18">
        <v>-295000</v>
      </c>
      <c r="W24" s="18">
        <v>-390000</v>
      </c>
    </row>
    <row r="25" spans="1:23" x14ac:dyDescent="0.2">
      <c r="G25" s="11">
        <v>13000</v>
      </c>
      <c r="H25" s="12">
        <v>-70000</v>
      </c>
      <c r="J25" s="17">
        <v>19500</v>
      </c>
      <c r="K25" s="18">
        <v>775000</v>
      </c>
      <c r="L25" s="18">
        <v>677500</v>
      </c>
      <c r="M25" s="18">
        <v>580000</v>
      </c>
      <c r="N25" s="18">
        <v>482500</v>
      </c>
      <c r="O25" s="18">
        <v>385000</v>
      </c>
      <c r="P25" s="18">
        <v>287500</v>
      </c>
      <c r="Q25" s="18">
        <v>190000</v>
      </c>
      <c r="R25" s="18">
        <v>92500</v>
      </c>
      <c r="S25" s="18">
        <v>-5000</v>
      </c>
      <c r="T25" s="18">
        <v>-102500</v>
      </c>
      <c r="U25" s="18">
        <v>-200000</v>
      </c>
      <c r="V25" s="18">
        <v>-297500</v>
      </c>
      <c r="W25" s="18">
        <v>-395000</v>
      </c>
    </row>
    <row r="26" spans="1:23" x14ac:dyDescent="0.2">
      <c r="G26" s="11">
        <v>13500</v>
      </c>
      <c r="H26" s="12">
        <v>-65000</v>
      </c>
      <c r="J26" s="17">
        <v>20000</v>
      </c>
      <c r="K26" s="18">
        <v>800000</v>
      </c>
      <c r="L26" s="18">
        <v>700000</v>
      </c>
      <c r="M26" s="18">
        <v>600000</v>
      </c>
      <c r="N26" s="18">
        <v>500000</v>
      </c>
      <c r="O26" s="18">
        <v>400000</v>
      </c>
      <c r="P26" s="18">
        <v>300000</v>
      </c>
      <c r="Q26" s="18">
        <v>200000</v>
      </c>
      <c r="R26" s="18">
        <v>100000</v>
      </c>
      <c r="S26" s="18">
        <v>0</v>
      </c>
      <c r="T26" s="18">
        <v>-100000</v>
      </c>
      <c r="U26" s="18">
        <v>-200000</v>
      </c>
      <c r="V26" s="18">
        <v>-300000</v>
      </c>
      <c r="W26" s="18">
        <v>-400000</v>
      </c>
    </row>
    <row r="27" spans="1:23" x14ac:dyDescent="0.2">
      <c r="G27" s="11">
        <v>14000</v>
      </c>
      <c r="H27" s="12">
        <v>-60000</v>
      </c>
      <c r="J27" s="17">
        <v>20500</v>
      </c>
      <c r="K27" s="18">
        <v>825000</v>
      </c>
      <c r="L27" s="18">
        <v>722500</v>
      </c>
      <c r="M27" s="18">
        <v>620000</v>
      </c>
      <c r="N27" s="18">
        <v>517500</v>
      </c>
      <c r="O27" s="18">
        <v>415000</v>
      </c>
      <c r="P27" s="18">
        <v>312500</v>
      </c>
      <c r="Q27" s="18">
        <v>210000</v>
      </c>
      <c r="R27" s="18">
        <v>107500</v>
      </c>
      <c r="S27" s="18">
        <v>5000</v>
      </c>
      <c r="T27" s="18">
        <v>-97500</v>
      </c>
      <c r="U27" s="18">
        <v>-200000</v>
      </c>
      <c r="V27" s="18">
        <v>-302500</v>
      </c>
      <c r="W27" s="18">
        <v>-405000</v>
      </c>
    </row>
    <row r="28" spans="1:23" x14ac:dyDescent="0.2">
      <c r="G28" s="11">
        <v>14500</v>
      </c>
      <c r="H28" s="12">
        <v>-55000</v>
      </c>
      <c r="J28" s="17">
        <v>21000</v>
      </c>
      <c r="K28" s="18">
        <v>850000</v>
      </c>
      <c r="L28" s="18">
        <v>745000</v>
      </c>
      <c r="M28" s="18">
        <v>640000</v>
      </c>
      <c r="N28" s="18">
        <v>535000</v>
      </c>
      <c r="O28" s="18">
        <v>430000</v>
      </c>
      <c r="P28" s="18">
        <v>325000</v>
      </c>
      <c r="Q28" s="18">
        <v>220000</v>
      </c>
      <c r="R28" s="18">
        <v>115000</v>
      </c>
      <c r="S28" s="18">
        <v>10000</v>
      </c>
      <c r="T28" s="18">
        <v>-95000</v>
      </c>
      <c r="U28" s="18">
        <v>-200000</v>
      </c>
      <c r="V28" s="18">
        <v>-305000</v>
      </c>
      <c r="W28" s="18">
        <v>-410000</v>
      </c>
    </row>
    <row r="29" spans="1:23" x14ac:dyDescent="0.2">
      <c r="G29" s="11">
        <v>15000</v>
      </c>
      <c r="H29" s="12">
        <v>-50000</v>
      </c>
      <c r="J29" s="17">
        <v>21500</v>
      </c>
      <c r="K29" s="18">
        <v>875000</v>
      </c>
      <c r="L29" s="18">
        <v>767500</v>
      </c>
      <c r="M29" s="18">
        <v>660000</v>
      </c>
      <c r="N29" s="18">
        <v>552500</v>
      </c>
      <c r="O29" s="18">
        <v>445000</v>
      </c>
      <c r="P29" s="18">
        <v>337500</v>
      </c>
      <c r="Q29" s="18">
        <v>230000</v>
      </c>
      <c r="R29" s="18">
        <v>122500</v>
      </c>
      <c r="S29" s="18">
        <v>15000</v>
      </c>
      <c r="T29" s="18">
        <v>-92500</v>
      </c>
      <c r="U29" s="18">
        <v>-200000</v>
      </c>
      <c r="V29" s="18">
        <v>-307500</v>
      </c>
      <c r="W29" s="18">
        <v>-415000</v>
      </c>
    </row>
    <row r="30" spans="1:23" x14ac:dyDescent="0.2">
      <c r="G30" s="11">
        <v>15500</v>
      </c>
      <c r="H30" s="12">
        <v>-45000</v>
      </c>
      <c r="J30" s="17">
        <v>22000</v>
      </c>
      <c r="K30" s="18">
        <v>900000</v>
      </c>
      <c r="L30" s="18">
        <v>790000</v>
      </c>
      <c r="M30" s="18">
        <v>680000</v>
      </c>
      <c r="N30" s="18">
        <v>570000</v>
      </c>
      <c r="O30" s="18">
        <v>460000</v>
      </c>
      <c r="P30" s="18">
        <v>350000</v>
      </c>
      <c r="Q30" s="18">
        <v>240000</v>
      </c>
      <c r="R30" s="18">
        <v>130000</v>
      </c>
      <c r="S30" s="18">
        <v>20000</v>
      </c>
      <c r="T30" s="18">
        <v>-90000</v>
      </c>
      <c r="U30" s="18">
        <v>-200000</v>
      </c>
      <c r="V30" s="18">
        <v>-310000</v>
      </c>
      <c r="W30" s="18">
        <v>-420000</v>
      </c>
    </row>
    <row r="31" spans="1:23" x14ac:dyDescent="0.2">
      <c r="G31" s="11">
        <v>16000</v>
      </c>
      <c r="H31" s="12">
        <v>-40000</v>
      </c>
      <c r="J31" s="17">
        <v>22500</v>
      </c>
      <c r="K31" s="18">
        <v>925000</v>
      </c>
      <c r="L31" s="18">
        <v>812500</v>
      </c>
      <c r="M31" s="18">
        <v>700000</v>
      </c>
      <c r="N31" s="18">
        <v>587500</v>
      </c>
      <c r="O31" s="18">
        <v>475000</v>
      </c>
      <c r="P31" s="18">
        <v>362500</v>
      </c>
      <c r="Q31" s="18">
        <v>250000</v>
      </c>
      <c r="R31" s="18">
        <v>137500</v>
      </c>
      <c r="S31" s="18">
        <v>25000</v>
      </c>
      <c r="T31" s="18">
        <v>-87500</v>
      </c>
      <c r="U31" s="18">
        <v>-200000</v>
      </c>
      <c r="V31" s="18">
        <v>-312500</v>
      </c>
      <c r="W31" s="18">
        <v>-425000</v>
      </c>
    </row>
    <row r="32" spans="1:23" x14ac:dyDescent="0.2">
      <c r="G32" s="11">
        <v>16500</v>
      </c>
      <c r="H32" s="12">
        <v>-35000</v>
      </c>
      <c r="J32" s="17">
        <v>23000</v>
      </c>
      <c r="K32" s="18">
        <v>950000</v>
      </c>
      <c r="L32" s="18">
        <v>835000</v>
      </c>
      <c r="M32" s="18">
        <v>720000</v>
      </c>
      <c r="N32" s="18">
        <v>605000</v>
      </c>
      <c r="O32" s="18">
        <v>490000</v>
      </c>
      <c r="P32" s="18">
        <v>375000</v>
      </c>
      <c r="Q32" s="18">
        <v>260000</v>
      </c>
      <c r="R32" s="18">
        <v>145000</v>
      </c>
      <c r="S32" s="18">
        <v>30000</v>
      </c>
      <c r="T32" s="18">
        <v>-85000</v>
      </c>
      <c r="U32" s="18">
        <v>-200000</v>
      </c>
      <c r="V32" s="18">
        <v>-315000</v>
      </c>
      <c r="W32" s="18">
        <v>-430000</v>
      </c>
    </row>
    <row r="33" spans="7:23" x14ac:dyDescent="0.2">
      <c r="G33" s="11">
        <v>17000</v>
      </c>
      <c r="H33" s="12">
        <v>-30000</v>
      </c>
      <c r="J33" s="17">
        <v>23500</v>
      </c>
      <c r="K33" s="18">
        <v>975000</v>
      </c>
      <c r="L33" s="18">
        <v>857500</v>
      </c>
      <c r="M33" s="18">
        <v>740000</v>
      </c>
      <c r="N33" s="18">
        <v>622500</v>
      </c>
      <c r="O33" s="18">
        <v>505000</v>
      </c>
      <c r="P33" s="18">
        <v>387500</v>
      </c>
      <c r="Q33" s="18">
        <v>270000</v>
      </c>
      <c r="R33" s="18">
        <v>152500</v>
      </c>
      <c r="S33" s="18">
        <v>35000</v>
      </c>
      <c r="T33" s="18">
        <v>-82500</v>
      </c>
      <c r="U33" s="18">
        <v>-200000</v>
      </c>
      <c r="V33" s="18">
        <v>-317500</v>
      </c>
      <c r="W33" s="18">
        <v>-435000</v>
      </c>
    </row>
    <row r="34" spans="7:23" x14ac:dyDescent="0.2">
      <c r="G34" s="11">
        <v>17500</v>
      </c>
      <c r="H34" s="12">
        <v>-25000</v>
      </c>
      <c r="J34" s="17">
        <v>24000</v>
      </c>
      <c r="K34" s="18">
        <v>1000000</v>
      </c>
      <c r="L34" s="18">
        <v>880000</v>
      </c>
      <c r="M34" s="18">
        <v>760000</v>
      </c>
      <c r="N34" s="18">
        <v>640000</v>
      </c>
      <c r="O34" s="18">
        <v>520000</v>
      </c>
      <c r="P34" s="18">
        <v>400000</v>
      </c>
      <c r="Q34" s="18">
        <v>280000</v>
      </c>
      <c r="R34" s="18">
        <v>160000</v>
      </c>
      <c r="S34" s="18">
        <v>40000</v>
      </c>
      <c r="T34" s="18">
        <v>-80000</v>
      </c>
      <c r="U34" s="18">
        <v>-200000</v>
      </c>
      <c r="V34" s="18">
        <v>-320000</v>
      </c>
      <c r="W34" s="18">
        <v>-440000</v>
      </c>
    </row>
    <row r="35" spans="7:23" x14ac:dyDescent="0.2">
      <c r="G35" s="11">
        <v>18000</v>
      </c>
      <c r="H35" s="12">
        <v>-20000</v>
      </c>
      <c r="J35" s="17">
        <v>24500</v>
      </c>
      <c r="K35" s="18">
        <v>1025000</v>
      </c>
      <c r="L35" s="18">
        <v>902500</v>
      </c>
      <c r="M35" s="18">
        <v>780000</v>
      </c>
      <c r="N35" s="18">
        <v>657500</v>
      </c>
      <c r="O35" s="18">
        <v>535000</v>
      </c>
      <c r="P35" s="18">
        <v>412500</v>
      </c>
      <c r="Q35" s="18">
        <v>290000</v>
      </c>
      <c r="R35" s="18">
        <v>167500</v>
      </c>
      <c r="S35" s="18">
        <v>45000</v>
      </c>
      <c r="T35" s="18">
        <v>-77500</v>
      </c>
      <c r="U35" s="18">
        <v>-200000</v>
      </c>
      <c r="V35" s="18">
        <v>-322500</v>
      </c>
      <c r="W35" s="18">
        <v>-445000</v>
      </c>
    </row>
    <row r="36" spans="7:23" x14ac:dyDescent="0.2">
      <c r="G36" s="11">
        <v>18500</v>
      </c>
      <c r="H36" s="12">
        <v>-15000</v>
      </c>
      <c r="J36" s="17">
        <v>25000</v>
      </c>
      <c r="K36" s="18">
        <v>1050000</v>
      </c>
      <c r="L36" s="18">
        <v>925000</v>
      </c>
      <c r="M36" s="18">
        <v>800000</v>
      </c>
      <c r="N36" s="18">
        <v>675000</v>
      </c>
      <c r="O36" s="18">
        <v>550000</v>
      </c>
      <c r="P36" s="18">
        <v>425000</v>
      </c>
      <c r="Q36" s="18">
        <v>300000</v>
      </c>
      <c r="R36" s="18">
        <v>175000</v>
      </c>
      <c r="S36" s="18">
        <v>50000</v>
      </c>
      <c r="T36" s="18">
        <v>-75000</v>
      </c>
      <c r="U36" s="18">
        <v>-200000</v>
      </c>
      <c r="V36" s="18">
        <v>-325000</v>
      </c>
      <c r="W36" s="18">
        <v>-450000</v>
      </c>
    </row>
    <row r="37" spans="7:23" x14ac:dyDescent="0.2">
      <c r="G37" s="11">
        <v>19000</v>
      </c>
      <c r="H37" s="12">
        <v>-10000</v>
      </c>
    </row>
    <row r="38" spans="7:23" x14ac:dyDescent="0.2">
      <c r="G38" s="11">
        <v>19500</v>
      </c>
      <c r="H38" s="12">
        <v>-5000</v>
      </c>
    </row>
    <row r="39" spans="7:23" x14ac:dyDescent="0.2">
      <c r="G39" s="11">
        <v>20000</v>
      </c>
      <c r="H39" s="12">
        <v>0</v>
      </c>
    </row>
    <row r="40" spans="7:23" x14ac:dyDescent="0.2">
      <c r="G40" s="11">
        <v>20500</v>
      </c>
      <c r="H40" s="12">
        <v>5000</v>
      </c>
    </row>
    <row r="41" spans="7:23" x14ac:dyDescent="0.2">
      <c r="G41" s="11">
        <v>21000</v>
      </c>
      <c r="H41" s="12">
        <v>10000</v>
      </c>
    </row>
    <row r="42" spans="7:23" x14ac:dyDescent="0.2">
      <c r="G42" s="11">
        <v>21500</v>
      </c>
      <c r="H42" s="12">
        <v>15000</v>
      </c>
    </row>
    <row r="43" spans="7:23" x14ac:dyDescent="0.2">
      <c r="G43" s="11">
        <v>22000</v>
      </c>
      <c r="H43" s="12">
        <v>20000</v>
      </c>
    </row>
    <row r="44" spans="7:23" x14ac:dyDescent="0.2">
      <c r="G44" s="11">
        <v>22500</v>
      </c>
      <c r="H44" s="12">
        <v>25000</v>
      </c>
    </row>
    <row r="45" spans="7:23" x14ac:dyDescent="0.2">
      <c r="G45" s="11">
        <v>23000</v>
      </c>
      <c r="H45" s="12">
        <v>30000</v>
      </c>
    </row>
    <row r="46" spans="7:23" x14ac:dyDescent="0.2">
      <c r="G46" s="11">
        <v>23500</v>
      </c>
      <c r="H46" s="12">
        <v>35000</v>
      </c>
    </row>
    <row r="47" spans="7:23" x14ac:dyDescent="0.2">
      <c r="G47" s="11">
        <v>24000</v>
      </c>
      <c r="H47" s="12">
        <v>40000</v>
      </c>
    </row>
    <row r="48" spans="7:23" x14ac:dyDescent="0.2">
      <c r="G48" s="11">
        <v>24500</v>
      </c>
      <c r="H48" s="12">
        <v>45000</v>
      </c>
    </row>
    <row r="49" spans="7:8" x14ac:dyDescent="0.2">
      <c r="G49" s="11">
        <v>25000</v>
      </c>
      <c r="H49" s="12">
        <v>50000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C922-C64C-4248-AC51-1104210BF8FD}">
  <dimension ref="A1"/>
  <sheetViews>
    <sheetView workbookViewId="0">
      <selection activeCell="AB37" sqref="AB3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8200-2000-4A0E-A182-BD9949B14DC6}">
  <dimension ref="A1:H12"/>
  <sheetViews>
    <sheetView showGridLines="0" workbookViewId="0"/>
  </sheetViews>
  <sheetFormatPr baseColWidth="10" defaultColWidth="8.83203125" defaultRowHeight="15" x14ac:dyDescent="0.2"/>
  <cols>
    <col min="1" max="1" width="2.1640625" customWidth="1"/>
    <col min="2" max="2" width="7.33203125" bestFit="1" customWidth="1"/>
    <col min="3" max="3" width="31.6640625" bestFit="1" customWidth="1"/>
    <col min="4" max="4" width="7.5" bestFit="1" customWidth="1"/>
    <col min="5" max="5" width="10" bestFit="1" customWidth="1"/>
    <col min="6" max="6" width="13.1640625" bestFit="1" customWidth="1"/>
    <col min="7" max="8" width="11.83203125" bestFit="1" customWidth="1"/>
  </cols>
  <sheetData>
    <row r="1" spans="1:8" x14ac:dyDescent="0.2">
      <c r="A1" s="2" t="s">
        <v>18</v>
      </c>
    </row>
    <row r="2" spans="1:8" x14ac:dyDescent="0.2">
      <c r="A2" s="2" t="s">
        <v>19</v>
      </c>
    </row>
    <row r="3" spans="1:8" x14ac:dyDescent="0.2">
      <c r="A3" s="2" t="s">
        <v>20</v>
      </c>
    </row>
    <row r="6" spans="1:8" ht="16" thickBot="1" x14ac:dyDescent="0.25">
      <c r="A6" t="s">
        <v>21</v>
      </c>
    </row>
    <row r="7" spans="1:8" x14ac:dyDescent="0.2">
      <c r="B7" s="8"/>
      <c r="C7" s="8"/>
      <c r="D7" s="8" t="s">
        <v>22</v>
      </c>
      <c r="E7" s="8" t="s">
        <v>23</v>
      </c>
      <c r="F7" s="8" t="s">
        <v>24</v>
      </c>
      <c r="G7" s="8" t="s">
        <v>25</v>
      </c>
      <c r="H7" s="8" t="s">
        <v>25</v>
      </c>
    </row>
    <row r="8" spans="1:8" ht="16" thickBot="1" x14ac:dyDescent="0.25">
      <c r="B8" s="9" t="s">
        <v>26</v>
      </c>
      <c r="C8" s="9" t="s">
        <v>27</v>
      </c>
      <c r="D8" s="10" t="s">
        <v>28</v>
      </c>
      <c r="E8" s="10" t="s">
        <v>29</v>
      </c>
      <c r="F8" s="10" t="s">
        <v>30</v>
      </c>
      <c r="G8" s="10" t="s">
        <v>31</v>
      </c>
      <c r="H8" s="10" t="s">
        <v>32</v>
      </c>
    </row>
    <row r="9" spans="1:8" ht="16" thickBot="1" x14ac:dyDescent="0.25">
      <c r="B9" s="7" t="s">
        <v>33</v>
      </c>
      <c r="C9" s="7" t="s">
        <v>34</v>
      </c>
      <c r="D9" s="7">
        <v>25000</v>
      </c>
      <c r="E9" s="7">
        <v>10</v>
      </c>
      <c r="F9" s="7">
        <v>10</v>
      </c>
      <c r="G9" s="7">
        <v>1E+30</v>
      </c>
      <c r="H9" s="7">
        <v>10</v>
      </c>
    </row>
    <row r="11" spans="1:8" x14ac:dyDescent="0.2">
      <c r="A11" t="s">
        <v>35</v>
      </c>
    </row>
    <row r="12" spans="1:8" x14ac:dyDescent="0.2">
      <c r="B12" t="s">
        <v>36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d080e9-c5cf-4d99-bc08-2a3e85ed19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5375FF31C3E40A471EB786507D009" ma:contentTypeVersion="6" ma:contentTypeDescription="Create a new document." ma:contentTypeScope="" ma:versionID="084523839415d69974fbea111236178e">
  <xsd:schema xmlns:xsd="http://www.w3.org/2001/XMLSchema" xmlns:xs="http://www.w3.org/2001/XMLSchema" xmlns:p="http://schemas.microsoft.com/office/2006/metadata/properties" xmlns:ns3="7cd080e9-c5cf-4d99-bc08-2a3e85ed19f2" targetNamespace="http://schemas.microsoft.com/office/2006/metadata/properties" ma:root="true" ma:fieldsID="a5d337b0f713e91f71df26580bfca925" ns3:_="">
    <xsd:import namespace="7cd080e9-c5cf-4d99-bc08-2a3e85ed19f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080e9-c5cf-4d99-bc08-2a3e85ed19f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67680-BE1A-4813-A519-1A4BDD19A0B3}">
  <ds:schemaRefs>
    <ds:schemaRef ds:uri="http://schemas.microsoft.com/office/infopath/2007/PartnerControls"/>
    <ds:schemaRef ds:uri="http://schemas.openxmlformats.org/package/2006/metadata/core-properties"/>
    <ds:schemaRef ds:uri="7cd080e9-c5cf-4d99-bc08-2a3e85ed19f2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E00CDD-24AB-49C3-ABDC-2DA435011F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0E10AE-2A5C-43D7-A9B0-A3267BF09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d080e9-c5cf-4d99-bc08-2a3e85ed1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Question</vt:lpstr>
      <vt:lpstr>Question I-IV</vt:lpstr>
      <vt:lpstr>Precendents</vt:lpstr>
      <vt:lpstr>Sensitivity Report 1</vt:lpstr>
      <vt:lpstr>fixed_cost</vt:lpstr>
      <vt:lpstr>production_capacity_per_year</vt:lpstr>
      <vt:lpstr>total_cost_of_production</vt:lpstr>
      <vt:lpstr>total_revenue</vt:lpstr>
      <vt:lpstr>unit_produced</vt:lpstr>
      <vt:lpstr>unit_selling_price</vt:lpstr>
      <vt:lpstr>unit_sold</vt:lpstr>
      <vt:lpstr>variable_unit_cost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Ting, Harper</dc:creator>
  <cp:keywords/>
  <dc:description/>
  <cp:lastModifiedBy>Suwankeeree, Sakuljai</cp:lastModifiedBy>
  <cp:revision/>
  <dcterms:created xsi:type="dcterms:W3CDTF">2025-02-22T12:47:42Z</dcterms:created>
  <dcterms:modified xsi:type="dcterms:W3CDTF">2025-02-24T01:39:36Z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0x0101001BE5375FF31C3E40A471EB786507D009</vt:lpwstr>
  </property>
</Properties>
</file>