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cp861_exeter_ac_uk/Documents/PostGradute/Database/"/>
    </mc:Choice>
  </mc:AlternateContent>
  <xr:revisionPtr revIDLastSave="557" documentId="8_{A4FFB5BF-05DF-48E8-96F7-20D514599213}" xr6:coauthVersionLast="47" xr6:coauthVersionMax="47" xr10:uidLastSave="{5719CFA4-1365-41F8-9395-C50D40051551}"/>
  <bookViews>
    <workbookView xWindow="-120" yWindow="-120" windowWidth="29040" windowHeight="15720" xr2:uid="{B268DE53-4271-42D7-BC23-FAFC26C03418}"/>
  </bookViews>
  <sheets>
    <sheet name="Figure 8 Excel Solver Setup" sheetId="1" r:id="rId1"/>
    <sheet name="Figure 9 Sensitivity Report" sheetId="4" r:id="rId2"/>
    <sheet name="Figure 10  Increasing Labor 800" sheetId="2" r:id="rId3"/>
    <sheet name="Figure 10 Increasing Labor 2850" sheetId="3" r:id="rId4"/>
  </sheets>
  <definedNames>
    <definedName name="solver_adj" localSheetId="2" hidden="1">'Figure 10  Increasing Labor 800'!$B$2:$B$4</definedName>
    <definedName name="solver_adj" localSheetId="3" hidden="1">'Figure 10 Increasing Labor 2850'!$B$2:$B$4</definedName>
    <definedName name="solver_adj" localSheetId="0" hidden="1">'Figure 8 Excel Solver Setup'!$B$2:$B$4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2" hidden="1">'Figure 10  Increasing Labor 800'!$B$2:$B$4</definedName>
    <definedName name="solver_lhs1" localSheetId="3" hidden="1">'Figure 10 Increasing Labor 2850'!$B$2:$B$4</definedName>
    <definedName name="solver_lhs1" localSheetId="0" hidden="1">'Figure 8 Excel Solver Setup'!$B$2:$B$4</definedName>
    <definedName name="solver_lhs2" localSheetId="2" hidden="1">'Figure 10  Increasing Labor 800'!$E$2</definedName>
    <definedName name="solver_lhs2" localSheetId="3" hidden="1">'Figure 10 Increasing Labor 2850'!$E$2</definedName>
    <definedName name="solver_lhs2" localSheetId="0" hidden="1">'Figure 8 Excel Solver Setup'!$E$2</definedName>
    <definedName name="solver_lhs3" localSheetId="2" hidden="1">'Figure 10  Increasing Labor 800'!$E$3</definedName>
    <definedName name="solver_lhs3" localSheetId="3" hidden="1">'Figure 10 Increasing Labor 2850'!$E$3</definedName>
    <definedName name="solver_lhs3" localSheetId="0" hidden="1">'Figure 8 Excel Solver Setup'!$E$3</definedName>
    <definedName name="solver_lhs4" localSheetId="2" hidden="1">'Figure 10  Increasing Labor 800'!$E$4</definedName>
    <definedName name="solver_lhs4" localSheetId="3" hidden="1">'Figure 10 Increasing Labor 2850'!$E$4</definedName>
    <definedName name="solver_lhs4" localSheetId="0" hidden="1">'Figure 8 Excel Solver Setup'!$E$4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2" hidden="1">4</definedName>
    <definedName name="solver_num" localSheetId="3" hidden="1">4</definedName>
    <definedName name="solver_num" localSheetId="0" hidden="1">4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2" hidden="1">'Figure 10  Increasing Labor 800'!$B$9</definedName>
    <definedName name="solver_opt" localSheetId="3" hidden="1">'Figure 10 Increasing Labor 2850'!$B$9</definedName>
    <definedName name="solver_opt" localSheetId="0" hidden="1">'Figure 8 Excel Solver Setup'!$B$9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2" hidden="1">3</definedName>
    <definedName name="solver_rel1" localSheetId="3" hidden="1">3</definedName>
    <definedName name="solver_rel1" localSheetId="0" hidden="1">3</definedName>
    <definedName name="solver_rel2" localSheetId="2" hidden="1">1</definedName>
    <definedName name="solver_rel2" localSheetId="3" hidden="1">1</definedName>
    <definedName name="solver_rel2" localSheetId="0" hidden="1">1</definedName>
    <definedName name="solver_rel3" localSheetId="2" hidden="1">1</definedName>
    <definedName name="solver_rel3" localSheetId="3" hidden="1">1</definedName>
    <definedName name="solver_rel3" localSheetId="0" hidden="1">1</definedName>
    <definedName name="solver_rel4" localSheetId="2" hidden="1">1</definedName>
    <definedName name="solver_rel4" localSheetId="3" hidden="1">1</definedName>
    <definedName name="solver_rel4" localSheetId="0" hidden="1">1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2" hidden="1">'Figure 10  Increasing Labor 800'!$F$2</definedName>
    <definedName name="solver_rhs2" localSheetId="3" hidden="1">'Figure 10 Increasing Labor 2850'!$F$2</definedName>
    <definedName name="solver_rhs2" localSheetId="0" hidden="1">'Figure 8 Excel Solver Setup'!$F$2</definedName>
    <definedName name="solver_rhs3" localSheetId="2" hidden="1">'Figure 10  Increasing Labor 800'!$F$3</definedName>
    <definedName name="solver_rhs3" localSheetId="3" hidden="1">'Figure 10 Increasing Labor 2850'!$F$3</definedName>
    <definedName name="solver_rhs3" localSheetId="0" hidden="1">'Figure 8 Excel Solver Setup'!$F$3</definedName>
    <definedName name="solver_rhs4" localSheetId="2" hidden="1">'Figure 10  Increasing Labor 800'!$F$4</definedName>
    <definedName name="solver_rhs4" localSheetId="3" hidden="1">'Figure 10 Increasing Labor 2850'!$F$4</definedName>
    <definedName name="solver_rhs4" localSheetId="0" hidden="1">'Figure 8 Excel Solver Setup'!$F$4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7" i="3"/>
  <c r="B6" i="3"/>
  <c r="B5" i="3"/>
  <c r="E4" i="3"/>
  <c r="F3" i="3"/>
  <c r="E3" i="3"/>
  <c r="F2" i="3"/>
  <c r="E2" i="3"/>
  <c r="B9" i="2"/>
  <c r="B7" i="2"/>
  <c r="B6" i="2"/>
  <c r="B5" i="2"/>
  <c r="E4" i="2"/>
  <c r="F3" i="2"/>
  <c r="E3" i="2"/>
  <c r="F2" i="2"/>
  <c r="E2" i="2"/>
  <c r="B6" i="1"/>
  <c r="B9" i="1"/>
  <c r="B7" i="1"/>
  <c r="B5" i="1"/>
  <c r="E4" i="1"/>
  <c r="F3" i="1"/>
  <c r="E3" i="1"/>
  <c r="F2" i="1"/>
  <c r="E2" i="1"/>
  <c r="B8" i="3" l="1"/>
  <c r="B8" i="2"/>
  <c r="B8" i="1"/>
</calcChain>
</file>

<file path=xl/sharedStrings.xml><?xml version="1.0" encoding="utf-8"?>
<sst xmlns="http://schemas.openxmlformats.org/spreadsheetml/2006/main" count="170" uniqueCount="59">
  <si>
    <t>Product</t>
  </si>
  <si>
    <t>Units to Produce</t>
  </si>
  <si>
    <t>Available</t>
  </si>
  <si>
    <t>Plastic 1</t>
  </si>
  <si>
    <t>Material 1 Used</t>
  </si>
  <si>
    <t>Plastic 2</t>
  </si>
  <si>
    <t>Material 2 Used</t>
  </si>
  <si>
    <t>Plastic 3</t>
  </si>
  <si>
    <t>Labor Used</t>
  </si>
  <si>
    <t>Total Revenue</t>
  </si>
  <si>
    <t>Total Material Cost</t>
  </si>
  <si>
    <t>Total Labor Cost</t>
  </si>
  <si>
    <t>Total Costs</t>
  </si>
  <si>
    <t>Total Profit</t>
  </si>
  <si>
    <t>Material 1 (lbs)</t>
  </si>
  <si>
    <t>Material 2 (lbs)</t>
  </si>
  <si>
    <t>Labor</t>
  </si>
  <si>
    <t>Hours</t>
  </si>
  <si>
    <t>Labor per hour ($)</t>
  </si>
  <si>
    <t>Material</t>
  </si>
  <si>
    <t>Availability per (lbs)</t>
  </si>
  <si>
    <t>Material 1</t>
  </si>
  <si>
    <t>lbs</t>
  </si>
  <si>
    <t>Material 2</t>
  </si>
  <si>
    <t>Total Labor</t>
  </si>
  <si>
    <t>Material Defect</t>
  </si>
  <si>
    <t>Selling Price</t>
  </si>
  <si>
    <t>per Unit ($)</t>
  </si>
  <si>
    <t>Cost Material 1 ($)</t>
  </si>
  <si>
    <t>Cost of material 2 ($)</t>
  </si>
  <si>
    <t>Microsoft Excel 16.0 Sensitivity Report</t>
  </si>
  <si>
    <t>Worksheet: [Question3 - OA.xlsx]to answer a (3)</t>
  </si>
  <si>
    <t>Report Created: 24/2/2568 9:44:46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</si>
  <si>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</si>
  <si>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</si>
  <si>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</si>
  <si>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</si>
  <si>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</si>
  <si>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</si>
  <si>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</si>
  <si>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</si>
  <si>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</si>
  <si>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</si>
  <si>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</si>
  <si>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</si>
  <si>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</si>
  <si>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</si>
  <si>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</si>
  <si>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</si>
  <si>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</si>
  <si>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</si>
  <si>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Plastic 1 Units to Produce</t>
  </si>
  <si>
    <t>$B$3</t>
  </si>
  <si>
    <t>Plastic 2 Units to Produce</t>
  </si>
  <si>
    <t>$B$4</t>
  </si>
  <si>
    <t>Plastic 3 Units to Produce</t>
  </si>
  <si>
    <t>$E$2</t>
  </si>
  <si>
    <t>$E$3</t>
  </si>
  <si>
    <t>$E$4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</si>
</sst>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2" borderId="6" xfId="1" applyFont="1" applyFill="1" applyBorder="1"/>
    <xf numFmtId="2" fontId="0" fillId="3" borderId="7" xfId="0" applyNumberFormat="1" applyFill="1" applyBorder="1"/>
    <xf numFmtId="0" fontId="0" fillId="0" borderId="6" xfId="0" applyBorder="1"/>
    <xf numFmtId="0" fontId="0" fillId="0" borderId="8" xfId="0" applyBorder="1"/>
    <xf numFmtId="43" fontId="0" fillId="2" borderId="9" xfId="1" applyFont="1" applyFill="1" applyBorder="1"/>
    <xf numFmtId="0" fontId="0" fillId="3" borderId="10" xfId="0" applyFill="1" applyBorder="1"/>
    <xf numFmtId="0" fontId="0" fillId="0" borderId="9" xfId="0" applyBorder="1"/>
    <xf numFmtId="0" fontId="0" fillId="0" borderId="11" xfId="0" applyBorder="1"/>
    <xf numFmtId="43" fontId="0" fillId="2" borderId="12" xfId="1" applyFont="1" applyFill="1" applyBorder="1"/>
    <xf numFmtId="0" fontId="0" fillId="3" borderId="13" xfId="0" applyFill="1" applyBorder="1"/>
    <xf numFmtId="0" fontId="0" fillId="0" borderId="12" xfId="0" applyBorder="1"/>
    <xf numFmtId="0" fontId="0" fillId="0" borderId="14" xfId="0" applyBorder="1"/>
    <xf numFmtId="43" fontId="0" fillId="3" borderId="15" xfId="1" applyFont="1" applyFill="1" applyBorder="1"/>
    <xf numFmtId="43" fontId="0" fillId="3" borderId="9" xfId="1" applyFont="1" applyFill="1" applyBorder="1"/>
    <xf numFmtId="43" fontId="0" fillId="3" borderId="12" xfId="1" applyFont="1" applyFill="1" applyBorder="1"/>
    <xf numFmtId="0" fontId="2" fillId="0" borderId="16" xfId="0" applyFont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0" fillId="0" borderId="21" xfId="0" applyFill="1" applyBorder="1" applyAlignment="1"/>
    <xf numFmtId="0" fontId="0" fillId="0" borderId="22" xfId="0" applyFill="1" applyBorder="1" applyAlignment="1"/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A7AB-0213-4F7D-86E6-2C89E0846719}">
  <dimension ref="A1:F37"/>
  <sheetViews>
    <sheetView tabSelected="1" zoomScale="103" zoomScaleNormal="103" workbookViewId="0">
      <selection activeCell="E16" sqref="E16"/>
    </sheetView>
  </sheetViews>
  <sheetFormatPr defaultRowHeight="16.5" x14ac:dyDescent="0.3"/>
  <cols>
    <col min="1" max="1" width="16.75" bestFit="1" customWidth="1"/>
    <col min="2" max="2" width="17.75" bestFit="1" customWidth="1"/>
    <col min="3" max="3" width="16.125" customWidth="1"/>
    <col min="4" max="4" width="15.25" bestFit="1" customWidth="1"/>
    <col min="5" max="5" width="17.5" bestFit="1" customWidth="1"/>
    <col min="7" max="7" width="17.75" bestFit="1" customWidth="1"/>
  </cols>
  <sheetData>
    <row r="1" spans="1:6" ht="17.25" thickBot="1" x14ac:dyDescent="0.35">
      <c r="A1" s="1" t="s">
        <v>0</v>
      </c>
      <c r="B1" s="2" t="s">
        <v>1</v>
      </c>
      <c r="D1" s="3"/>
      <c r="E1" s="4"/>
      <c r="F1" s="2" t="s">
        <v>2</v>
      </c>
    </row>
    <row r="2" spans="1:6" x14ac:dyDescent="0.3">
      <c r="A2" s="5" t="s">
        <v>3</v>
      </c>
      <c r="B2" s="6">
        <v>0</v>
      </c>
      <c r="D2" s="5" t="s">
        <v>4</v>
      </c>
      <c r="E2" s="7">
        <f xml:space="preserve"> (B16 * B2) + (B17 * B3) + (B18 * B4)</f>
        <v>315.78947368421052</v>
      </c>
      <c r="F2" s="8">
        <f>B26</f>
        <v>1500</v>
      </c>
    </row>
    <row r="3" spans="1:6" x14ac:dyDescent="0.3">
      <c r="A3" s="9" t="s">
        <v>5</v>
      </c>
      <c r="B3" s="10">
        <v>31.578947368421051</v>
      </c>
      <c r="D3" s="9" t="s">
        <v>6</v>
      </c>
      <c r="E3" s="11">
        <f xml:space="preserve"> (C16 * B2) + (C17 * B3) + (C18 * B4)</f>
        <v>0</v>
      </c>
      <c r="F3" s="12">
        <f>B27</f>
        <v>1200</v>
      </c>
    </row>
    <row r="4" spans="1:6" ht="17.25" thickBot="1" x14ac:dyDescent="0.35">
      <c r="A4" s="13" t="s">
        <v>7</v>
      </c>
      <c r="B4" s="14">
        <v>0</v>
      </c>
      <c r="D4" s="13" t="s">
        <v>8</v>
      </c>
      <c r="E4" s="15">
        <f xml:space="preserve"> (B21 * B2) + (B22 * B3) + (B23 * B4)</f>
        <v>600</v>
      </c>
      <c r="F4" s="16">
        <v>600</v>
      </c>
    </row>
    <row r="5" spans="1:6" x14ac:dyDescent="0.3">
      <c r="A5" s="17" t="s">
        <v>9</v>
      </c>
      <c r="B5" s="18">
        <f>(B32*B2)+(B33*B3)+(B34*B4)</f>
        <v>26842.105263157893</v>
      </c>
    </row>
    <row r="6" spans="1:6" x14ac:dyDescent="0.3">
      <c r="A6" s="9" t="s">
        <v>10</v>
      </c>
      <c r="B6" s="19">
        <f>(A37*(B16*B2)+(B17*B3)+(B18*B4))+(B37*(C16*B2)+(C17*B3)+(C18*B4))</f>
        <v>315.78947368421052</v>
      </c>
    </row>
    <row r="7" spans="1:6" x14ac:dyDescent="0.3">
      <c r="A7" s="9" t="s">
        <v>11</v>
      </c>
      <c r="B7" s="19">
        <f>(C21*(B21*B2)+(B22*B3))+(C23*(B23*B4))</f>
        <v>600</v>
      </c>
    </row>
    <row r="8" spans="1:6" x14ac:dyDescent="0.3">
      <c r="A8" s="9" t="s">
        <v>12</v>
      </c>
      <c r="B8" s="19">
        <f>B5-(B6+B7)</f>
        <v>25926.315789473683</v>
      </c>
    </row>
    <row r="9" spans="1:6" ht="17.25" thickBot="1" x14ac:dyDescent="0.35">
      <c r="A9" s="13" t="s">
        <v>13</v>
      </c>
      <c r="B9" s="20">
        <f xml:space="preserve"> (B32 * B2) + (B33 * B3) + (B34 * B4)</f>
        <v>26842.105263157893</v>
      </c>
    </row>
    <row r="10" spans="1:6" ht="7.5" customHeight="1" thickBot="1" x14ac:dyDescent="0.35"/>
    <row r="11" spans="1:6" ht="17.25" hidden="1" thickBot="1" x14ac:dyDescent="0.35"/>
    <row r="12" spans="1:6" ht="17.25" hidden="1" thickBot="1" x14ac:dyDescent="0.35"/>
    <row r="13" spans="1:6" ht="17.25" hidden="1" thickBot="1" x14ac:dyDescent="0.35"/>
    <row r="14" spans="1:6" ht="17.25" hidden="1" thickBot="1" x14ac:dyDescent="0.35"/>
    <row r="15" spans="1:6" ht="17.25" thickBot="1" x14ac:dyDescent="0.35">
      <c r="A15" s="1" t="s">
        <v>0</v>
      </c>
      <c r="B15" s="21" t="s">
        <v>14</v>
      </c>
      <c r="C15" s="2" t="s">
        <v>15</v>
      </c>
    </row>
    <row r="16" spans="1:6" x14ac:dyDescent="0.3">
      <c r="A16" s="5" t="s">
        <v>3</v>
      </c>
      <c r="B16" s="22">
        <v>20</v>
      </c>
      <c r="C16" s="8">
        <v>10</v>
      </c>
    </row>
    <row r="17" spans="1:3" x14ac:dyDescent="0.3">
      <c r="A17" s="9" t="s">
        <v>5</v>
      </c>
      <c r="B17" s="23">
        <v>10</v>
      </c>
      <c r="C17" s="12">
        <v>0</v>
      </c>
    </row>
    <row r="18" spans="1:3" ht="17.25" thickBot="1" x14ac:dyDescent="0.35">
      <c r="A18" s="13" t="s">
        <v>7</v>
      </c>
      <c r="B18" s="24">
        <v>6</v>
      </c>
      <c r="C18" s="16">
        <v>20</v>
      </c>
    </row>
    <row r="19" spans="1:3" ht="5.25" customHeight="1" thickBot="1" x14ac:dyDescent="0.35"/>
    <row r="20" spans="1:3" ht="17.25" thickBot="1" x14ac:dyDescent="0.35">
      <c r="A20" s="1" t="s">
        <v>16</v>
      </c>
      <c r="B20" s="21" t="s">
        <v>17</v>
      </c>
      <c r="C20" s="2" t="s">
        <v>18</v>
      </c>
    </row>
    <row r="21" spans="1:3" x14ac:dyDescent="0.3">
      <c r="A21" s="5" t="s">
        <v>3</v>
      </c>
      <c r="B21" s="22">
        <v>12</v>
      </c>
      <c r="C21" s="8">
        <v>15</v>
      </c>
    </row>
    <row r="22" spans="1:3" x14ac:dyDescent="0.3">
      <c r="A22" s="9" t="s">
        <v>5</v>
      </c>
      <c r="B22" s="23">
        <v>19</v>
      </c>
      <c r="C22" s="12">
        <v>15</v>
      </c>
    </row>
    <row r="23" spans="1:3" ht="17.25" thickBot="1" x14ac:dyDescent="0.35">
      <c r="A23" s="13" t="s">
        <v>7</v>
      </c>
      <c r="B23" s="24">
        <v>10</v>
      </c>
      <c r="C23" s="16">
        <v>15</v>
      </c>
    </row>
    <row r="24" spans="1:3" ht="5.25" customHeight="1" thickBot="1" x14ac:dyDescent="0.35"/>
    <row r="25" spans="1:3" ht="17.25" thickBot="1" x14ac:dyDescent="0.35">
      <c r="A25" s="1" t="s">
        <v>19</v>
      </c>
      <c r="B25" s="21" t="s">
        <v>20</v>
      </c>
      <c r="C25" s="2"/>
    </row>
    <row r="26" spans="1:3" x14ac:dyDescent="0.3">
      <c r="A26" s="5" t="s">
        <v>21</v>
      </c>
      <c r="B26" s="22">
        <v>1500</v>
      </c>
      <c r="C26" s="8" t="s">
        <v>22</v>
      </c>
    </row>
    <row r="27" spans="1:3" x14ac:dyDescent="0.3">
      <c r="A27" s="9" t="s">
        <v>23</v>
      </c>
      <c r="B27" s="23">
        <v>1200</v>
      </c>
      <c r="C27" s="12" t="s">
        <v>22</v>
      </c>
    </row>
    <row r="28" spans="1:3" x14ac:dyDescent="0.3">
      <c r="A28" s="9" t="s">
        <v>24</v>
      </c>
      <c r="B28" s="23">
        <v>600</v>
      </c>
      <c r="C28" s="12" t="s">
        <v>17</v>
      </c>
    </row>
    <row r="29" spans="1:3" ht="17.25" thickBot="1" x14ac:dyDescent="0.35">
      <c r="A29" s="13" t="s">
        <v>25</v>
      </c>
      <c r="B29" s="24">
        <v>700</v>
      </c>
      <c r="C29" s="16" t="s">
        <v>22</v>
      </c>
    </row>
    <row r="30" spans="1:3" ht="4.5" customHeight="1" thickBot="1" x14ac:dyDescent="0.35"/>
    <row r="31" spans="1:3" ht="17.25" thickBot="1" x14ac:dyDescent="0.35">
      <c r="A31" s="1" t="s">
        <v>26</v>
      </c>
      <c r="B31" s="2" t="s">
        <v>27</v>
      </c>
    </row>
    <row r="32" spans="1:3" x14ac:dyDescent="0.3">
      <c r="A32" s="5" t="s">
        <v>3</v>
      </c>
      <c r="B32" s="8">
        <v>500</v>
      </c>
    </row>
    <row r="33" spans="1:2" x14ac:dyDescent="0.3">
      <c r="A33" s="9" t="s">
        <v>5</v>
      </c>
      <c r="B33" s="12">
        <v>850</v>
      </c>
    </row>
    <row r="34" spans="1:2" ht="17.25" thickBot="1" x14ac:dyDescent="0.35">
      <c r="A34" s="13" t="s">
        <v>7</v>
      </c>
      <c r="B34" s="16">
        <v>400</v>
      </c>
    </row>
    <row r="35" spans="1:2" ht="5.25" customHeight="1" thickBot="1" x14ac:dyDescent="0.35"/>
    <row r="36" spans="1:2" ht="17.25" thickBot="1" x14ac:dyDescent="0.35">
      <c r="A36" s="1" t="s">
        <v>28</v>
      </c>
      <c r="B36" s="2" t="s">
        <v>29</v>
      </c>
    </row>
    <row r="37" spans="1:2" ht="17.25" thickBot="1" x14ac:dyDescent="0.35">
      <c r="A37" s="25">
        <v>7</v>
      </c>
      <c r="B37" s="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F5B-CCAC-4F46-BFAC-1D563034AFF6}">
  <dimension ref="A1:H18"/>
  <sheetViews>
    <sheetView showGridLines="0" workbookViewId="0"/>
  </sheetViews>
  <sheetFormatPr defaultRowHeight="16.5" x14ac:dyDescent="0.3"/>
  <cols>
    <col min="1" max="1" width="2.125" customWidth="1"/>
    <col min="2" max="2" width="5" bestFit="1" customWidth="1"/>
    <col min="3" max="3" width="22.125" bestFit="1" customWidth="1"/>
    <col min="4" max="4" width="11.875" bestFit="1" customWidth="1"/>
    <col min="5" max="5" width="12.625" bestFit="1" customWidth="1"/>
    <col min="6" max="6" width="10.625" bestFit="1" customWidth="1"/>
    <col min="7" max="8" width="11.875" bestFit="1" customWidth="1"/>
  </cols>
  <sheetData>
    <row r="1" spans="1:8" x14ac:dyDescent="0.3">
      <c r="A1" s="27" t="s">
        <v>30</v>
      </c>
    </row>
    <row r="2" spans="1:8" x14ac:dyDescent="0.3">
      <c r="A2" s="27" t="s">
        <v>31</v>
      </c>
    </row>
    <row r="3" spans="1:8" x14ac:dyDescent="0.3">
      <c r="A3" s="27" t="s">
        <v>32</v>
      </c>
    </row>
    <row r="6" spans="1:8" ht="17.25" thickBot="1" x14ac:dyDescent="0.35">
      <c r="A6" t="s">
        <v>33</v>
      </c>
    </row>
    <row r="7" spans="1:8" x14ac:dyDescent="0.3">
      <c r="B7" s="30"/>
      <c r="C7" s="30"/>
      <c r="D7" s="30" t="s">
        <v>36</v>
      </c>
      <c r="E7" s="30" t="s">
        <v>38</v>
      </c>
      <c r="F7" s="30" t="s">
        <v>40</v>
      </c>
      <c r="G7" s="30" t="s">
        <v>42</v>
      </c>
      <c r="H7" s="30" t="s">
        <v>42</v>
      </c>
    </row>
    <row r="8" spans="1:8" ht="17.25" thickBot="1" x14ac:dyDescent="0.35">
      <c r="B8" s="31" t="s">
        <v>34</v>
      </c>
      <c r="C8" s="31" t="s">
        <v>35</v>
      </c>
      <c r="D8" s="31" t="s">
        <v>37</v>
      </c>
      <c r="E8" s="31" t="s">
        <v>39</v>
      </c>
      <c r="F8" s="31" t="s">
        <v>41</v>
      </c>
      <c r="G8" s="31" t="s">
        <v>43</v>
      </c>
      <c r="H8" s="31" t="s">
        <v>44</v>
      </c>
    </row>
    <row r="9" spans="1:8" x14ac:dyDescent="0.3">
      <c r="B9" s="28" t="s">
        <v>50</v>
      </c>
      <c r="C9" s="28" t="s">
        <v>51</v>
      </c>
      <c r="D9" s="28">
        <v>0</v>
      </c>
      <c r="E9" s="28">
        <v>-36.842105263157919</v>
      </c>
      <c r="F9" s="28">
        <v>500</v>
      </c>
      <c r="G9" s="28">
        <v>36.842105263157919</v>
      </c>
      <c r="H9" s="28">
        <v>1E+30</v>
      </c>
    </row>
    <row r="10" spans="1:8" x14ac:dyDescent="0.3">
      <c r="B10" s="28" t="s">
        <v>52</v>
      </c>
      <c r="C10" s="28" t="s">
        <v>53</v>
      </c>
      <c r="D10" s="28">
        <v>31.578947368421051</v>
      </c>
      <c r="E10" s="28">
        <v>0</v>
      </c>
      <c r="F10" s="28">
        <v>850</v>
      </c>
      <c r="G10" s="28">
        <v>1E+30</v>
      </c>
      <c r="H10" s="28">
        <v>58.333333333333371</v>
      </c>
    </row>
    <row r="11" spans="1:8" ht="17.25" thickBot="1" x14ac:dyDescent="0.35">
      <c r="B11" s="29" t="s">
        <v>54</v>
      </c>
      <c r="C11" s="29" t="s">
        <v>55</v>
      </c>
      <c r="D11" s="29">
        <v>0</v>
      </c>
      <c r="E11" s="29">
        <v>-47.368421052631561</v>
      </c>
      <c r="F11" s="29">
        <v>400</v>
      </c>
      <c r="G11" s="29">
        <v>47.368421052631561</v>
      </c>
      <c r="H11" s="29">
        <v>1E+30</v>
      </c>
    </row>
    <row r="13" spans="1:8" ht="17.25" thickBot="1" x14ac:dyDescent="0.35">
      <c r="A13" t="s">
        <v>45</v>
      </c>
    </row>
    <row r="14" spans="1:8" x14ac:dyDescent="0.3">
      <c r="B14" s="30"/>
      <c r="C14" s="30"/>
      <c r="D14" s="30" t="s">
        <v>36</v>
      </c>
      <c r="E14" s="30" t="s">
        <v>46</v>
      </c>
      <c r="F14" s="30" t="s">
        <v>48</v>
      </c>
      <c r="G14" s="30" t="s">
        <v>42</v>
      </c>
      <c r="H14" s="30" t="s">
        <v>42</v>
      </c>
    </row>
    <row r="15" spans="1:8" ht="17.25" thickBot="1" x14ac:dyDescent="0.35">
      <c r="B15" s="31" t="s">
        <v>34</v>
      </c>
      <c r="C15" s="31" t="s">
        <v>35</v>
      </c>
      <c r="D15" s="31" t="s">
        <v>37</v>
      </c>
      <c r="E15" s="31" t="s">
        <v>47</v>
      </c>
      <c r="F15" s="31" t="s">
        <v>49</v>
      </c>
      <c r="G15" s="31" t="s">
        <v>43</v>
      </c>
      <c r="H15" s="31" t="s">
        <v>44</v>
      </c>
    </row>
    <row r="16" spans="1:8" x14ac:dyDescent="0.3">
      <c r="B16" s="28" t="s">
        <v>56</v>
      </c>
      <c r="C16" s="28" t="s">
        <v>4</v>
      </c>
      <c r="D16" s="28">
        <v>315.78947368421052</v>
      </c>
      <c r="E16" s="28">
        <v>0</v>
      </c>
      <c r="F16" s="28">
        <v>1500</v>
      </c>
      <c r="G16" s="28">
        <v>1E+30</v>
      </c>
      <c r="H16" s="28">
        <v>1184.2105263157896</v>
      </c>
    </row>
    <row r="17" spans="2:8" x14ac:dyDescent="0.3">
      <c r="B17" s="28" t="s">
        <v>57</v>
      </c>
      <c r="C17" s="28" t="s">
        <v>6</v>
      </c>
      <c r="D17" s="28">
        <v>0</v>
      </c>
      <c r="E17" s="28">
        <v>0</v>
      </c>
      <c r="F17" s="28">
        <v>1200</v>
      </c>
      <c r="G17" s="28">
        <v>1E+30</v>
      </c>
      <c r="H17" s="28">
        <v>1200</v>
      </c>
    </row>
    <row r="18" spans="2:8" ht="17.25" thickBot="1" x14ac:dyDescent="0.35">
      <c r="B18" s="29" t="s">
        <v>58</v>
      </c>
      <c r="C18" s="29" t="s">
        <v>8</v>
      </c>
      <c r="D18" s="29">
        <v>600</v>
      </c>
      <c r="E18" s="29">
        <v>44.736842105263158</v>
      </c>
      <c r="F18" s="29">
        <v>600</v>
      </c>
      <c r="G18" s="29">
        <v>2250.0000000000005</v>
      </c>
      <c r="H18" s="29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436D-188B-4214-B202-F4F7274B01B3}">
  <dimension ref="A1:F37"/>
  <sheetViews>
    <sheetView zoomScale="103" zoomScaleNormal="103" workbookViewId="0">
      <selection activeCell="F4" sqref="F4"/>
    </sheetView>
  </sheetViews>
  <sheetFormatPr defaultRowHeight="16.5" x14ac:dyDescent="0.3"/>
  <cols>
    <col min="1" max="1" width="16.75" bestFit="1" customWidth="1"/>
    <col min="2" max="2" width="17.75" bestFit="1" customWidth="1"/>
    <col min="3" max="3" width="16.125" customWidth="1"/>
    <col min="4" max="4" width="15.25" bestFit="1" customWidth="1"/>
    <col min="5" max="5" width="17.5" bestFit="1" customWidth="1"/>
    <col min="7" max="7" width="17.75" bestFit="1" customWidth="1"/>
  </cols>
  <sheetData>
    <row r="1" spans="1:6" ht="17.25" thickBot="1" x14ac:dyDescent="0.35">
      <c r="A1" s="1" t="s">
        <v>0</v>
      </c>
      <c r="B1" s="2" t="s">
        <v>1</v>
      </c>
      <c r="D1" s="3"/>
      <c r="E1" s="4"/>
      <c r="F1" s="2" t="s">
        <v>2</v>
      </c>
    </row>
    <row r="2" spans="1:6" x14ac:dyDescent="0.3">
      <c r="A2" s="5" t="s">
        <v>3</v>
      </c>
      <c r="B2" s="6">
        <v>0</v>
      </c>
      <c r="D2" s="5" t="s">
        <v>4</v>
      </c>
      <c r="E2" s="7">
        <f xml:space="preserve"> (B16 * B2) + (B17 * B3) + (B18 * B4)</f>
        <v>421.05263157894734</v>
      </c>
      <c r="F2" s="8">
        <f>B26</f>
        <v>1500</v>
      </c>
    </row>
    <row r="3" spans="1:6" x14ac:dyDescent="0.3">
      <c r="A3" s="9" t="s">
        <v>5</v>
      </c>
      <c r="B3" s="10">
        <v>42.105263157894733</v>
      </c>
      <c r="D3" s="9" t="s">
        <v>6</v>
      </c>
      <c r="E3" s="11">
        <f xml:space="preserve"> (C16 * B2) + (C17 * B3) + (C18 * B4)</f>
        <v>0</v>
      </c>
      <c r="F3" s="12">
        <f>B27</f>
        <v>1200</v>
      </c>
    </row>
    <row r="4" spans="1:6" ht="17.25" thickBot="1" x14ac:dyDescent="0.35">
      <c r="A4" s="13" t="s">
        <v>7</v>
      </c>
      <c r="B4" s="14">
        <v>0</v>
      </c>
      <c r="D4" s="13" t="s">
        <v>8</v>
      </c>
      <c r="E4" s="15">
        <f xml:space="preserve"> (B21 * B2) + (B22 * B3) + (B23 * B4)</f>
        <v>799.99999999999989</v>
      </c>
      <c r="F4" s="16">
        <v>800</v>
      </c>
    </row>
    <row r="5" spans="1:6" x14ac:dyDescent="0.3">
      <c r="A5" s="17" t="s">
        <v>9</v>
      </c>
      <c r="B5" s="18">
        <f>(B32*B2)+(B33*B3)+(B34*B4)</f>
        <v>35789.473684210519</v>
      </c>
    </row>
    <row r="6" spans="1:6" x14ac:dyDescent="0.3">
      <c r="A6" s="9" t="s">
        <v>10</v>
      </c>
      <c r="B6" s="19">
        <f>(A37*(B16*B2)+(B17*B3)+(B18*B4))+(B37*(C16*B2)+(C17*B3)+(C18*B4))</f>
        <v>421.05263157894734</v>
      </c>
    </row>
    <row r="7" spans="1:6" x14ac:dyDescent="0.3">
      <c r="A7" s="9" t="s">
        <v>11</v>
      </c>
      <c r="B7" s="19">
        <f>(C21*(B21*B2)+(B22*B3))+(C23*(B23*B4))</f>
        <v>799.99999999999989</v>
      </c>
    </row>
    <row r="8" spans="1:6" x14ac:dyDescent="0.3">
      <c r="A8" s="9" t="s">
        <v>12</v>
      </c>
      <c r="B8" s="19">
        <f>B5-(B6+B7)</f>
        <v>34568.421052631573</v>
      </c>
    </row>
    <row r="9" spans="1:6" ht="17.25" thickBot="1" x14ac:dyDescent="0.35">
      <c r="A9" s="13" t="s">
        <v>13</v>
      </c>
      <c r="B9" s="20">
        <f xml:space="preserve"> (B32 * B2) + (B33 * B3) + (B34 * B4)</f>
        <v>35789.473684210519</v>
      </c>
    </row>
    <row r="10" spans="1:6" ht="7.5" customHeight="1" thickBot="1" x14ac:dyDescent="0.35"/>
    <row r="11" spans="1:6" ht="17.25" hidden="1" thickBot="1" x14ac:dyDescent="0.35"/>
    <row r="12" spans="1:6" ht="17.25" hidden="1" thickBot="1" x14ac:dyDescent="0.35"/>
    <row r="13" spans="1:6" ht="17.25" hidden="1" thickBot="1" x14ac:dyDescent="0.35"/>
    <row r="14" spans="1:6" ht="17.25" hidden="1" thickBot="1" x14ac:dyDescent="0.35"/>
    <row r="15" spans="1:6" ht="17.25" thickBot="1" x14ac:dyDescent="0.35">
      <c r="A15" s="1" t="s">
        <v>0</v>
      </c>
      <c r="B15" s="21" t="s">
        <v>14</v>
      </c>
      <c r="C15" s="2" t="s">
        <v>15</v>
      </c>
    </row>
    <row r="16" spans="1:6" x14ac:dyDescent="0.3">
      <c r="A16" s="5" t="s">
        <v>3</v>
      </c>
      <c r="B16" s="22">
        <v>20</v>
      </c>
      <c r="C16" s="8">
        <v>10</v>
      </c>
    </row>
    <row r="17" spans="1:3" x14ac:dyDescent="0.3">
      <c r="A17" s="9" t="s">
        <v>5</v>
      </c>
      <c r="B17" s="23">
        <v>10</v>
      </c>
      <c r="C17" s="12">
        <v>0</v>
      </c>
    </row>
    <row r="18" spans="1:3" ht="17.25" thickBot="1" x14ac:dyDescent="0.35">
      <c r="A18" s="13" t="s">
        <v>7</v>
      </c>
      <c r="B18" s="24">
        <v>6</v>
      </c>
      <c r="C18" s="16">
        <v>20</v>
      </c>
    </row>
    <row r="19" spans="1:3" ht="5.25" customHeight="1" thickBot="1" x14ac:dyDescent="0.35"/>
    <row r="20" spans="1:3" ht="17.25" thickBot="1" x14ac:dyDescent="0.35">
      <c r="A20" s="1" t="s">
        <v>16</v>
      </c>
      <c r="B20" s="21" t="s">
        <v>17</v>
      </c>
      <c r="C20" s="2" t="s">
        <v>18</v>
      </c>
    </row>
    <row r="21" spans="1:3" x14ac:dyDescent="0.3">
      <c r="A21" s="5" t="s">
        <v>3</v>
      </c>
      <c r="B21" s="22">
        <v>12</v>
      </c>
      <c r="C21" s="8">
        <v>15</v>
      </c>
    </row>
    <row r="22" spans="1:3" x14ac:dyDescent="0.3">
      <c r="A22" s="9" t="s">
        <v>5</v>
      </c>
      <c r="B22" s="23">
        <v>19</v>
      </c>
      <c r="C22" s="12">
        <v>15</v>
      </c>
    </row>
    <row r="23" spans="1:3" ht="17.25" thickBot="1" x14ac:dyDescent="0.35">
      <c r="A23" s="13" t="s">
        <v>7</v>
      </c>
      <c r="B23" s="24">
        <v>10</v>
      </c>
      <c r="C23" s="16">
        <v>15</v>
      </c>
    </row>
    <row r="24" spans="1:3" ht="5.25" customHeight="1" thickBot="1" x14ac:dyDescent="0.35"/>
    <row r="25" spans="1:3" ht="17.25" thickBot="1" x14ac:dyDescent="0.35">
      <c r="A25" s="1" t="s">
        <v>19</v>
      </c>
      <c r="B25" s="21" t="s">
        <v>20</v>
      </c>
      <c r="C25" s="2"/>
    </row>
    <row r="26" spans="1:3" x14ac:dyDescent="0.3">
      <c r="A26" s="5" t="s">
        <v>21</v>
      </c>
      <c r="B26" s="22">
        <v>1500</v>
      </c>
      <c r="C26" s="8" t="s">
        <v>22</v>
      </c>
    </row>
    <row r="27" spans="1:3" x14ac:dyDescent="0.3">
      <c r="A27" s="9" t="s">
        <v>23</v>
      </c>
      <c r="B27" s="23">
        <v>1200</v>
      </c>
      <c r="C27" s="12" t="s">
        <v>22</v>
      </c>
    </row>
    <row r="28" spans="1:3" x14ac:dyDescent="0.3">
      <c r="A28" s="9" t="s">
        <v>24</v>
      </c>
      <c r="B28" s="23">
        <v>600</v>
      </c>
      <c r="C28" s="12" t="s">
        <v>17</v>
      </c>
    </row>
    <row r="29" spans="1:3" ht="17.25" thickBot="1" x14ac:dyDescent="0.35">
      <c r="A29" s="13" t="s">
        <v>25</v>
      </c>
      <c r="B29" s="24">
        <v>700</v>
      </c>
      <c r="C29" s="16" t="s">
        <v>22</v>
      </c>
    </row>
    <row r="30" spans="1:3" ht="4.5" customHeight="1" thickBot="1" x14ac:dyDescent="0.35"/>
    <row r="31" spans="1:3" ht="17.25" thickBot="1" x14ac:dyDescent="0.35">
      <c r="A31" s="1" t="s">
        <v>26</v>
      </c>
      <c r="B31" s="2" t="s">
        <v>27</v>
      </c>
    </row>
    <row r="32" spans="1:3" x14ac:dyDescent="0.3">
      <c r="A32" s="5" t="s">
        <v>3</v>
      </c>
      <c r="B32" s="8">
        <v>500</v>
      </c>
    </row>
    <row r="33" spans="1:2" x14ac:dyDescent="0.3">
      <c r="A33" s="9" t="s">
        <v>5</v>
      </c>
      <c r="B33" s="12">
        <v>850</v>
      </c>
    </row>
    <row r="34" spans="1:2" ht="17.25" thickBot="1" x14ac:dyDescent="0.35">
      <c r="A34" s="13" t="s">
        <v>7</v>
      </c>
      <c r="B34" s="16">
        <v>400</v>
      </c>
    </row>
    <row r="35" spans="1:2" ht="5.25" customHeight="1" thickBot="1" x14ac:dyDescent="0.35"/>
    <row r="36" spans="1:2" ht="17.25" thickBot="1" x14ac:dyDescent="0.35">
      <c r="A36" s="1" t="s">
        <v>28</v>
      </c>
      <c r="B36" s="2" t="s">
        <v>29</v>
      </c>
    </row>
    <row r="37" spans="1:2" ht="17.25" thickBot="1" x14ac:dyDescent="0.35">
      <c r="A37" s="25">
        <v>7</v>
      </c>
      <c r="B37" s="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C2D9-84A8-4A5C-A221-07201D7076F3}">
  <dimension ref="A1:F37"/>
  <sheetViews>
    <sheetView zoomScale="103" zoomScaleNormal="103" workbookViewId="0">
      <selection activeCell="E17" sqref="E17"/>
    </sheetView>
  </sheetViews>
  <sheetFormatPr defaultRowHeight="16.5" x14ac:dyDescent="0.3"/>
  <cols>
    <col min="1" max="1" width="16.75" bestFit="1" customWidth="1"/>
    <col min="2" max="2" width="17.75" bestFit="1" customWidth="1"/>
    <col min="3" max="3" width="16.125" customWidth="1"/>
    <col min="4" max="4" width="15.25" bestFit="1" customWidth="1"/>
    <col min="5" max="5" width="17.5" bestFit="1" customWidth="1"/>
    <col min="7" max="7" width="17.75" bestFit="1" customWidth="1"/>
  </cols>
  <sheetData>
    <row r="1" spans="1:6" ht="17.25" thickBot="1" x14ac:dyDescent="0.35">
      <c r="A1" s="1" t="s">
        <v>0</v>
      </c>
      <c r="B1" s="2" t="s">
        <v>1</v>
      </c>
      <c r="D1" s="3"/>
      <c r="E1" s="4"/>
      <c r="F1" s="2" t="s">
        <v>2</v>
      </c>
    </row>
    <row r="2" spans="1:6" x14ac:dyDescent="0.3">
      <c r="A2" s="5" t="s">
        <v>3</v>
      </c>
      <c r="B2" s="6">
        <v>0</v>
      </c>
      <c r="D2" s="5" t="s">
        <v>4</v>
      </c>
      <c r="E2" s="7">
        <f xml:space="preserve"> (B16 * B2) + (B17 * B3) + (B18 * B4)</f>
        <v>1500</v>
      </c>
      <c r="F2" s="8">
        <f>B26</f>
        <v>1500</v>
      </c>
    </row>
    <row r="3" spans="1:6" x14ac:dyDescent="0.3">
      <c r="A3" s="9" t="s">
        <v>5</v>
      </c>
      <c r="B3" s="10">
        <v>150</v>
      </c>
      <c r="D3" s="9" t="s">
        <v>6</v>
      </c>
      <c r="E3" s="11">
        <f xml:space="preserve"> (C16 * B2) + (C17 * B3) + (C18 * B4)</f>
        <v>0</v>
      </c>
      <c r="F3" s="12">
        <f>B27</f>
        <v>1200</v>
      </c>
    </row>
    <row r="4" spans="1:6" ht="17.25" thickBot="1" x14ac:dyDescent="0.35">
      <c r="A4" s="13" t="s">
        <v>7</v>
      </c>
      <c r="B4" s="14">
        <v>0</v>
      </c>
      <c r="D4" s="13" t="s">
        <v>8</v>
      </c>
      <c r="E4" s="15">
        <f xml:space="preserve"> (B21 * B2) + (B22 * B3) + (B23 * B4)</f>
        <v>2850</v>
      </c>
      <c r="F4" s="16">
        <v>2850</v>
      </c>
    </row>
    <row r="5" spans="1:6" x14ac:dyDescent="0.3">
      <c r="A5" s="17" t="s">
        <v>9</v>
      </c>
      <c r="B5" s="18">
        <f>(B32*B2)+(B33*B3)+(B34*B4)</f>
        <v>127500</v>
      </c>
    </row>
    <row r="6" spans="1:6" x14ac:dyDescent="0.3">
      <c r="A6" s="9" t="s">
        <v>10</v>
      </c>
      <c r="B6" s="19">
        <f>(A37*(B16*B2)+(B17*B3)+(B18*B4))+(B37*(C16*B2)+(C17*B3)+(C18*B4))</f>
        <v>1500</v>
      </c>
    </row>
    <row r="7" spans="1:6" x14ac:dyDescent="0.3">
      <c r="A7" s="9" t="s">
        <v>11</v>
      </c>
      <c r="B7" s="19">
        <f>(C21*(B21*B2)+(B22*B3))+(C23*(B23*B4))</f>
        <v>2850</v>
      </c>
    </row>
    <row r="8" spans="1:6" x14ac:dyDescent="0.3">
      <c r="A8" s="9" t="s">
        <v>12</v>
      </c>
      <c r="B8" s="19">
        <f>B5-(B6+B7)</f>
        <v>123150</v>
      </c>
    </row>
    <row r="9" spans="1:6" ht="17.25" thickBot="1" x14ac:dyDescent="0.35">
      <c r="A9" s="13" t="s">
        <v>13</v>
      </c>
      <c r="B9" s="20">
        <f xml:space="preserve"> (B32 * B2) + (B33 * B3) + (B34 * B4)</f>
        <v>127500</v>
      </c>
    </row>
    <row r="10" spans="1:6" ht="7.5" customHeight="1" thickBot="1" x14ac:dyDescent="0.35"/>
    <row r="11" spans="1:6" ht="17.25" hidden="1" thickBot="1" x14ac:dyDescent="0.35"/>
    <row r="12" spans="1:6" ht="17.25" hidden="1" thickBot="1" x14ac:dyDescent="0.35"/>
    <row r="13" spans="1:6" ht="17.25" hidden="1" thickBot="1" x14ac:dyDescent="0.35"/>
    <row r="14" spans="1:6" ht="17.25" hidden="1" thickBot="1" x14ac:dyDescent="0.35"/>
    <row r="15" spans="1:6" ht="17.25" thickBot="1" x14ac:dyDescent="0.35">
      <c r="A15" s="1" t="s">
        <v>0</v>
      </c>
      <c r="B15" s="21" t="s">
        <v>14</v>
      </c>
      <c r="C15" s="2" t="s">
        <v>15</v>
      </c>
    </row>
    <row r="16" spans="1:6" x14ac:dyDescent="0.3">
      <c r="A16" s="5" t="s">
        <v>3</v>
      </c>
      <c r="B16" s="22">
        <v>20</v>
      </c>
      <c r="C16" s="8">
        <v>10</v>
      </c>
    </row>
    <row r="17" spans="1:3" x14ac:dyDescent="0.3">
      <c r="A17" s="9" t="s">
        <v>5</v>
      </c>
      <c r="B17" s="23">
        <v>10</v>
      </c>
      <c r="C17" s="12">
        <v>0</v>
      </c>
    </row>
    <row r="18" spans="1:3" ht="17.25" thickBot="1" x14ac:dyDescent="0.35">
      <c r="A18" s="13" t="s">
        <v>7</v>
      </c>
      <c r="B18" s="24">
        <v>6</v>
      </c>
      <c r="C18" s="16">
        <v>20</v>
      </c>
    </row>
    <row r="19" spans="1:3" ht="5.25" customHeight="1" thickBot="1" x14ac:dyDescent="0.35"/>
    <row r="20" spans="1:3" ht="17.25" thickBot="1" x14ac:dyDescent="0.35">
      <c r="A20" s="1" t="s">
        <v>16</v>
      </c>
      <c r="B20" s="21" t="s">
        <v>17</v>
      </c>
      <c r="C20" s="2" t="s">
        <v>18</v>
      </c>
    </row>
    <row r="21" spans="1:3" x14ac:dyDescent="0.3">
      <c r="A21" s="5" t="s">
        <v>3</v>
      </c>
      <c r="B21" s="22">
        <v>12</v>
      </c>
      <c r="C21" s="8">
        <v>15</v>
      </c>
    </row>
    <row r="22" spans="1:3" x14ac:dyDescent="0.3">
      <c r="A22" s="9" t="s">
        <v>5</v>
      </c>
      <c r="B22" s="23">
        <v>19</v>
      </c>
      <c r="C22" s="12">
        <v>15</v>
      </c>
    </row>
    <row r="23" spans="1:3" ht="17.25" thickBot="1" x14ac:dyDescent="0.35">
      <c r="A23" s="13" t="s">
        <v>7</v>
      </c>
      <c r="B23" s="24">
        <v>10</v>
      </c>
      <c r="C23" s="16">
        <v>15</v>
      </c>
    </row>
    <row r="24" spans="1:3" ht="5.25" customHeight="1" thickBot="1" x14ac:dyDescent="0.35"/>
    <row r="25" spans="1:3" ht="17.25" thickBot="1" x14ac:dyDescent="0.35">
      <c r="A25" s="1" t="s">
        <v>19</v>
      </c>
      <c r="B25" s="21" t="s">
        <v>20</v>
      </c>
      <c r="C25" s="2"/>
    </row>
    <row r="26" spans="1:3" x14ac:dyDescent="0.3">
      <c r="A26" s="5" t="s">
        <v>21</v>
      </c>
      <c r="B26" s="22">
        <v>1500</v>
      </c>
      <c r="C26" s="8" t="s">
        <v>22</v>
      </c>
    </row>
    <row r="27" spans="1:3" x14ac:dyDescent="0.3">
      <c r="A27" s="9" t="s">
        <v>23</v>
      </c>
      <c r="B27" s="23">
        <v>1200</v>
      </c>
      <c r="C27" s="12" t="s">
        <v>22</v>
      </c>
    </row>
    <row r="28" spans="1:3" x14ac:dyDescent="0.3">
      <c r="A28" s="9" t="s">
        <v>24</v>
      </c>
      <c r="B28" s="23">
        <v>600</v>
      </c>
      <c r="C28" s="12" t="s">
        <v>17</v>
      </c>
    </row>
    <row r="29" spans="1:3" ht="17.25" thickBot="1" x14ac:dyDescent="0.35">
      <c r="A29" s="13" t="s">
        <v>25</v>
      </c>
      <c r="B29" s="24">
        <v>700</v>
      </c>
      <c r="C29" s="16" t="s">
        <v>22</v>
      </c>
    </row>
    <row r="30" spans="1:3" ht="4.5" customHeight="1" thickBot="1" x14ac:dyDescent="0.35"/>
    <row r="31" spans="1:3" ht="17.25" thickBot="1" x14ac:dyDescent="0.35">
      <c r="A31" s="1" t="s">
        <v>26</v>
      </c>
      <c r="B31" s="2" t="s">
        <v>27</v>
      </c>
    </row>
    <row r="32" spans="1:3" x14ac:dyDescent="0.3">
      <c r="A32" s="5" t="s">
        <v>3</v>
      </c>
      <c r="B32" s="8">
        <v>500</v>
      </c>
    </row>
    <row r="33" spans="1:2" x14ac:dyDescent="0.3">
      <c r="A33" s="9" t="s">
        <v>5</v>
      </c>
      <c r="B33" s="12">
        <v>850</v>
      </c>
    </row>
    <row r="34" spans="1:2" ht="17.25" thickBot="1" x14ac:dyDescent="0.35">
      <c r="A34" s="13" t="s">
        <v>7</v>
      </c>
      <c r="B34" s="16">
        <v>400</v>
      </c>
    </row>
    <row r="35" spans="1:2" ht="5.25" customHeight="1" thickBot="1" x14ac:dyDescent="0.35"/>
    <row r="36" spans="1:2" ht="17.25" thickBot="1" x14ac:dyDescent="0.35">
      <c r="A36" s="1" t="s">
        <v>28</v>
      </c>
      <c r="B36" s="2" t="s">
        <v>29</v>
      </c>
    </row>
    <row r="37" spans="1:2" ht="17.25" thickBot="1" x14ac:dyDescent="0.35">
      <c r="A37" s="25">
        <v>7</v>
      </c>
      <c r="B37" s="26">
        <v>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8 Excel Solver Setup</vt:lpstr>
      <vt:lpstr>Figure 9 Sensitivity Report</vt:lpstr>
      <vt:lpstr>Figure 10  Increasing Labor 800</vt:lpstr>
      <vt:lpstr>Figure 10 Increasing Labor 2850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Prateepavanitch, Chayutpong</dc:creator>
  <cp:lastModifiedBy>Prateepavanitch, Chayutpong</cp:lastModifiedBy>
  <dcterms:created xsi:type="dcterms:W3CDTF">2025-02-24T09:31:19Z</dcterms:created>
  <dcterms:modified xsi:type="dcterms:W3CDTF">2025-02-24T09:46:50Z</dcterms:modified>
</cp:coreProperties>
</file>