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Austin\Geographic\Results\02\"/>
    </mc:Choice>
  </mc:AlternateContent>
  <xr:revisionPtr revIDLastSave="0" documentId="13_ncr:1_{EABB5B09-86B8-46A9-A3BD-EBB5D511410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OSM" sheetId="2" r:id="rId1"/>
    <sheet name="ITDL" sheetId="6" r:id="rId2"/>
    <sheet name="ITDL-CGU" sheetId="4" r:id="rId3"/>
    <sheet name="ITDL-GU" sheetId="5" r:id="rId4"/>
    <sheet name="ITDL-CG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4" l="1"/>
  <c r="C19" i="4" s="1"/>
  <c r="D14" i="4"/>
  <c r="E14" i="4"/>
  <c r="E19" i="4" s="1"/>
  <c r="F14" i="4"/>
  <c r="G14" i="4"/>
  <c r="H14" i="4"/>
  <c r="I14" i="4"/>
  <c r="I19" i="4" s="1"/>
  <c r="J14" i="4"/>
  <c r="J19" i="4" s="1"/>
  <c r="K14" i="4"/>
  <c r="K19" i="4" s="1"/>
  <c r="D19" i="4"/>
  <c r="G19" i="4"/>
  <c r="H19" i="4"/>
  <c r="D17" i="4"/>
  <c r="E17" i="4"/>
  <c r="F17" i="4"/>
  <c r="G17" i="4"/>
  <c r="H17" i="4"/>
  <c r="I17" i="4"/>
  <c r="I22" i="4" s="1"/>
  <c r="J17" i="4"/>
  <c r="K17" i="4"/>
  <c r="K22" i="4" s="1"/>
  <c r="C17" i="4"/>
  <c r="C22" i="4" s="1"/>
  <c r="D16" i="4"/>
  <c r="D21" i="4" s="1"/>
  <c r="E16" i="4"/>
  <c r="F16" i="4"/>
  <c r="G16" i="4"/>
  <c r="G21" i="4" s="1"/>
  <c r="H16" i="4"/>
  <c r="H21" i="4" s="1"/>
  <c r="I16" i="4"/>
  <c r="J16" i="4"/>
  <c r="K16" i="4"/>
  <c r="K21" i="4" s="1"/>
  <c r="C16" i="4"/>
  <c r="C21" i="4" s="1"/>
  <c r="D15" i="4"/>
  <c r="D20" i="4" s="1"/>
  <c r="E15" i="4"/>
  <c r="E20" i="4" s="1"/>
  <c r="F15" i="4"/>
  <c r="G15" i="4"/>
  <c r="G20" i="4" s="1"/>
  <c r="H15" i="4"/>
  <c r="I15" i="4"/>
  <c r="J15" i="4"/>
  <c r="K15" i="4"/>
  <c r="K20" i="4" s="1"/>
  <c r="C15" i="4"/>
  <c r="C20" i="4" s="1"/>
  <c r="F19" i="4"/>
  <c r="K22" i="7"/>
  <c r="J22" i="7"/>
  <c r="I22" i="7"/>
  <c r="H22" i="7"/>
  <c r="G22" i="7"/>
  <c r="F22" i="7"/>
  <c r="E22" i="7"/>
  <c r="D22" i="7"/>
  <c r="C22" i="7"/>
  <c r="K21" i="7"/>
  <c r="J21" i="7"/>
  <c r="I21" i="7"/>
  <c r="H21" i="7"/>
  <c r="G21" i="7"/>
  <c r="F21" i="7"/>
  <c r="E21" i="7"/>
  <c r="D21" i="7"/>
  <c r="C21" i="7"/>
  <c r="K20" i="7"/>
  <c r="J20" i="7"/>
  <c r="I20" i="7"/>
  <c r="H20" i="7"/>
  <c r="G20" i="7"/>
  <c r="F20" i="7"/>
  <c r="E20" i="7"/>
  <c r="D20" i="7"/>
  <c r="C20" i="7"/>
  <c r="K19" i="7"/>
  <c r="J19" i="7"/>
  <c r="I19" i="7"/>
  <c r="H19" i="7"/>
  <c r="G19" i="7"/>
  <c r="F19" i="7"/>
  <c r="E19" i="7"/>
  <c r="D19" i="7"/>
  <c r="C19" i="7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J22" i="4"/>
  <c r="H22" i="4"/>
  <c r="G22" i="4"/>
  <c r="F22" i="4"/>
  <c r="E22" i="4"/>
  <c r="D22" i="4"/>
  <c r="J21" i="4"/>
  <c r="I21" i="4"/>
  <c r="F21" i="4"/>
  <c r="E21" i="4"/>
  <c r="J20" i="4"/>
  <c r="I20" i="4"/>
  <c r="H20" i="4"/>
  <c r="F20" i="4"/>
  <c r="K17" i="7"/>
  <c r="J17" i="7"/>
  <c r="I17" i="7"/>
  <c r="H17" i="7"/>
  <c r="G17" i="7"/>
  <c r="F17" i="7"/>
  <c r="E17" i="7"/>
  <c r="D17" i="7"/>
  <c r="C17" i="7"/>
  <c r="K16" i="7"/>
  <c r="J16" i="7"/>
  <c r="I16" i="7"/>
  <c r="H16" i="7"/>
  <c r="G16" i="7"/>
  <c r="F16" i="7"/>
  <c r="E16" i="7"/>
  <c r="D16" i="7"/>
  <c r="C16" i="7"/>
  <c r="K15" i="7"/>
  <c r="J15" i="7"/>
  <c r="I15" i="7"/>
  <c r="H15" i="7"/>
  <c r="G15" i="7"/>
  <c r="F15" i="7"/>
  <c r="E15" i="7"/>
  <c r="D15" i="7"/>
  <c r="C15" i="7"/>
  <c r="K14" i="7"/>
  <c r="J14" i="7"/>
  <c r="I14" i="7"/>
  <c r="H14" i="7"/>
  <c r="G14" i="7"/>
  <c r="F14" i="7"/>
  <c r="E14" i="7"/>
  <c r="D14" i="7"/>
  <c r="C14" i="7"/>
  <c r="J78" i="2"/>
  <c r="I78" i="2"/>
  <c r="H78" i="2"/>
  <c r="G78" i="2"/>
  <c r="F78" i="2"/>
  <c r="E78" i="2"/>
  <c r="D78" i="2"/>
  <c r="C78" i="2"/>
  <c r="B78" i="2"/>
  <c r="J77" i="2"/>
  <c r="I77" i="2"/>
  <c r="H77" i="2"/>
  <c r="G77" i="2"/>
  <c r="F77" i="2"/>
  <c r="E77" i="2"/>
  <c r="D77" i="2"/>
  <c r="C77" i="2"/>
  <c r="B77" i="2"/>
  <c r="J76" i="2"/>
  <c r="I76" i="2"/>
  <c r="H76" i="2"/>
  <c r="G76" i="2"/>
  <c r="F76" i="2"/>
  <c r="E76" i="2"/>
  <c r="D76" i="2"/>
  <c r="C76" i="2"/>
  <c r="B76" i="2"/>
  <c r="J75" i="2"/>
  <c r="I75" i="2"/>
  <c r="H75" i="2"/>
  <c r="G75" i="2"/>
  <c r="F75" i="2"/>
  <c r="E75" i="2"/>
  <c r="D75" i="2"/>
  <c r="C75" i="2"/>
  <c r="B75" i="2"/>
  <c r="J59" i="2"/>
  <c r="I59" i="2"/>
  <c r="H59" i="2"/>
  <c r="G59" i="2"/>
  <c r="F59" i="2"/>
  <c r="E59" i="2"/>
  <c r="D59" i="2"/>
  <c r="C59" i="2"/>
  <c r="B59" i="2"/>
  <c r="J58" i="2"/>
  <c r="I58" i="2"/>
  <c r="H58" i="2"/>
  <c r="G58" i="2"/>
  <c r="F58" i="2"/>
  <c r="E58" i="2"/>
  <c r="D58" i="2"/>
  <c r="C58" i="2"/>
  <c r="B58" i="2"/>
  <c r="J57" i="2"/>
  <c r="I57" i="2"/>
  <c r="H57" i="2"/>
  <c r="G57" i="2"/>
  <c r="F57" i="2"/>
  <c r="E57" i="2"/>
  <c r="D57" i="2"/>
  <c r="C57" i="2"/>
  <c r="B57" i="2"/>
  <c r="J56" i="2"/>
  <c r="I56" i="2"/>
  <c r="H56" i="2"/>
  <c r="G56" i="2"/>
  <c r="F56" i="2"/>
  <c r="E56" i="2"/>
  <c r="D56" i="2"/>
  <c r="C56" i="2"/>
  <c r="B56" i="2"/>
  <c r="J40" i="2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K17" i="5"/>
  <c r="J17" i="5"/>
  <c r="I17" i="5"/>
  <c r="H17" i="5"/>
  <c r="G17" i="5"/>
  <c r="F17" i="5"/>
  <c r="E17" i="5"/>
  <c r="D17" i="5"/>
  <c r="C17" i="5"/>
  <c r="K16" i="5"/>
  <c r="J16" i="5"/>
  <c r="I16" i="5"/>
  <c r="H16" i="5"/>
  <c r="G16" i="5"/>
  <c r="F16" i="5"/>
  <c r="E16" i="5"/>
  <c r="D16" i="5"/>
  <c r="C16" i="5"/>
  <c r="K15" i="5"/>
  <c r="J15" i="5"/>
  <c r="I15" i="5"/>
  <c r="H15" i="5"/>
  <c r="G15" i="5"/>
  <c r="F15" i="5"/>
  <c r="E15" i="5"/>
  <c r="D15" i="5"/>
  <c r="C15" i="5"/>
  <c r="K14" i="5"/>
  <c r="J14" i="5"/>
  <c r="I14" i="5"/>
  <c r="H14" i="5"/>
  <c r="G14" i="5"/>
  <c r="F14" i="5"/>
  <c r="E14" i="5"/>
  <c r="D14" i="5"/>
  <c r="C14" i="5"/>
  <c r="D17" i="6"/>
  <c r="D22" i="6" s="1"/>
  <c r="E17" i="6"/>
  <c r="E22" i="6" s="1"/>
  <c r="F17" i="6"/>
  <c r="F22" i="6" s="1"/>
  <c r="G17" i="6"/>
  <c r="G22" i="6" s="1"/>
  <c r="H17" i="6"/>
  <c r="H22" i="6" s="1"/>
  <c r="I17" i="6"/>
  <c r="I22" i="6" s="1"/>
  <c r="J17" i="6"/>
  <c r="J22" i="6" s="1"/>
  <c r="K17" i="6"/>
  <c r="K22" i="6" s="1"/>
  <c r="C17" i="6"/>
  <c r="C22" i="6" s="1"/>
  <c r="D16" i="6"/>
  <c r="D21" i="6" s="1"/>
  <c r="E16" i="6"/>
  <c r="E21" i="6" s="1"/>
  <c r="F16" i="6"/>
  <c r="F21" i="6" s="1"/>
  <c r="G16" i="6"/>
  <c r="G21" i="6" s="1"/>
  <c r="H16" i="6"/>
  <c r="H21" i="6" s="1"/>
  <c r="I16" i="6"/>
  <c r="I21" i="6" s="1"/>
  <c r="J16" i="6"/>
  <c r="J21" i="6" s="1"/>
  <c r="K16" i="6"/>
  <c r="K21" i="6" s="1"/>
  <c r="C16" i="6"/>
  <c r="C21" i="6" s="1"/>
  <c r="C14" i="6"/>
  <c r="C19" i="6" s="1"/>
  <c r="K15" i="6"/>
  <c r="K20" i="6" s="1"/>
  <c r="J15" i="6"/>
  <c r="J20" i="6" s="1"/>
  <c r="I15" i="6"/>
  <c r="I20" i="6" s="1"/>
  <c r="H15" i="6"/>
  <c r="H20" i="6" s="1"/>
  <c r="G15" i="6"/>
  <c r="G20" i="6" s="1"/>
  <c r="F15" i="6"/>
  <c r="F20" i="6" s="1"/>
  <c r="E15" i="6"/>
  <c r="E20" i="6" s="1"/>
  <c r="D15" i="6"/>
  <c r="D20" i="6" s="1"/>
  <c r="C15" i="6"/>
  <c r="C20" i="6" s="1"/>
  <c r="K14" i="6"/>
  <c r="K19" i="6" s="1"/>
  <c r="J14" i="6"/>
  <c r="J19" i="6" s="1"/>
  <c r="I14" i="6"/>
  <c r="I19" i="6" s="1"/>
  <c r="H14" i="6"/>
  <c r="H19" i="6" s="1"/>
  <c r="G14" i="6"/>
  <c r="G19" i="6" s="1"/>
  <c r="F14" i="6"/>
  <c r="F19" i="6" s="1"/>
  <c r="E14" i="6"/>
  <c r="E19" i="6" s="1"/>
  <c r="D14" i="6"/>
  <c r="D19" i="6" s="1"/>
</calcChain>
</file>

<file path=xl/sharedStrings.xml><?xml version="1.0" encoding="utf-8"?>
<sst xmlns="http://schemas.openxmlformats.org/spreadsheetml/2006/main" count="280" uniqueCount="104">
  <si>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</si>
  <si>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</si>
  <si>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</si>
  <si>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</si>
  <si>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</si>
  <si>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</si>
  <si>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</si>
  <si>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</si>
  <si>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</si>
  <si>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</si>
  <si>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triples_binary</t>
  </si>
  <si>
    <t xml:space="preserve">tuple itdlg geographic w0.5 (b0) </t>
  </si>
  <si>
    <t>file size</t>
  </si>
  <si>
    <t xml:space="preserve">tuple itdlg geographic w1.0 (b0) </t>
  </si>
  <si>
    <t>tuple itdlg geographic w0.0 (b0)</t>
  </si>
  <si>
    <t>lines w0.5 (b0)</t>
  </si>
  <si>
    <t>polygons w0.5 (b0)</t>
  </si>
  <si>
    <t>roads w0.5 (b0)</t>
  </si>
  <si>
    <t>tuples_ranking</t>
  </si>
  <si>
    <t xml:space="preserve">tuple itdlg geographic w0.1 (b0) </t>
  </si>
  <si>
    <t xml:space="preserve">tuple itdlg geographic w0.2 (b0) </t>
  </si>
  <si>
    <t>tuple itdlg geographic w0.3 (b0)</t>
  </si>
  <si>
    <t xml:space="preserve">tuple itdlg geographic w0.4 (b0) </t>
  </si>
  <si>
    <t>tuple itdlg geographic w0.6 (b0)</t>
  </si>
  <si>
    <t xml:space="preserve">tuple itdlg geographic w0.7 (b0) </t>
  </si>
  <si>
    <t xml:space="preserve">tuple itdlg geographic w0.8 (b0) </t>
  </si>
  <si>
    <t xml:space="preserve">tuple itdlg geographic w0.9 (b0) </t>
  </si>
  <si>
    <t>tuple itdlgu w0.0 (b0)</t>
  </si>
  <si>
    <t xml:space="preserve">tuple itdlgu w0.1 (b0) </t>
  </si>
  <si>
    <t xml:space="preserve">tuple itdlgu w0.2 (b0) </t>
  </si>
  <si>
    <t>tuple itdlgu w0.3 (b0)</t>
  </si>
  <si>
    <t xml:space="preserve">tuple itdlgu w0.4 (b0) </t>
  </si>
  <si>
    <t xml:space="preserve">tuple itdlgu w0.5 (b0) </t>
  </si>
  <si>
    <t>tuple itdlgu w0.6 (b0)</t>
  </si>
  <si>
    <t xml:space="preserve">tuple itdlgu w0.7 (b0) </t>
  </si>
  <si>
    <t xml:space="preserve">tuple itdlgu w0.8 (b0) </t>
  </si>
  <si>
    <t xml:space="preserve">tuple itdlgu w0.9 (b0) </t>
  </si>
  <si>
    <t xml:space="preserve">tuple itdlgu w1.0 (b0) </t>
  </si>
  <si>
    <t>obs</t>
  </si>
  <si>
    <t>unicity</t>
  </si>
  <si>
    <t>geography</t>
  </si>
  <si>
    <t>checkin</t>
  </si>
  <si>
    <t>w0.0 - w1.0</t>
  </si>
  <si>
    <t>polygons w0.0 (b0)</t>
  </si>
  <si>
    <t>polygons w0.1 (b0)</t>
  </si>
  <si>
    <t>polygons w0.2 (b0)</t>
  </si>
  <si>
    <t>polygons w0.3 (b0)</t>
  </si>
  <si>
    <t>polygons w0.4 (b0)</t>
  </si>
  <si>
    <t>polygons w0.6 (b0)</t>
  </si>
  <si>
    <t>polygons w0.7 (b0)</t>
  </si>
  <si>
    <t>polygons w0.8 (b0)</t>
  </si>
  <si>
    <t>polygons w0.9 (b0)</t>
  </si>
  <si>
    <t>polygons w1.0 (b0)</t>
  </si>
  <si>
    <t>roads w0.0 (b0)</t>
  </si>
  <si>
    <t>roads w0.1 (b0)</t>
  </si>
  <si>
    <t>roads w0.2 (b0)</t>
  </si>
  <si>
    <t>roads w0.3 (b0)</t>
  </si>
  <si>
    <t>roads w0.4 (b0)</t>
  </si>
  <si>
    <t>roads w0.6 (b0)</t>
  </si>
  <si>
    <t>roads w0.7 (b0)</t>
  </si>
  <si>
    <t>roads w0.8 (b0)</t>
  </si>
  <si>
    <t>roads w0.9 (b0)</t>
  </si>
  <si>
    <t>roads w1.0 (b0)</t>
  </si>
  <si>
    <t>lines w0.0 (b0)</t>
  </si>
  <si>
    <t>lines w0.1 (b0)</t>
  </si>
  <si>
    <t>lines w0.2 (b0)</t>
  </si>
  <si>
    <t>lines w0.3 (b0)</t>
  </si>
  <si>
    <t>lines w0.4 (b0)</t>
  </si>
  <si>
    <t>lines w0.6 (b0)</t>
  </si>
  <si>
    <t>lines w0.7 (b0)</t>
  </si>
  <si>
    <t>lines w0.8 (b0)</t>
  </si>
  <si>
    <t>lines w0.9 (b0)</t>
  </si>
  <si>
    <t>lines w1.0 (b0)</t>
  </si>
  <si>
    <t>lines-points-polygons-roads w0.0 (b0)</t>
  </si>
  <si>
    <t>lines-points-polygons-roads w0.1 (b0)</t>
  </si>
  <si>
    <t>lines-points-polygons-roads w0.2 (b0)</t>
  </si>
  <si>
    <t>lines-points-polygons-roads w0.3 (b0)</t>
  </si>
  <si>
    <t>lines-points-polygons-roads w0.4 (b0)</t>
  </si>
  <si>
    <t>lines-points-polygons-roads w0.5 (b0)</t>
  </si>
  <si>
    <t>lines-points-polygons-roads w0.6 (b0)</t>
  </si>
  <si>
    <t>lines-points-polygons-roads w0.7 (b0)</t>
  </si>
  <si>
    <t>lines-points-polygons-roads w0.8 (b0)</t>
  </si>
  <si>
    <t>lines-points-polygons-roads w0.9 (b0)</t>
  </si>
  <si>
    <t>lines-points-polygons-roads w1.0 (b0)</t>
  </si>
  <si>
    <t>Average</t>
  </si>
  <si>
    <t>Standard Deviation</t>
  </si>
  <si>
    <t>Min</t>
  </si>
  <si>
    <t>Max</t>
  </si>
  <si>
    <t>checkin_unicity</t>
  </si>
  <si>
    <t>geographic</t>
  </si>
  <si>
    <t>points</t>
  </si>
  <si>
    <t>tuple itdl w0.0 (b0)</t>
  </si>
  <si>
    <t xml:space="preserve">tuple itdl w0.1 (b0) </t>
  </si>
  <si>
    <t xml:space="preserve">tuple itdl w0.2 (b0) </t>
  </si>
  <si>
    <t>tuple itdl w0.3 (b0)</t>
  </si>
  <si>
    <t xml:space="preserve">tuple itdl w0.4 (b0) </t>
  </si>
  <si>
    <t xml:space="preserve">tuple itdl w0.5 (b0) </t>
  </si>
  <si>
    <t>tuple itdl w0.6 (b0)</t>
  </si>
  <si>
    <t xml:space="preserve">tuple itdl w0.7 (b0) </t>
  </si>
  <si>
    <t xml:space="preserve">tuple itdl w0.8 (b0) </t>
  </si>
  <si>
    <t xml:space="preserve">tuple itdl w0.9 (b0) </t>
  </si>
  <si>
    <t xml:space="preserve">tuple itdl w1.0 (b0) </t>
  </si>
  <si>
    <t>triples_ranking</t>
  </si>
  <si>
    <t>tuple itdlosm - bests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</si>
</sst>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0" xfId="0"/>
    <xf numFmtId="0" fontId="0" fillId="0" borderId="0" xfId="0" applyFont="1"/>
    <xf numFmtId="0" fontId="0" fillId="0" borderId="1" xfId="0" applyBorder="1"/>
    <xf numFmtId="0" fontId="3" fillId="0" borderId="0" xfId="0" applyFont="1"/>
    <xf numFmtId="0" fontId="3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5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6" fillId="0" borderId="1" xfId="0" applyFont="1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1" fillId="0" borderId="0" xfId="0" applyFont="1" applyFill="1"/>
    <xf numFmtId="0" fontId="0" fillId="0" borderId="0" xfId="0" applyFill="1"/>
    <xf numFmtId="0" fontId="0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0" xfId="0" applyFont="1" applyFill="1"/>
    <xf numFmtId="2" fontId="0" fillId="0" borderId="1" xfId="0" applyNumberFormat="1" applyBorder="1"/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6B10-9A9C-4AEF-83EF-446931F80147}">
  <dimension ref="A1:M83"/>
  <sheetViews>
    <sheetView topLeftCell="A4" zoomScaleNormal="100" workbookViewId="0">
      <selection activeCell="D72" sqref="D72"/>
    </sheetView>
  </sheetViews>
  <sheetFormatPr defaultRowHeight="14.4" x14ac:dyDescent="0.3"/>
  <cols>
    <col min="1" max="1" width="36.88671875" customWidth="1"/>
    <col min="2" max="3" width="12" bestFit="1" customWidth="1"/>
    <col min="4" max="4" width="14.88671875" bestFit="1" customWidth="1"/>
    <col min="5" max="6" width="12" bestFit="1" customWidth="1"/>
    <col min="7" max="7" width="14.109375" bestFit="1" customWidth="1"/>
    <col min="8" max="8" width="12" bestFit="1" customWidth="1"/>
    <col min="9" max="9" width="14.6640625" bestFit="1" customWidth="1"/>
    <col min="10" max="10" width="12" bestFit="1" customWidth="1"/>
    <col min="11" max="11" width="13.5546875" bestFit="1" customWidth="1"/>
    <col min="12" max="12" width="12.44140625" bestFit="1" customWidth="1"/>
    <col min="13" max="13" width="7" bestFit="1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18</v>
      </c>
      <c r="L1" s="2" t="s">
        <v>10</v>
      </c>
      <c r="M1" s="3" t="s">
        <v>12</v>
      </c>
    </row>
    <row r="2" spans="1:13" x14ac:dyDescent="0.3">
      <c r="A2" s="7" t="s">
        <v>90</v>
      </c>
      <c r="B2" s="7">
        <v>0.58687644400422978</v>
      </c>
      <c r="C2" s="7">
        <v>0.408624206297729</v>
      </c>
      <c r="D2" s="7">
        <v>0.58974358974358976</v>
      </c>
      <c r="E2" s="7">
        <v>0.64747793942285004</v>
      </c>
      <c r="F2" s="7">
        <v>2.28058722952836</v>
      </c>
      <c r="G2" s="7">
        <v>0.153677595645834</v>
      </c>
      <c r="H2" s="7">
        <v>1.5964595394911669</v>
      </c>
      <c r="I2" s="7">
        <v>0.153677595645834</v>
      </c>
      <c r="J2" s="7">
        <v>1.5964595394911669</v>
      </c>
      <c r="K2" s="7">
        <v>68</v>
      </c>
      <c r="L2" s="7">
        <v>78</v>
      </c>
      <c r="M2" s="7"/>
    </row>
    <row r="4" spans="1:13" x14ac:dyDescent="0.3">
      <c r="A4" s="30" t="s">
        <v>42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3" x14ac:dyDescent="0.3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18</v>
      </c>
      <c r="L5" s="2" t="s">
        <v>10</v>
      </c>
      <c r="M5" s="3" t="s">
        <v>12</v>
      </c>
    </row>
    <row r="6" spans="1:13" x14ac:dyDescent="0.3">
      <c r="A6" s="13" t="s">
        <v>43</v>
      </c>
      <c r="B6" s="7">
        <v>0.67410606250310179</v>
      </c>
      <c r="C6" s="7">
        <v>0.29028711212265279</v>
      </c>
      <c r="D6" s="7">
        <v>0.69620253164556967</v>
      </c>
      <c r="E6" s="7">
        <v>0.63200224183831077</v>
      </c>
      <c r="F6" s="7">
        <v>2.1942057756837721</v>
      </c>
      <c r="G6" s="7">
        <v>0.14868773163351989</v>
      </c>
      <c r="H6" s="7">
        <v>1.5443898567248511</v>
      </c>
      <c r="I6" s="7">
        <v>0.14868773163351989</v>
      </c>
      <c r="J6" s="7">
        <v>1.5443898567248511</v>
      </c>
      <c r="K6" s="7">
        <v>68</v>
      </c>
      <c r="L6" s="7">
        <v>79</v>
      </c>
      <c r="M6" s="4"/>
    </row>
    <row r="7" spans="1:13" x14ac:dyDescent="0.3">
      <c r="A7" s="13" t="s">
        <v>44</v>
      </c>
      <c r="B7" s="7">
        <v>0.65035608539375689</v>
      </c>
      <c r="C7" s="7">
        <v>0.30014398264299502</v>
      </c>
      <c r="D7" s="7">
        <v>0.65822784810126578</v>
      </c>
      <c r="E7" s="7">
        <v>0.62822964831161932</v>
      </c>
      <c r="F7" s="7">
        <v>2.1762063540347141</v>
      </c>
      <c r="G7" s="7">
        <v>0.14798171758442449</v>
      </c>
      <c r="H7" s="7">
        <v>1.5369582077325421</v>
      </c>
      <c r="I7" s="7">
        <v>0.14798171758442449</v>
      </c>
      <c r="J7" s="7">
        <v>1.5369582077325421</v>
      </c>
      <c r="K7" s="7">
        <v>68</v>
      </c>
      <c r="L7" s="7">
        <v>79</v>
      </c>
      <c r="M7" s="4"/>
    </row>
    <row r="8" spans="1:13" x14ac:dyDescent="0.3">
      <c r="A8" s="13" t="s">
        <v>45</v>
      </c>
      <c r="B8" s="7">
        <v>0.66761491120312011</v>
      </c>
      <c r="C8" s="7">
        <v>0.31232534080452951</v>
      </c>
      <c r="D8" s="7">
        <v>0.72151898734177211</v>
      </c>
      <c r="E8" s="7">
        <v>0.63846253928221541</v>
      </c>
      <c r="F8" s="7">
        <v>2.2077281780381819</v>
      </c>
      <c r="G8" s="7">
        <v>0.1497371361494424</v>
      </c>
      <c r="H8" s="7">
        <v>1.555403860420276</v>
      </c>
      <c r="I8" s="7">
        <v>0.1497371361494424</v>
      </c>
      <c r="J8" s="7">
        <v>1.555403860420276</v>
      </c>
      <c r="K8" s="7">
        <v>68</v>
      </c>
      <c r="L8" s="7">
        <v>79</v>
      </c>
      <c r="M8" s="4"/>
    </row>
    <row r="9" spans="1:13" x14ac:dyDescent="0.3">
      <c r="A9" s="13" t="s">
        <v>46</v>
      </c>
      <c r="B9" s="7">
        <v>0.6962141601659807</v>
      </c>
      <c r="C9" s="7">
        <v>0.32224547469798048</v>
      </c>
      <c r="D9" s="7">
        <v>0.74683544303797467</v>
      </c>
      <c r="E9" s="7">
        <v>0.6440846494125223</v>
      </c>
      <c r="F9" s="7">
        <v>2.2339703225107002</v>
      </c>
      <c r="G9" s="7">
        <v>0.15160026427115511</v>
      </c>
      <c r="H9" s="7">
        <v>1.572655185914138</v>
      </c>
      <c r="I9" s="7">
        <v>0.15160026427115511</v>
      </c>
      <c r="J9" s="7">
        <v>1.572655185914138</v>
      </c>
      <c r="K9" s="7">
        <v>68</v>
      </c>
      <c r="L9" s="7">
        <v>79</v>
      </c>
      <c r="M9" s="4"/>
    </row>
    <row r="10" spans="1:13" x14ac:dyDescent="0.3">
      <c r="A10" s="13" t="s">
        <v>47</v>
      </c>
      <c r="B10" s="7">
        <v>0.66561029094871393</v>
      </c>
      <c r="C10" s="7">
        <v>0.3442026774935974</v>
      </c>
      <c r="D10" s="7">
        <v>0.72151898734177211</v>
      </c>
      <c r="E10" s="7">
        <v>0.64033707640265425</v>
      </c>
      <c r="F10" s="7">
        <v>2.229853355246711</v>
      </c>
      <c r="G10" s="7">
        <v>0.15152333594563919</v>
      </c>
      <c r="H10" s="7">
        <v>1.574515940625498</v>
      </c>
      <c r="I10" s="7">
        <v>0.15152333594563919</v>
      </c>
      <c r="J10" s="7">
        <v>1.574515940625498</v>
      </c>
      <c r="K10" s="7">
        <v>68</v>
      </c>
      <c r="L10" s="7">
        <v>79</v>
      </c>
      <c r="M10" s="4"/>
    </row>
    <row r="11" spans="1:13" x14ac:dyDescent="0.3">
      <c r="A11" s="13" t="s">
        <v>16</v>
      </c>
      <c r="B11" s="7">
        <v>0.74774244651495325</v>
      </c>
      <c r="C11" s="7">
        <v>0.3577490815567741</v>
      </c>
      <c r="D11" s="7">
        <v>0.79746835443037978</v>
      </c>
      <c r="E11" s="7">
        <v>0.65548699933946142</v>
      </c>
      <c r="F11" s="7">
        <v>2.2870707661392879</v>
      </c>
      <c r="G11" s="7">
        <v>0.15556022437040731</v>
      </c>
      <c r="H11" s="7">
        <v>1.614572380866337</v>
      </c>
      <c r="I11" s="7">
        <v>0.15556022437040731</v>
      </c>
      <c r="J11" s="7">
        <v>1.614572380866337</v>
      </c>
      <c r="K11" s="7">
        <v>68</v>
      </c>
      <c r="L11" s="7">
        <v>79</v>
      </c>
      <c r="M11" s="4"/>
    </row>
    <row r="12" spans="1:13" x14ac:dyDescent="0.3">
      <c r="A12" s="13" t="s">
        <v>48</v>
      </c>
      <c r="B12" s="7">
        <v>0.71891409809444617</v>
      </c>
      <c r="C12" s="7">
        <v>0.38759125410114398</v>
      </c>
      <c r="D12" s="7">
        <v>0.759493670886076</v>
      </c>
      <c r="E12" s="7">
        <v>0.65623961648552109</v>
      </c>
      <c r="F12" s="7">
        <v>2.292655592525275</v>
      </c>
      <c r="G12" s="7">
        <v>0.15524877088807021</v>
      </c>
      <c r="H12" s="7">
        <v>1.610458133174884</v>
      </c>
      <c r="I12" s="7">
        <v>0.15524877088807021</v>
      </c>
      <c r="J12" s="7">
        <v>1.610458133174884</v>
      </c>
      <c r="K12" s="7">
        <v>68</v>
      </c>
      <c r="L12" s="7">
        <v>79</v>
      </c>
      <c r="M12" s="4"/>
    </row>
    <row r="13" spans="1:13" x14ac:dyDescent="0.3">
      <c r="A13" s="13" t="s">
        <v>49</v>
      </c>
      <c r="B13" s="7">
        <v>0.73288916501087742</v>
      </c>
      <c r="C13" s="7">
        <v>0.40824315568804148</v>
      </c>
      <c r="D13" s="7">
        <v>0.73417721518987344</v>
      </c>
      <c r="E13" s="7">
        <v>0.64713264877199606</v>
      </c>
      <c r="F13" s="7">
        <v>2.254309726566635</v>
      </c>
      <c r="G13" s="7">
        <v>0.15276084524285899</v>
      </c>
      <c r="H13" s="7">
        <v>1.583888094436783</v>
      </c>
      <c r="I13" s="7">
        <v>0.15276084524285899</v>
      </c>
      <c r="J13" s="7">
        <v>1.583888094436783</v>
      </c>
      <c r="K13" s="7">
        <v>68</v>
      </c>
      <c r="L13" s="7">
        <v>79</v>
      </c>
      <c r="M13" s="4"/>
    </row>
    <row r="14" spans="1:13" s="8" customFormat="1" x14ac:dyDescent="0.3">
      <c r="A14" s="1" t="s">
        <v>50</v>
      </c>
      <c r="B14" s="7">
        <v>0.73892211739556635</v>
      </c>
      <c r="C14" s="7">
        <v>0.45622296540293988</v>
      </c>
      <c r="D14" s="7">
        <v>0.79746835443037978</v>
      </c>
      <c r="E14" s="7">
        <v>0.67308643087331765</v>
      </c>
      <c r="F14" s="7">
        <v>2.3628916780545448</v>
      </c>
      <c r="G14" s="7">
        <v>0.1603638790193414</v>
      </c>
      <c r="H14" s="7">
        <v>1.6601444286927081</v>
      </c>
      <c r="I14" s="7">
        <v>0.1603638790193414</v>
      </c>
      <c r="J14" s="7">
        <v>1.6601444286927081</v>
      </c>
      <c r="K14" s="7">
        <v>68</v>
      </c>
      <c r="L14" s="7">
        <v>79</v>
      </c>
      <c r="M14" s="9"/>
    </row>
    <row r="15" spans="1:13" x14ac:dyDescent="0.3">
      <c r="A15" s="13" t="s">
        <v>51</v>
      </c>
      <c r="B15" s="7">
        <v>0.71725312702650967</v>
      </c>
      <c r="C15" s="7">
        <v>0.46392494404896018</v>
      </c>
      <c r="D15" s="7">
        <v>0.74683544303797467</v>
      </c>
      <c r="E15" s="7">
        <v>0.64507596228908004</v>
      </c>
      <c r="F15" s="7">
        <v>2.253834820635916</v>
      </c>
      <c r="G15" s="7">
        <v>0.15218373721181519</v>
      </c>
      <c r="H15" s="7">
        <v>1.5764925728533321</v>
      </c>
      <c r="I15" s="7">
        <v>0.15218373721181519</v>
      </c>
      <c r="J15" s="7">
        <v>1.5764925728533321</v>
      </c>
      <c r="K15" s="7">
        <v>68</v>
      </c>
      <c r="L15" s="7">
        <v>79</v>
      </c>
      <c r="M15" s="4"/>
    </row>
    <row r="16" spans="1:13" x14ac:dyDescent="0.3">
      <c r="A16" s="13" t="s">
        <v>52</v>
      </c>
      <c r="B16" s="7">
        <v>0.66534300824812642</v>
      </c>
      <c r="C16" s="7">
        <v>0.46865133473370879</v>
      </c>
      <c r="D16" s="7">
        <v>0.77215189873417722</v>
      </c>
      <c r="E16" s="7">
        <v>0.63818781400748881</v>
      </c>
      <c r="F16" s="7">
        <v>2.2361295581366858</v>
      </c>
      <c r="G16" s="7">
        <v>0.1516574146450051</v>
      </c>
      <c r="H16" s="7">
        <v>1.570816183972723</v>
      </c>
      <c r="I16" s="7">
        <v>0.1516574146450051</v>
      </c>
      <c r="J16" s="7">
        <v>1.570816183972723</v>
      </c>
      <c r="K16" s="7">
        <v>68</v>
      </c>
      <c r="L16" s="7">
        <v>79</v>
      </c>
      <c r="M16" s="4"/>
    </row>
    <row r="17" spans="1:13" s="5" customFormat="1" x14ac:dyDescent="0.3">
      <c r="A17" s="20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3" s="5" customFormat="1" x14ac:dyDescent="0.3">
      <c r="A18" s="1" t="s">
        <v>84</v>
      </c>
      <c r="B18" s="7">
        <f>AVERAGE(B6:B16)</f>
        <v>0.69772413386410481</v>
      </c>
      <c r="C18" s="7">
        <f t="shared" ref="C18:J18" si="0">AVERAGE(C6:C16)</f>
        <v>0.37378066575393853</v>
      </c>
      <c r="D18" s="7">
        <f t="shared" si="0"/>
        <v>0.7410817031070196</v>
      </c>
      <c r="E18" s="7">
        <f t="shared" si="0"/>
        <v>0.6453023297285625</v>
      </c>
      <c r="F18" s="7">
        <f t="shared" si="0"/>
        <v>2.2480778297793114</v>
      </c>
      <c r="G18" s="7">
        <f t="shared" si="0"/>
        <v>0.1524822779056072</v>
      </c>
      <c r="H18" s="7">
        <f t="shared" si="0"/>
        <v>1.5818449859467343</v>
      </c>
      <c r="I18" s="7">
        <f t="shared" si="0"/>
        <v>0.1524822779056072</v>
      </c>
      <c r="J18" s="7">
        <f t="shared" si="0"/>
        <v>1.5818449859467343</v>
      </c>
      <c r="K18" s="7"/>
      <c r="L18" s="7"/>
      <c r="M18" s="7"/>
    </row>
    <row r="19" spans="1:13" s="5" customFormat="1" x14ac:dyDescent="0.3">
      <c r="A19" s="1" t="s">
        <v>85</v>
      </c>
      <c r="B19" s="7">
        <f>_xlfn.STDEV.P(B6:B16)</f>
        <v>3.3106313383817823E-2</v>
      </c>
      <c r="C19" s="7">
        <f t="shared" ref="C19:J19" si="1">_xlfn.STDEV.P(C6:C16)</f>
        <v>6.4144439025702049E-2</v>
      </c>
      <c r="D19" s="7">
        <f t="shared" si="1"/>
        <v>3.9796585651992157E-2</v>
      </c>
      <c r="E19" s="7">
        <f t="shared" si="1"/>
        <v>1.2025025666267168E-2</v>
      </c>
      <c r="F19" s="7">
        <f t="shared" si="1"/>
        <v>4.9663907982326089E-2</v>
      </c>
      <c r="G19" s="7">
        <f t="shared" si="1"/>
        <v>3.3572302612169007E-3</v>
      </c>
      <c r="H19" s="7">
        <f t="shared" si="1"/>
        <v>3.361555972328039E-2</v>
      </c>
      <c r="I19" s="7">
        <f t="shared" si="1"/>
        <v>3.3572302612169007E-3</v>
      </c>
      <c r="J19" s="7">
        <f t="shared" si="1"/>
        <v>3.361555972328039E-2</v>
      </c>
      <c r="K19" s="7"/>
      <c r="L19" s="7"/>
      <c r="M19" s="7"/>
    </row>
    <row r="20" spans="1:13" x14ac:dyDescent="0.3">
      <c r="A20" s="16" t="s">
        <v>86</v>
      </c>
      <c r="B20" s="7">
        <f>SMALL(B5:B16, 1)</f>
        <v>0.65035608539375689</v>
      </c>
      <c r="C20" s="7">
        <f t="shared" ref="C20:J20" si="2">SMALL(C5:C16, 1)</f>
        <v>0.29028711212265279</v>
      </c>
      <c r="D20" s="7">
        <f t="shared" si="2"/>
        <v>0.65822784810126578</v>
      </c>
      <c r="E20" s="7">
        <f t="shared" si="2"/>
        <v>0.62822964831161932</v>
      </c>
      <c r="F20" s="7">
        <f t="shared" si="2"/>
        <v>2.1762063540347141</v>
      </c>
      <c r="G20" s="7">
        <f t="shared" si="2"/>
        <v>0.14798171758442449</v>
      </c>
      <c r="H20" s="7">
        <f t="shared" si="2"/>
        <v>1.5369582077325421</v>
      </c>
      <c r="I20" s="7">
        <f t="shared" si="2"/>
        <v>0.14798171758442449</v>
      </c>
      <c r="J20" s="7">
        <f t="shared" si="2"/>
        <v>1.5369582077325421</v>
      </c>
      <c r="K20" s="7"/>
      <c r="L20" s="7"/>
      <c r="M20" s="7"/>
    </row>
    <row r="21" spans="1:13" x14ac:dyDescent="0.3">
      <c r="A21" s="16" t="s">
        <v>87</v>
      </c>
      <c r="B21" s="7">
        <f>LARGE(B5:B16,1)</f>
        <v>0.74774244651495325</v>
      </c>
      <c r="C21" s="7">
        <f t="shared" ref="C21:J21" si="3">LARGE(C5:C16,1)</f>
        <v>0.46865133473370879</v>
      </c>
      <c r="D21" s="7">
        <f t="shared" si="3"/>
        <v>0.79746835443037978</v>
      </c>
      <c r="E21" s="7">
        <f t="shared" si="3"/>
        <v>0.67308643087331765</v>
      </c>
      <c r="F21" s="7">
        <f t="shared" si="3"/>
        <v>2.3628916780545448</v>
      </c>
      <c r="G21" s="7">
        <f t="shared" si="3"/>
        <v>0.1603638790193414</v>
      </c>
      <c r="H21" s="7">
        <f t="shared" si="3"/>
        <v>1.6601444286927081</v>
      </c>
      <c r="I21" s="7">
        <f t="shared" si="3"/>
        <v>0.1603638790193414</v>
      </c>
      <c r="J21" s="7">
        <f t="shared" si="3"/>
        <v>1.6601444286927081</v>
      </c>
      <c r="K21" s="7"/>
      <c r="L21" s="7"/>
      <c r="M21" s="7"/>
    </row>
    <row r="22" spans="1:13" s="5" customFormat="1" x14ac:dyDescent="0.3">
      <c r="A22" s="2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</row>
    <row r="23" spans="1:13" s="5" customFormat="1" x14ac:dyDescent="0.3">
      <c r="A23" s="23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3" x14ac:dyDescent="0.3">
      <c r="A24" s="2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18</v>
      </c>
      <c r="L24" s="2" t="s">
        <v>10</v>
      </c>
      <c r="M24" s="3" t="s">
        <v>12</v>
      </c>
    </row>
    <row r="25" spans="1:13" x14ac:dyDescent="0.3">
      <c r="A25" s="13" t="s">
        <v>53</v>
      </c>
      <c r="B25" s="7">
        <v>0.12369461550759291</v>
      </c>
      <c r="C25" s="7">
        <v>0.60837863574517026</v>
      </c>
      <c r="D25" s="7">
        <v>0.58227848101265822</v>
      </c>
      <c r="E25" s="7">
        <v>0.33763375803734358</v>
      </c>
      <c r="F25" s="7">
        <v>1.2069569456417679</v>
      </c>
      <c r="G25" s="7">
        <v>8.1603070546927309E-2</v>
      </c>
      <c r="H25" s="7">
        <v>0.84302460441341454</v>
      </c>
      <c r="I25" s="7">
        <v>8.1603070546927309E-2</v>
      </c>
      <c r="J25" s="7">
        <v>0.84302460441341454</v>
      </c>
      <c r="K25" s="7">
        <v>68</v>
      </c>
      <c r="L25" s="7">
        <v>79</v>
      </c>
      <c r="M25" s="4"/>
    </row>
    <row r="26" spans="1:13" s="8" customFormat="1" x14ac:dyDescent="0.3">
      <c r="A26" s="1" t="s">
        <v>54</v>
      </c>
      <c r="B26" s="7">
        <v>0.18148495369890069</v>
      </c>
      <c r="C26" s="7">
        <v>0.60127683268148113</v>
      </c>
      <c r="D26" s="7">
        <v>0.54430379746835444</v>
      </c>
      <c r="E26" s="7">
        <v>0.34230965430516769</v>
      </c>
      <c r="F26" s="7">
        <v>1.2247311696814069</v>
      </c>
      <c r="G26" s="7">
        <v>8.2909414812860738E-2</v>
      </c>
      <c r="H26" s="7">
        <v>0.85967746436938408</v>
      </c>
      <c r="I26" s="7">
        <v>8.2909414812860738E-2</v>
      </c>
      <c r="J26" s="7">
        <v>0.85967746436938408</v>
      </c>
      <c r="K26" s="7">
        <v>68</v>
      </c>
      <c r="L26" s="7">
        <v>79</v>
      </c>
      <c r="M26" s="9"/>
    </row>
    <row r="27" spans="1:13" x14ac:dyDescent="0.3">
      <c r="A27" s="13" t="s">
        <v>55</v>
      </c>
      <c r="B27" s="7">
        <v>0.16619256490100259</v>
      </c>
      <c r="C27" s="7">
        <v>0.61190720997955739</v>
      </c>
      <c r="D27" s="7">
        <v>0.50632911392405067</v>
      </c>
      <c r="E27" s="7">
        <v>0.33336595724487922</v>
      </c>
      <c r="F27" s="7">
        <v>1.19971744185142</v>
      </c>
      <c r="G27" s="7">
        <v>8.0629377667317509E-2</v>
      </c>
      <c r="H27" s="7">
        <v>0.83272078254919857</v>
      </c>
      <c r="I27" s="7">
        <v>8.0629377667317509E-2</v>
      </c>
      <c r="J27" s="7">
        <v>0.83272078254919857</v>
      </c>
      <c r="K27" s="7">
        <v>68</v>
      </c>
      <c r="L27" s="7">
        <v>79</v>
      </c>
      <c r="M27" s="4"/>
    </row>
    <row r="28" spans="1:13" x14ac:dyDescent="0.3">
      <c r="A28" s="13" t="s">
        <v>56</v>
      </c>
      <c r="B28" s="7">
        <v>7.4132766170085365E-2</v>
      </c>
      <c r="C28" s="7">
        <v>0.59850373322824724</v>
      </c>
      <c r="D28" s="7">
        <v>0.54430379746835444</v>
      </c>
      <c r="E28" s="7">
        <v>0.34422675398011532</v>
      </c>
      <c r="F28" s="7">
        <v>1.243671343544599</v>
      </c>
      <c r="G28" s="7">
        <v>8.35276482175598E-2</v>
      </c>
      <c r="H28" s="7">
        <v>0.86442991514134393</v>
      </c>
      <c r="I28" s="7">
        <v>8.35276482175598E-2</v>
      </c>
      <c r="J28" s="7">
        <v>0.86442991514134393</v>
      </c>
      <c r="K28" s="7">
        <v>68</v>
      </c>
      <c r="L28" s="7">
        <v>79</v>
      </c>
      <c r="M28" s="4"/>
    </row>
    <row r="29" spans="1:13" x14ac:dyDescent="0.3">
      <c r="A29" s="13" t="s">
        <v>57</v>
      </c>
      <c r="B29" s="7">
        <v>0.1626606149289537</v>
      </c>
      <c r="C29" s="7">
        <v>0.59792984893975742</v>
      </c>
      <c r="D29" s="7">
        <v>0.51898734177215189</v>
      </c>
      <c r="E29" s="7">
        <v>0.33530559707689539</v>
      </c>
      <c r="F29" s="7">
        <v>1.210210687691972</v>
      </c>
      <c r="G29" s="7">
        <v>8.0787135060500365E-2</v>
      </c>
      <c r="H29" s="7">
        <v>0.83612144652076692</v>
      </c>
      <c r="I29" s="7">
        <v>8.0787135060500365E-2</v>
      </c>
      <c r="J29" s="7">
        <v>0.83612144652076692</v>
      </c>
      <c r="K29" s="7">
        <v>68</v>
      </c>
      <c r="L29" s="7">
        <v>79</v>
      </c>
      <c r="M29" s="4"/>
    </row>
    <row r="30" spans="1:13" x14ac:dyDescent="0.3">
      <c r="A30" s="13" t="s">
        <v>17</v>
      </c>
      <c r="B30" s="7">
        <v>0.1232173249708295</v>
      </c>
      <c r="C30" s="7">
        <v>0.61054340101728932</v>
      </c>
      <c r="D30" s="7">
        <v>0.60759493670886078</v>
      </c>
      <c r="E30" s="7">
        <v>0.35442617505397561</v>
      </c>
      <c r="F30" s="7">
        <v>1.274482168237681</v>
      </c>
      <c r="G30" s="7">
        <v>8.4932943259986793E-2</v>
      </c>
      <c r="H30" s="7">
        <v>0.87996041580503981</v>
      </c>
      <c r="I30" s="7">
        <v>8.4932943259986793E-2</v>
      </c>
      <c r="J30" s="7">
        <v>0.87996041580503981</v>
      </c>
      <c r="K30" s="7">
        <v>68</v>
      </c>
      <c r="L30" s="7">
        <v>79</v>
      </c>
      <c r="M30" s="4"/>
    </row>
    <row r="31" spans="1:13" x14ac:dyDescent="0.3">
      <c r="A31" s="13" t="s">
        <v>58</v>
      </c>
      <c r="B31" s="7">
        <v>0.17787663724096969</v>
      </c>
      <c r="C31" s="7">
        <v>0.6081108764431159</v>
      </c>
      <c r="D31" s="7">
        <v>0.53164556962025311</v>
      </c>
      <c r="E31" s="7">
        <v>0.32665136308633891</v>
      </c>
      <c r="F31" s="7">
        <v>1.1751109144551339</v>
      </c>
      <c r="G31" s="7">
        <v>7.7907232914148902E-2</v>
      </c>
      <c r="H31" s="7">
        <v>0.80722776131295548</v>
      </c>
      <c r="I31" s="7">
        <v>7.7907232914148902E-2</v>
      </c>
      <c r="J31" s="7">
        <v>0.80722776131295548</v>
      </c>
      <c r="K31" s="7">
        <v>68</v>
      </c>
      <c r="L31" s="7">
        <v>79</v>
      </c>
      <c r="M31" s="4"/>
    </row>
    <row r="32" spans="1:13" x14ac:dyDescent="0.3">
      <c r="A32" s="13" t="s">
        <v>59</v>
      </c>
      <c r="B32" s="7">
        <v>0.22883217494582619</v>
      </c>
      <c r="C32" s="7">
        <v>0.60136541149064238</v>
      </c>
      <c r="D32" s="7">
        <v>0.49367088607594939</v>
      </c>
      <c r="E32" s="7">
        <v>0.34032967945523818</v>
      </c>
      <c r="F32" s="7">
        <v>1.223507735155843</v>
      </c>
      <c r="G32" s="7">
        <v>8.1617506829068015E-2</v>
      </c>
      <c r="H32" s="7">
        <v>0.84561671002843786</v>
      </c>
      <c r="I32" s="7">
        <v>8.1617506829068015E-2</v>
      </c>
      <c r="J32" s="7">
        <v>0.84561671002843786</v>
      </c>
      <c r="K32" s="7">
        <v>68</v>
      </c>
      <c r="L32" s="7">
        <v>79</v>
      </c>
      <c r="M32" s="4"/>
    </row>
    <row r="33" spans="1:13" x14ac:dyDescent="0.3">
      <c r="A33" s="13" t="s">
        <v>60</v>
      </c>
      <c r="B33" s="7">
        <v>0.16918994947187649</v>
      </c>
      <c r="C33" s="7">
        <v>0.61117435696689959</v>
      </c>
      <c r="D33" s="7">
        <v>0.43037974683544311</v>
      </c>
      <c r="E33" s="7">
        <v>0.33291811991363379</v>
      </c>
      <c r="F33" s="7">
        <v>1.1935427949856829</v>
      </c>
      <c r="G33" s="7">
        <v>8.055344974610075E-2</v>
      </c>
      <c r="H33" s="7">
        <v>0.83563358347353067</v>
      </c>
      <c r="I33" s="7">
        <v>8.055344974610075E-2</v>
      </c>
      <c r="J33" s="7">
        <v>0.83563358347353067</v>
      </c>
      <c r="K33" s="7">
        <v>68</v>
      </c>
      <c r="L33" s="7">
        <v>79</v>
      </c>
      <c r="M33" s="4"/>
    </row>
    <row r="34" spans="1:13" s="8" customFormat="1" x14ac:dyDescent="0.3">
      <c r="A34" s="1" t="s">
        <v>61</v>
      </c>
      <c r="B34" s="7">
        <v>0.19143168848504921</v>
      </c>
      <c r="C34" s="7">
        <v>0.61247796885531802</v>
      </c>
      <c r="D34" s="7">
        <v>0.54430379746835444</v>
      </c>
      <c r="E34" s="7">
        <v>0.32777481196763542</v>
      </c>
      <c r="F34" s="7">
        <v>1.174548491617851</v>
      </c>
      <c r="G34" s="7">
        <v>7.896512639543872E-2</v>
      </c>
      <c r="H34" s="7">
        <v>0.81649433601533461</v>
      </c>
      <c r="I34" s="7">
        <v>7.896512639543872E-2</v>
      </c>
      <c r="J34" s="7">
        <v>0.81649433601533461</v>
      </c>
      <c r="K34" s="7">
        <v>68</v>
      </c>
      <c r="L34" s="7">
        <v>79</v>
      </c>
      <c r="M34" s="9"/>
    </row>
    <row r="35" spans="1:13" x14ac:dyDescent="0.3">
      <c r="A35" s="13" t="s">
        <v>62</v>
      </c>
      <c r="B35" s="7">
        <v>0.1094713575120447</v>
      </c>
      <c r="C35" s="7">
        <v>0.60774439655228585</v>
      </c>
      <c r="D35" s="7">
        <v>0.50632911392405067</v>
      </c>
      <c r="E35" s="7">
        <v>0.33126616366526512</v>
      </c>
      <c r="F35" s="7">
        <v>1.196076080297249</v>
      </c>
      <c r="G35" s="7">
        <v>8.0446337696554307E-2</v>
      </c>
      <c r="H35" s="7">
        <v>0.8321650759493423</v>
      </c>
      <c r="I35" s="7">
        <v>8.0446337696554307E-2</v>
      </c>
      <c r="J35" s="7">
        <v>0.8321650759493423</v>
      </c>
      <c r="K35" s="7">
        <v>68</v>
      </c>
      <c r="L35" s="7">
        <v>79</v>
      </c>
      <c r="M35" s="4"/>
    </row>
    <row r="36" spans="1:13" s="5" customFormat="1" x14ac:dyDescent="0.3">
      <c r="A36" s="20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s="5" customFormat="1" x14ac:dyDescent="0.3">
      <c r="A37" s="1" t="s">
        <v>84</v>
      </c>
      <c r="B37" s="7">
        <f>AVERAGE(B25:B35)</f>
        <v>0.15528951343937555</v>
      </c>
      <c r="C37" s="7">
        <f t="shared" ref="C37:J37" si="4">AVERAGE(C25:C35)</f>
        <v>0.60631024289997848</v>
      </c>
      <c r="D37" s="7">
        <f t="shared" si="4"/>
        <v>0.5281933256616802</v>
      </c>
      <c r="E37" s="7">
        <f t="shared" si="4"/>
        <v>0.33692800307149895</v>
      </c>
      <c r="F37" s="7">
        <f t="shared" si="4"/>
        <v>1.2111414339236917</v>
      </c>
      <c r="G37" s="7">
        <f t="shared" si="4"/>
        <v>8.1261749376951201E-2</v>
      </c>
      <c r="H37" s="7">
        <f t="shared" si="4"/>
        <v>0.84118837232534094</v>
      </c>
      <c r="I37" s="7">
        <f t="shared" si="4"/>
        <v>8.1261749376951201E-2</v>
      </c>
      <c r="J37" s="7">
        <f t="shared" si="4"/>
        <v>0.84118837232534094</v>
      </c>
      <c r="K37" s="7"/>
      <c r="L37" s="7"/>
      <c r="M37" s="7"/>
    </row>
    <row r="38" spans="1:13" s="5" customFormat="1" x14ac:dyDescent="0.3">
      <c r="A38" s="1" t="s">
        <v>85</v>
      </c>
      <c r="B38" s="7">
        <f>_xlfn.STDEV.P(B25:B35)</f>
        <v>4.1549723562296643E-2</v>
      </c>
      <c r="C38" s="7">
        <f t="shared" ref="C38:J38" si="5">_xlfn.STDEV.P(C25:C35)</f>
        <v>5.2352182931577219E-3</v>
      </c>
      <c r="D38" s="7">
        <f t="shared" si="5"/>
        <v>4.4538555766084287E-2</v>
      </c>
      <c r="E38" s="7">
        <f t="shared" si="5"/>
        <v>7.7067600001505497E-3</v>
      </c>
      <c r="F38" s="7">
        <f t="shared" si="5"/>
        <v>2.8172605206344795E-2</v>
      </c>
      <c r="G38" s="7">
        <f t="shared" si="5"/>
        <v>1.9042732352587105E-3</v>
      </c>
      <c r="H38" s="7">
        <f t="shared" si="5"/>
        <v>1.9956855772993404E-2</v>
      </c>
      <c r="I38" s="7">
        <f t="shared" si="5"/>
        <v>1.9042732352587105E-3</v>
      </c>
      <c r="J38" s="7">
        <f t="shared" si="5"/>
        <v>1.9956855772993404E-2</v>
      </c>
      <c r="K38" s="7"/>
      <c r="L38" s="7"/>
      <c r="M38" s="7"/>
    </row>
    <row r="39" spans="1:13" x14ac:dyDescent="0.3">
      <c r="A39" s="16" t="s">
        <v>86</v>
      </c>
      <c r="B39" s="7">
        <f>SMALL(B24:B35, 1)</f>
        <v>7.4132766170085365E-2</v>
      </c>
      <c r="C39" s="7">
        <f t="shared" ref="C39:J39" si="6">SMALL(C24:C35, 1)</f>
        <v>0.59792984893975742</v>
      </c>
      <c r="D39" s="7">
        <f t="shared" si="6"/>
        <v>0.43037974683544311</v>
      </c>
      <c r="E39" s="7">
        <f t="shared" si="6"/>
        <v>0.32665136308633891</v>
      </c>
      <c r="F39" s="7">
        <f t="shared" si="6"/>
        <v>1.174548491617851</v>
      </c>
      <c r="G39" s="7">
        <f t="shared" si="6"/>
        <v>7.7907232914148902E-2</v>
      </c>
      <c r="H39" s="7">
        <f t="shared" si="6"/>
        <v>0.80722776131295548</v>
      </c>
      <c r="I39" s="7">
        <f t="shared" si="6"/>
        <v>7.7907232914148902E-2</v>
      </c>
      <c r="J39" s="7">
        <f t="shared" si="6"/>
        <v>0.80722776131295548</v>
      </c>
      <c r="K39" s="7"/>
      <c r="L39" s="7"/>
      <c r="M39" s="7"/>
    </row>
    <row r="40" spans="1:13" x14ac:dyDescent="0.3">
      <c r="A40" s="16" t="s">
        <v>87</v>
      </c>
      <c r="B40" s="7">
        <f>LARGE(B24:B35,1)</f>
        <v>0.22883217494582619</v>
      </c>
      <c r="C40" s="7">
        <f t="shared" ref="C40:J40" si="7">LARGE(C24:C35,1)</f>
        <v>0.61247796885531802</v>
      </c>
      <c r="D40" s="7">
        <f t="shared" si="7"/>
        <v>0.60759493670886078</v>
      </c>
      <c r="E40" s="7">
        <f t="shared" si="7"/>
        <v>0.35442617505397561</v>
      </c>
      <c r="F40" s="7">
        <f t="shared" si="7"/>
        <v>1.274482168237681</v>
      </c>
      <c r="G40" s="7">
        <f t="shared" si="7"/>
        <v>8.4932943259986793E-2</v>
      </c>
      <c r="H40" s="7">
        <f t="shared" si="7"/>
        <v>0.87996041580503981</v>
      </c>
      <c r="I40" s="7">
        <f t="shared" si="7"/>
        <v>8.4932943259986793E-2</v>
      </c>
      <c r="J40" s="7">
        <f t="shared" si="7"/>
        <v>0.87996041580503981</v>
      </c>
      <c r="K40" s="7"/>
      <c r="L40" s="7"/>
      <c r="M40" s="7"/>
    </row>
    <row r="41" spans="1:13" s="5" customFormat="1" x14ac:dyDescent="0.3">
      <c r="A41" s="23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</row>
    <row r="42" spans="1:13" s="5" customFormat="1" x14ac:dyDescent="0.3">
      <c r="A42" s="23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</row>
    <row r="43" spans="1:13" x14ac:dyDescent="0.3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F43" s="2" t="s">
        <v>5</v>
      </c>
      <c r="G43" s="2" t="s">
        <v>6</v>
      </c>
      <c r="H43" s="2" t="s">
        <v>7</v>
      </c>
      <c r="I43" s="2" t="s">
        <v>8</v>
      </c>
      <c r="J43" s="2" t="s">
        <v>9</v>
      </c>
      <c r="K43" s="2" t="s">
        <v>18</v>
      </c>
      <c r="L43" s="2" t="s">
        <v>10</v>
      </c>
      <c r="M43" s="3" t="s">
        <v>12</v>
      </c>
    </row>
    <row r="44" spans="1:13" x14ac:dyDescent="0.3">
      <c r="A44" s="13" t="s">
        <v>63</v>
      </c>
      <c r="B44" s="7">
        <v>0.46955843006779541</v>
      </c>
      <c r="C44" s="7">
        <v>0.42381379790159851</v>
      </c>
      <c r="D44" s="7">
        <v>0.69620253164556967</v>
      </c>
      <c r="E44" s="7">
        <v>0.58874941200923514</v>
      </c>
      <c r="F44" s="7">
        <v>2.0866331805328642</v>
      </c>
      <c r="G44" s="7">
        <v>0.14033455965496031</v>
      </c>
      <c r="H44" s="7">
        <v>1.458514090484694</v>
      </c>
      <c r="I44" s="7">
        <v>0.14033455965496031</v>
      </c>
      <c r="J44" s="7">
        <v>1.458514090484694</v>
      </c>
      <c r="K44" s="7">
        <v>68</v>
      </c>
      <c r="L44" s="7">
        <v>79</v>
      </c>
      <c r="M44" s="4"/>
    </row>
    <row r="45" spans="1:13" s="11" customFormat="1" x14ac:dyDescent="0.3">
      <c r="A45" s="1" t="s">
        <v>64</v>
      </c>
      <c r="B45" s="7">
        <v>0.4494931359022637</v>
      </c>
      <c r="C45" s="7">
        <v>0.42535678179317887</v>
      </c>
      <c r="D45" s="7">
        <v>0.68354430379746833</v>
      </c>
      <c r="E45" s="7">
        <v>0.57472514850185663</v>
      </c>
      <c r="F45" s="7">
        <v>2.03613235953623</v>
      </c>
      <c r="G45" s="7">
        <v>0.1375035755879819</v>
      </c>
      <c r="H45" s="7">
        <v>1.4304025029958769</v>
      </c>
      <c r="I45" s="7">
        <v>0.1375035755879819</v>
      </c>
      <c r="J45" s="7">
        <v>1.4304025029958769</v>
      </c>
      <c r="K45" s="7">
        <v>68</v>
      </c>
      <c r="L45" s="7">
        <v>79</v>
      </c>
      <c r="M45" s="1"/>
    </row>
    <row r="46" spans="1:13" x14ac:dyDescent="0.3">
      <c r="A46" s="13" t="s">
        <v>65</v>
      </c>
      <c r="B46" s="7">
        <v>0.44909221185138248</v>
      </c>
      <c r="C46" s="7">
        <v>0.42609225770520331</v>
      </c>
      <c r="D46" s="7">
        <v>0.67088607594936711</v>
      </c>
      <c r="E46" s="7">
        <v>0.57515725334471268</v>
      </c>
      <c r="F46" s="7">
        <v>2.0410053568652788</v>
      </c>
      <c r="G46" s="7">
        <v>0.13773700451310461</v>
      </c>
      <c r="H46" s="7">
        <v>1.4330429547892349</v>
      </c>
      <c r="I46" s="7">
        <v>0.13773700451310461</v>
      </c>
      <c r="J46" s="7">
        <v>1.4330429547892349</v>
      </c>
      <c r="K46" s="7">
        <v>68</v>
      </c>
      <c r="L46" s="7">
        <v>79</v>
      </c>
      <c r="M46" s="4"/>
    </row>
    <row r="47" spans="1:13" x14ac:dyDescent="0.3">
      <c r="A47" s="13" t="s">
        <v>66</v>
      </c>
      <c r="B47" s="7">
        <v>0.51455738187384514</v>
      </c>
      <c r="C47" s="7">
        <v>0.42004960473296798</v>
      </c>
      <c r="D47" s="7">
        <v>0.72151898734177211</v>
      </c>
      <c r="E47" s="7">
        <v>0.58492883944297003</v>
      </c>
      <c r="F47" s="7">
        <v>2.075397201767081</v>
      </c>
      <c r="G47" s="7">
        <v>0.13996651881360991</v>
      </c>
      <c r="H47" s="7">
        <v>1.455104830373203</v>
      </c>
      <c r="I47" s="7">
        <v>0.13996651881360991</v>
      </c>
      <c r="J47" s="7">
        <v>1.455104830373203</v>
      </c>
      <c r="K47" s="7">
        <v>68</v>
      </c>
      <c r="L47" s="7">
        <v>79</v>
      </c>
      <c r="M47" s="4"/>
    </row>
    <row r="48" spans="1:13" x14ac:dyDescent="0.3">
      <c r="A48" s="13" t="s">
        <v>67</v>
      </c>
      <c r="B48" s="7">
        <v>0.45804618232106309</v>
      </c>
      <c r="C48" s="7">
        <v>0.42491453595447293</v>
      </c>
      <c r="D48" s="7">
        <v>0.68354430379746833</v>
      </c>
      <c r="E48" s="7">
        <v>0.5725208668351357</v>
      </c>
      <c r="F48" s="7">
        <v>2.023719854100098</v>
      </c>
      <c r="G48" s="7">
        <v>0.1373599309815362</v>
      </c>
      <c r="H48" s="7">
        <v>1.4289869482318049</v>
      </c>
      <c r="I48" s="7">
        <v>0.1373599309815362</v>
      </c>
      <c r="J48" s="7">
        <v>1.4289869482318049</v>
      </c>
      <c r="K48" s="7">
        <v>68</v>
      </c>
      <c r="L48" s="7">
        <v>79</v>
      </c>
      <c r="M48" s="4"/>
    </row>
    <row r="49" spans="1:13" x14ac:dyDescent="0.3">
      <c r="A49" s="13" t="s">
        <v>15</v>
      </c>
      <c r="B49" s="7">
        <v>0.46039445176193888</v>
      </c>
      <c r="C49" s="7">
        <v>0.42491267679246852</v>
      </c>
      <c r="D49" s="7">
        <v>0.69620253164556967</v>
      </c>
      <c r="E49" s="7">
        <v>0.56932165009353386</v>
      </c>
      <c r="F49" s="7">
        <v>2.015617559496822</v>
      </c>
      <c r="G49" s="7">
        <v>0.13581968321619051</v>
      </c>
      <c r="H49" s="7">
        <v>1.4122620387378499</v>
      </c>
      <c r="I49" s="7">
        <v>0.13581968321619051</v>
      </c>
      <c r="J49" s="7">
        <v>1.4122620387378499</v>
      </c>
      <c r="K49" s="7">
        <v>68</v>
      </c>
      <c r="L49" s="7">
        <v>79</v>
      </c>
      <c r="M49" s="4"/>
    </row>
    <row r="50" spans="1:13" x14ac:dyDescent="0.3">
      <c r="A50" s="13" t="s">
        <v>68</v>
      </c>
      <c r="B50" s="7">
        <v>0.44584663620139159</v>
      </c>
      <c r="C50" s="7">
        <v>0.42465511537820527</v>
      </c>
      <c r="D50" s="7">
        <v>0.68354430379746833</v>
      </c>
      <c r="E50" s="7">
        <v>0.58634275212497466</v>
      </c>
      <c r="F50" s="7">
        <v>2.0734150403961009</v>
      </c>
      <c r="G50" s="7">
        <v>0.13957675062464431</v>
      </c>
      <c r="H50" s="7">
        <v>1.4522630904478131</v>
      </c>
      <c r="I50" s="7">
        <v>0.13957675062464431</v>
      </c>
      <c r="J50" s="7">
        <v>1.4522630904478131</v>
      </c>
      <c r="K50" s="7">
        <v>68</v>
      </c>
      <c r="L50" s="7">
        <v>79</v>
      </c>
      <c r="M50" s="4"/>
    </row>
    <row r="51" spans="1:13" x14ac:dyDescent="0.3">
      <c r="A51" s="13" t="s">
        <v>69</v>
      </c>
      <c r="B51" s="7">
        <v>0.4833998556339329</v>
      </c>
      <c r="C51" s="7">
        <v>0.42304522590849419</v>
      </c>
      <c r="D51" s="7">
        <v>0.68354430379746833</v>
      </c>
      <c r="E51" s="7">
        <v>0.58279839847724413</v>
      </c>
      <c r="F51" s="7">
        <v>2.0765479169557342</v>
      </c>
      <c r="G51" s="7">
        <v>0.14025289745066369</v>
      </c>
      <c r="H51" s="7">
        <v>1.4582835096605891</v>
      </c>
      <c r="I51" s="7">
        <v>0.14025289745066369</v>
      </c>
      <c r="J51" s="7">
        <v>1.4582835096605891</v>
      </c>
      <c r="K51" s="7">
        <v>68</v>
      </c>
      <c r="L51" s="7">
        <v>79</v>
      </c>
      <c r="M51" s="4"/>
    </row>
    <row r="52" spans="1:13" x14ac:dyDescent="0.3">
      <c r="A52" s="13" t="s">
        <v>70</v>
      </c>
      <c r="B52" s="7">
        <v>0.47597321488189498</v>
      </c>
      <c r="C52" s="7">
        <v>0.42057537479962892</v>
      </c>
      <c r="D52" s="7">
        <v>0.68354430379746833</v>
      </c>
      <c r="E52" s="7">
        <v>0.5731444105324206</v>
      </c>
      <c r="F52" s="7">
        <v>2.0337515294163739</v>
      </c>
      <c r="G52" s="7">
        <v>0.13726475647212999</v>
      </c>
      <c r="H52" s="7">
        <v>1.427535824222562</v>
      </c>
      <c r="I52" s="7">
        <v>0.13726475647212999</v>
      </c>
      <c r="J52" s="7">
        <v>1.427535824222562</v>
      </c>
      <c r="K52" s="7">
        <v>68</v>
      </c>
      <c r="L52" s="7">
        <v>79</v>
      </c>
      <c r="M52" s="4"/>
    </row>
    <row r="53" spans="1:13" x14ac:dyDescent="0.3">
      <c r="A53" s="13" t="s">
        <v>71</v>
      </c>
      <c r="B53" s="7">
        <v>0.48204435050952499</v>
      </c>
      <c r="C53" s="7">
        <v>0.41909029150448801</v>
      </c>
      <c r="D53" s="7">
        <v>0.67088607594936711</v>
      </c>
      <c r="E53" s="7">
        <v>0.5853773533304929</v>
      </c>
      <c r="F53" s="7">
        <v>2.07120017851335</v>
      </c>
      <c r="G53" s="7">
        <v>0.1398145776208734</v>
      </c>
      <c r="H53" s="7">
        <v>1.4537037839908751</v>
      </c>
      <c r="I53" s="7">
        <v>0.1398145776208734</v>
      </c>
      <c r="J53" s="7">
        <v>1.4537037839908751</v>
      </c>
      <c r="K53" s="7">
        <v>68</v>
      </c>
      <c r="L53" s="7">
        <v>79</v>
      </c>
      <c r="M53" s="4"/>
    </row>
    <row r="54" spans="1:13" s="8" customFormat="1" ht="13.8" customHeight="1" x14ac:dyDescent="0.3">
      <c r="A54" s="1" t="s">
        <v>72</v>
      </c>
      <c r="B54" s="7">
        <v>0.46545373145163049</v>
      </c>
      <c r="C54" s="7">
        <v>0.41945331967696492</v>
      </c>
      <c r="D54" s="7">
        <v>0.68354430379746833</v>
      </c>
      <c r="E54" s="7">
        <v>0.58040267795609124</v>
      </c>
      <c r="F54" s="7">
        <v>2.0602381838812849</v>
      </c>
      <c r="G54" s="7">
        <v>0.13948357231669209</v>
      </c>
      <c r="H54" s="7">
        <v>1.450875753059073</v>
      </c>
      <c r="I54" s="7">
        <v>0.13948357231669209</v>
      </c>
      <c r="J54" s="7">
        <v>1.450875753059073</v>
      </c>
      <c r="K54" s="7">
        <v>68</v>
      </c>
      <c r="L54" s="7">
        <v>79</v>
      </c>
      <c r="M54" s="9"/>
    </row>
    <row r="55" spans="1:13" s="5" customFormat="1" x14ac:dyDescent="0.3">
      <c r="A55" s="20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spans="1:13" s="5" customFormat="1" x14ac:dyDescent="0.3">
      <c r="A56" s="1" t="s">
        <v>84</v>
      </c>
      <c r="B56" s="7">
        <f>AVERAGE(B44:B54)</f>
        <v>0.46853268931424208</v>
      </c>
      <c r="C56" s="7">
        <f t="shared" ref="C56:J56" si="8">AVERAGE(C44:C54)</f>
        <v>0.42290536201342466</v>
      </c>
      <c r="D56" s="7">
        <f t="shared" si="8"/>
        <v>0.68699654775604146</v>
      </c>
      <c r="E56" s="7">
        <f t="shared" si="8"/>
        <v>0.57940625114987898</v>
      </c>
      <c r="F56" s="7">
        <f t="shared" si="8"/>
        <v>2.0539689419510201</v>
      </c>
      <c r="G56" s="7">
        <f t="shared" si="8"/>
        <v>0.13864671156839881</v>
      </c>
      <c r="H56" s="7">
        <f t="shared" si="8"/>
        <v>1.4419068479085069</v>
      </c>
      <c r="I56" s="7">
        <f t="shared" si="8"/>
        <v>0.13864671156839881</v>
      </c>
      <c r="J56" s="7">
        <f t="shared" si="8"/>
        <v>1.4419068479085069</v>
      </c>
      <c r="K56" s="7"/>
      <c r="L56" s="7"/>
      <c r="M56" s="7"/>
    </row>
    <row r="57" spans="1:13" x14ac:dyDescent="0.3">
      <c r="A57" s="1" t="s">
        <v>85</v>
      </c>
      <c r="B57" s="7">
        <f>_xlfn.STDEV.P(B44:B54)</f>
        <v>1.9114618388462158E-2</v>
      </c>
      <c r="C57" s="7">
        <f t="shared" ref="C57:J57" si="9">_xlfn.STDEV.P(C44:C54)</f>
        <v>2.4898678220892788E-3</v>
      </c>
      <c r="D57" s="7">
        <f t="shared" si="9"/>
        <v>1.3320871004361587E-2</v>
      </c>
      <c r="E57" s="7">
        <f t="shared" si="9"/>
        <v>6.3414030645200506E-3</v>
      </c>
      <c r="F57" s="7">
        <f t="shared" si="9"/>
        <v>2.3415380333514629E-2</v>
      </c>
      <c r="G57" s="7">
        <f t="shared" si="9"/>
        <v>1.4706768805893993E-3</v>
      </c>
      <c r="H57" s="7">
        <f t="shared" si="9"/>
        <v>1.5100350419264691E-2</v>
      </c>
      <c r="I57" s="7">
        <f t="shared" si="9"/>
        <v>1.4706768805893993E-3</v>
      </c>
      <c r="J57" s="7">
        <f t="shared" si="9"/>
        <v>1.5100350419264691E-2</v>
      </c>
      <c r="K57" s="7"/>
      <c r="L57" s="7"/>
      <c r="M57" s="7"/>
    </row>
    <row r="58" spans="1:13" s="5" customFormat="1" x14ac:dyDescent="0.3">
      <c r="A58" s="16" t="s">
        <v>86</v>
      </c>
      <c r="B58" s="7">
        <f>SMALL(B43:B54, 1)</f>
        <v>0.44584663620139159</v>
      </c>
      <c r="C58" s="7">
        <f t="shared" ref="C58:J58" si="10">SMALL(C43:C54, 1)</f>
        <v>0.41909029150448801</v>
      </c>
      <c r="D58" s="7">
        <f t="shared" si="10"/>
        <v>0.67088607594936711</v>
      </c>
      <c r="E58" s="7">
        <f t="shared" si="10"/>
        <v>0.56932165009353386</v>
      </c>
      <c r="F58" s="7">
        <f t="shared" si="10"/>
        <v>2.015617559496822</v>
      </c>
      <c r="G58" s="7">
        <f t="shared" si="10"/>
        <v>0.13581968321619051</v>
      </c>
      <c r="H58" s="7">
        <f t="shared" si="10"/>
        <v>1.4122620387378499</v>
      </c>
      <c r="I58" s="7">
        <f t="shared" si="10"/>
        <v>0.13581968321619051</v>
      </c>
      <c r="J58" s="7">
        <f t="shared" si="10"/>
        <v>1.4122620387378499</v>
      </c>
      <c r="K58" s="7"/>
      <c r="L58" s="7"/>
      <c r="M58" s="7"/>
    </row>
    <row r="59" spans="1:13" x14ac:dyDescent="0.3">
      <c r="A59" s="16" t="s">
        <v>87</v>
      </c>
      <c r="B59" s="7">
        <f>LARGE(B43:B54,1)</f>
        <v>0.51455738187384514</v>
      </c>
      <c r="C59" s="7">
        <f t="shared" ref="C59:J59" si="11">LARGE(C43:C54,1)</f>
        <v>0.42609225770520331</v>
      </c>
      <c r="D59" s="7">
        <f t="shared" si="11"/>
        <v>0.72151898734177211</v>
      </c>
      <c r="E59" s="7">
        <f t="shared" si="11"/>
        <v>0.58874941200923514</v>
      </c>
      <c r="F59" s="7">
        <f t="shared" si="11"/>
        <v>2.0866331805328642</v>
      </c>
      <c r="G59" s="7">
        <f t="shared" si="11"/>
        <v>0.14033455965496031</v>
      </c>
      <c r="H59" s="7">
        <f t="shared" si="11"/>
        <v>1.458514090484694</v>
      </c>
      <c r="I59" s="7">
        <f t="shared" si="11"/>
        <v>0.14033455965496031</v>
      </c>
      <c r="J59" s="7">
        <f t="shared" si="11"/>
        <v>1.458514090484694</v>
      </c>
      <c r="K59" s="7"/>
      <c r="L59" s="7"/>
      <c r="M59" s="7"/>
    </row>
    <row r="60" spans="1:13" s="5" customFormat="1" x14ac:dyDescent="0.3"/>
    <row r="62" spans="1:13" x14ac:dyDescent="0.3">
      <c r="A62" s="2" t="s">
        <v>0</v>
      </c>
      <c r="B62" s="2" t="s">
        <v>1</v>
      </c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  <c r="H62" s="2" t="s">
        <v>7</v>
      </c>
      <c r="I62" s="2" t="s">
        <v>8</v>
      </c>
      <c r="J62" s="2" t="s">
        <v>9</v>
      </c>
      <c r="K62" s="2" t="s">
        <v>18</v>
      </c>
      <c r="L62" s="2" t="s">
        <v>10</v>
      </c>
      <c r="M62" s="3" t="s">
        <v>12</v>
      </c>
    </row>
    <row r="63" spans="1:13" s="8" customFormat="1" x14ac:dyDescent="0.3">
      <c r="A63" s="1" t="s">
        <v>73</v>
      </c>
      <c r="B63" s="7">
        <v>0.56912123603663267</v>
      </c>
      <c r="C63" s="7">
        <v>0.26966233687680641</v>
      </c>
      <c r="D63" s="7">
        <v>0.72151898734177211</v>
      </c>
      <c r="E63" s="7">
        <v>0.57525174944530089</v>
      </c>
      <c r="F63" s="7">
        <v>2.008134551721755</v>
      </c>
      <c r="G63" s="7">
        <v>0.1363612910091471</v>
      </c>
      <c r="H63" s="7">
        <v>1.419322234270604</v>
      </c>
      <c r="I63" s="7">
        <v>0.1363612910091471</v>
      </c>
      <c r="J63" s="7">
        <v>1.419322234270604</v>
      </c>
      <c r="K63" s="7">
        <v>68</v>
      </c>
      <c r="L63" s="7">
        <v>79</v>
      </c>
      <c r="M63" s="9"/>
    </row>
    <row r="64" spans="1:13" x14ac:dyDescent="0.3">
      <c r="A64" s="1" t="s">
        <v>74</v>
      </c>
      <c r="B64" s="7">
        <v>0.56513108714929094</v>
      </c>
      <c r="C64" s="7">
        <v>0.27528937828263073</v>
      </c>
      <c r="D64" s="7">
        <v>0.72151898734177211</v>
      </c>
      <c r="E64" s="7">
        <v>0.58258459769495718</v>
      </c>
      <c r="F64" s="7">
        <v>2.0264636514695069</v>
      </c>
      <c r="G64" s="7">
        <v>0.1377279918217143</v>
      </c>
      <c r="H64" s="7">
        <v>1.4336152923611529</v>
      </c>
      <c r="I64" s="7">
        <v>0.1377279918217143</v>
      </c>
      <c r="J64" s="7">
        <v>1.4336152923611529</v>
      </c>
      <c r="K64" s="7">
        <v>68</v>
      </c>
      <c r="L64" s="7">
        <v>79</v>
      </c>
      <c r="M64" s="4"/>
    </row>
    <row r="65" spans="1:13" x14ac:dyDescent="0.3">
      <c r="A65" s="1" t="s">
        <v>75</v>
      </c>
      <c r="B65" s="7">
        <v>0.53446994306761264</v>
      </c>
      <c r="C65" s="7">
        <v>0.27874171108132789</v>
      </c>
      <c r="D65" s="7">
        <v>0.70886075949367089</v>
      </c>
      <c r="E65" s="7">
        <v>0.58267173309618392</v>
      </c>
      <c r="F65" s="7">
        <v>2.0265334816158451</v>
      </c>
      <c r="G65" s="7">
        <v>0.1372334317553256</v>
      </c>
      <c r="H65" s="7">
        <v>1.4285475235914831</v>
      </c>
      <c r="I65" s="7">
        <v>0.1372334317553256</v>
      </c>
      <c r="J65" s="7">
        <v>1.4285475235914831</v>
      </c>
      <c r="K65" s="7">
        <v>68</v>
      </c>
      <c r="L65" s="7">
        <v>79</v>
      </c>
      <c r="M65" s="4"/>
    </row>
    <row r="66" spans="1:13" x14ac:dyDescent="0.3">
      <c r="A66" s="1" t="s">
        <v>76</v>
      </c>
      <c r="B66" s="7">
        <v>0.53895647411318826</v>
      </c>
      <c r="C66" s="7">
        <v>0.27812380647890489</v>
      </c>
      <c r="D66" s="7">
        <v>0.74683544303797467</v>
      </c>
      <c r="E66" s="7">
        <v>0.57468986085285245</v>
      </c>
      <c r="F66" s="7">
        <v>2.0026091808876192</v>
      </c>
      <c r="G66" s="7">
        <v>0.13602497127695179</v>
      </c>
      <c r="H66" s="7">
        <v>1.4159936150065751</v>
      </c>
      <c r="I66" s="7">
        <v>0.13602497127695179</v>
      </c>
      <c r="J66" s="7">
        <v>1.4159936150065751</v>
      </c>
      <c r="K66" s="7">
        <v>68</v>
      </c>
      <c r="L66" s="7">
        <v>79</v>
      </c>
      <c r="M66" s="4"/>
    </row>
    <row r="67" spans="1:13" x14ac:dyDescent="0.3">
      <c r="A67" s="1" t="s">
        <v>77</v>
      </c>
      <c r="B67" s="7">
        <v>0.5716986049351549</v>
      </c>
      <c r="C67" s="7">
        <v>0.27517617199350669</v>
      </c>
      <c r="D67" s="7">
        <v>0.68354430379746833</v>
      </c>
      <c r="E67" s="7">
        <v>0.57895994466453182</v>
      </c>
      <c r="F67" s="7">
        <v>2.0112335268692081</v>
      </c>
      <c r="G67" s="7">
        <v>0.13646085096260041</v>
      </c>
      <c r="H67" s="7">
        <v>1.420762630737763</v>
      </c>
      <c r="I67" s="7">
        <v>0.13646085096260041</v>
      </c>
      <c r="J67" s="7">
        <v>1.420762630737763</v>
      </c>
      <c r="K67" s="7">
        <v>68</v>
      </c>
      <c r="L67" s="7">
        <v>79</v>
      </c>
      <c r="M67" s="4"/>
    </row>
    <row r="68" spans="1:13" x14ac:dyDescent="0.3">
      <c r="A68" s="1" t="s">
        <v>78</v>
      </c>
      <c r="B68" s="7">
        <v>0.55726533910343079</v>
      </c>
      <c r="C68" s="7">
        <v>0.27914325741249008</v>
      </c>
      <c r="D68" s="7">
        <v>0.70886075949367089</v>
      </c>
      <c r="E68" s="7">
        <v>0.59009351335327842</v>
      </c>
      <c r="F68" s="7">
        <v>2.0565627484543381</v>
      </c>
      <c r="G68" s="7">
        <v>0.1389753352409889</v>
      </c>
      <c r="H68" s="7">
        <v>1.446498399561605</v>
      </c>
      <c r="I68" s="7">
        <v>0.1389753352409889</v>
      </c>
      <c r="J68" s="7">
        <v>1.446498399561605</v>
      </c>
      <c r="K68" s="7">
        <v>68</v>
      </c>
      <c r="L68" s="7">
        <v>79</v>
      </c>
      <c r="M68" s="4"/>
    </row>
    <row r="69" spans="1:13" x14ac:dyDescent="0.3">
      <c r="A69" s="1" t="s">
        <v>79</v>
      </c>
      <c r="B69" s="7">
        <v>0.55300790751550166</v>
      </c>
      <c r="C69" s="7">
        <v>0.28526226062255727</v>
      </c>
      <c r="D69" s="7">
        <v>0.72151898734177211</v>
      </c>
      <c r="E69" s="7">
        <v>0.58144554935726767</v>
      </c>
      <c r="F69" s="7">
        <v>2.0266877717928891</v>
      </c>
      <c r="G69" s="7">
        <v>0.137521111726703</v>
      </c>
      <c r="H69" s="7">
        <v>1.431113458837157</v>
      </c>
      <c r="I69" s="7">
        <v>0.137521111726703</v>
      </c>
      <c r="J69" s="7">
        <v>1.431113458837157</v>
      </c>
      <c r="K69" s="7">
        <v>68</v>
      </c>
      <c r="L69" s="7">
        <v>79</v>
      </c>
      <c r="M69" s="4"/>
    </row>
    <row r="70" spans="1:13" s="8" customFormat="1" x14ac:dyDescent="0.3">
      <c r="A70" s="1" t="s">
        <v>80</v>
      </c>
      <c r="B70" s="7">
        <v>0.57649060192425905</v>
      </c>
      <c r="C70" s="7">
        <v>0.28428971667411718</v>
      </c>
      <c r="D70" s="7">
        <v>0.72151898734177211</v>
      </c>
      <c r="E70" s="7">
        <v>0.58106556714366875</v>
      </c>
      <c r="F70" s="7">
        <v>2.0272732531239002</v>
      </c>
      <c r="G70" s="7">
        <v>0.13763377452045039</v>
      </c>
      <c r="H70" s="7">
        <v>1.4331362813217601</v>
      </c>
      <c r="I70" s="7">
        <v>0.13763377452045039</v>
      </c>
      <c r="J70" s="7">
        <v>1.4331362813217601</v>
      </c>
      <c r="K70" s="7">
        <v>68</v>
      </c>
      <c r="L70" s="7">
        <v>79</v>
      </c>
      <c r="M70" s="9"/>
    </row>
    <row r="71" spans="1:13" x14ac:dyDescent="0.3">
      <c r="A71" s="13" t="s">
        <v>81</v>
      </c>
      <c r="B71" s="7">
        <v>0.60558623304535353</v>
      </c>
      <c r="C71" s="7">
        <v>0.28486928720312982</v>
      </c>
      <c r="D71" s="7">
        <v>0.70886075949367089</v>
      </c>
      <c r="E71" s="7">
        <v>0.57389576090764816</v>
      </c>
      <c r="F71" s="7">
        <v>2.0012681855560399</v>
      </c>
      <c r="G71" s="7">
        <v>0.13524865029488531</v>
      </c>
      <c r="H71" s="7">
        <v>1.408033639733471</v>
      </c>
      <c r="I71" s="7">
        <v>0.13524865029488531</v>
      </c>
      <c r="J71" s="7">
        <v>1.408033639733471</v>
      </c>
      <c r="K71" s="7">
        <v>68</v>
      </c>
      <c r="L71" s="7">
        <v>79</v>
      </c>
      <c r="M71" s="4"/>
    </row>
    <row r="72" spans="1:13" x14ac:dyDescent="0.3">
      <c r="A72" s="13" t="s">
        <v>82</v>
      </c>
      <c r="B72" s="7">
        <v>0.58685735238275927</v>
      </c>
      <c r="C72" s="7">
        <v>0.28861736417855077</v>
      </c>
      <c r="D72" s="7">
        <v>0.72151898734177211</v>
      </c>
      <c r="E72" s="7">
        <v>0.56648700604558266</v>
      </c>
      <c r="F72" s="7">
        <v>1.976818743924549</v>
      </c>
      <c r="G72" s="7">
        <v>0.13390151875233031</v>
      </c>
      <c r="H72" s="7">
        <v>1.392970710686477</v>
      </c>
      <c r="I72" s="7">
        <v>0.13390151875233031</v>
      </c>
      <c r="J72" s="7">
        <v>1.392970710686477</v>
      </c>
      <c r="K72" s="7">
        <v>68</v>
      </c>
      <c r="L72" s="7">
        <v>79</v>
      </c>
      <c r="M72" s="4"/>
    </row>
    <row r="73" spans="1:13" x14ac:dyDescent="0.3">
      <c r="A73" s="13" t="s">
        <v>83</v>
      </c>
      <c r="B73" s="7">
        <v>0.60104242713536637</v>
      </c>
      <c r="C73" s="7">
        <v>0.29030899002631072</v>
      </c>
      <c r="D73" s="7">
        <v>0.759493670886076</v>
      </c>
      <c r="E73" s="7">
        <v>0.57995930686932662</v>
      </c>
      <c r="F73" s="7">
        <v>2.0276730346342582</v>
      </c>
      <c r="G73" s="7">
        <v>0.13703341819797299</v>
      </c>
      <c r="H73" s="7">
        <v>1.4246277874485569</v>
      </c>
      <c r="I73" s="7">
        <v>0.13703341819797299</v>
      </c>
      <c r="J73" s="7">
        <v>1.4246277874485569</v>
      </c>
      <c r="K73" s="7">
        <v>68</v>
      </c>
      <c r="L73" s="7">
        <v>79</v>
      </c>
      <c r="M73" s="4"/>
    </row>
    <row r="75" spans="1:13" x14ac:dyDescent="0.3">
      <c r="A75" s="1" t="s">
        <v>84</v>
      </c>
      <c r="B75" s="7">
        <f>AVERAGE(B63:B73)</f>
        <v>0.56905701876441384</v>
      </c>
      <c r="C75" s="7">
        <f t="shared" ref="C75:J75" si="12">AVERAGE(C63:C73)</f>
        <v>0.28086220734821205</v>
      </c>
      <c r="D75" s="7">
        <f t="shared" si="12"/>
        <v>0.72036823935558125</v>
      </c>
      <c r="E75" s="7">
        <f t="shared" si="12"/>
        <v>0.5788276899482363</v>
      </c>
      <c r="F75" s="7">
        <f t="shared" si="12"/>
        <v>2.01738710273181</v>
      </c>
      <c r="G75" s="7">
        <f t="shared" si="12"/>
        <v>0.13673839505082455</v>
      </c>
      <c r="H75" s="7">
        <f t="shared" si="12"/>
        <v>1.423147415777873</v>
      </c>
      <c r="I75" s="7">
        <f t="shared" si="12"/>
        <v>0.13673839505082455</v>
      </c>
      <c r="J75" s="7">
        <f t="shared" si="12"/>
        <v>1.423147415777873</v>
      </c>
      <c r="K75" s="7"/>
      <c r="L75" s="7"/>
      <c r="M75" s="7"/>
    </row>
    <row r="76" spans="1:13" x14ac:dyDescent="0.3">
      <c r="A76" s="1" t="s">
        <v>85</v>
      </c>
      <c r="B76" s="7">
        <f>_xlfn.STDEV.P(B63:B73)</f>
        <v>2.184840579835215E-2</v>
      </c>
      <c r="C76" s="7">
        <f t="shared" ref="C76:J76" si="13">_xlfn.STDEV.P(C63:C73)</f>
        <v>6.0326670676193296E-3</v>
      </c>
      <c r="D76" s="7">
        <f t="shared" si="13"/>
        <v>1.9048268535381881E-2</v>
      </c>
      <c r="E76" s="7">
        <f t="shared" si="13"/>
        <v>5.842590601292069E-3</v>
      </c>
      <c r="F76" s="7">
        <f t="shared" si="13"/>
        <v>1.9629023984611905E-2</v>
      </c>
      <c r="G76" s="7">
        <f t="shared" si="13"/>
        <v>1.3047142215792142E-3</v>
      </c>
      <c r="H76" s="7">
        <f t="shared" si="13"/>
        <v>1.3684724930337552E-2</v>
      </c>
      <c r="I76" s="7">
        <f t="shared" si="13"/>
        <v>1.3047142215792142E-3</v>
      </c>
      <c r="J76" s="7">
        <f t="shared" si="13"/>
        <v>1.3684724930337552E-2</v>
      </c>
      <c r="K76" s="7"/>
      <c r="L76" s="7"/>
      <c r="M76" s="7"/>
    </row>
    <row r="77" spans="1:13" x14ac:dyDescent="0.3">
      <c r="A77" s="16" t="s">
        <v>86</v>
      </c>
      <c r="B77" s="7">
        <f>SMALL(B62:B73, 1)</f>
        <v>0.53446994306761264</v>
      </c>
      <c r="C77" s="7">
        <f t="shared" ref="C77:J77" si="14">SMALL(C62:C73, 1)</f>
        <v>0.26966233687680641</v>
      </c>
      <c r="D77" s="7">
        <f t="shared" si="14"/>
        <v>0.68354430379746833</v>
      </c>
      <c r="E77" s="7">
        <f t="shared" si="14"/>
        <v>0.56648700604558266</v>
      </c>
      <c r="F77" s="7">
        <f t="shared" si="14"/>
        <v>1.976818743924549</v>
      </c>
      <c r="G77" s="7">
        <f t="shared" si="14"/>
        <v>0.13390151875233031</v>
      </c>
      <c r="H77" s="7">
        <f t="shared" si="14"/>
        <v>1.392970710686477</v>
      </c>
      <c r="I77" s="7">
        <f t="shared" si="14"/>
        <v>0.13390151875233031</v>
      </c>
      <c r="J77" s="7">
        <f t="shared" si="14"/>
        <v>1.392970710686477</v>
      </c>
      <c r="K77" s="7"/>
      <c r="L77" s="7"/>
      <c r="M77" s="7"/>
    </row>
    <row r="78" spans="1:13" x14ac:dyDescent="0.3">
      <c r="A78" s="16" t="s">
        <v>87</v>
      </c>
      <c r="B78" s="7">
        <f>LARGE(B62:B73,1)</f>
        <v>0.60558623304535353</v>
      </c>
      <c r="C78" s="7">
        <f t="shared" ref="C78:J78" si="15">LARGE(C62:C73,1)</f>
        <v>0.29030899002631072</v>
      </c>
      <c r="D78" s="7">
        <f t="shared" si="15"/>
        <v>0.759493670886076</v>
      </c>
      <c r="E78" s="7">
        <f t="shared" si="15"/>
        <v>0.59009351335327842</v>
      </c>
      <c r="F78" s="7">
        <f t="shared" si="15"/>
        <v>2.0565627484543381</v>
      </c>
      <c r="G78" s="7">
        <f t="shared" si="15"/>
        <v>0.1389753352409889</v>
      </c>
      <c r="H78" s="7">
        <f t="shared" si="15"/>
        <v>1.446498399561605</v>
      </c>
      <c r="I78" s="7">
        <f t="shared" si="15"/>
        <v>0.1389753352409889</v>
      </c>
      <c r="J78" s="7">
        <f t="shared" si="15"/>
        <v>1.446498399561605</v>
      </c>
      <c r="K78" s="7"/>
      <c r="L78" s="7"/>
      <c r="M78" s="7"/>
    </row>
    <row r="82" spans="1:12" x14ac:dyDescent="0.3">
      <c r="A82" s="24" t="s">
        <v>0</v>
      </c>
      <c r="B82" s="24" t="s">
        <v>1</v>
      </c>
      <c r="C82" s="24" t="s">
        <v>2</v>
      </c>
      <c r="D82" s="24" t="s">
        <v>3</v>
      </c>
      <c r="E82" s="24" t="s">
        <v>4</v>
      </c>
      <c r="F82" s="24" t="s">
        <v>5</v>
      </c>
      <c r="G82" s="24" t="s">
        <v>6</v>
      </c>
      <c r="H82" s="24" t="s">
        <v>7</v>
      </c>
      <c r="I82" s="24" t="s">
        <v>8</v>
      </c>
      <c r="J82" s="24" t="s">
        <v>9</v>
      </c>
      <c r="K82" s="24" t="s">
        <v>102</v>
      </c>
      <c r="L82" s="24" t="s">
        <v>10</v>
      </c>
    </row>
    <row r="83" spans="1:12" x14ac:dyDescent="0.3">
      <c r="A83" s="4" t="s">
        <v>103</v>
      </c>
      <c r="B83" s="4">
        <v>0.58907198047334119</v>
      </c>
      <c r="C83" s="4">
        <v>0.28600072016588091</v>
      </c>
      <c r="D83" s="4">
        <v>0.69620253164556967</v>
      </c>
      <c r="E83" s="4">
        <v>0.60802236075745975</v>
      </c>
      <c r="F83" s="4">
        <v>2.122460980213094</v>
      </c>
      <c r="G83" s="4">
        <v>0.14401705705787671</v>
      </c>
      <c r="H83" s="4">
        <v>1.498743492060459</v>
      </c>
      <c r="I83" s="4">
        <v>0.14401705705787671</v>
      </c>
      <c r="J83" s="4">
        <v>1.498743492060459</v>
      </c>
      <c r="K83" s="4">
        <v>68</v>
      </c>
      <c r="L83" s="4">
        <v>79</v>
      </c>
    </row>
  </sheetData>
  <mergeCells count="1">
    <mergeCell ref="A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DD97-21F0-4FAA-BBD7-1CA0C395F316}">
  <dimension ref="A1:O23"/>
  <sheetViews>
    <sheetView workbookViewId="0">
      <selection activeCell="C14" sqref="C14:K17"/>
    </sheetView>
  </sheetViews>
  <sheetFormatPr defaultRowHeight="14.4" x14ac:dyDescent="0.3"/>
  <cols>
    <col min="1" max="1" width="3" bestFit="1" customWidth="1"/>
    <col min="2" max="2" width="28.441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  <col min="14" max="14" width="7.33203125" bestFit="1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18</v>
      </c>
      <c r="M1" s="2" t="s">
        <v>10</v>
      </c>
      <c r="N1" s="3" t="s">
        <v>12</v>
      </c>
      <c r="O1" s="15" t="s">
        <v>38</v>
      </c>
    </row>
    <row r="2" spans="1:15" x14ac:dyDescent="0.3">
      <c r="A2" s="2">
        <v>0</v>
      </c>
      <c r="B2" s="1" t="s">
        <v>91</v>
      </c>
      <c r="C2" s="7">
        <v>0.57104948980515668</v>
      </c>
      <c r="D2" s="7">
        <v>0.26063033836742872</v>
      </c>
      <c r="E2" s="7">
        <v>0.82278481012658233</v>
      </c>
      <c r="F2" s="7">
        <v>1.1514311434450319</v>
      </c>
      <c r="G2" s="7">
        <v>4.0022666394030528</v>
      </c>
      <c r="H2" s="7">
        <v>0.2711581807575511</v>
      </c>
      <c r="I2" s="7">
        <v>2.8166065915445841</v>
      </c>
      <c r="J2" s="7">
        <v>0.2711581807575511</v>
      </c>
      <c r="K2" s="7">
        <v>2.8166065915445841</v>
      </c>
      <c r="L2" s="7">
        <v>68</v>
      </c>
      <c r="M2" s="7">
        <v>79</v>
      </c>
      <c r="N2" s="1"/>
      <c r="O2" s="10" t="s">
        <v>39</v>
      </c>
    </row>
    <row r="3" spans="1:15" x14ac:dyDescent="0.3">
      <c r="A3" s="2">
        <v>1</v>
      </c>
      <c r="B3" s="1" t="s">
        <v>92</v>
      </c>
      <c r="C3" s="7">
        <v>0.60300886414683141</v>
      </c>
      <c r="D3" s="7">
        <v>0.25054374228087373</v>
      </c>
      <c r="E3" s="7">
        <v>0.79746835443037978</v>
      </c>
      <c r="F3" s="7">
        <v>1.1564318783068781</v>
      </c>
      <c r="G3" s="7">
        <v>4.0092969130424247</v>
      </c>
      <c r="H3" s="7">
        <v>0.27058102453604488</v>
      </c>
      <c r="I3" s="7">
        <v>2.8112533176664161</v>
      </c>
      <c r="J3" s="7">
        <v>0.27058102453604488</v>
      </c>
      <c r="K3" s="7">
        <v>2.8112533176664161</v>
      </c>
      <c r="L3" s="7">
        <v>68</v>
      </c>
      <c r="M3" s="7">
        <v>79</v>
      </c>
      <c r="N3" s="1"/>
      <c r="O3" s="10"/>
    </row>
    <row r="4" spans="1:15" x14ac:dyDescent="0.3">
      <c r="A4" s="2">
        <v>2</v>
      </c>
      <c r="B4" s="1" t="s">
        <v>93</v>
      </c>
      <c r="C4" s="7">
        <v>0.56182823663488857</v>
      </c>
      <c r="D4" s="7">
        <v>0.26438648045140112</v>
      </c>
      <c r="E4" s="7">
        <v>0.78481012658227844</v>
      </c>
      <c r="F4" s="7">
        <v>1.147858490103862</v>
      </c>
      <c r="G4" s="7">
        <v>3.9847308887296808</v>
      </c>
      <c r="H4" s="7">
        <v>0.26995768555460292</v>
      </c>
      <c r="I4" s="7">
        <v>2.8045973230921448</v>
      </c>
      <c r="J4" s="7">
        <v>0.26995768555460292</v>
      </c>
      <c r="K4" s="7">
        <v>2.8045973230921448</v>
      </c>
      <c r="L4" s="7">
        <v>68</v>
      </c>
      <c r="M4" s="7">
        <v>79</v>
      </c>
      <c r="N4" s="1"/>
      <c r="O4" s="10"/>
    </row>
    <row r="5" spans="1:15" x14ac:dyDescent="0.3">
      <c r="A5" s="2">
        <v>3</v>
      </c>
      <c r="B5" s="1" t="s">
        <v>94</v>
      </c>
      <c r="C5" s="7">
        <v>0.59058021856951348</v>
      </c>
      <c r="D5" s="7">
        <v>0.2525203918851297</v>
      </c>
      <c r="E5" s="7">
        <v>0.82278481012658233</v>
      </c>
      <c r="F5" s="7">
        <v>1.156434327846362</v>
      </c>
      <c r="G5" s="7">
        <v>4.0081932691687916</v>
      </c>
      <c r="H5" s="7">
        <v>0.27168735632783719</v>
      </c>
      <c r="I5" s="7">
        <v>2.8208493742292848</v>
      </c>
      <c r="J5" s="7">
        <v>0.27168735632783719</v>
      </c>
      <c r="K5" s="7">
        <v>2.8208493742292848</v>
      </c>
      <c r="L5" s="7">
        <v>68</v>
      </c>
      <c r="M5" s="7">
        <v>79</v>
      </c>
      <c r="N5" s="10"/>
      <c r="O5" s="10"/>
    </row>
    <row r="6" spans="1:15" s="11" customFormat="1" x14ac:dyDescent="0.3">
      <c r="A6" s="2">
        <v>4</v>
      </c>
      <c r="B6" s="1" t="s">
        <v>95</v>
      </c>
      <c r="C6" s="7">
        <v>0.60917545788181404</v>
      </c>
      <c r="D6" s="7">
        <v>0.24913902788190551</v>
      </c>
      <c r="E6" s="7">
        <v>0.79746835443037978</v>
      </c>
      <c r="F6" s="7">
        <v>1.14353750244954</v>
      </c>
      <c r="G6" s="7">
        <v>3.9665137304347819</v>
      </c>
      <c r="H6" s="7">
        <v>0.26784085315020612</v>
      </c>
      <c r="I6" s="7">
        <v>2.7812293489073752</v>
      </c>
      <c r="J6" s="7">
        <v>0.26784085315020612</v>
      </c>
      <c r="K6" s="7">
        <v>2.7812293489073752</v>
      </c>
      <c r="L6" s="10">
        <v>68</v>
      </c>
      <c r="M6" s="10">
        <v>79</v>
      </c>
      <c r="N6" s="10"/>
      <c r="O6" s="10"/>
    </row>
    <row r="7" spans="1:15" s="19" customFormat="1" x14ac:dyDescent="0.3">
      <c r="A7" s="3">
        <v>5</v>
      </c>
      <c r="B7" s="16" t="s">
        <v>96</v>
      </c>
      <c r="C7" s="7">
        <v>0.65068064295875594</v>
      </c>
      <c r="D7" s="7">
        <v>0.23775470036278171</v>
      </c>
      <c r="E7" s="7">
        <v>0.77215189873417722</v>
      </c>
      <c r="F7" s="7">
        <v>1.151684670781894</v>
      </c>
      <c r="G7" s="7">
        <v>3.9945343153476212</v>
      </c>
      <c r="H7" s="7">
        <v>0.27023083825780841</v>
      </c>
      <c r="I7" s="7">
        <v>2.8060154665055199</v>
      </c>
      <c r="J7" s="7">
        <v>0.27023083825780841</v>
      </c>
      <c r="K7" s="7">
        <v>2.8060154665055199</v>
      </c>
      <c r="L7" s="7">
        <v>68</v>
      </c>
      <c r="M7" s="7">
        <v>79</v>
      </c>
      <c r="N7" s="17"/>
      <c r="O7" s="17"/>
    </row>
    <row r="8" spans="1:15" x14ac:dyDescent="0.3">
      <c r="A8" s="2">
        <v>6</v>
      </c>
      <c r="B8" s="1" t="s">
        <v>97</v>
      </c>
      <c r="C8" s="7">
        <v>0.62895437772528773</v>
      </c>
      <c r="D8" s="7">
        <v>0.24445020900806391</v>
      </c>
      <c r="E8" s="7">
        <v>0.77215189873417722</v>
      </c>
      <c r="F8" s="7">
        <v>1.1518432784636481</v>
      </c>
      <c r="G8" s="7">
        <v>3.9959253489390649</v>
      </c>
      <c r="H8" s="7">
        <v>0.26987677943251293</v>
      </c>
      <c r="I8" s="7">
        <v>2.7994183321600969</v>
      </c>
      <c r="J8" s="7">
        <v>0.26987677943251293</v>
      </c>
      <c r="K8" s="7">
        <v>2.7994183321600969</v>
      </c>
      <c r="L8" s="7">
        <v>68</v>
      </c>
      <c r="M8" s="7">
        <v>79</v>
      </c>
      <c r="N8" s="10"/>
      <c r="O8" s="10"/>
    </row>
    <row r="9" spans="1:15" x14ac:dyDescent="0.3">
      <c r="A9" s="2">
        <v>7</v>
      </c>
      <c r="B9" s="1" t="s">
        <v>98</v>
      </c>
      <c r="C9" s="7">
        <v>0.66175378341166602</v>
      </c>
      <c r="D9" s="7">
        <v>0.23409878978599971</v>
      </c>
      <c r="E9" s="7">
        <v>0.79746835443037978</v>
      </c>
      <c r="F9" s="7">
        <v>1.133962864981382</v>
      </c>
      <c r="G9" s="7">
        <v>3.9346571537236992</v>
      </c>
      <c r="H9" s="7">
        <v>0.26508588282941958</v>
      </c>
      <c r="I9" s="7">
        <v>2.7512567986710361</v>
      </c>
      <c r="J9" s="7">
        <v>0.26508588282941958</v>
      </c>
      <c r="K9" s="7">
        <v>2.7512567986710361</v>
      </c>
      <c r="L9" s="7">
        <v>68</v>
      </c>
      <c r="M9" s="7">
        <v>79</v>
      </c>
      <c r="N9" s="10"/>
      <c r="O9" s="10"/>
    </row>
    <row r="10" spans="1:15" x14ac:dyDescent="0.3">
      <c r="A10" s="2">
        <v>8</v>
      </c>
      <c r="B10" s="1" t="s">
        <v>99</v>
      </c>
      <c r="C10" s="7">
        <v>0.68134178704043435</v>
      </c>
      <c r="D10" s="7">
        <v>0.23199386613099149</v>
      </c>
      <c r="E10" s="7">
        <v>0.82278481012658233</v>
      </c>
      <c r="F10" s="7">
        <v>1.1515438222614141</v>
      </c>
      <c r="G10" s="7">
        <v>3.9889170558186309</v>
      </c>
      <c r="H10" s="7">
        <v>0.26914589331918809</v>
      </c>
      <c r="I10" s="7">
        <v>2.7926324819723831</v>
      </c>
      <c r="J10" s="7">
        <v>0.26914589331918809</v>
      </c>
      <c r="K10" s="7">
        <v>2.7926324819723831</v>
      </c>
      <c r="L10" s="7">
        <v>68</v>
      </c>
      <c r="M10" s="7">
        <v>79</v>
      </c>
      <c r="N10" s="10"/>
      <c r="O10" s="10"/>
    </row>
    <row r="11" spans="1:15" s="11" customFormat="1" x14ac:dyDescent="0.3">
      <c r="A11" s="2">
        <v>9</v>
      </c>
      <c r="B11" s="1" t="s">
        <v>100</v>
      </c>
      <c r="C11" s="7">
        <v>0.65780181776726532</v>
      </c>
      <c r="D11" s="7">
        <v>0.23338874659128109</v>
      </c>
      <c r="E11" s="7">
        <v>0.78481012658227844</v>
      </c>
      <c r="F11" s="7">
        <v>1.1352500979815781</v>
      </c>
      <c r="G11" s="7">
        <v>3.93749052832603</v>
      </c>
      <c r="H11" s="7">
        <v>0.2669075683626943</v>
      </c>
      <c r="I11" s="7">
        <v>2.7710342698345252</v>
      </c>
      <c r="J11" s="7">
        <v>0.2669075683626943</v>
      </c>
      <c r="K11" s="7">
        <v>2.7710342698345252</v>
      </c>
      <c r="L11" s="7">
        <v>68</v>
      </c>
      <c r="M11" s="7">
        <v>79</v>
      </c>
      <c r="N11" s="10"/>
      <c r="O11" s="10"/>
    </row>
    <row r="12" spans="1:15" s="18" customFormat="1" x14ac:dyDescent="0.3">
      <c r="A12" s="2">
        <v>10</v>
      </c>
      <c r="B12" s="16" t="s">
        <v>101</v>
      </c>
      <c r="C12" s="7">
        <v>0.68827204563423838</v>
      </c>
      <c r="D12" s="7">
        <v>0.2289168673519946</v>
      </c>
      <c r="E12" s="7">
        <v>0.78481012658227844</v>
      </c>
      <c r="F12" s="7">
        <v>1.136496913580245</v>
      </c>
      <c r="G12" s="7">
        <v>3.9334360142523672</v>
      </c>
      <c r="H12" s="7">
        <v>0.26634112541310317</v>
      </c>
      <c r="I12" s="7">
        <v>2.7628061825879588</v>
      </c>
      <c r="J12" s="7">
        <v>0.26634112541310317</v>
      </c>
      <c r="K12" s="7">
        <v>2.7628061825879588</v>
      </c>
      <c r="L12" s="7">
        <v>68</v>
      </c>
      <c r="M12" s="7">
        <v>79</v>
      </c>
      <c r="N12" s="17"/>
      <c r="O12" s="17" t="s">
        <v>41</v>
      </c>
    </row>
    <row r="13" spans="1:15" x14ac:dyDescent="0.3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3"/>
    </row>
    <row r="14" spans="1:15" x14ac:dyDescent="0.3">
      <c r="A14" s="7"/>
      <c r="B14" s="1" t="s">
        <v>84</v>
      </c>
      <c r="C14" s="7">
        <f>AVERAGE(C2:C12)</f>
        <v>0.62767697468871386</v>
      </c>
      <c r="D14" s="7">
        <f t="shared" ref="D14:K14" si="0">AVERAGE(D2:D12)</f>
        <v>0.24434756000889557</v>
      </c>
      <c r="E14" s="7">
        <f t="shared" si="0"/>
        <v>0.79631760644418859</v>
      </c>
      <c r="F14" s="7">
        <f t="shared" si="0"/>
        <v>1.1469522718365304</v>
      </c>
      <c r="G14" s="7">
        <f t="shared" si="0"/>
        <v>3.9778147142896487</v>
      </c>
      <c r="H14" s="7">
        <f t="shared" si="0"/>
        <v>0.26898301708554262</v>
      </c>
      <c r="I14" s="7">
        <f t="shared" si="0"/>
        <v>2.7925181351973936</v>
      </c>
      <c r="J14" s="7">
        <f t="shared" si="0"/>
        <v>0.26898301708554262</v>
      </c>
      <c r="K14" s="7">
        <f t="shared" si="0"/>
        <v>2.7925181351973936</v>
      </c>
      <c r="L14" s="7"/>
      <c r="M14" s="7"/>
      <c r="N14" s="7"/>
      <c r="O14" s="7"/>
    </row>
    <row r="15" spans="1:15" x14ac:dyDescent="0.3">
      <c r="A15" s="7"/>
      <c r="B15" s="1" t="s">
        <v>85</v>
      </c>
      <c r="C15" s="7">
        <f>_xlfn.STDEV.P(C2:C12)</f>
        <v>4.1583355222570492E-2</v>
      </c>
      <c r="D15" s="7">
        <f t="shared" ref="D15:K15" si="1">_xlfn.STDEV.P(D2:D12)</f>
        <v>1.1497677510981894E-2</v>
      </c>
      <c r="E15" s="7">
        <f t="shared" si="1"/>
        <v>1.8267557959019062E-2</v>
      </c>
      <c r="F15" s="7">
        <f t="shared" si="1"/>
        <v>7.9469517195547429E-3</v>
      </c>
      <c r="G15" s="7">
        <f t="shared" si="1"/>
        <v>2.8406647654407959E-2</v>
      </c>
      <c r="H15" s="7">
        <f t="shared" si="1"/>
        <v>2.0384946435074163E-3</v>
      </c>
      <c r="I15" s="7">
        <f t="shared" si="1"/>
        <v>2.1917036978332416E-2</v>
      </c>
      <c r="J15" s="7">
        <f t="shared" si="1"/>
        <v>2.0384946435074163E-3</v>
      </c>
      <c r="K15" s="7">
        <f t="shared" si="1"/>
        <v>2.1917036978332416E-2</v>
      </c>
      <c r="L15" s="7"/>
      <c r="M15" s="7"/>
      <c r="N15" s="7"/>
      <c r="O15" s="7"/>
    </row>
    <row r="16" spans="1:15" x14ac:dyDescent="0.3">
      <c r="A16" s="7"/>
      <c r="B16" s="16" t="s">
        <v>86</v>
      </c>
      <c r="C16" s="7">
        <f t="shared" ref="C16:K16" si="2">SMALL(C2:C12, 1)</f>
        <v>0.56182823663488857</v>
      </c>
      <c r="D16" s="7">
        <f t="shared" si="2"/>
        <v>0.2289168673519946</v>
      </c>
      <c r="E16" s="7">
        <f t="shared" si="2"/>
        <v>0.77215189873417722</v>
      </c>
      <c r="F16" s="7">
        <f t="shared" si="2"/>
        <v>1.133962864981382</v>
      </c>
      <c r="G16" s="7">
        <f t="shared" si="2"/>
        <v>3.9334360142523672</v>
      </c>
      <c r="H16" s="7">
        <f t="shared" si="2"/>
        <v>0.26508588282941958</v>
      </c>
      <c r="I16" s="7">
        <f t="shared" si="2"/>
        <v>2.7512567986710361</v>
      </c>
      <c r="J16" s="7">
        <f t="shared" si="2"/>
        <v>0.26508588282941958</v>
      </c>
      <c r="K16" s="7">
        <f t="shared" si="2"/>
        <v>2.7512567986710361</v>
      </c>
      <c r="L16" s="7"/>
      <c r="M16" s="7"/>
      <c r="N16" s="7"/>
      <c r="O16" s="7"/>
    </row>
    <row r="17" spans="1:15" x14ac:dyDescent="0.3">
      <c r="A17" s="7"/>
      <c r="B17" s="16" t="s">
        <v>87</v>
      </c>
      <c r="C17" s="7">
        <f t="shared" ref="C17:K17" si="3">LARGE(C2:C12,1)</f>
        <v>0.68827204563423838</v>
      </c>
      <c r="D17" s="7">
        <f t="shared" si="3"/>
        <v>0.26438648045140112</v>
      </c>
      <c r="E17" s="7">
        <f t="shared" si="3"/>
        <v>0.82278481012658233</v>
      </c>
      <c r="F17" s="7">
        <f t="shared" si="3"/>
        <v>1.156434327846362</v>
      </c>
      <c r="G17" s="7">
        <f t="shared" si="3"/>
        <v>4.0092969130424247</v>
      </c>
      <c r="H17" s="7">
        <f t="shared" si="3"/>
        <v>0.27168735632783719</v>
      </c>
      <c r="I17" s="7">
        <f t="shared" si="3"/>
        <v>2.8208493742292848</v>
      </c>
      <c r="J17" s="7">
        <f t="shared" si="3"/>
        <v>0.27168735632783719</v>
      </c>
      <c r="K17" s="7">
        <f t="shared" si="3"/>
        <v>2.8208493742292848</v>
      </c>
      <c r="L17" s="7"/>
      <c r="M17" s="7"/>
      <c r="N17" s="7"/>
      <c r="O17" s="7"/>
    </row>
    <row r="19" spans="1:15" x14ac:dyDescent="0.3">
      <c r="A19" s="7"/>
      <c r="B19" s="1" t="s">
        <v>84</v>
      </c>
      <c r="C19" s="7">
        <f>ROUND(C14,2)</f>
        <v>0.63</v>
      </c>
      <c r="D19" s="7">
        <f t="shared" ref="D19:K19" si="4">ROUND(D14,2)</f>
        <v>0.24</v>
      </c>
      <c r="E19" s="29">
        <f t="shared" si="4"/>
        <v>0.8</v>
      </c>
      <c r="F19" s="7">
        <f t="shared" si="4"/>
        <v>1.1499999999999999</v>
      </c>
      <c r="G19" s="7">
        <f t="shared" si="4"/>
        <v>3.98</v>
      </c>
      <c r="H19" s="7">
        <f t="shared" si="4"/>
        <v>0.27</v>
      </c>
      <c r="I19" s="7">
        <f t="shared" si="4"/>
        <v>2.79</v>
      </c>
      <c r="J19" s="7">
        <f t="shared" si="4"/>
        <v>0.27</v>
      </c>
      <c r="K19" s="7">
        <f t="shared" si="4"/>
        <v>2.79</v>
      </c>
      <c r="L19" s="7"/>
      <c r="M19" s="7"/>
      <c r="N19" s="7"/>
      <c r="O19" s="7"/>
    </row>
    <row r="20" spans="1:15" x14ac:dyDescent="0.3">
      <c r="A20" s="7"/>
      <c r="B20" s="1" t="s">
        <v>85</v>
      </c>
      <c r="C20" s="29">
        <f>ROUND(C15,3)</f>
        <v>4.2000000000000003E-2</v>
      </c>
      <c r="D20" s="29">
        <f t="shared" ref="D20:K20" si="5">ROUND(D15,3)</f>
        <v>1.0999999999999999E-2</v>
      </c>
      <c r="E20" s="29">
        <f t="shared" si="5"/>
        <v>1.7999999999999999E-2</v>
      </c>
      <c r="F20" s="29">
        <f t="shared" si="5"/>
        <v>8.0000000000000002E-3</v>
      </c>
      <c r="G20" s="29">
        <f t="shared" si="5"/>
        <v>2.8000000000000001E-2</v>
      </c>
      <c r="H20" s="29">
        <f t="shared" si="5"/>
        <v>2E-3</v>
      </c>
      <c r="I20" s="29">
        <f t="shared" si="5"/>
        <v>2.1999999999999999E-2</v>
      </c>
      <c r="J20" s="29">
        <f t="shared" si="5"/>
        <v>2E-3</v>
      </c>
      <c r="K20" s="29">
        <f t="shared" si="5"/>
        <v>2.1999999999999999E-2</v>
      </c>
      <c r="L20" s="7"/>
      <c r="M20" s="7"/>
      <c r="N20" s="7"/>
      <c r="O20" s="7"/>
    </row>
    <row r="21" spans="1:15" x14ac:dyDescent="0.3">
      <c r="A21" s="7"/>
      <c r="B21" s="16" t="s">
        <v>86</v>
      </c>
      <c r="C21" s="7">
        <f>ROUND(C16,2)</f>
        <v>0.56000000000000005</v>
      </c>
      <c r="D21" s="7">
        <f t="shared" ref="D21:K21" si="6">ROUND(D16,2)</f>
        <v>0.23</v>
      </c>
      <c r="E21" s="7">
        <f t="shared" si="6"/>
        <v>0.77</v>
      </c>
      <c r="F21" s="7">
        <f t="shared" si="6"/>
        <v>1.1299999999999999</v>
      </c>
      <c r="G21" s="7">
        <f t="shared" si="6"/>
        <v>3.93</v>
      </c>
      <c r="H21" s="7">
        <f t="shared" si="6"/>
        <v>0.27</v>
      </c>
      <c r="I21" s="7">
        <f t="shared" si="6"/>
        <v>2.75</v>
      </c>
      <c r="J21" s="7">
        <f t="shared" si="6"/>
        <v>0.27</v>
      </c>
      <c r="K21" s="7">
        <f t="shared" si="6"/>
        <v>2.75</v>
      </c>
      <c r="L21" s="7"/>
      <c r="M21" s="7"/>
      <c r="N21" s="7"/>
      <c r="O21" s="7"/>
    </row>
    <row r="22" spans="1:15" x14ac:dyDescent="0.3">
      <c r="A22" s="7"/>
      <c r="B22" s="16" t="s">
        <v>87</v>
      </c>
      <c r="C22" s="7">
        <f>ROUND(C17,2)</f>
        <v>0.69</v>
      </c>
      <c r="D22" s="7">
        <f t="shared" ref="D22:K22" si="7">ROUND(D17,2)</f>
        <v>0.26</v>
      </c>
      <c r="E22" s="7">
        <f t="shared" si="7"/>
        <v>0.82</v>
      </c>
      <c r="F22" s="7">
        <f t="shared" si="7"/>
        <v>1.1599999999999999</v>
      </c>
      <c r="G22" s="7">
        <f t="shared" si="7"/>
        <v>4.01</v>
      </c>
      <c r="H22" s="7">
        <f t="shared" si="7"/>
        <v>0.27</v>
      </c>
      <c r="I22" s="7">
        <f t="shared" si="7"/>
        <v>2.82</v>
      </c>
      <c r="J22" s="7">
        <f t="shared" si="7"/>
        <v>0.27</v>
      </c>
      <c r="K22" s="7">
        <f t="shared" si="7"/>
        <v>2.82</v>
      </c>
      <c r="L22" s="7"/>
      <c r="M22" s="7"/>
      <c r="N22" s="7"/>
      <c r="O22" s="7"/>
    </row>
    <row r="23" spans="1:15" x14ac:dyDescent="0.3">
      <c r="I23" s="6"/>
    </row>
  </sheetData>
  <mergeCells count="1">
    <mergeCell ref="A13:O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0F2E9-B160-495F-BF46-F510EB93F755}">
  <dimension ref="A1:O22"/>
  <sheetViews>
    <sheetView workbookViewId="0">
      <selection activeCell="C14" sqref="C14:K17"/>
    </sheetView>
  </sheetViews>
  <sheetFormatPr defaultRowHeight="14.4" x14ac:dyDescent="0.3"/>
  <cols>
    <col min="1" max="1" width="3" bestFit="1" customWidth="1"/>
    <col min="2" max="2" width="28.441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  <col min="14" max="14" width="7.33203125" bestFit="1" customWidth="1"/>
    <col min="15" max="15" width="17.77734375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18</v>
      </c>
      <c r="M1" s="2" t="s">
        <v>10</v>
      </c>
      <c r="N1" s="3" t="s">
        <v>12</v>
      </c>
      <c r="O1" s="3" t="s">
        <v>38</v>
      </c>
    </row>
    <row r="2" spans="1:15" s="28" customFormat="1" x14ac:dyDescent="0.3">
      <c r="A2" s="25">
        <v>0</v>
      </c>
      <c r="B2" s="26" t="s">
        <v>14</v>
      </c>
      <c r="C2" s="7">
        <v>0.625212419917063</v>
      </c>
      <c r="D2" s="7">
        <v>0.24795216985836199</v>
      </c>
      <c r="E2" s="7">
        <v>0.79746835443037978</v>
      </c>
      <c r="F2" s="7">
        <v>1.149492945326279</v>
      </c>
      <c r="G2" s="7">
        <v>3.9841263507124771</v>
      </c>
      <c r="H2" s="7">
        <v>0.26918049207677341</v>
      </c>
      <c r="I2" s="7">
        <v>2.801506210264332</v>
      </c>
      <c r="J2" s="7">
        <v>0.26918049207677341</v>
      </c>
      <c r="K2" s="7">
        <v>2.801506210264332</v>
      </c>
      <c r="L2" s="7">
        <v>68</v>
      </c>
      <c r="M2" s="7">
        <v>79</v>
      </c>
      <c r="N2" s="26"/>
      <c r="O2" s="27" t="s">
        <v>88</v>
      </c>
    </row>
    <row r="3" spans="1:15" x14ac:dyDescent="0.3">
      <c r="A3" s="12">
        <v>1</v>
      </c>
      <c r="B3" s="1" t="s">
        <v>19</v>
      </c>
      <c r="C3" s="7">
        <v>0.64726324271553026</v>
      </c>
      <c r="D3" s="7">
        <v>0.24222962642732121</v>
      </c>
      <c r="E3" s="7">
        <v>0.78481012658227844</v>
      </c>
      <c r="F3" s="7">
        <v>1.145790466392316</v>
      </c>
      <c r="G3" s="7">
        <v>3.979995445780212</v>
      </c>
      <c r="H3" s="7">
        <v>0.26818759254838892</v>
      </c>
      <c r="I3" s="7">
        <v>2.7910550966727361</v>
      </c>
      <c r="J3" s="7">
        <v>0.26818759254838892</v>
      </c>
      <c r="K3" s="7">
        <v>2.7910550966727361</v>
      </c>
      <c r="L3" s="7">
        <v>68</v>
      </c>
      <c r="M3" s="7">
        <v>79</v>
      </c>
      <c r="N3" s="1"/>
      <c r="O3" s="7"/>
    </row>
    <row r="4" spans="1:15" x14ac:dyDescent="0.3">
      <c r="A4" s="12">
        <v>2</v>
      </c>
      <c r="B4" s="1" t="s">
        <v>20</v>
      </c>
      <c r="C4" s="7">
        <v>0.65377348563698257</v>
      </c>
      <c r="D4" s="7">
        <v>0.23670299455082691</v>
      </c>
      <c r="E4" s="7">
        <v>0.78481012658227844</v>
      </c>
      <c r="F4" s="7">
        <v>1.136586321771508</v>
      </c>
      <c r="G4" s="7">
        <v>3.9503559481381032</v>
      </c>
      <c r="H4" s="7">
        <v>0.26614812846373043</v>
      </c>
      <c r="I4" s="7">
        <v>2.7700084526739932</v>
      </c>
      <c r="J4" s="7">
        <v>0.26614812846373043</v>
      </c>
      <c r="K4" s="7">
        <v>2.7700084526739932</v>
      </c>
      <c r="L4" s="7">
        <v>68</v>
      </c>
      <c r="M4" s="7">
        <v>79</v>
      </c>
      <c r="N4" s="1"/>
      <c r="O4" s="7"/>
    </row>
    <row r="5" spans="1:15" x14ac:dyDescent="0.3">
      <c r="A5" s="12">
        <v>3</v>
      </c>
      <c r="B5" s="1" t="s">
        <v>21</v>
      </c>
      <c r="C5" s="7">
        <v>0.64390311733671624</v>
      </c>
      <c r="D5" s="7">
        <v>0.24646575828477479</v>
      </c>
      <c r="E5" s="7">
        <v>0.810126582278481</v>
      </c>
      <c r="F5" s="7">
        <v>1.1373640505584941</v>
      </c>
      <c r="G5" s="7">
        <v>3.9527525237111871</v>
      </c>
      <c r="H5" s="7">
        <v>0.26663572143008107</v>
      </c>
      <c r="I5" s="7">
        <v>2.774385067808895</v>
      </c>
      <c r="J5" s="7">
        <v>0.26663572143008107</v>
      </c>
      <c r="K5" s="7">
        <v>2.774385067808895</v>
      </c>
      <c r="L5" s="7">
        <v>68</v>
      </c>
      <c r="M5" s="7">
        <v>79</v>
      </c>
      <c r="N5" s="7"/>
      <c r="O5" s="7"/>
    </row>
    <row r="6" spans="1:15" x14ac:dyDescent="0.3">
      <c r="A6" s="12">
        <v>4</v>
      </c>
      <c r="B6" s="1" t="s">
        <v>22</v>
      </c>
      <c r="C6" s="7">
        <v>0.66767218606753165</v>
      </c>
      <c r="D6" s="7">
        <v>0.2331210421338234</v>
      </c>
      <c r="E6" s="7">
        <v>0.810126582278481</v>
      </c>
      <c r="F6" s="7">
        <v>1.130687218302959</v>
      </c>
      <c r="G6" s="7">
        <v>3.919550401282466</v>
      </c>
      <c r="H6" s="7">
        <v>0.26418955143221212</v>
      </c>
      <c r="I6" s="7">
        <v>2.7500703937857498</v>
      </c>
      <c r="J6" s="7">
        <v>0.26418955143221212</v>
      </c>
      <c r="K6" s="7">
        <v>2.7500703937857498</v>
      </c>
      <c r="L6" s="7">
        <v>68</v>
      </c>
      <c r="M6" s="7">
        <v>79</v>
      </c>
      <c r="N6" s="7"/>
      <c r="O6" s="7"/>
    </row>
    <row r="7" spans="1:15" x14ac:dyDescent="0.3">
      <c r="A7" s="12">
        <v>5</v>
      </c>
      <c r="B7" s="1" t="s">
        <v>11</v>
      </c>
      <c r="C7" s="7">
        <v>0.67515610168398121</v>
      </c>
      <c r="D7" s="7">
        <v>0.2343292383696996</v>
      </c>
      <c r="E7" s="7">
        <v>0.78481012658227844</v>
      </c>
      <c r="F7" s="7">
        <v>1.1473551097393659</v>
      </c>
      <c r="G7" s="7">
        <v>3.9792205197104749</v>
      </c>
      <c r="H7" s="7">
        <v>0.26779899770331489</v>
      </c>
      <c r="I7" s="7">
        <v>2.7873155605874542</v>
      </c>
      <c r="J7" s="7">
        <v>0.26779899770331489</v>
      </c>
      <c r="K7" s="7">
        <v>2.7873155605874542</v>
      </c>
      <c r="L7" s="7">
        <v>68</v>
      </c>
      <c r="M7" s="7">
        <v>79</v>
      </c>
      <c r="N7" s="7"/>
      <c r="O7" s="7"/>
    </row>
    <row r="8" spans="1:15" x14ac:dyDescent="0.3">
      <c r="A8" s="12">
        <v>6</v>
      </c>
      <c r="B8" s="1" t="s">
        <v>23</v>
      </c>
      <c r="C8" s="7">
        <v>0.67044047118075911</v>
      </c>
      <c r="D8" s="7">
        <v>0.23393348940138789</v>
      </c>
      <c r="E8" s="7">
        <v>0.84810126582278478</v>
      </c>
      <c r="F8" s="7">
        <v>1.155316725455614</v>
      </c>
      <c r="G8" s="7">
        <v>4.0098378266567147</v>
      </c>
      <c r="H8" s="7">
        <v>0.27009127597590349</v>
      </c>
      <c r="I8" s="7">
        <v>2.810698975929486</v>
      </c>
      <c r="J8" s="7">
        <v>0.27009127597590349</v>
      </c>
      <c r="K8" s="7">
        <v>2.810698975929486</v>
      </c>
      <c r="L8" s="7">
        <v>68</v>
      </c>
      <c r="M8" s="7">
        <v>79</v>
      </c>
      <c r="N8" s="7"/>
      <c r="O8" s="7"/>
    </row>
    <row r="9" spans="1:15" x14ac:dyDescent="0.3">
      <c r="A9" s="12">
        <v>7</v>
      </c>
      <c r="B9" s="1" t="s">
        <v>24</v>
      </c>
      <c r="C9" s="7">
        <v>0.69426681477598617</v>
      </c>
      <c r="D9" s="7">
        <v>0.2294720290651</v>
      </c>
      <c r="E9" s="7">
        <v>0.86075949367088611</v>
      </c>
      <c r="F9" s="7">
        <v>1.168879825592787</v>
      </c>
      <c r="G9" s="7">
        <v>4.0567120808947266</v>
      </c>
      <c r="H9" s="7">
        <v>0.27304101463488689</v>
      </c>
      <c r="I9" s="7">
        <v>2.8417212315776279</v>
      </c>
      <c r="J9" s="7">
        <v>0.27304101463488689</v>
      </c>
      <c r="K9" s="7">
        <v>2.8417212315776279</v>
      </c>
      <c r="L9" s="7">
        <v>68</v>
      </c>
      <c r="M9" s="7">
        <v>79</v>
      </c>
      <c r="N9" s="7"/>
      <c r="O9" s="7"/>
    </row>
    <row r="10" spans="1:15" x14ac:dyDescent="0.3">
      <c r="A10" s="12">
        <v>8</v>
      </c>
      <c r="B10" s="1" t="s">
        <v>25</v>
      </c>
      <c r="C10" s="7">
        <v>0.66238380692019361</v>
      </c>
      <c r="D10" s="7">
        <v>0.23912914435277169</v>
      </c>
      <c r="E10" s="7">
        <v>0.810126582278481</v>
      </c>
      <c r="F10" s="7">
        <v>1.15695791691162</v>
      </c>
      <c r="G10" s="7">
        <v>4.0131980771542448</v>
      </c>
      <c r="H10" s="7">
        <v>0.27100788737789322</v>
      </c>
      <c r="I10" s="7">
        <v>2.8220533442570628</v>
      </c>
      <c r="J10" s="7">
        <v>0.27100788737789322</v>
      </c>
      <c r="K10" s="7">
        <v>2.8220533442570628</v>
      </c>
      <c r="L10" s="7">
        <v>68</v>
      </c>
      <c r="M10" s="7">
        <v>79</v>
      </c>
      <c r="N10" s="7"/>
      <c r="O10" s="7"/>
    </row>
    <row r="11" spans="1:15" s="6" customFormat="1" x14ac:dyDescent="0.3">
      <c r="A11" s="12">
        <v>9</v>
      </c>
      <c r="B11" s="13" t="s">
        <v>26</v>
      </c>
      <c r="C11" s="7">
        <v>0.74289317466143745</v>
      </c>
      <c r="D11" s="7">
        <v>0.21499880928626919</v>
      </c>
      <c r="E11" s="7">
        <v>0.82278481012658233</v>
      </c>
      <c r="F11" s="7">
        <v>1.171653316676464</v>
      </c>
      <c r="G11" s="7">
        <v>4.0750743396785829</v>
      </c>
      <c r="H11" s="7">
        <v>0.27455392478642471</v>
      </c>
      <c r="I11" s="7">
        <v>2.85810094862474</v>
      </c>
      <c r="J11" s="7">
        <v>0.27455392478642471</v>
      </c>
      <c r="K11" s="7">
        <v>2.85810094862474</v>
      </c>
      <c r="L11" s="7">
        <v>68</v>
      </c>
      <c r="M11" s="7">
        <v>79</v>
      </c>
      <c r="N11" s="14"/>
      <c r="O11" s="14"/>
    </row>
    <row r="12" spans="1:15" s="18" customFormat="1" x14ac:dyDescent="0.3">
      <c r="A12" s="12">
        <v>10</v>
      </c>
      <c r="B12" s="16" t="s">
        <v>13</v>
      </c>
      <c r="C12" s="7">
        <v>0.72109054294208708</v>
      </c>
      <c r="D12" s="7">
        <v>0.2301744246979735</v>
      </c>
      <c r="E12" s="7">
        <v>0.83544303797468356</v>
      </c>
      <c r="F12" s="7">
        <v>1.168088624338625</v>
      </c>
      <c r="G12" s="7">
        <v>4.0656317990509327</v>
      </c>
      <c r="H12" s="7">
        <v>0.27333535892087152</v>
      </c>
      <c r="I12" s="7">
        <v>2.8432309102697499</v>
      </c>
      <c r="J12" s="7">
        <v>0.27333535892087152</v>
      </c>
      <c r="K12" s="7">
        <v>2.8432309102697499</v>
      </c>
      <c r="L12" s="7">
        <v>68</v>
      </c>
      <c r="M12" s="7">
        <v>79</v>
      </c>
      <c r="N12" s="17"/>
      <c r="O12" s="17" t="s">
        <v>89</v>
      </c>
    </row>
    <row r="13" spans="1:15" x14ac:dyDescent="0.3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3"/>
    </row>
    <row r="14" spans="1:15" s="6" customFormat="1" x14ac:dyDescent="0.3">
      <c r="A14" s="14"/>
      <c r="B14" s="13" t="s">
        <v>84</v>
      </c>
      <c r="C14" s="14">
        <f>AVERAGE(C2:C12)</f>
        <v>0.67309594216711532</v>
      </c>
      <c r="D14" s="14">
        <f t="shared" ref="D14:K14" si="0">AVERAGE(D2:D12)</f>
        <v>0.23531897512984637</v>
      </c>
      <c r="E14" s="14">
        <f t="shared" si="0"/>
        <v>0.81357882623705402</v>
      </c>
      <c r="F14" s="14">
        <f t="shared" si="0"/>
        <v>1.1516520473696394</v>
      </c>
      <c r="G14" s="14">
        <f t="shared" si="0"/>
        <v>3.9987686647972835</v>
      </c>
      <c r="H14" s="14">
        <f t="shared" si="0"/>
        <v>0.26946999503186192</v>
      </c>
      <c r="I14" s="14">
        <f t="shared" si="0"/>
        <v>2.804558744768348</v>
      </c>
      <c r="J14" s="14">
        <f t="shared" si="0"/>
        <v>0.26946999503186192</v>
      </c>
      <c r="K14" s="14">
        <f t="shared" si="0"/>
        <v>2.804558744768348</v>
      </c>
      <c r="L14" s="14"/>
      <c r="M14" s="14"/>
      <c r="N14" s="14"/>
      <c r="O14" s="14"/>
    </row>
    <row r="15" spans="1:15" x14ac:dyDescent="0.3">
      <c r="A15" s="7"/>
      <c r="B15" s="1" t="s">
        <v>85</v>
      </c>
      <c r="C15" s="7">
        <f>_xlfn.STDEV.P(C2:C12)</f>
        <v>3.2980079912758434E-2</v>
      </c>
      <c r="D15" s="7">
        <f t="shared" ref="D15:K15" si="1">_xlfn.STDEV.P(D2:D12)</f>
        <v>8.682954884168868E-3</v>
      </c>
      <c r="E15" s="7">
        <f t="shared" si="1"/>
        <v>2.4787870228467238E-2</v>
      </c>
      <c r="F15" s="7">
        <f t="shared" si="1"/>
        <v>1.3268968654079033E-2</v>
      </c>
      <c r="G15" s="7">
        <f t="shared" si="1"/>
        <v>4.8305071477610512E-2</v>
      </c>
      <c r="H15" s="7">
        <f t="shared" si="1"/>
        <v>3.1299470333352535E-3</v>
      </c>
      <c r="I15" s="7">
        <f t="shared" si="1"/>
        <v>3.2542651162528143E-2</v>
      </c>
      <c r="J15" s="7">
        <f t="shared" si="1"/>
        <v>3.1299470333352535E-3</v>
      </c>
      <c r="K15" s="7">
        <f t="shared" si="1"/>
        <v>3.2542651162528143E-2</v>
      </c>
      <c r="L15" s="7"/>
      <c r="M15" s="7"/>
      <c r="N15" s="7"/>
      <c r="O15" s="7"/>
    </row>
    <row r="16" spans="1:15" x14ac:dyDescent="0.3">
      <c r="A16" s="7"/>
      <c r="B16" s="16" t="s">
        <v>86</v>
      </c>
      <c r="C16" s="7">
        <f>SMALL(C2:C12, 1)</f>
        <v>0.625212419917063</v>
      </c>
      <c r="D16" s="7">
        <f t="shared" ref="D16:K16" si="2">SMALL(D2:D12, 1)</f>
        <v>0.21499880928626919</v>
      </c>
      <c r="E16" s="7">
        <f t="shared" si="2"/>
        <v>0.78481012658227844</v>
      </c>
      <c r="F16" s="7">
        <f t="shared" si="2"/>
        <v>1.130687218302959</v>
      </c>
      <c r="G16" s="7">
        <f t="shared" si="2"/>
        <v>3.919550401282466</v>
      </c>
      <c r="H16" s="7">
        <f t="shared" si="2"/>
        <v>0.26418955143221212</v>
      </c>
      <c r="I16" s="7">
        <f t="shared" si="2"/>
        <v>2.7500703937857498</v>
      </c>
      <c r="J16" s="7">
        <f t="shared" si="2"/>
        <v>0.26418955143221212</v>
      </c>
      <c r="K16" s="7">
        <f t="shared" si="2"/>
        <v>2.7500703937857498</v>
      </c>
      <c r="L16" s="7"/>
      <c r="M16" s="7"/>
      <c r="N16" s="7"/>
      <c r="O16" s="7"/>
    </row>
    <row r="17" spans="1:15" x14ac:dyDescent="0.3">
      <c r="A17" s="7"/>
      <c r="B17" s="16" t="s">
        <v>87</v>
      </c>
      <c r="C17" s="7">
        <f>LARGE(C2:C12,1)</f>
        <v>0.74289317466143745</v>
      </c>
      <c r="D17" s="7">
        <f t="shared" ref="D17:K17" si="3">LARGE(D2:D12,1)</f>
        <v>0.24795216985836199</v>
      </c>
      <c r="E17" s="7">
        <f t="shared" si="3"/>
        <v>0.86075949367088611</v>
      </c>
      <c r="F17" s="7">
        <f t="shared" si="3"/>
        <v>1.171653316676464</v>
      </c>
      <c r="G17" s="7">
        <f t="shared" si="3"/>
        <v>4.0750743396785829</v>
      </c>
      <c r="H17" s="7">
        <f t="shared" si="3"/>
        <v>0.27455392478642471</v>
      </c>
      <c r="I17" s="7">
        <f t="shared" si="3"/>
        <v>2.85810094862474</v>
      </c>
      <c r="J17" s="7">
        <f t="shared" si="3"/>
        <v>0.27455392478642471</v>
      </c>
      <c r="K17" s="7">
        <f t="shared" si="3"/>
        <v>2.85810094862474</v>
      </c>
      <c r="L17" s="7"/>
      <c r="M17" s="7"/>
      <c r="N17" s="7"/>
      <c r="O17" s="7"/>
    </row>
    <row r="19" spans="1:15" x14ac:dyDescent="0.3">
      <c r="A19" s="7"/>
      <c r="B19" s="1" t="s">
        <v>84</v>
      </c>
      <c r="C19" s="7">
        <f>ROUND(C14,2)</f>
        <v>0.67</v>
      </c>
      <c r="D19" s="7">
        <f t="shared" ref="D19:K19" si="4">ROUND(D14,2)</f>
        <v>0.24</v>
      </c>
      <c r="E19" s="7">
        <f t="shared" si="4"/>
        <v>0.81</v>
      </c>
      <c r="F19" s="7">
        <f t="shared" si="4"/>
        <v>1.1499999999999999</v>
      </c>
      <c r="G19" s="7">
        <f t="shared" si="4"/>
        <v>4</v>
      </c>
      <c r="H19" s="7">
        <f t="shared" si="4"/>
        <v>0.27</v>
      </c>
      <c r="I19" s="7">
        <f t="shared" si="4"/>
        <v>2.8</v>
      </c>
      <c r="J19" s="7">
        <f t="shared" si="4"/>
        <v>0.27</v>
      </c>
      <c r="K19" s="7">
        <f t="shared" si="4"/>
        <v>2.8</v>
      </c>
      <c r="L19" s="7"/>
      <c r="M19" s="7"/>
      <c r="N19" s="7"/>
      <c r="O19" s="7"/>
    </row>
    <row r="20" spans="1:15" x14ac:dyDescent="0.3">
      <c r="A20" s="7"/>
      <c r="B20" s="1" t="s">
        <v>85</v>
      </c>
      <c r="C20" s="7">
        <f>ROUND(C15,3)</f>
        <v>3.3000000000000002E-2</v>
      </c>
      <c r="D20" s="7">
        <f t="shared" ref="D20:K20" si="5">ROUND(D15,3)</f>
        <v>8.9999999999999993E-3</v>
      </c>
      <c r="E20" s="7">
        <f t="shared" si="5"/>
        <v>2.5000000000000001E-2</v>
      </c>
      <c r="F20" s="7">
        <f t="shared" si="5"/>
        <v>1.2999999999999999E-2</v>
      </c>
      <c r="G20" s="7">
        <f t="shared" si="5"/>
        <v>4.8000000000000001E-2</v>
      </c>
      <c r="H20" s="7">
        <f t="shared" si="5"/>
        <v>3.0000000000000001E-3</v>
      </c>
      <c r="I20" s="7">
        <f t="shared" si="5"/>
        <v>3.3000000000000002E-2</v>
      </c>
      <c r="J20" s="7">
        <f t="shared" si="5"/>
        <v>3.0000000000000001E-3</v>
      </c>
      <c r="K20" s="7">
        <f t="shared" si="5"/>
        <v>3.3000000000000002E-2</v>
      </c>
      <c r="L20" s="7"/>
      <c r="M20" s="7"/>
      <c r="N20" s="7"/>
      <c r="O20" s="7"/>
    </row>
    <row r="21" spans="1:15" x14ac:dyDescent="0.3">
      <c r="A21" s="7"/>
      <c r="B21" s="16" t="s">
        <v>86</v>
      </c>
      <c r="C21" s="7">
        <f>ROUND(C16,2)</f>
        <v>0.63</v>
      </c>
      <c r="D21" s="7">
        <f t="shared" ref="D21:K22" si="6">ROUND(D16,2)</f>
        <v>0.21</v>
      </c>
      <c r="E21" s="7">
        <f t="shared" si="6"/>
        <v>0.78</v>
      </c>
      <c r="F21" s="7">
        <f t="shared" si="6"/>
        <v>1.1299999999999999</v>
      </c>
      <c r="G21" s="7">
        <f t="shared" si="6"/>
        <v>3.92</v>
      </c>
      <c r="H21" s="7">
        <f t="shared" si="6"/>
        <v>0.26</v>
      </c>
      <c r="I21" s="7">
        <f t="shared" si="6"/>
        <v>2.75</v>
      </c>
      <c r="J21" s="7">
        <f t="shared" si="6"/>
        <v>0.26</v>
      </c>
      <c r="K21" s="7">
        <f t="shared" si="6"/>
        <v>2.75</v>
      </c>
      <c r="L21" s="7"/>
      <c r="M21" s="7"/>
      <c r="N21" s="7"/>
      <c r="O21" s="7"/>
    </row>
    <row r="22" spans="1:15" x14ac:dyDescent="0.3">
      <c r="A22" s="7"/>
      <c r="B22" s="16" t="s">
        <v>87</v>
      </c>
      <c r="C22" s="7">
        <f>ROUND(C17,2)</f>
        <v>0.74</v>
      </c>
      <c r="D22" s="7">
        <f t="shared" si="6"/>
        <v>0.25</v>
      </c>
      <c r="E22" s="7">
        <f t="shared" si="6"/>
        <v>0.86</v>
      </c>
      <c r="F22" s="7">
        <f t="shared" si="6"/>
        <v>1.17</v>
      </c>
      <c r="G22" s="7">
        <f t="shared" si="6"/>
        <v>4.08</v>
      </c>
      <c r="H22" s="7">
        <f t="shared" si="6"/>
        <v>0.27</v>
      </c>
      <c r="I22" s="7">
        <f t="shared" si="6"/>
        <v>2.86</v>
      </c>
      <c r="J22" s="7">
        <f t="shared" si="6"/>
        <v>0.27</v>
      </c>
      <c r="K22" s="7">
        <f t="shared" si="6"/>
        <v>2.86</v>
      </c>
      <c r="L22" s="7"/>
      <c r="M22" s="7"/>
      <c r="N22" s="7"/>
      <c r="O22" s="7"/>
    </row>
  </sheetData>
  <mergeCells count="1">
    <mergeCell ref="A13:O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2B93-E966-405B-97B6-4A8D8D31EC55}">
  <dimension ref="A1:O22"/>
  <sheetViews>
    <sheetView workbookViewId="0">
      <selection activeCell="C14" sqref="C14:K17"/>
    </sheetView>
  </sheetViews>
  <sheetFormatPr defaultRowHeight="14.4" x14ac:dyDescent="0.3"/>
  <cols>
    <col min="1" max="1" width="3" bestFit="1" customWidth="1"/>
    <col min="2" max="2" width="18.66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  <col min="14" max="14" width="7.33203125" bestFit="1" customWidth="1"/>
    <col min="15" max="15" width="9.44140625" bestFit="1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18</v>
      </c>
      <c r="M1" s="2" t="s">
        <v>10</v>
      </c>
      <c r="N1" s="3" t="s">
        <v>12</v>
      </c>
      <c r="O1" s="3" t="s">
        <v>38</v>
      </c>
    </row>
    <row r="2" spans="1:15" s="19" customFormat="1" x14ac:dyDescent="0.3">
      <c r="A2" s="3">
        <v>0</v>
      </c>
      <c r="B2" s="16" t="s">
        <v>27</v>
      </c>
      <c r="C2" s="7">
        <v>0.57950707811660351</v>
      </c>
      <c r="D2" s="7">
        <v>0.25417058693524902</v>
      </c>
      <c r="E2" s="7">
        <v>0.810126582278481</v>
      </c>
      <c r="F2" s="7">
        <v>1.1653543258867349</v>
      </c>
      <c r="G2" s="7">
        <v>4.04356369186082</v>
      </c>
      <c r="H2" s="7">
        <v>0.27291805159600968</v>
      </c>
      <c r="I2" s="7">
        <v>2.8418974050252892</v>
      </c>
      <c r="J2" s="7">
        <v>0.27291805159600968</v>
      </c>
      <c r="K2" s="7">
        <v>2.8418974050252892</v>
      </c>
      <c r="L2" s="7">
        <v>68</v>
      </c>
      <c r="M2" s="7">
        <v>79</v>
      </c>
      <c r="N2" s="16"/>
      <c r="O2" s="16" t="s">
        <v>39</v>
      </c>
    </row>
    <row r="3" spans="1:15" x14ac:dyDescent="0.3">
      <c r="A3" s="2">
        <v>1</v>
      </c>
      <c r="B3" s="1" t="s">
        <v>28</v>
      </c>
      <c r="C3" s="7">
        <v>0.60747630357093652</v>
      </c>
      <c r="D3" s="7">
        <v>0.24591542949972109</v>
      </c>
      <c r="E3" s="7">
        <v>0.810126582278481</v>
      </c>
      <c r="F3" s="7">
        <v>1.1647364295512459</v>
      </c>
      <c r="G3" s="7">
        <v>4.043135920735331</v>
      </c>
      <c r="H3" s="7">
        <v>0.27319060689372798</v>
      </c>
      <c r="I3" s="7">
        <v>2.8395442006013409</v>
      </c>
      <c r="J3" s="7">
        <v>0.27319060689372798</v>
      </c>
      <c r="K3" s="7">
        <v>2.8395442006013409</v>
      </c>
      <c r="L3" s="7">
        <v>68</v>
      </c>
      <c r="M3" s="7">
        <v>79</v>
      </c>
      <c r="N3" s="1"/>
      <c r="O3" s="1"/>
    </row>
    <row r="4" spans="1:15" x14ac:dyDescent="0.3">
      <c r="A4" s="2">
        <v>2</v>
      </c>
      <c r="B4" s="1" t="s">
        <v>29</v>
      </c>
      <c r="C4" s="7">
        <v>0.58412725051247283</v>
      </c>
      <c r="D4" s="7">
        <v>0.25618793957660729</v>
      </c>
      <c r="E4" s="7">
        <v>0.78481012658227844</v>
      </c>
      <c r="F4" s="7">
        <v>1.1735670194003549</v>
      </c>
      <c r="G4" s="7">
        <v>4.0639323746522162</v>
      </c>
      <c r="H4" s="7">
        <v>0.27479013950653458</v>
      </c>
      <c r="I4" s="7">
        <v>2.858283491170722</v>
      </c>
      <c r="J4" s="7">
        <v>0.27479013950653458</v>
      </c>
      <c r="K4" s="7">
        <v>2.858283491170722</v>
      </c>
      <c r="L4" s="7">
        <v>68</v>
      </c>
      <c r="M4" s="7">
        <v>79</v>
      </c>
      <c r="N4" s="1"/>
      <c r="O4" s="1"/>
    </row>
    <row r="5" spans="1:15" x14ac:dyDescent="0.3">
      <c r="A5" s="2">
        <v>3</v>
      </c>
      <c r="B5" s="1" t="s">
        <v>30</v>
      </c>
      <c r="C5" s="7">
        <v>0.59898053201654866</v>
      </c>
      <c r="D5" s="7">
        <v>0.25180791940936598</v>
      </c>
      <c r="E5" s="7">
        <v>0.810126582278481</v>
      </c>
      <c r="F5" s="7">
        <v>1.151238854595336</v>
      </c>
      <c r="G5" s="7">
        <v>3.9959130310295081</v>
      </c>
      <c r="H5" s="7">
        <v>0.26965267413609201</v>
      </c>
      <c r="I5" s="7">
        <v>2.8037984441773092</v>
      </c>
      <c r="J5" s="7">
        <v>0.26965267413609201</v>
      </c>
      <c r="K5" s="7">
        <v>2.8037984441773092</v>
      </c>
      <c r="L5" s="7">
        <v>68</v>
      </c>
      <c r="M5" s="7">
        <v>79</v>
      </c>
      <c r="N5" s="1"/>
      <c r="O5" s="1"/>
    </row>
    <row r="6" spans="1:15" x14ac:dyDescent="0.3">
      <c r="A6" s="2">
        <v>4</v>
      </c>
      <c r="B6" s="1" t="s">
        <v>31</v>
      </c>
      <c r="C6" s="7">
        <v>0.61948493347590261</v>
      </c>
      <c r="D6" s="7">
        <v>0.24716100456638049</v>
      </c>
      <c r="E6" s="7">
        <v>0.79746835443037978</v>
      </c>
      <c r="F6" s="7">
        <v>1.1352047815010771</v>
      </c>
      <c r="G6" s="7">
        <v>3.9383831068794541</v>
      </c>
      <c r="H6" s="7">
        <v>0.26643386274520198</v>
      </c>
      <c r="I6" s="7">
        <v>2.771842901906953</v>
      </c>
      <c r="J6" s="7">
        <v>0.26643386274520198</v>
      </c>
      <c r="K6" s="7">
        <v>2.771842901906953</v>
      </c>
      <c r="L6" s="7">
        <v>68</v>
      </c>
      <c r="M6" s="7">
        <v>79</v>
      </c>
      <c r="N6" s="1"/>
      <c r="O6" s="1"/>
    </row>
    <row r="7" spans="1:15" x14ac:dyDescent="0.3">
      <c r="A7" s="2">
        <v>5</v>
      </c>
      <c r="B7" s="1" t="s">
        <v>32</v>
      </c>
      <c r="C7" s="7">
        <v>0.63124537230175193</v>
      </c>
      <c r="D7" s="7">
        <v>0.244346039677247</v>
      </c>
      <c r="E7" s="7">
        <v>0.79746835443037978</v>
      </c>
      <c r="F7" s="7">
        <v>1.153606946893984</v>
      </c>
      <c r="G7" s="7">
        <v>4.016974833919881</v>
      </c>
      <c r="H7" s="7">
        <v>0.27114072543342932</v>
      </c>
      <c r="I7" s="7">
        <v>2.8192654530138812</v>
      </c>
      <c r="J7" s="7">
        <v>0.27114072543342932</v>
      </c>
      <c r="K7" s="7">
        <v>2.8192654530138812</v>
      </c>
      <c r="L7" s="7">
        <v>68</v>
      </c>
      <c r="M7" s="7">
        <v>79</v>
      </c>
      <c r="N7" s="1"/>
      <c r="O7" s="1"/>
    </row>
    <row r="8" spans="1:15" x14ac:dyDescent="0.3">
      <c r="A8" s="2">
        <v>6</v>
      </c>
      <c r="B8" s="1" t="s">
        <v>33</v>
      </c>
      <c r="C8" s="7">
        <v>0.6234178074988328</v>
      </c>
      <c r="D8" s="7">
        <v>0.24832872060811759</v>
      </c>
      <c r="E8" s="7">
        <v>0.810126582278481</v>
      </c>
      <c r="F8" s="7">
        <v>1.148489246521653</v>
      </c>
      <c r="G8" s="7">
        <v>3.9912996760725972</v>
      </c>
      <c r="H8" s="7">
        <v>0.26956455330063978</v>
      </c>
      <c r="I8" s="7">
        <v>2.8033986870564571</v>
      </c>
      <c r="J8" s="7">
        <v>0.26956455330063978</v>
      </c>
      <c r="K8" s="7">
        <v>2.8033986870564571</v>
      </c>
      <c r="L8" s="7">
        <v>68</v>
      </c>
      <c r="M8" s="7">
        <v>79</v>
      </c>
      <c r="N8" s="1"/>
      <c r="O8" s="1"/>
    </row>
    <row r="9" spans="1:15" s="11" customFormat="1" x14ac:dyDescent="0.3">
      <c r="A9" s="2">
        <v>7</v>
      </c>
      <c r="B9" s="1" t="s">
        <v>34</v>
      </c>
      <c r="C9" s="7">
        <v>0.64386493409377521</v>
      </c>
      <c r="D9" s="7">
        <v>0.24459862778372851</v>
      </c>
      <c r="E9" s="7">
        <v>0.810126582278481</v>
      </c>
      <c r="F9" s="7">
        <v>1.1560338281403111</v>
      </c>
      <c r="G9" s="7">
        <v>4.0159630771467194</v>
      </c>
      <c r="H9" s="7">
        <v>0.27153549047169201</v>
      </c>
      <c r="I9" s="7">
        <v>2.824785126341252</v>
      </c>
      <c r="J9" s="7">
        <v>0.27153549047169201</v>
      </c>
      <c r="K9" s="7">
        <v>2.824785126341252</v>
      </c>
      <c r="L9" s="7">
        <v>68</v>
      </c>
      <c r="M9" s="7">
        <v>79</v>
      </c>
      <c r="N9" s="1"/>
      <c r="O9" s="1"/>
    </row>
    <row r="10" spans="1:15" s="19" customFormat="1" x14ac:dyDescent="0.3">
      <c r="A10" s="3">
        <v>8</v>
      </c>
      <c r="B10" s="1" t="s">
        <v>35</v>
      </c>
      <c r="C10" s="7">
        <v>0.67569066708515613</v>
      </c>
      <c r="D10" s="7">
        <v>0.23202484453271011</v>
      </c>
      <c r="E10" s="7">
        <v>0.83544303797468356</v>
      </c>
      <c r="F10" s="7">
        <v>1.1553393836958661</v>
      </c>
      <c r="G10" s="7">
        <v>4.011517349504282</v>
      </c>
      <c r="H10" s="7">
        <v>0.27005853518687251</v>
      </c>
      <c r="I10" s="7">
        <v>2.8083421011248828</v>
      </c>
      <c r="J10" s="7">
        <v>0.27005853518687251</v>
      </c>
      <c r="K10" s="7">
        <v>2.8083421011248828</v>
      </c>
      <c r="L10" s="7">
        <v>68</v>
      </c>
      <c r="M10" s="7">
        <v>79</v>
      </c>
      <c r="N10" s="16"/>
      <c r="O10" s="16"/>
    </row>
    <row r="11" spans="1:15" x14ac:dyDescent="0.3">
      <c r="A11" s="2">
        <v>9</v>
      </c>
      <c r="B11" s="1" t="s">
        <v>36</v>
      </c>
      <c r="C11" s="7">
        <v>0.6944195477477505</v>
      </c>
      <c r="D11" s="7">
        <v>0.22868311514439629</v>
      </c>
      <c r="E11" s="7">
        <v>0.84810126582278478</v>
      </c>
      <c r="F11" s="7">
        <v>1.1623879335684899</v>
      </c>
      <c r="G11" s="7">
        <v>4.0334177993541216</v>
      </c>
      <c r="H11" s="7">
        <v>0.27082796349131422</v>
      </c>
      <c r="I11" s="7">
        <v>2.816024435319024</v>
      </c>
      <c r="J11" s="7">
        <v>0.27082796349131422</v>
      </c>
      <c r="K11" s="7">
        <v>2.816024435319024</v>
      </c>
      <c r="L11" s="7">
        <v>68</v>
      </c>
      <c r="M11" s="7">
        <v>79</v>
      </c>
      <c r="N11" s="1"/>
      <c r="O11" s="1"/>
    </row>
    <row r="12" spans="1:15" x14ac:dyDescent="0.3">
      <c r="A12" s="2">
        <v>10</v>
      </c>
      <c r="B12" s="16" t="s">
        <v>37</v>
      </c>
      <c r="C12" s="7">
        <v>0.72109054294208708</v>
      </c>
      <c r="D12" s="7">
        <v>0.2301744246979735</v>
      </c>
      <c r="E12" s="7">
        <v>0.83544303797468356</v>
      </c>
      <c r="F12" s="7">
        <v>1.168088624338625</v>
      </c>
      <c r="G12" s="7">
        <v>4.0656317990509327</v>
      </c>
      <c r="H12" s="7">
        <v>0.27333535892087152</v>
      </c>
      <c r="I12" s="7">
        <v>2.8432309102697499</v>
      </c>
      <c r="J12" s="7">
        <v>0.27333535892087152</v>
      </c>
      <c r="K12" s="7">
        <v>2.8432309102697499</v>
      </c>
      <c r="L12" s="7">
        <v>68</v>
      </c>
      <c r="M12" s="7">
        <v>79</v>
      </c>
      <c r="N12" s="1"/>
      <c r="O12" s="1" t="s">
        <v>40</v>
      </c>
    </row>
    <row r="13" spans="1:15" x14ac:dyDescent="0.3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3"/>
    </row>
    <row r="14" spans="1:15" x14ac:dyDescent="0.3">
      <c r="A14" s="7"/>
      <c r="B14" s="1" t="s">
        <v>84</v>
      </c>
      <c r="C14" s="7">
        <f>AVERAGE(C2:C12)</f>
        <v>0.63448226994198353</v>
      </c>
      <c r="D14" s="7">
        <f t="shared" ref="D14:K14" si="0">AVERAGE(D2:D12)</f>
        <v>0.24394533203922703</v>
      </c>
      <c r="E14" s="7">
        <f t="shared" si="0"/>
        <v>0.81357882623705402</v>
      </c>
      <c r="F14" s="7">
        <f t="shared" si="0"/>
        <v>1.1576406703721522</v>
      </c>
      <c r="G14" s="7">
        <f t="shared" si="0"/>
        <v>4.0199756963823514</v>
      </c>
      <c r="H14" s="7">
        <f t="shared" si="0"/>
        <v>0.271222541971126</v>
      </c>
      <c r="I14" s="7">
        <f t="shared" si="0"/>
        <v>2.8209466505460776</v>
      </c>
      <c r="J14" s="7">
        <f t="shared" si="0"/>
        <v>0.271222541971126</v>
      </c>
      <c r="K14" s="7">
        <f t="shared" si="0"/>
        <v>2.8209466505460776</v>
      </c>
      <c r="L14" s="7"/>
      <c r="M14" s="7"/>
      <c r="N14" s="7"/>
      <c r="O14" s="7"/>
    </row>
    <row r="15" spans="1:15" x14ac:dyDescent="0.3">
      <c r="A15" s="7"/>
      <c r="B15" s="1" t="s">
        <v>85</v>
      </c>
      <c r="C15" s="7">
        <f>_xlfn.STDEV.P(C2:C12)</f>
        <v>4.3468956377910019E-2</v>
      </c>
      <c r="D15" s="7">
        <f t="shared" ref="D15:K15" si="1">_xlfn.STDEV.P(D2:D12)</f>
        <v>9.1201675831286098E-3</v>
      </c>
      <c r="E15" s="7">
        <f t="shared" si="1"/>
        <v>1.7975258172397361E-2</v>
      </c>
      <c r="F15" s="7">
        <f t="shared" si="1"/>
        <v>1.0213381701670222E-2</v>
      </c>
      <c r="G15" s="7">
        <f t="shared" si="1"/>
        <v>3.4961635490031284E-2</v>
      </c>
      <c r="H15" s="7">
        <f t="shared" si="1"/>
        <v>2.2094811181388287E-3</v>
      </c>
      <c r="I15" s="7">
        <f t="shared" si="1"/>
        <v>2.3138445389962108E-2</v>
      </c>
      <c r="J15" s="7">
        <f t="shared" si="1"/>
        <v>2.2094811181388287E-3</v>
      </c>
      <c r="K15" s="7">
        <f t="shared" si="1"/>
        <v>2.3138445389962108E-2</v>
      </c>
      <c r="L15" s="7"/>
      <c r="M15" s="7"/>
      <c r="N15" s="7"/>
      <c r="O15" s="7"/>
    </row>
    <row r="16" spans="1:15" x14ac:dyDescent="0.3">
      <c r="A16" s="7"/>
      <c r="B16" s="16" t="s">
        <v>86</v>
      </c>
      <c r="C16" s="7">
        <f>SMALL(C1:C12, 1)</f>
        <v>0.57950707811660351</v>
      </c>
      <c r="D16" s="7">
        <f t="shared" ref="D16:K16" si="2">SMALL(D1:D12, 1)</f>
        <v>0.22868311514439629</v>
      </c>
      <c r="E16" s="7">
        <f t="shared" si="2"/>
        <v>0.78481012658227844</v>
      </c>
      <c r="F16" s="7">
        <f t="shared" si="2"/>
        <v>1.1352047815010771</v>
      </c>
      <c r="G16" s="7">
        <f t="shared" si="2"/>
        <v>3.9383831068794541</v>
      </c>
      <c r="H16" s="7">
        <f t="shared" si="2"/>
        <v>0.26643386274520198</v>
      </c>
      <c r="I16" s="7">
        <f t="shared" si="2"/>
        <v>2.771842901906953</v>
      </c>
      <c r="J16" s="7">
        <f t="shared" si="2"/>
        <v>0.26643386274520198</v>
      </c>
      <c r="K16" s="7">
        <f t="shared" si="2"/>
        <v>2.771842901906953</v>
      </c>
      <c r="L16" s="7"/>
      <c r="M16" s="7"/>
      <c r="N16" s="7"/>
      <c r="O16" s="7"/>
    </row>
    <row r="17" spans="1:15" x14ac:dyDescent="0.3">
      <c r="A17" s="7"/>
      <c r="B17" s="16" t="s">
        <v>87</v>
      </c>
      <c r="C17" s="7">
        <f>LARGE(C1:C12,1)</f>
        <v>0.72109054294208708</v>
      </c>
      <c r="D17" s="7">
        <f t="shared" ref="D17:K17" si="3">LARGE(D1:D12,1)</f>
        <v>0.25618793957660729</v>
      </c>
      <c r="E17" s="7">
        <f t="shared" si="3"/>
        <v>0.84810126582278478</v>
      </c>
      <c r="F17" s="7">
        <f t="shared" si="3"/>
        <v>1.1735670194003549</v>
      </c>
      <c r="G17" s="7">
        <f t="shared" si="3"/>
        <v>4.0656317990509327</v>
      </c>
      <c r="H17" s="7">
        <f t="shared" si="3"/>
        <v>0.27479013950653458</v>
      </c>
      <c r="I17" s="7">
        <f t="shared" si="3"/>
        <v>2.858283491170722</v>
      </c>
      <c r="J17" s="7">
        <f t="shared" si="3"/>
        <v>0.27479013950653458</v>
      </c>
      <c r="K17" s="7">
        <f t="shared" si="3"/>
        <v>2.858283491170722</v>
      </c>
      <c r="L17" s="7"/>
      <c r="M17" s="7"/>
      <c r="N17" s="7"/>
      <c r="O17" s="7"/>
    </row>
    <row r="19" spans="1:15" x14ac:dyDescent="0.3">
      <c r="A19" s="7"/>
      <c r="B19" s="1" t="s">
        <v>84</v>
      </c>
      <c r="C19" s="7">
        <f>ROUND(C14,2)</f>
        <v>0.63</v>
      </c>
      <c r="D19" s="7">
        <f t="shared" ref="D19:K19" si="4">ROUND(D14,2)</f>
        <v>0.24</v>
      </c>
      <c r="E19" s="7">
        <f t="shared" si="4"/>
        <v>0.81</v>
      </c>
      <c r="F19" s="7">
        <f t="shared" si="4"/>
        <v>1.1599999999999999</v>
      </c>
      <c r="G19" s="7">
        <f t="shared" si="4"/>
        <v>4.0199999999999996</v>
      </c>
      <c r="H19" s="7">
        <f t="shared" si="4"/>
        <v>0.27</v>
      </c>
      <c r="I19" s="7">
        <f t="shared" si="4"/>
        <v>2.82</v>
      </c>
      <c r="J19" s="7">
        <f t="shared" si="4"/>
        <v>0.27</v>
      </c>
      <c r="K19" s="7">
        <f t="shared" si="4"/>
        <v>2.82</v>
      </c>
      <c r="L19" s="7"/>
      <c r="M19" s="7"/>
      <c r="N19" s="7"/>
      <c r="O19" s="7"/>
    </row>
    <row r="20" spans="1:15" x14ac:dyDescent="0.3">
      <c r="A20" s="7"/>
      <c r="B20" s="1" t="s">
        <v>85</v>
      </c>
      <c r="C20" s="7">
        <f>ROUND(C15,3)</f>
        <v>4.2999999999999997E-2</v>
      </c>
      <c r="D20" s="7">
        <f t="shared" ref="D20:K20" si="5">ROUND(D15,3)</f>
        <v>8.9999999999999993E-3</v>
      </c>
      <c r="E20" s="7">
        <f t="shared" si="5"/>
        <v>1.7999999999999999E-2</v>
      </c>
      <c r="F20" s="7">
        <f t="shared" si="5"/>
        <v>0.01</v>
      </c>
      <c r="G20" s="7">
        <f t="shared" si="5"/>
        <v>3.5000000000000003E-2</v>
      </c>
      <c r="H20" s="7">
        <f t="shared" si="5"/>
        <v>2E-3</v>
      </c>
      <c r="I20" s="7">
        <f t="shared" si="5"/>
        <v>2.3E-2</v>
      </c>
      <c r="J20" s="7">
        <f t="shared" si="5"/>
        <v>2E-3</v>
      </c>
      <c r="K20" s="7">
        <f t="shared" si="5"/>
        <v>2.3E-2</v>
      </c>
      <c r="L20" s="7"/>
      <c r="M20" s="7"/>
      <c r="N20" s="7"/>
      <c r="O20" s="7"/>
    </row>
    <row r="21" spans="1:15" x14ac:dyDescent="0.3">
      <c r="A21" s="7"/>
      <c r="B21" s="16" t="s">
        <v>86</v>
      </c>
      <c r="C21" s="7">
        <f>ROUND(C16,2)</f>
        <v>0.57999999999999996</v>
      </c>
      <c r="D21" s="7">
        <f t="shared" ref="D21:K22" si="6">ROUND(D16,2)</f>
        <v>0.23</v>
      </c>
      <c r="E21" s="7">
        <f t="shared" si="6"/>
        <v>0.78</v>
      </c>
      <c r="F21" s="7">
        <f t="shared" si="6"/>
        <v>1.1399999999999999</v>
      </c>
      <c r="G21" s="7">
        <f t="shared" si="6"/>
        <v>3.94</v>
      </c>
      <c r="H21" s="7">
        <f t="shared" si="6"/>
        <v>0.27</v>
      </c>
      <c r="I21" s="7">
        <f t="shared" si="6"/>
        <v>2.77</v>
      </c>
      <c r="J21" s="7">
        <f t="shared" si="6"/>
        <v>0.27</v>
      </c>
      <c r="K21" s="7">
        <f t="shared" si="6"/>
        <v>2.77</v>
      </c>
      <c r="L21" s="7"/>
      <c r="M21" s="7"/>
      <c r="N21" s="7"/>
      <c r="O21" s="7"/>
    </row>
    <row r="22" spans="1:15" x14ac:dyDescent="0.3">
      <c r="A22" s="7"/>
      <c r="B22" s="16" t="s">
        <v>87</v>
      </c>
      <c r="C22" s="7">
        <f>ROUND(C17,2)</f>
        <v>0.72</v>
      </c>
      <c r="D22" s="7">
        <f t="shared" si="6"/>
        <v>0.26</v>
      </c>
      <c r="E22" s="7">
        <f t="shared" si="6"/>
        <v>0.85</v>
      </c>
      <c r="F22" s="7">
        <f t="shared" si="6"/>
        <v>1.17</v>
      </c>
      <c r="G22" s="7">
        <f t="shared" si="6"/>
        <v>4.07</v>
      </c>
      <c r="H22" s="7">
        <f t="shared" si="6"/>
        <v>0.27</v>
      </c>
      <c r="I22" s="7">
        <f t="shared" si="6"/>
        <v>2.86</v>
      </c>
      <c r="J22" s="7">
        <f t="shared" si="6"/>
        <v>0.27</v>
      </c>
      <c r="K22" s="7">
        <f t="shared" si="6"/>
        <v>2.86</v>
      </c>
      <c r="L22" s="7"/>
      <c r="M22" s="7"/>
      <c r="N22" s="7"/>
      <c r="O22" s="7"/>
    </row>
  </sheetData>
  <mergeCells count="1">
    <mergeCell ref="A13:O1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92FB1-8A1E-43B8-9851-550110FA0646}">
  <dimension ref="A1:O22"/>
  <sheetViews>
    <sheetView tabSelected="1" workbookViewId="0">
      <selection activeCell="O21" sqref="O21"/>
    </sheetView>
  </sheetViews>
  <sheetFormatPr defaultRowHeight="14.4" x14ac:dyDescent="0.3"/>
  <cols>
    <col min="1" max="1" width="3" bestFit="1" customWidth="1"/>
    <col min="2" max="2" width="18.66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  <col min="14" max="14" width="7" bestFit="1" customWidth="1"/>
    <col min="15" max="15" width="9.44140625" bestFit="1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18</v>
      </c>
      <c r="M1" s="2" t="s">
        <v>10</v>
      </c>
      <c r="N1" s="3" t="s">
        <v>12</v>
      </c>
      <c r="O1" s="3" t="s">
        <v>38</v>
      </c>
    </row>
    <row r="2" spans="1:15" x14ac:dyDescent="0.3">
      <c r="A2" s="3">
        <v>0</v>
      </c>
      <c r="B2" s="16" t="s">
        <v>27</v>
      </c>
      <c r="C2" s="7">
        <v>0.66937134037840929</v>
      </c>
      <c r="D2" s="7">
        <v>0.22971544461899929</v>
      </c>
      <c r="E2" s="7">
        <v>0.78481012658227844</v>
      </c>
      <c r="F2" s="7">
        <v>1.130118312757201</v>
      </c>
      <c r="G2" s="7">
        <v>3.9146488417416641</v>
      </c>
      <c r="H2" s="7">
        <v>0.26494866177232101</v>
      </c>
      <c r="I2" s="7">
        <v>2.756049624053678</v>
      </c>
      <c r="J2" s="7">
        <v>0.26494866177232101</v>
      </c>
      <c r="K2" s="7">
        <v>2.756049624053678</v>
      </c>
      <c r="L2" s="7">
        <v>68</v>
      </c>
      <c r="M2" s="7">
        <v>79</v>
      </c>
      <c r="N2" s="16"/>
      <c r="O2" s="16" t="s">
        <v>41</v>
      </c>
    </row>
    <row r="3" spans="1:15" x14ac:dyDescent="0.3">
      <c r="A3" s="2">
        <v>1</v>
      </c>
      <c r="B3" s="1" t="s">
        <v>28</v>
      </c>
      <c r="C3" s="7">
        <v>0.64546863029730006</v>
      </c>
      <c r="D3" s="7">
        <v>0.24076857863298631</v>
      </c>
      <c r="E3" s="7">
        <v>0.79746835443037978</v>
      </c>
      <c r="F3" s="7">
        <v>1.1386690427199671</v>
      </c>
      <c r="G3" s="7">
        <v>3.9492398887682501</v>
      </c>
      <c r="H3" s="7">
        <v>0.26662494546458038</v>
      </c>
      <c r="I3" s="7">
        <v>2.7707542866453569</v>
      </c>
      <c r="J3" s="7">
        <v>0.26662494546458038</v>
      </c>
      <c r="K3" s="7">
        <v>2.7707542866453569</v>
      </c>
      <c r="L3" s="7">
        <v>68</v>
      </c>
      <c r="M3" s="7">
        <v>79</v>
      </c>
      <c r="N3" s="1"/>
      <c r="O3" s="1"/>
    </row>
    <row r="4" spans="1:15" x14ac:dyDescent="0.3">
      <c r="A4" s="2">
        <v>2</v>
      </c>
      <c r="B4" s="1" t="s">
        <v>29</v>
      </c>
      <c r="C4" s="7">
        <v>0.6563699461569753</v>
      </c>
      <c r="D4" s="7">
        <v>0.23496482835422219</v>
      </c>
      <c r="E4" s="7">
        <v>0.82278481012658233</v>
      </c>
      <c r="F4" s="7">
        <v>1.1459104938271569</v>
      </c>
      <c r="G4" s="7">
        <v>3.9798554305186808</v>
      </c>
      <c r="H4" s="7">
        <v>0.26814307298625811</v>
      </c>
      <c r="I4" s="7">
        <v>2.785478934219042</v>
      </c>
      <c r="J4" s="7">
        <v>0.26814307298625811</v>
      </c>
      <c r="K4" s="7">
        <v>2.785478934219042</v>
      </c>
      <c r="L4" s="7">
        <v>68</v>
      </c>
      <c r="M4" s="7">
        <v>79</v>
      </c>
      <c r="N4" s="1"/>
      <c r="O4" s="1"/>
    </row>
    <row r="5" spans="1:15" x14ac:dyDescent="0.3">
      <c r="A5" s="2">
        <v>3</v>
      </c>
      <c r="B5" s="1" t="s">
        <v>30</v>
      </c>
      <c r="C5" s="7">
        <v>0.68298366648690034</v>
      </c>
      <c r="D5" s="7">
        <v>0.2314869391851799</v>
      </c>
      <c r="E5" s="7">
        <v>0.83544303797468356</v>
      </c>
      <c r="F5" s="7">
        <v>1.1329665147952179</v>
      </c>
      <c r="G5" s="7">
        <v>3.932477044496161</v>
      </c>
      <c r="H5" s="7">
        <v>0.26457873225806178</v>
      </c>
      <c r="I5" s="7">
        <v>2.7501866874752499</v>
      </c>
      <c r="J5" s="7">
        <v>0.26457873225806178</v>
      </c>
      <c r="K5" s="7">
        <v>2.7501866874752499</v>
      </c>
      <c r="L5" s="7">
        <v>68</v>
      </c>
      <c r="M5" s="7">
        <v>79</v>
      </c>
      <c r="N5" s="1"/>
      <c r="O5" s="1"/>
    </row>
    <row r="6" spans="1:15" x14ac:dyDescent="0.3">
      <c r="A6" s="2">
        <v>4</v>
      </c>
      <c r="B6" s="1" t="s">
        <v>31</v>
      </c>
      <c r="C6" s="7">
        <v>0.68542739403512876</v>
      </c>
      <c r="D6" s="7">
        <v>0.2329954850004346</v>
      </c>
      <c r="E6" s="7">
        <v>0.810126582278481</v>
      </c>
      <c r="F6" s="7">
        <v>1.153690231236524</v>
      </c>
      <c r="G6" s="7">
        <v>4.0026839543016246</v>
      </c>
      <c r="H6" s="7">
        <v>0.26904357378385713</v>
      </c>
      <c r="I6" s="7">
        <v>2.7952575795005439</v>
      </c>
      <c r="J6" s="7">
        <v>0.26904357378385713</v>
      </c>
      <c r="K6" s="7">
        <v>2.7952575795005439</v>
      </c>
      <c r="L6" s="7">
        <v>68</v>
      </c>
      <c r="M6" s="7">
        <v>79</v>
      </c>
      <c r="N6" s="1"/>
      <c r="O6" s="1"/>
    </row>
    <row r="7" spans="1:15" x14ac:dyDescent="0.3">
      <c r="A7" s="2">
        <v>5</v>
      </c>
      <c r="B7" s="1" t="s">
        <v>32</v>
      </c>
      <c r="C7" s="7">
        <v>0.69623325178745121</v>
      </c>
      <c r="D7" s="7">
        <v>0.23052247128262679</v>
      </c>
      <c r="E7" s="7">
        <v>0.83544303797468356</v>
      </c>
      <c r="F7" s="7">
        <v>1.161016803840879</v>
      </c>
      <c r="G7" s="7">
        <v>4.0233973459972479</v>
      </c>
      <c r="H7" s="7">
        <v>0.26942522279173142</v>
      </c>
      <c r="I7" s="7">
        <v>2.7962528944158529</v>
      </c>
      <c r="J7" s="7">
        <v>0.26942522279173142</v>
      </c>
      <c r="K7" s="7">
        <v>2.7962528944158529</v>
      </c>
      <c r="L7" s="7">
        <v>68</v>
      </c>
      <c r="M7" s="7">
        <v>79</v>
      </c>
      <c r="N7" s="1"/>
      <c r="O7" s="1"/>
    </row>
    <row r="8" spans="1:15" x14ac:dyDescent="0.3">
      <c r="A8" s="2">
        <v>6</v>
      </c>
      <c r="B8" s="1" t="s">
        <v>33</v>
      </c>
      <c r="C8" s="7">
        <v>0.68369005648131009</v>
      </c>
      <c r="D8" s="7">
        <v>0.2358196882133882</v>
      </c>
      <c r="E8" s="7">
        <v>0.83544303797468356</v>
      </c>
      <c r="F8" s="7">
        <v>1.1596756809719759</v>
      </c>
      <c r="G8" s="7">
        <v>4.024976747284347</v>
      </c>
      <c r="H8" s="7">
        <v>0.27092495129013</v>
      </c>
      <c r="I8" s="7">
        <v>2.8154242359318209</v>
      </c>
      <c r="J8" s="7">
        <v>0.27092495129013</v>
      </c>
      <c r="K8" s="7">
        <v>2.8154242359318209</v>
      </c>
      <c r="L8" s="7">
        <v>68</v>
      </c>
      <c r="M8" s="7">
        <v>79</v>
      </c>
      <c r="N8" s="1"/>
      <c r="O8" s="1"/>
    </row>
    <row r="9" spans="1:15" x14ac:dyDescent="0.3">
      <c r="A9" s="2">
        <v>7</v>
      </c>
      <c r="B9" s="1" t="s">
        <v>34</v>
      </c>
      <c r="C9" s="7">
        <v>0.67280783224310547</v>
      </c>
      <c r="D9" s="7">
        <v>0.23573408906609861</v>
      </c>
      <c r="E9" s="7">
        <v>0.83544303797468356</v>
      </c>
      <c r="F9" s="7">
        <v>1.163365912208504</v>
      </c>
      <c r="G9" s="7">
        <v>4.0384355094327153</v>
      </c>
      <c r="H9" s="7">
        <v>0.27193843001401041</v>
      </c>
      <c r="I9" s="7">
        <v>2.824116701933538</v>
      </c>
      <c r="J9" s="7">
        <v>0.27193843001401041</v>
      </c>
      <c r="K9" s="7">
        <v>2.824116701933538</v>
      </c>
      <c r="L9" s="7">
        <v>68</v>
      </c>
      <c r="M9" s="7">
        <v>79</v>
      </c>
      <c r="N9" s="1"/>
      <c r="O9" s="1"/>
    </row>
    <row r="10" spans="1:15" x14ac:dyDescent="0.3">
      <c r="A10" s="3">
        <v>8</v>
      </c>
      <c r="B10" s="1" t="s">
        <v>35</v>
      </c>
      <c r="C10" s="7">
        <v>0.70919646276594417</v>
      </c>
      <c r="D10" s="7">
        <v>0.22772165103913539</v>
      </c>
      <c r="E10" s="7">
        <v>0.82278481012658233</v>
      </c>
      <c r="F10" s="7">
        <v>1.1786142955124399</v>
      </c>
      <c r="G10" s="7">
        <v>4.0981752799696052</v>
      </c>
      <c r="H10" s="7">
        <v>0.27615466276675199</v>
      </c>
      <c r="I10" s="7">
        <v>2.8695066611098801</v>
      </c>
      <c r="J10" s="7">
        <v>0.27615466276675199</v>
      </c>
      <c r="K10" s="7">
        <v>2.8695066611098801</v>
      </c>
      <c r="L10" s="7">
        <v>68</v>
      </c>
      <c r="M10" s="7">
        <v>79</v>
      </c>
      <c r="N10" s="16"/>
      <c r="O10" s="16"/>
    </row>
    <row r="11" spans="1:15" x14ac:dyDescent="0.3">
      <c r="A11" s="2">
        <v>9</v>
      </c>
      <c r="B11" s="1" t="s">
        <v>36</v>
      </c>
      <c r="C11" s="7">
        <v>0.69963156040920638</v>
      </c>
      <c r="D11" s="7">
        <v>0.23010404606692711</v>
      </c>
      <c r="E11" s="7">
        <v>0.82278481012658233</v>
      </c>
      <c r="F11" s="7">
        <v>1.1792971046443259</v>
      </c>
      <c r="G11" s="7">
        <v>4.1069977261127999</v>
      </c>
      <c r="H11" s="7">
        <v>0.27708274671696909</v>
      </c>
      <c r="I11" s="7">
        <v>2.8809633433461599</v>
      </c>
      <c r="J11" s="7">
        <v>0.27708274671696909</v>
      </c>
      <c r="K11" s="7">
        <v>2.8809633433461599</v>
      </c>
      <c r="L11" s="7">
        <v>68</v>
      </c>
      <c r="M11" s="7">
        <v>79</v>
      </c>
      <c r="N11" s="1"/>
      <c r="O11" s="1"/>
    </row>
    <row r="12" spans="1:15" x14ac:dyDescent="0.3">
      <c r="A12" s="2">
        <v>10</v>
      </c>
      <c r="B12" s="16" t="s">
        <v>37</v>
      </c>
      <c r="C12" s="7">
        <v>0.72109054294208708</v>
      </c>
      <c r="D12" s="7">
        <v>0.2301744246979735</v>
      </c>
      <c r="E12" s="7">
        <v>0.83544303797468356</v>
      </c>
      <c r="F12" s="7">
        <v>1.168088624338625</v>
      </c>
      <c r="G12" s="7">
        <v>4.0656317990509327</v>
      </c>
      <c r="H12" s="7">
        <v>0.27333535892087152</v>
      </c>
      <c r="I12" s="7">
        <v>2.8432309102697499</v>
      </c>
      <c r="J12" s="7">
        <v>0.27333535892087152</v>
      </c>
      <c r="K12" s="7">
        <v>2.8432309102697499</v>
      </c>
      <c r="L12" s="7">
        <v>68</v>
      </c>
      <c r="M12" s="7">
        <v>79</v>
      </c>
      <c r="N12" s="1"/>
      <c r="O12" s="1" t="s">
        <v>40</v>
      </c>
    </row>
    <row r="13" spans="1:15" x14ac:dyDescent="0.3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3"/>
    </row>
    <row r="14" spans="1:15" x14ac:dyDescent="0.3">
      <c r="A14" s="7"/>
      <c r="B14" s="1" t="s">
        <v>84</v>
      </c>
      <c r="C14" s="14">
        <f>AVERAGE(C2:C12)</f>
        <v>0.68384278945307431</v>
      </c>
      <c r="D14" s="14">
        <f t="shared" ref="D14:K14" si="0">AVERAGE(D2:D12)</f>
        <v>0.23272796783254293</v>
      </c>
      <c r="E14" s="14">
        <f t="shared" si="0"/>
        <v>0.82163406214039147</v>
      </c>
      <c r="F14" s="14">
        <f t="shared" si="0"/>
        <v>1.1555830015320743</v>
      </c>
      <c r="G14" s="14">
        <f t="shared" si="0"/>
        <v>4.0124108697885479</v>
      </c>
      <c r="H14" s="14">
        <f t="shared" si="0"/>
        <v>0.27020003261504938</v>
      </c>
      <c r="I14" s="14">
        <f t="shared" si="0"/>
        <v>2.8079292599000794</v>
      </c>
      <c r="J14" s="14">
        <f t="shared" si="0"/>
        <v>0.27020003261504938</v>
      </c>
      <c r="K14" s="14">
        <f t="shared" si="0"/>
        <v>2.8079292599000794</v>
      </c>
      <c r="L14" s="7"/>
      <c r="M14" s="7"/>
      <c r="N14" s="7"/>
      <c r="O14" s="7"/>
    </row>
    <row r="15" spans="1:15" x14ac:dyDescent="0.3">
      <c r="A15" s="7"/>
      <c r="B15" s="1" t="s">
        <v>85</v>
      </c>
      <c r="C15" s="7">
        <f>_xlfn.STDEV.P(C2:C12)</f>
        <v>2.1309006750333006E-2</v>
      </c>
      <c r="D15" s="7">
        <f t="shared" ref="D15:K15" si="1">_xlfn.STDEV.P(D2:D12)</f>
        <v>3.596342223988646E-3</v>
      </c>
      <c r="E15" s="7">
        <f t="shared" si="1"/>
        <v>1.6596323477394669E-2</v>
      </c>
      <c r="F15" s="7">
        <f t="shared" si="1"/>
        <v>1.6234692246838447E-2</v>
      </c>
      <c r="G15" s="7">
        <f t="shared" si="1"/>
        <v>6.1187070431303142E-2</v>
      </c>
      <c r="H15" s="7">
        <f t="shared" si="1"/>
        <v>3.9810134510095711E-3</v>
      </c>
      <c r="I15" s="7">
        <f t="shared" si="1"/>
        <v>4.1449612553537726E-2</v>
      </c>
      <c r="J15" s="7">
        <f t="shared" si="1"/>
        <v>3.9810134510095711E-3</v>
      </c>
      <c r="K15" s="7">
        <f t="shared" si="1"/>
        <v>4.1449612553537726E-2</v>
      </c>
      <c r="L15" s="7"/>
      <c r="M15" s="7"/>
      <c r="N15" s="7"/>
      <c r="O15" s="7"/>
    </row>
    <row r="16" spans="1:15" x14ac:dyDescent="0.3">
      <c r="A16" s="7"/>
      <c r="B16" s="16" t="s">
        <v>86</v>
      </c>
      <c r="C16" s="7">
        <f>SMALL(C1:C12, 1)</f>
        <v>0.64546863029730006</v>
      </c>
      <c r="D16" s="7">
        <f t="shared" ref="D16:K16" si="2">SMALL(D1:D12, 1)</f>
        <v>0.22772165103913539</v>
      </c>
      <c r="E16" s="7">
        <f t="shared" si="2"/>
        <v>0.78481012658227844</v>
      </c>
      <c r="F16" s="7">
        <f t="shared" si="2"/>
        <v>1.130118312757201</v>
      </c>
      <c r="G16" s="7">
        <f t="shared" si="2"/>
        <v>3.9146488417416641</v>
      </c>
      <c r="H16" s="7">
        <f t="shared" si="2"/>
        <v>0.26457873225806178</v>
      </c>
      <c r="I16" s="7">
        <f t="shared" si="2"/>
        <v>2.7501866874752499</v>
      </c>
      <c r="J16" s="7">
        <f t="shared" si="2"/>
        <v>0.26457873225806178</v>
      </c>
      <c r="K16" s="7">
        <f t="shared" si="2"/>
        <v>2.7501866874752499</v>
      </c>
      <c r="L16" s="7"/>
      <c r="M16" s="7"/>
      <c r="N16" s="7"/>
      <c r="O16" s="7"/>
    </row>
    <row r="17" spans="1:15" x14ac:dyDescent="0.3">
      <c r="A17" s="7"/>
      <c r="B17" s="16" t="s">
        <v>87</v>
      </c>
      <c r="C17" s="7">
        <f>LARGE(C1:C12,1)</f>
        <v>0.72109054294208708</v>
      </c>
      <c r="D17" s="7">
        <f t="shared" ref="D17:K17" si="3">LARGE(D1:D12,1)</f>
        <v>0.24076857863298631</v>
      </c>
      <c r="E17" s="7">
        <f t="shared" si="3"/>
        <v>0.83544303797468356</v>
      </c>
      <c r="F17" s="7">
        <f t="shared" si="3"/>
        <v>1.1792971046443259</v>
      </c>
      <c r="G17" s="7">
        <f t="shared" si="3"/>
        <v>4.1069977261127999</v>
      </c>
      <c r="H17" s="7">
        <f t="shared" si="3"/>
        <v>0.27708274671696909</v>
      </c>
      <c r="I17" s="7">
        <f t="shared" si="3"/>
        <v>2.8809633433461599</v>
      </c>
      <c r="J17" s="7">
        <f t="shared" si="3"/>
        <v>0.27708274671696909</v>
      </c>
      <c r="K17" s="7">
        <f t="shared" si="3"/>
        <v>2.8809633433461599</v>
      </c>
      <c r="L17" s="7"/>
      <c r="M17" s="7"/>
      <c r="N17" s="7"/>
      <c r="O17" s="7"/>
    </row>
    <row r="19" spans="1:15" x14ac:dyDescent="0.3">
      <c r="A19" s="7"/>
      <c r="B19" s="1" t="s">
        <v>84</v>
      </c>
      <c r="C19" s="7">
        <f>ROUND(C14,2)</f>
        <v>0.68</v>
      </c>
      <c r="D19" s="7">
        <f t="shared" ref="D19:K19" si="4">ROUND(D14,2)</f>
        <v>0.23</v>
      </c>
      <c r="E19" s="7">
        <f t="shared" si="4"/>
        <v>0.82</v>
      </c>
      <c r="F19" s="7">
        <f t="shared" si="4"/>
        <v>1.1599999999999999</v>
      </c>
      <c r="G19" s="7">
        <f t="shared" si="4"/>
        <v>4.01</v>
      </c>
      <c r="H19" s="7">
        <f t="shared" si="4"/>
        <v>0.27</v>
      </c>
      <c r="I19" s="7">
        <f t="shared" si="4"/>
        <v>2.81</v>
      </c>
      <c r="J19" s="7">
        <f t="shared" si="4"/>
        <v>0.27</v>
      </c>
      <c r="K19" s="7">
        <f t="shared" si="4"/>
        <v>2.81</v>
      </c>
      <c r="L19" s="7"/>
      <c r="M19" s="7"/>
      <c r="N19" s="7"/>
      <c r="O19" s="7"/>
    </row>
    <row r="20" spans="1:15" x14ac:dyDescent="0.3">
      <c r="A20" s="7"/>
      <c r="B20" s="1" t="s">
        <v>85</v>
      </c>
      <c r="C20" s="7">
        <f>ROUND(C15,3)</f>
        <v>2.1000000000000001E-2</v>
      </c>
      <c r="D20" s="7">
        <f t="shared" ref="D20:K20" si="5">ROUND(D15,3)</f>
        <v>4.0000000000000001E-3</v>
      </c>
      <c r="E20" s="7">
        <f t="shared" si="5"/>
        <v>1.7000000000000001E-2</v>
      </c>
      <c r="F20" s="7">
        <f t="shared" si="5"/>
        <v>1.6E-2</v>
      </c>
      <c r="G20" s="7">
        <f t="shared" si="5"/>
        <v>6.0999999999999999E-2</v>
      </c>
      <c r="H20" s="7">
        <f t="shared" si="5"/>
        <v>4.0000000000000001E-3</v>
      </c>
      <c r="I20" s="7">
        <f t="shared" si="5"/>
        <v>4.1000000000000002E-2</v>
      </c>
      <c r="J20" s="7">
        <f t="shared" si="5"/>
        <v>4.0000000000000001E-3</v>
      </c>
      <c r="K20" s="7">
        <f t="shared" si="5"/>
        <v>4.1000000000000002E-2</v>
      </c>
      <c r="L20" s="7"/>
      <c r="M20" s="7"/>
      <c r="N20" s="7"/>
      <c r="O20" s="7"/>
    </row>
    <row r="21" spans="1:15" x14ac:dyDescent="0.3">
      <c r="A21" s="7"/>
      <c r="B21" s="16" t="s">
        <v>86</v>
      </c>
      <c r="C21" s="7">
        <f>ROUND(C16,2)</f>
        <v>0.65</v>
      </c>
      <c r="D21" s="7">
        <f t="shared" ref="D21:K22" si="6">ROUND(D16,2)</f>
        <v>0.23</v>
      </c>
      <c r="E21" s="7">
        <f t="shared" si="6"/>
        <v>0.78</v>
      </c>
      <c r="F21" s="7">
        <f t="shared" si="6"/>
        <v>1.1299999999999999</v>
      </c>
      <c r="G21" s="7">
        <f t="shared" si="6"/>
        <v>3.91</v>
      </c>
      <c r="H21" s="7">
        <f t="shared" si="6"/>
        <v>0.26</v>
      </c>
      <c r="I21" s="7">
        <f t="shared" si="6"/>
        <v>2.75</v>
      </c>
      <c r="J21" s="7">
        <f t="shared" si="6"/>
        <v>0.26</v>
      </c>
      <c r="K21" s="7">
        <f t="shared" si="6"/>
        <v>2.75</v>
      </c>
      <c r="L21" s="7"/>
      <c r="M21" s="7"/>
      <c r="N21" s="7"/>
      <c r="O21" s="7"/>
    </row>
    <row r="22" spans="1:15" x14ac:dyDescent="0.3">
      <c r="A22" s="7"/>
      <c r="B22" s="16" t="s">
        <v>87</v>
      </c>
      <c r="C22" s="7">
        <f>ROUND(C17,2)</f>
        <v>0.72</v>
      </c>
      <c r="D22" s="7">
        <f t="shared" si="6"/>
        <v>0.24</v>
      </c>
      <c r="E22" s="7">
        <f t="shared" si="6"/>
        <v>0.84</v>
      </c>
      <c r="F22" s="7">
        <f t="shared" si="6"/>
        <v>1.18</v>
      </c>
      <c r="G22" s="7">
        <f t="shared" si="6"/>
        <v>4.1100000000000003</v>
      </c>
      <c r="H22" s="7">
        <f t="shared" si="6"/>
        <v>0.28000000000000003</v>
      </c>
      <c r="I22" s="7">
        <f t="shared" si="6"/>
        <v>2.88</v>
      </c>
      <c r="J22" s="7">
        <f t="shared" si="6"/>
        <v>0.28000000000000003</v>
      </c>
      <c r="K22" s="7">
        <f t="shared" si="6"/>
        <v>2.88</v>
      </c>
      <c r="L22" s="7"/>
      <c r="M22" s="7"/>
      <c r="N22" s="7"/>
      <c r="O22" s="7"/>
    </row>
  </sheetData>
  <mergeCells count="1">
    <mergeCell ref="A13:O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OSM</vt:lpstr>
      <vt:lpstr>ITDL</vt:lpstr>
      <vt:lpstr>ITDL-CGU</vt:lpstr>
      <vt:lpstr>ITDL-GU</vt:lpstr>
      <vt:lpstr>ITDL-CG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Salatiel Dantas</cp:lastModifiedBy>
  <dcterms:created xsi:type="dcterms:W3CDTF">2022-02-22T13:26:54Z</dcterms:created>
  <dcterms:modified xsi:type="dcterms:W3CDTF">2022-06-12T16:19:20Z</dcterms:modified>
</cp:coreProperties>
</file>