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Austin\Geographic\Results\02\"/>
    </mc:Choice>
  </mc:AlternateContent>
  <xr:revisionPtr revIDLastSave="0" documentId="13_ncr:1_{CF4AF872-EC04-4ABB-B15A-C99202C926D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TDL" sheetId="6" r:id="rId1"/>
    <sheet name="ITDL-CGU" sheetId="4" r:id="rId2"/>
    <sheet name="ITDL-GU" sheetId="5" r:id="rId3"/>
    <sheet name="ITDL-CG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7" l="1"/>
  <c r="J22" i="7"/>
  <c r="I22" i="7"/>
  <c r="H22" i="7"/>
  <c r="G22" i="7"/>
  <c r="F22" i="7"/>
  <c r="E22" i="7"/>
  <c r="D22" i="7"/>
  <c r="C22" i="7"/>
  <c r="K21" i="7"/>
  <c r="J21" i="7"/>
  <c r="I21" i="7"/>
  <c r="H21" i="7"/>
  <c r="G21" i="7"/>
  <c r="F21" i="7"/>
  <c r="E21" i="7"/>
  <c r="D21" i="7"/>
  <c r="C21" i="7"/>
  <c r="K20" i="7"/>
  <c r="J20" i="7"/>
  <c r="I20" i="7"/>
  <c r="H20" i="7"/>
  <c r="G20" i="7"/>
  <c r="F20" i="7"/>
  <c r="E20" i="7"/>
  <c r="D20" i="7"/>
  <c r="C20" i="7"/>
  <c r="K19" i="7"/>
  <c r="J19" i="7"/>
  <c r="I19" i="7"/>
  <c r="H19" i="7"/>
  <c r="G19" i="7"/>
  <c r="F19" i="7"/>
  <c r="E19" i="7"/>
  <c r="D19" i="7"/>
  <c r="C19" i="7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22" i="4"/>
  <c r="J22" i="4"/>
  <c r="I22" i="4"/>
  <c r="H22" i="4"/>
  <c r="G22" i="4"/>
  <c r="F22" i="4"/>
  <c r="E22" i="4"/>
  <c r="D22" i="4"/>
  <c r="C22" i="4"/>
  <c r="K21" i="4"/>
  <c r="J21" i="4"/>
  <c r="I21" i="4"/>
  <c r="H21" i="4"/>
  <c r="G21" i="4"/>
  <c r="F21" i="4"/>
  <c r="E21" i="4"/>
  <c r="D21" i="4"/>
  <c r="C21" i="4"/>
  <c r="K20" i="4"/>
  <c r="J20" i="4"/>
  <c r="I20" i="4"/>
  <c r="H20" i="4"/>
  <c r="G20" i="4"/>
  <c r="F20" i="4"/>
  <c r="E20" i="4"/>
  <c r="D20" i="4"/>
  <c r="C20" i="4"/>
  <c r="K19" i="4"/>
  <c r="J19" i="4"/>
  <c r="I19" i="4"/>
  <c r="H19" i="4"/>
  <c r="G19" i="4"/>
  <c r="F19" i="4"/>
  <c r="E19" i="4"/>
  <c r="D19" i="4"/>
  <c r="C19" i="4"/>
  <c r="K22" i="6"/>
  <c r="J22" i="6"/>
  <c r="I22" i="6"/>
  <c r="H22" i="6"/>
  <c r="G22" i="6"/>
  <c r="F22" i="6"/>
  <c r="E22" i="6"/>
  <c r="D22" i="6"/>
  <c r="C22" i="6"/>
  <c r="K21" i="6"/>
  <c r="J21" i="6"/>
  <c r="I21" i="6"/>
  <c r="H21" i="6"/>
  <c r="G21" i="6"/>
  <c r="F21" i="6"/>
  <c r="E21" i="6"/>
  <c r="D21" i="6"/>
  <c r="C21" i="6"/>
  <c r="K20" i="6"/>
  <c r="J20" i="6"/>
  <c r="I20" i="6"/>
  <c r="H20" i="6"/>
  <c r="G20" i="6"/>
  <c r="F20" i="6"/>
  <c r="E20" i="6"/>
  <c r="D20" i="6"/>
  <c r="C20" i="6"/>
  <c r="K19" i="6"/>
  <c r="J19" i="6"/>
  <c r="I19" i="6"/>
  <c r="H19" i="6"/>
  <c r="G19" i="6"/>
  <c r="F19" i="6"/>
  <c r="E19" i="6"/>
  <c r="D19" i="6"/>
  <c r="C19" i="6"/>
  <c r="E14" i="5"/>
  <c r="K17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K15" i="7"/>
  <c r="J15" i="7"/>
  <c r="I15" i="7"/>
  <c r="H15" i="7"/>
  <c r="G15" i="7"/>
  <c r="F15" i="7"/>
  <c r="E15" i="7"/>
  <c r="D15" i="7"/>
  <c r="C15" i="7"/>
  <c r="K14" i="7"/>
  <c r="J14" i="7"/>
  <c r="I14" i="7"/>
  <c r="H14" i="7"/>
  <c r="G14" i="7"/>
  <c r="F14" i="7"/>
  <c r="E14" i="7"/>
  <c r="D14" i="7"/>
  <c r="C14" i="7"/>
  <c r="K17" i="5"/>
  <c r="J17" i="5"/>
  <c r="I17" i="5"/>
  <c r="H17" i="5"/>
  <c r="G17" i="5"/>
  <c r="F17" i="5"/>
  <c r="E17" i="5"/>
  <c r="D17" i="5"/>
  <c r="C17" i="5"/>
  <c r="K16" i="5"/>
  <c r="J16" i="5"/>
  <c r="I16" i="5"/>
  <c r="H16" i="5"/>
  <c r="G16" i="5"/>
  <c r="F16" i="5"/>
  <c r="E16" i="5"/>
  <c r="D16" i="5"/>
  <c r="C16" i="5"/>
  <c r="K17" i="4"/>
  <c r="J17" i="4"/>
  <c r="I17" i="4"/>
  <c r="H17" i="4"/>
  <c r="G17" i="4"/>
  <c r="F17" i="4"/>
  <c r="E17" i="4"/>
  <c r="D17" i="4"/>
  <c r="C17" i="4"/>
  <c r="K16" i="4"/>
  <c r="J16" i="4"/>
  <c r="I16" i="4"/>
  <c r="H16" i="4"/>
  <c r="G16" i="4"/>
  <c r="F16" i="4"/>
  <c r="E16" i="4"/>
  <c r="D16" i="4"/>
  <c r="C16" i="4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C14" i="5"/>
  <c r="D14" i="5"/>
  <c r="F14" i="5"/>
  <c r="G14" i="5"/>
  <c r="H14" i="5"/>
  <c r="I14" i="5"/>
  <c r="J14" i="5"/>
  <c r="K14" i="5"/>
  <c r="C15" i="5"/>
  <c r="D15" i="5"/>
  <c r="E15" i="5"/>
  <c r="F15" i="5"/>
  <c r="G15" i="5"/>
  <c r="H15" i="5"/>
  <c r="I15" i="5"/>
  <c r="J15" i="5"/>
  <c r="K15" i="5"/>
</calcChain>
</file>

<file path=xl/sharedStrings.xml><?xml version="1.0" encoding="utf-8"?>
<sst xmlns="http://schemas.openxmlformats.org/spreadsheetml/2006/main" count="162" uniqueCount="86">
  <si>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</si>
  <si>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</si>
  <si>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</si>
  <si>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</si>
  <si>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</si>
  <si>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</si>
  <si>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</si>
  <si>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</si>
  <si>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</si>
  <si>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</si>
  <si>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triples_binary</t>
  </si>
  <si>
    <t>file size</t>
  </si>
  <si>
    <t>2.01 GB</t>
  </si>
  <si>
    <t>tuples_ranking</t>
  </si>
  <si>
    <t>obs</t>
  </si>
  <si>
    <t>unicity</t>
  </si>
  <si>
    <t>geography</t>
  </si>
  <si>
    <t>1.95 GB</t>
  </si>
  <si>
    <t>1.41 GB</t>
  </si>
  <si>
    <t>checkin</t>
  </si>
  <si>
    <t>5.19 GB</t>
  </si>
  <si>
    <t>4.73 GB</t>
  </si>
  <si>
    <t>4.25 GB</t>
  </si>
  <si>
    <t>3.77 GB</t>
  </si>
  <si>
    <t>3.3 GB</t>
  </si>
  <si>
    <t>2.82 GB</t>
  </si>
  <si>
    <t>2.34 GB</t>
  </si>
  <si>
    <t>1.88 GB</t>
  </si>
  <si>
    <t>814 MB</t>
  </si>
  <si>
    <t>753 MB</t>
  </si>
  <si>
    <t>2.72 GB</t>
  </si>
  <si>
    <t>2.63 GB</t>
  </si>
  <si>
    <t>2.52 GB</t>
  </si>
  <si>
    <t>2.43 GB</t>
  </si>
  <si>
    <t>2.24 GB</t>
  </si>
  <si>
    <t>2.12 GB</t>
  </si>
  <si>
    <t>1.85 GB</t>
  </si>
  <si>
    <t>tuple itdlg geographic w0.0 (b1)</t>
  </si>
  <si>
    <t xml:space="preserve">tuple itdlg geographic w0.1 (b1) </t>
  </si>
  <si>
    <t xml:space="preserve">tuple itdlg geographic w0.2 (b1) </t>
  </si>
  <si>
    <t>tuple itdlg geographic w0.3 (b1)</t>
  </si>
  <si>
    <t xml:space="preserve">tuple itdlg geographic w0.4 (b1) </t>
  </si>
  <si>
    <t xml:space="preserve">tuple itdlg geographic w0.5 (b1) </t>
  </si>
  <si>
    <t>tuple itdlg geographic w0.6 (b1)</t>
  </si>
  <si>
    <t xml:space="preserve">tuple itdlg geographic w0.7 (b1) </t>
  </si>
  <si>
    <t xml:space="preserve">tuple itdlg geographic w0.8 (b1) </t>
  </si>
  <si>
    <t xml:space="preserve">tuple itdlg geographic w0.9 (b1) </t>
  </si>
  <si>
    <t xml:space="preserve">tuple itdlg geographic w1.0 (b1) </t>
  </si>
  <si>
    <t>tuple itdlgu w0.0 (b1)</t>
  </si>
  <si>
    <t xml:space="preserve">tuple itdlgu w0.1 (b1) </t>
  </si>
  <si>
    <t xml:space="preserve">tuple itdlgu w0.2 (b1) </t>
  </si>
  <si>
    <t>tuple itdlgu w0.3 (b1)</t>
  </si>
  <si>
    <t xml:space="preserve">tuple itdlgu w0.4 (b1) </t>
  </si>
  <si>
    <t xml:space="preserve">tuple itdlgu w0.5 (b1) </t>
  </si>
  <si>
    <t>tuple itdlgu w0.6 (b1)</t>
  </si>
  <si>
    <t xml:space="preserve">tuple itdlgu w0.7 (b1) </t>
  </si>
  <si>
    <t xml:space="preserve">tuple itdlgu w0.8 (b1) </t>
  </si>
  <si>
    <t xml:space="preserve">tuple itdlgu w0.9 (b1) </t>
  </si>
  <si>
    <t xml:space="preserve">tuple itdlgu w1.0 (b1) </t>
  </si>
  <si>
    <t>Average</t>
  </si>
  <si>
    <t>Standard Deviation</t>
  </si>
  <si>
    <t>Min</t>
  </si>
  <si>
    <t>Max</t>
  </si>
  <si>
    <t>tuple itdl w0.0 (b1)</t>
  </si>
  <si>
    <t xml:space="preserve">tuple itdl w0.1 (b1) </t>
  </si>
  <si>
    <t xml:space="preserve">tuple itdl w0.2 (b1) </t>
  </si>
  <si>
    <t>tuple itdl w0.3 (b1)</t>
  </si>
  <si>
    <t xml:space="preserve">tuple itdl w0.4 (b1) </t>
  </si>
  <si>
    <t xml:space="preserve">tuple itdl w0.5 (b1) </t>
  </si>
  <si>
    <t>tuple itdl w0.6 (b1)</t>
  </si>
  <si>
    <t xml:space="preserve">tuple itdl w0.7 (b1) </t>
  </si>
  <si>
    <t xml:space="preserve">tuple itdl w0.8 (b1) </t>
  </si>
  <si>
    <t xml:space="preserve">tuple itdl w0.9 (b1) </t>
  </si>
  <si>
    <t xml:space="preserve">tuple itdl w1.0 (b1) </t>
  </si>
  <si>
    <t>tuple itdlcg w0.0 (b1)</t>
  </si>
  <si>
    <t xml:space="preserve">tuple itdlcg w0.1 (b1) </t>
  </si>
  <si>
    <t xml:space="preserve">tuple itdlcg w0.2 (b1) </t>
  </si>
  <si>
    <t>tuple itdlcg w0.3 (b1)</t>
  </si>
  <si>
    <t xml:space="preserve">tuple itdlcg w0.4 (b1) </t>
  </si>
  <si>
    <t xml:space="preserve">tuple itdlcg w0.5 (b1) </t>
  </si>
  <si>
    <t>tuple itdlcg w0.6 (b1)</t>
  </si>
  <si>
    <t xml:space="preserve">tuple itdlcg w0.7 (b1) </t>
  </si>
  <si>
    <t xml:space="preserve">tuple itdlcg w0.8 (b1) </t>
  </si>
  <si>
    <t xml:space="preserve">tuple itdlcg w0.9 (b1) </t>
  </si>
  <si>
    <t xml:space="preserve">tuple itdlcg w1.0 (b1) </t>
  </si>
  <si>
    <t>checkin-unicity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</si>
</sst>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/>
    <xf numFmtId="0" fontId="1" fillId="0" borderId="1" xfId="0" applyFont="1" applyFill="1" applyBorder="1"/>
    <xf numFmtId="0" fontId="3" fillId="0" borderId="0" xfId="0" applyFont="1" applyFill="1"/>
    <xf numFmtId="0" fontId="5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FDD97-21F0-4FAA-BBD7-1CA0C395F316}">
  <dimension ref="A1:O22"/>
  <sheetViews>
    <sheetView workbookViewId="0">
      <selection activeCell="A19" sqref="A19:O22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7.109375" bestFit="1" customWidth="1"/>
  </cols>
  <sheetData>
    <row r="1" spans="1:15" x14ac:dyDescent="0.3">
      <c r="A1" s="9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13</v>
      </c>
      <c r="M1" s="3" t="s">
        <v>10</v>
      </c>
      <c r="N1" s="3" t="s">
        <v>11</v>
      </c>
      <c r="O1" s="13" t="s">
        <v>14</v>
      </c>
    </row>
    <row r="2" spans="1:15" x14ac:dyDescent="0.3">
      <c r="A2" s="3">
        <v>1</v>
      </c>
      <c r="B2" s="9" t="s">
        <v>63</v>
      </c>
      <c r="C2" s="7">
        <v>0.55361883940255874</v>
      </c>
      <c r="D2" s="7">
        <v>0.27551147894471528</v>
      </c>
      <c r="E2" s="7">
        <v>0.69620253164556967</v>
      </c>
      <c r="F2" s="7">
        <v>1.1153929061336461</v>
      </c>
      <c r="G2" s="7">
        <v>3.874913262375955</v>
      </c>
      <c r="H2" s="7">
        <v>0.26345375560932488</v>
      </c>
      <c r="I2" s="7">
        <v>2.739928443423945</v>
      </c>
      <c r="J2" s="7">
        <v>0.26345375560932488</v>
      </c>
      <c r="K2" s="7">
        <v>2.739928443423945</v>
      </c>
      <c r="L2" s="7">
        <v>68</v>
      </c>
      <c r="M2" s="7">
        <v>79</v>
      </c>
      <c r="N2" s="9" t="s">
        <v>20</v>
      </c>
      <c r="O2" s="11" t="s">
        <v>15</v>
      </c>
    </row>
    <row r="3" spans="1:15" x14ac:dyDescent="0.3">
      <c r="A3" s="3">
        <v>2</v>
      </c>
      <c r="B3" s="9" t="s">
        <v>64</v>
      </c>
      <c r="C3" s="7">
        <v>0.54844500998404389</v>
      </c>
      <c r="D3" s="7">
        <v>0.27610421066065799</v>
      </c>
      <c r="E3" s="7">
        <v>0.70886075949367089</v>
      </c>
      <c r="F3" s="7">
        <v>1.1144075788751711</v>
      </c>
      <c r="G3" s="7">
        <v>3.8706222987579229</v>
      </c>
      <c r="H3" s="7">
        <v>0.26435888527895318</v>
      </c>
      <c r="I3" s="7">
        <v>2.7498987636676482</v>
      </c>
      <c r="J3" s="7">
        <v>0.26435888527895318</v>
      </c>
      <c r="K3" s="7">
        <v>2.7498987636676482</v>
      </c>
      <c r="L3" s="7">
        <v>68</v>
      </c>
      <c r="M3" s="7">
        <v>79</v>
      </c>
      <c r="N3" s="9" t="s">
        <v>21</v>
      </c>
      <c r="O3" s="11"/>
    </row>
    <row r="4" spans="1:15" x14ac:dyDescent="0.3">
      <c r="A4" s="3">
        <v>3</v>
      </c>
      <c r="B4" s="9" t="s">
        <v>65</v>
      </c>
      <c r="C4" s="7">
        <v>0.56152277069136003</v>
      </c>
      <c r="D4" s="7">
        <v>0.27569273201044742</v>
      </c>
      <c r="E4" s="7">
        <v>0.72151898734177211</v>
      </c>
      <c r="F4" s="7">
        <v>1.1052113952576901</v>
      </c>
      <c r="G4" s="7">
        <v>3.8323403313223192</v>
      </c>
      <c r="H4" s="7">
        <v>0.26193911965871242</v>
      </c>
      <c r="I4" s="7">
        <v>2.7239052882558288</v>
      </c>
      <c r="J4" s="7">
        <v>0.26193911965871242</v>
      </c>
      <c r="K4" s="7">
        <v>2.7239052882558288</v>
      </c>
      <c r="L4" s="7">
        <v>68</v>
      </c>
      <c r="M4" s="7">
        <v>79</v>
      </c>
      <c r="N4" s="9" t="s">
        <v>22</v>
      </c>
      <c r="O4" s="11"/>
    </row>
    <row r="5" spans="1:15" x14ac:dyDescent="0.3">
      <c r="A5" s="3">
        <v>4</v>
      </c>
      <c r="B5" s="9" t="s">
        <v>66</v>
      </c>
      <c r="C5" s="7">
        <v>0.5746387146416172</v>
      </c>
      <c r="D5" s="7">
        <v>0.2724353094212526</v>
      </c>
      <c r="E5" s="7">
        <v>0.68354430379746833</v>
      </c>
      <c r="F5" s="7">
        <v>1.1103137860082299</v>
      </c>
      <c r="G5" s="7">
        <v>3.8552908907236469</v>
      </c>
      <c r="H5" s="7">
        <v>0.26355918480381901</v>
      </c>
      <c r="I5" s="7">
        <v>2.7412650639712601</v>
      </c>
      <c r="J5" s="7">
        <v>0.26355918480381901</v>
      </c>
      <c r="K5" s="7">
        <v>2.7412650639712601</v>
      </c>
      <c r="L5" s="7">
        <v>68</v>
      </c>
      <c r="M5" s="7">
        <v>79</v>
      </c>
      <c r="N5" s="11" t="s">
        <v>23</v>
      </c>
      <c r="O5" s="11"/>
    </row>
    <row r="6" spans="1:15" x14ac:dyDescent="0.3">
      <c r="A6" s="3">
        <v>5</v>
      </c>
      <c r="B6" s="9" t="s">
        <v>67</v>
      </c>
      <c r="C6" s="7">
        <v>0.55222515103520964</v>
      </c>
      <c r="D6" s="7">
        <v>0.27633551634432202</v>
      </c>
      <c r="E6" s="7">
        <v>0.68354430379746833</v>
      </c>
      <c r="F6" s="7">
        <v>1.112517146776407</v>
      </c>
      <c r="G6" s="7">
        <v>3.867109364129858</v>
      </c>
      <c r="H6" s="7">
        <v>0.263252100968769</v>
      </c>
      <c r="I6" s="7">
        <v>2.7375778596856439</v>
      </c>
      <c r="J6" s="7">
        <v>0.263252100968769</v>
      </c>
      <c r="K6" s="7">
        <v>2.7375778596856439</v>
      </c>
      <c r="L6" s="7">
        <v>68</v>
      </c>
      <c r="M6" s="7">
        <v>79</v>
      </c>
      <c r="N6" s="11" t="s">
        <v>24</v>
      </c>
      <c r="O6" s="11"/>
    </row>
    <row r="7" spans="1:15" x14ac:dyDescent="0.3">
      <c r="A7" s="3">
        <v>6</v>
      </c>
      <c r="B7" s="9" t="s">
        <v>68</v>
      </c>
      <c r="C7" s="7">
        <v>0.58552093887982182</v>
      </c>
      <c r="D7" s="7">
        <v>0.27015022510727088</v>
      </c>
      <c r="E7" s="7">
        <v>0.70886075949367089</v>
      </c>
      <c r="F7" s="7">
        <v>1.0999387615128351</v>
      </c>
      <c r="G7" s="7">
        <v>3.816636832839555</v>
      </c>
      <c r="H7" s="7">
        <v>0.26036057453949241</v>
      </c>
      <c r="I7" s="7">
        <v>2.70660966339763</v>
      </c>
      <c r="J7" s="7">
        <v>0.26036057453949241</v>
      </c>
      <c r="K7" s="7">
        <v>2.70660966339763</v>
      </c>
      <c r="L7" s="7">
        <v>68</v>
      </c>
      <c r="M7" s="7">
        <v>79</v>
      </c>
      <c r="N7" s="11" t="s">
        <v>25</v>
      </c>
      <c r="O7" s="11"/>
    </row>
    <row r="8" spans="1:15" x14ac:dyDescent="0.3">
      <c r="A8" s="3">
        <v>7</v>
      </c>
      <c r="B8" s="9" t="s">
        <v>69</v>
      </c>
      <c r="C8" s="7">
        <v>0.57343594248897345</v>
      </c>
      <c r="D8" s="7">
        <v>0.26727072916533462</v>
      </c>
      <c r="E8" s="7">
        <v>0.68354430379746833</v>
      </c>
      <c r="F8" s="7">
        <v>1.108727709190672</v>
      </c>
      <c r="G8" s="7">
        <v>3.8473286528490189</v>
      </c>
      <c r="H8" s="7">
        <v>0.2620973502229399</v>
      </c>
      <c r="I8" s="7">
        <v>2.7254820185434059</v>
      </c>
      <c r="J8" s="7">
        <v>0.2620973502229399</v>
      </c>
      <c r="K8" s="7">
        <v>2.7254820185434059</v>
      </c>
      <c r="L8" s="7">
        <v>68</v>
      </c>
      <c r="M8" s="7">
        <v>79</v>
      </c>
      <c r="N8" s="11" t="s">
        <v>26</v>
      </c>
      <c r="O8" s="11"/>
    </row>
    <row r="9" spans="1:15" x14ac:dyDescent="0.3">
      <c r="A9" s="3">
        <v>8</v>
      </c>
      <c r="B9" s="9" t="s">
        <v>70</v>
      </c>
      <c r="C9" s="7">
        <v>0.57589876165867249</v>
      </c>
      <c r="D9" s="7">
        <v>0.26436038595684191</v>
      </c>
      <c r="E9" s="7">
        <v>0.68354430379746833</v>
      </c>
      <c r="F9" s="7">
        <v>1.089056682343718</v>
      </c>
      <c r="G9" s="7">
        <v>3.7761402988359958</v>
      </c>
      <c r="H9" s="7">
        <v>0.25714276532110641</v>
      </c>
      <c r="I9" s="7">
        <v>2.672501491636313</v>
      </c>
      <c r="J9" s="7">
        <v>0.25714276532110641</v>
      </c>
      <c r="K9" s="7">
        <v>2.672501491636313</v>
      </c>
      <c r="L9" s="7">
        <v>68</v>
      </c>
      <c r="M9" s="7">
        <v>79</v>
      </c>
      <c r="N9" s="11" t="s">
        <v>27</v>
      </c>
      <c r="O9" s="11"/>
    </row>
    <row r="10" spans="1:15" x14ac:dyDescent="0.3">
      <c r="A10" s="3">
        <v>9</v>
      </c>
      <c r="B10" s="9" t="s">
        <v>71</v>
      </c>
      <c r="C10" s="7">
        <v>0.59224118963744998</v>
      </c>
      <c r="D10" s="7">
        <v>0.26016175074669939</v>
      </c>
      <c r="E10" s="7">
        <v>0.70886075949367089</v>
      </c>
      <c r="F10" s="7">
        <v>1.100192288849696</v>
      </c>
      <c r="G10" s="7">
        <v>3.8156752227960671</v>
      </c>
      <c r="H10" s="7">
        <v>0.2608663387404403</v>
      </c>
      <c r="I10" s="7">
        <v>2.7129188305331748</v>
      </c>
      <c r="J10" s="7">
        <v>0.2608663387404403</v>
      </c>
      <c r="K10" s="7">
        <v>2.7129188305331748</v>
      </c>
      <c r="L10" s="7">
        <v>68</v>
      </c>
      <c r="M10" s="7">
        <v>79</v>
      </c>
      <c r="N10" s="11" t="s">
        <v>18</v>
      </c>
      <c r="O10" s="11"/>
    </row>
    <row r="11" spans="1:15" s="12" customFormat="1" x14ac:dyDescent="0.3">
      <c r="A11" s="3">
        <v>10</v>
      </c>
      <c r="B11" s="9" t="s">
        <v>72</v>
      </c>
      <c r="C11" s="7">
        <v>0.63107354770851709</v>
      </c>
      <c r="D11" s="7">
        <v>0.2463494368261907</v>
      </c>
      <c r="E11" s="7">
        <v>0.759493670886076</v>
      </c>
      <c r="F11" s="7">
        <v>1.081039951989025</v>
      </c>
      <c r="G11" s="7">
        <v>3.7521814756918488</v>
      </c>
      <c r="H11" s="7">
        <v>0.25733132592063479</v>
      </c>
      <c r="I11" s="7">
        <v>2.6789101266603801</v>
      </c>
      <c r="J11" s="7">
        <v>0.25733132592063479</v>
      </c>
      <c r="K11" s="7">
        <v>2.6789101266603801</v>
      </c>
      <c r="L11" s="7">
        <v>68</v>
      </c>
      <c r="M11" s="7">
        <v>79</v>
      </c>
      <c r="N11" s="11" t="s">
        <v>28</v>
      </c>
      <c r="O11" s="11"/>
    </row>
    <row r="12" spans="1:15" s="12" customFormat="1" x14ac:dyDescent="0.3">
      <c r="A12" s="3">
        <v>11</v>
      </c>
      <c r="B12" s="9" t="s">
        <v>73</v>
      </c>
      <c r="C12" s="7">
        <v>0.65312437050698435</v>
      </c>
      <c r="D12" s="7">
        <v>0.23634366063255549</v>
      </c>
      <c r="E12" s="7">
        <v>0.70886075949367089</v>
      </c>
      <c r="F12" s="7">
        <v>1.103117038996666</v>
      </c>
      <c r="G12" s="7">
        <v>3.832486546188695</v>
      </c>
      <c r="H12" s="7">
        <v>0.26300344111753898</v>
      </c>
      <c r="I12" s="7">
        <v>2.7382591147918549</v>
      </c>
      <c r="J12" s="7">
        <v>0.26300344111753898</v>
      </c>
      <c r="K12" s="7">
        <v>2.7382591147918549</v>
      </c>
      <c r="L12" s="7">
        <v>68</v>
      </c>
      <c r="M12" s="7">
        <v>79</v>
      </c>
      <c r="N12" s="11" t="s">
        <v>29</v>
      </c>
      <c r="O12" s="11" t="s">
        <v>19</v>
      </c>
    </row>
    <row r="13" spans="1:15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5" x14ac:dyDescent="0.3">
      <c r="A14" s="7"/>
      <c r="B14" s="1" t="s">
        <v>59</v>
      </c>
      <c r="C14" s="7">
        <f>AVERAGE(C2:C12)</f>
        <v>0.58197683969410996</v>
      </c>
      <c r="D14" s="7">
        <f t="shared" ref="D14:K14" si="0">AVERAGE(D2:D12)</f>
        <v>0.26551958507420803</v>
      </c>
      <c r="E14" s="7">
        <f t="shared" si="0"/>
        <v>0.70425776754890679</v>
      </c>
      <c r="F14" s="7">
        <f t="shared" si="0"/>
        <v>1.1036286587212507</v>
      </c>
      <c r="G14" s="7">
        <f t="shared" si="0"/>
        <v>3.8309750160464442</v>
      </c>
      <c r="H14" s="7">
        <f t="shared" si="0"/>
        <v>0.26157862201652099</v>
      </c>
      <c r="I14" s="7">
        <f t="shared" si="0"/>
        <v>2.7206596967788261</v>
      </c>
      <c r="J14" s="7">
        <f t="shared" si="0"/>
        <v>0.26157862201652099</v>
      </c>
      <c r="K14" s="7">
        <f t="shared" si="0"/>
        <v>2.7206596967788261</v>
      </c>
      <c r="L14" s="7"/>
      <c r="M14" s="7"/>
      <c r="N14" s="7"/>
      <c r="O14" s="7"/>
    </row>
    <row r="15" spans="1:15" x14ac:dyDescent="0.3">
      <c r="A15" s="7"/>
      <c r="B15" s="1" t="s">
        <v>60</v>
      </c>
      <c r="C15" s="7">
        <f>_xlfn.STDEV.P(C2:C12)</f>
        <v>3.1602941657446801E-2</v>
      </c>
      <c r="D15" s="7">
        <f t="shared" ref="D15:K15" si="1">_xlfn.STDEV.P(D2:D12)</f>
        <v>1.2625606692496251E-2</v>
      </c>
      <c r="E15" s="7">
        <f t="shared" si="1"/>
        <v>2.1773173680580571E-2</v>
      </c>
      <c r="F15" s="7">
        <f t="shared" si="1"/>
        <v>1.0247226035616364E-2</v>
      </c>
      <c r="G15" s="7">
        <f t="shared" si="1"/>
        <v>3.7326513876418541E-2</v>
      </c>
      <c r="H15" s="7">
        <f t="shared" si="1"/>
        <v>2.3375518156666083E-3</v>
      </c>
      <c r="I15" s="7">
        <f t="shared" si="1"/>
        <v>2.4495092207109413E-2</v>
      </c>
      <c r="J15" s="7">
        <f t="shared" si="1"/>
        <v>2.3375518156666083E-3</v>
      </c>
      <c r="K15" s="7">
        <f t="shared" si="1"/>
        <v>2.4495092207109413E-2</v>
      </c>
      <c r="L15" s="7"/>
      <c r="M15" s="7"/>
      <c r="N15" s="7"/>
      <c r="O15" s="7"/>
    </row>
    <row r="16" spans="1:15" x14ac:dyDescent="0.3">
      <c r="A16" s="7"/>
      <c r="B16" s="1" t="s">
        <v>61</v>
      </c>
      <c r="C16" s="7">
        <f t="shared" ref="C16:K16" si="2">SMALL(C2:C12, 1)</f>
        <v>0.54844500998404389</v>
      </c>
      <c r="D16" s="7">
        <f t="shared" si="2"/>
        <v>0.23634366063255549</v>
      </c>
      <c r="E16" s="7">
        <f t="shared" si="2"/>
        <v>0.68354430379746833</v>
      </c>
      <c r="F16" s="7">
        <f t="shared" si="2"/>
        <v>1.081039951989025</v>
      </c>
      <c r="G16" s="7">
        <f t="shared" si="2"/>
        <v>3.7521814756918488</v>
      </c>
      <c r="H16" s="7">
        <f t="shared" si="2"/>
        <v>0.25714276532110641</v>
      </c>
      <c r="I16" s="7">
        <f t="shared" si="2"/>
        <v>2.672501491636313</v>
      </c>
      <c r="J16" s="7">
        <f t="shared" si="2"/>
        <v>0.25714276532110641</v>
      </c>
      <c r="K16" s="7">
        <f t="shared" si="2"/>
        <v>2.672501491636313</v>
      </c>
      <c r="L16" s="7"/>
      <c r="M16" s="7"/>
      <c r="N16" s="7"/>
      <c r="O16" s="7"/>
    </row>
    <row r="17" spans="1:15" x14ac:dyDescent="0.3">
      <c r="A17" s="7"/>
      <c r="B17" s="1" t="s">
        <v>62</v>
      </c>
      <c r="C17" s="7">
        <f t="shared" ref="C17:K17" si="3">LARGE(C2:C12,1)</f>
        <v>0.65312437050698435</v>
      </c>
      <c r="D17" s="7">
        <f t="shared" si="3"/>
        <v>0.27633551634432202</v>
      </c>
      <c r="E17" s="7">
        <f t="shared" si="3"/>
        <v>0.759493670886076</v>
      </c>
      <c r="F17" s="7">
        <f t="shared" si="3"/>
        <v>1.1153929061336461</v>
      </c>
      <c r="G17" s="7">
        <f t="shared" si="3"/>
        <v>3.874913262375955</v>
      </c>
      <c r="H17" s="7">
        <f t="shared" si="3"/>
        <v>0.26435888527895318</v>
      </c>
      <c r="I17" s="7">
        <f t="shared" si="3"/>
        <v>2.7498987636676482</v>
      </c>
      <c r="J17" s="7">
        <f t="shared" si="3"/>
        <v>0.26435888527895318</v>
      </c>
      <c r="K17" s="7">
        <f t="shared" si="3"/>
        <v>2.7498987636676482</v>
      </c>
      <c r="L17" s="7"/>
      <c r="M17" s="7"/>
      <c r="N17" s="7"/>
      <c r="O17" s="7"/>
    </row>
    <row r="19" spans="1:15" x14ac:dyDescent="0.3">
      <c r="A19" s="7"/>
      <c r="B19" s="1" t="s">
        <v>59</v>
      </c>
      <c r="C19" s="7">
        <f>ROUND(C14,2)</f>
        <v>0.57999999999999996</v>
      </c>
      <c r="D19" s="7">
        <f t="shared" ref="D19:K19" si="4">ROUND(D14,2)</f>
        <v>0.27</v>
      </c>
      <c r="E19" s="7">
        <f t="shared" si="4"/>
        <v>0.7</v>
      </c>
      <c r="F19" s="7">
        <f t="shared" si="4"/>
        <v>1.1000000000000001</v>
      </c>
      <c r="G19" s="7">
        <f t="shared" si="4"/>
        <v>3.83</v>
      </c>
      <c r="H19" s="7">
        <f t="shared" si="4"/>
        <v>0.26</v>
      </c>
      <c r="I19" s="7">
        <f t="shared" si="4"/>
        <v>2.72</v>
      </c>
      <c r="J19" s="7">
        <f t="shared" si="4"/>
        <v>0.26</v>
      </c>
      <c r="K19" s="7">
        <f t="shared" si="4"/>
        <v>2.72</v>
      </c>
      <c r="L19" s="7"/>
      <c r="M19" s="7"/>
      <c r="N19" s="7"/>
      <c r="O19" s="7"/>
    </row>
    <row r="20" spans="1:15" x14ac:dyDescent="0.3">
      <c r="A20" s="7"/>
      <c r="B20" s="1" t="s">
        <v>60</v>
      </c>
      <c r="C20" s="7">
        <f>ROUND(C15,3)</f>
        <v>3.2000000000000001E-2</v>
      </c>
      <c r="D20" s="7">
        <f t="shared" ref="D20:K20" si="5">ROUND(D15,3)</f>
        <v>1.2999999999999999E-2</v>
      </c>
      <c r="E20" s="7">
        <f t="shared" si="5"/>
        <v>2.1999999999999999E-2</v>
      </c>
      <c r="F20" s="7">
        <f t="shared" si="5"/>
        <v>0.01</v>
      </c>
      <c r="G20" s="7">
        <f t="shared" si="5"/>
        <v>3.6999999999999998E-2</v>
      </c>
      <c r="H20" s="7">
        <f t="shared" si="5"/>
        <v>2E-3</v>
      </c>
      <c r="I20" s="7">
        <f t="shared" si="5"/>
        <v>2.4E-2</v>
      </c>
      <c r="J20" s="7">
        <f t="shared" si="5"/>
        <v>2E-3</v>
      </c>
      <c r="K20" s="7">
        <f t="shared" si="5"/>
        <v>2.4E-2</v>
      </c>
      <c r="L20" s="7"/>
      <c r="M20" s="7"/>
      <c r="N20" s="7"/>
      <c r="O20" s="7"/>
    </row>
    <row r="21" spans="1:15" x14ac:dyDescent="0.3">
      <c r="A21" s="7"/>
      <c r="B21" s="1" t="s">
        <v>61</v>
      </c>
      <c r="C21" s="7">
        <f>ROUND(C16,2)</f>
        <v>0.55000000000000004</v>
      </c>
      <c r="D21" s="7">
        <f t="shared" ref="D21:K22" si="6">ROUND(D16,2)</f>
        <v>0.24</v>
      </c>
      <c r="E21" s="7">
        <f t="shared" si="6"/>
        <v>0.68</v>
      </c>
      <c r="F21" s="7">
        <f t="shared" si="6"/>
        <v>1.08</v>
      </c>
      <c r="G21" s="7">
        <f t="shared" si="6"/>
        <v>3.75</v>
      </c>
      <c r="H21" s="7">
        <f t="shared" si="6"/>
        <v>0.26</v>
      </c>
      <c r="I21" s="7">
        <f t="shared" si="6"/>
        <v>2.67</v>
      </c>
      <c r="J21" s="7">
        <f t="shared" si="6"/>
        <v>0.26</v>
      </c>
      <c r="K21" s="7">
        <f t="shared" si="6"/>
        <v>2.67</v>
      </c>
      <c r="L21" s="7"/>
      <c r="M21" s="7"/>
      <c r="N21" s="7"/>
      <c r="O21" s="7"/>
    </row>
    <row r="22" spans="1:15" x14ac:dyDescent="0.3">
      <c r="A22" s="7"/>
      <c r="B22" s="1" t="s">
        <v>62</v>
      </c>
      <c r="C22" s="7">
        <f>ROUND(C17,2)</f>
        <v>0.65</v>
      </c>
      <c r="D22" s="7">
        <f t="shared" si="6"/>
        <v>0.28000000000000003</v>
      </c>
      <c r="E22" s="7">
        <f t="shared" si="6"/>
        <v>0.76</v>
      </c>
      <c r="F22" s="7">
        <f t="shared" si="6"/>
        <v>1.1200000000000001</v>
      </c>
      <c r="G22" s="7">
        <f t="shared" si="6"/>
        <v>3.87</v>
      </c>
      <c r="H22" s="7">
        <f t="shared" si="6"/>
        <v>0.26</v>
      </c>
      <c r="I22" s="7">
        <f t="shared" si="6"/>
        <v>2.75</v>
      </c>
      <c r="J22" s="7">
        <f t="shared" si="6"/>
        <v>0.26</v>
      </c>
      <c r="K22" s="7">
        <f t="shared" si="6"/>
        <v>2.75</v>
      </c>
      <c r="L22" s="7"/>
      <c r="M22" s="7"/>
      <c r="N22" s="7"/>
      <c r="O22" s="7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0F2E9-B160-495F-BF46-F510EB93F755}">
  <dimension ref="A1:O22"/>
  <sheetViews>
    <sheetView tabSelected="1" workbookViewId="0">
      <selection activeCell="D25" sqref="D25"/>
    </sheetView>
  </sheetViews>
  <sheetFormatPr defaultRowHeight="14.4" x14ac:dyDescent="0.3"/>
  <cols>
    <col min="1" max="1" width="3" bestFit="1" customWidth="1"/>
    <col min="2" max="2" width="28.441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16.2187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13</v>
      </c>
      <c r="M1" s="2" t="s">
        <v>10</v>
      </c>
      <c r="N1" s="3" t="s">
        <v>11</v>
      </c>
      <c r="O1" s="3" t="s">
        <v>14</v>
      </c>
    </row>
    <row r="2" spans="1:15" s="5" customFormat="1" x14ac:dyDescent="0.3">
      <c r="A2" s="2">
        <v>1</v>
      </c>
      <c r="B2" s="1" t="s">
        <v>37</v>
      </c>
      <c r="C2" s="8">
        <v>0.58552093887982182</v>
      </c>
      <c r="D2" s="8">
        <v>0.27015022510727088</v>
      </c>
      <c r="E2" s="8">
        <v>0.70886075949367089</v>
      </c>
      <c r="F2" s="8">
        <v>1.0999387615128351</v>
      </c>
      <c r="G2" s="8">
        <v>3.816636832839555</v>
      </c>
      <c r="H2" s="8">
        <v>0.26036057453949241</v>
      </c>
      <c r="I2" s="8">
        <v>2.70660966339763</v>
      </c>
      <c r="J2" s="8">
        <v>0.26036057453949241</v>
      </c>
      <c r="K2" s="8">
        <v>2.70660966339763</v>
      </c>
      <c r="L2" s="1">
        <v>68</v>
      </c>
      <c r="M2" s="1">
        <v>79</v>
      </c>
      <c r="N2" s="1" t="s">
        <v>25</v>
      </c>
      <c r="O2" s="6" t="s">
        <v>85</v>
      </c>
    </row>
    <row r="3" spans="1:15" x14ac:dyDescent="0.3">
      <c r="A3" s="2">
        <v>2</v>
      </c>
      <c r="B3" s="1" t="s">
        <v>38</v>
      </c>
      <c r="C3" s="8">
        <v>0.59668953744008446</v>
      </c>
      <c r="D3" s="8">
        <v>0.25406523337140752</v>
      </c>
      <c r="E3" s="8">
        <v>0.74683544303797467</v>
      </c>
      <c r="F3" s="8">
        <v>1.102375440917108</v>
      </c>
      <c r="G3" s="8">
        <v>3.832233552486044</v>
      </c>
      <c r="H3" s="8">
        <v>0.2615365691751993</v>
      </c>
      <c r="I3" s="8">
        <v>2.7206246074807621</v>
      </c>
      <c r="J3" s="8">
        <v>0.2615365691751993</v>
      </c>
      <c r="K3" s="8">
        <v>2.7206246074807621</v>
      </c>
      <c r="L3" s="8">
        <v>68</v>
      </c>
      <c r="M3" s="8">
        <v>79</v>
      </c>
      <c r="N3" s="1" t="s">
        <v>30</v>
      </c>
      <c r="O3" s="6"/>
    </row>
    <row r="4" spans="1:15" x14ac:dyDescent="0.3">
      <c r="A4" s="2">
        <v>3</v>
      </c>
      <c r="B4" s="1" t="s">
        <v>39</v>
      </c>
      <c r="C4" s="8">
        <v>0.63076808176498855</v>
      </c>
      <c r="D4" s="8">
        <v>0.24614830529750631</v>
      </c>
      <c r="E4" s="8">
        <v>0.74683544303797467</v>
      </c>
      <c r="F4" s="8">
        <v>1.099077135998431</v>
      </c>
      <c r="G4" s="8">
        <v>3.8227298184825749</v>
      </c>
      <c r="H4" s="8">
        <v>0.26125482569588798</v>
      </c>
      <c r="I4" s="8">
        <v>2.7184370412740062</v>
      </c>
      <c r="J4" s="8">
        <v>0.26125482569588798</v>
      </c>
      <c r="K4" s="8">
        <v>2.7184370412740062</v>
      </c>
      <c r="L4" s="8">
        <v>68</v>
      </c>
      <c r="M4" s="8">
        <v>79</v>
      </c>
      <c r="N4" s="1" t="s">
        <v>31</v>
      </c>
      <c r="O4" s="6"/>
    </row>
    <row r="5" spans="1:15" x14ac:dyDescent="0.3">
      <c r="A5" s="2">
        <v>4</v>
      </c>
      <c r="B5" s="1" t="s">
        <v>40</v>
      </c>
      <c r="C5" s="8">
        <v>0.64772144163082312</v>
      </c>
      <c r="D5" s="8">
        <v>0.24280407855899661</v>
      </c>
      <c r="E5" s="8">
        <v>0.73417721518987344</v>
      </c>
      <c r="F5" s="8">
        <v>1.1248199588477339</v>
      </c>
      <c r="G5" s="8">
        <v>3.89939002468881</v>
      </c>
      <c r="H5" s="8">
        <v>0.26647613964754729</v>
      </c>
      <c r="I5" s="8">
        <v>2.772469241943782</v>
      </c>
      <c r="J5" s="8">
        <v>0.26647613964754729</v>
      </c>
      <c r="K5" s="8">
        <v>2.772469241943782</v>
      </c>
      <c r="L5" s="8">
        <v>68</v>
      </c>
      <c r="M5" s="8">
        <v>79</v>
      </c>
      <c r="N5" s="6" t="s">
        <v>32</v>
      </c>
      <c r="O5" s="6"/>
    </row>
    <row r="6" spans="1:15" x14ac:dyDescent="0.3">
      <c r="A6" s="2">
        <v>5</v>
      </c>
      <c r="B6" s="1" t="s">
        <v>41</v>
      </c>
      <c r="C6" s="8">
        <v>0.64384584247230459</v>
      </c>
      <c r="D6" s="8">
        <v>0.2440865971167081</v>
      </c>
      <c r="E6" s="8">
        <v>0.759493670886076</v>
      </c>
      <c r="F6" s="8">
        <v>1.125808348030569</v>
      </c>
      <c r="G6" s="8">
        <v>3.9229167990106322</v>
      </c>
      <c r="H6" s="8">
        <v>0.26766043740010059</v>
      </c>
      <c r="I6" s="8">
        <v>2.7840574995216669</v>
      </c>
      <c r="J6" s="8">
        <v>0.26766043740010059</v>
      </c>
      <c r="K6" s="8">
        <v>2.7840574995216669</v>
      </c>
      <c r="L6" s="8">
        <v>68</v>
      </c>
      <c r="M6" s="8">
        <v>79</v>
      </c>
      <c r="N6" s="6" t="s">
        <v>33</v>
      </c>
      <c r="O6" s="6"/>
    </row>
    <row r="7" spans="1:15" x14ac:dyDescent="0.3">
      <c r="A7" s="2">
        <v>6</v>
      </c>
      <c r="B7" s="1" t="s">
        <v>42</v>
      </c>
      <c r="C7" s="8">
        <v>0.62973713420557964</v>
      </c>
      <c r="D7" s="8">
        <v>0.24780915936899611</v>
      </c>
      <c r="E7" s="8">
        <v>0.759493670886076</v>
      </c>
      <c r="F7" s="8">
        <v>1.1283454585537911</v>
      </c>
      <c r="G7" s="8">
        <v>3.9253251092357431</v>
      </c>
      <c r="H7" s="8">
        <v>0.268049109557631</v>
      </c>
      <c r="I7" s="8">
        <v>2.7878413103644779</v>
      </c>
      <c r="J7" s="8">
        <v>0.268049109557631</v>
      </c>
      <c r="K7" s="8">
        <v>2.7878413103644779</v>
      </c>
      <c r="L7" s="8">
        <v>68</v>
      </c>
      <c r="M7" s="8">
        <v>79</v>
      </c>
      <c r="N7" s="6" t="s">
        <v>26</v>
      </c>
      <c r="O7" s="6"/>
    </row>
    <row r="8" spans="1:15" x14ac:dyDescent="0.3">
      <c r="A8" s="2">
        <v>7</v>
      </c>
      <c r="B8" s="1" t="s">
        <v>43</v>
      </c>
      <c r="C8" s="8">
        <v>0.63426184849409628</v>
      </c>
      <c r="D8" s="8">
        <v>0.2436660193737761</v>
      </c>
      <c r="E8" s="8">
        <v>0.759493670886076</v>
      </c>
      <c r="F8" s="8">
        <v>1.1298268175582991</v>
      </c>
      <c r="G8" s="8">
        <v>3.9442467630606468</v>
      </c>
      <c r="H8" s="8">
        <v>0.26900612457059658</v>
      </c>
      <c r="I8" s="8">
        <v>2.7980550976857348</v>
      </c>
      <c r="J8" s="8">
        <v>0.26900612457059658</v>
      </c>
      <c r="K8" s="8">
        <v>2.7980550976857348</v>
      </c>
      <c r="L8" s="8">
        <v>68</v>
      </c>
      <c r="M8" s="8">
        <v>79</v>
      </c>
      <c r="N8" s="6" t="s">
        <v>34</v>
      </c>
      <c r="O8" s="6"/>
    </row>
    <row r="9" spans="1:15" x14ac:dyDescent="0.3">
      <c r="A9" s="2">
        <v>8</v>
      </c>
      <c r="B9" s="1" t="s">
        <v>44</v>
      </c>
      <c r="C9" s="8">
        <v>0.65860366586902774</v>
      </c>
      <c r="D9" s="8">
        <v>0.23984926560148029</v>
      </c>
      <c r="E9" s="8">
        <v>0.78481012658227844</v>
      </c>
      <c r="F9" s="8">
        <v>1.132093253968252</v>
      </c>
      <c r="G9" s="8">
        <v>3.937118528302507</v>
      </c>
      <c r="H9" s="8">
        <v>0.26801027574466491</v>
      </c>
      <c r="I9" s="8">
        <v>2.7875943585131</v>
      </c>
      <c r="J9" s="8">
        <v>0.26801027574466491</v>
      </c>
      <c r="K9" s="8">
        <v>2.7875943585131</v>
      </c>
      <c r="L9" s="8">
        <v>68</v>
      </c>
      <c r="M9" s="8">
        <v>79</v>
      </c>
      <c r="N9" s="6" t="s">
        <v>35</v>
      </c>
      <c r="O9" s="6"/>
    </row>
    <row r="10" spans="1:15" x14ac:dyDescent="0.3">
      <c r="A10" s="2">
        <v>9</v>
      </c>
      <c r="B10" s="1" t="s">
        <v>45</v>
      </c>
      <c r="C10" s="8">
        <v>0.64523953083965369</v>
      </c>
      <c r="D10" s="8">
        <v>0.24312055107881581</v>
      </c>
      <c r="E10" s="8">
        <v>0.77215189873417722</v>
      </c>
      <c r="F10" s="8">
        <v>1.1237648197138921</v>
      </c>
      <c r="G10" s="8">
        <v>3.9183514515902198</v>
      </c>
      <c r="H10" s="8">
        <v>0.26700733479566902</v>
      </c>
      <c r="I10" s="8">
        <v>2.7768619321310211</v>
      </c>
      <c r="J10" s="8">
        <v>0.26700733479566902</v>
      </c>
      <c r="K10" s="8">
        <v>2.7768619321310211</v>
      </c>
      <c r="L10" s="8">
        <v>68</v>
      </c>
      <c r="M10" s="8">
        <v>79</v>
      </c>
      <c r="N10" s="6" t="s">
        <v>12</v>
      </c>
      <c r="O10" s="6"/>
    </row>
    <row r="11" spans="1:15" s="12" customFormat="1" x14ac:dyDescent="0.3">
      <c r="A11" s="3">
        <v>10</v>
      </c>
      <c r="B11" s="9" t="s">
        <v>46</v>
      </c>
      <c r="C11" s="8">
        <v>0.66538119149106756</v>
      </c>
      <c r="D11" s="8">
        <v>0.24037483351768441</v>
      </c>
      <c r="E11" s="8">
        <v>0.77215189873417722</v>
      </c>
      <c r="F11" s="8">
        <v>1.1489215902410319</v>
      </c>
      <c r="G11" s="8">
        <v>3.9947395257868199</v>
      </c>
      <c r="H11" s="8">
        <v>0.27243092057049489</v>
      </c>
      <c r="I11" s="8">
        <v>2.8296589306476641</v>
      </c>
      <c r="J11" s="8">
        <v>0.27243092057049489</v>
      </c>
      <c r="K11" s="8">
        <v>2.8296589306476641</v>
      </c>
      <c r="L11" s="8">
        <v>68</v>
      </c>
      <c r="M11" s="8">
        <v>79</v>
      </c>
      <c r="N11" s="11" t="s">
        <v>17</v>
      </c>
      <c r="O11" s="11"/>
    </row>
    <row r="12" spans="1:15" x14ac:dyDescent="0.3">
      <c r="A12" s="2">
        <v>11</v>
      </c>
      <c r="B12" s="1" t="s">
        <v>47</v>
      </c>
      <c r="C12" s="8">
        <v>0.66034100342284641</v>
      </c>
      <c r="D12" s="8">
        <v>0.24184065051663869</v>
      </c>
      <c r="E12" s="8">
        <v>0.759493670886076</v>
      </c>
      <c r="F12" s="8">
        <v>1.1658938369586509</v>
      </c>
      <c r="G12" s="8">
        <v>4.0657343666513981</v>
      </c>
      <c r="H12" s="8">
        <v>0.27606766365082419</v>
      </c>
      <c r="I12" s="8">
        <v>2.870035789815673</v>
      </c>
      <c r="J12" s="8">
        <v>0.27606766365082419</v>
      </c>
      <c r="K12" s="8">
        <v>2.870035789815673</v>
      </c>
      <c r="L12" s="8">
        <v>68</v>
      </c>
      <c r="M12" s="8">
        <v>79</v>
      </c>
      <c r="N12" s="6" t="s">
        <v>36</v>
      </c>
      <c r="O12" s="6" t="s">
        <v>16</v>
      </c>
    </row>
    <row r="13" spans="1:15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5" x14ac:dyDescent="0.3">
      <c r="A14" s="7"/>
      <c r="B14" s="1" t="s">
        <v>59</v>
      </c>
      <c r="C14" s="7">
        <f>AVERAGE(C2:C12)</f>
        <v>0.63619183786457212</v>
      </c>
      <c r="D14" s="7">
        <f t="shared" ref="D14:K14" si="0">AVERAGE(D2:D12)</f>
        <v>0.24671953808266187</v>
      </c>
      <c r="E14" s="7">
        <f t="shared" si="0"/>
        <v>0.75489067894131179</v>
      </c>
      <c r="F14" s="7">
        <f t="shared" si="0"/>
        <v>1.125533220209145</v>
      </c>
      <c r="G14" s="7">
        <f t="shared" si="0"/>
        <v>3.9163111611031769</v>
      </c>
      <c r="H14" s="7">
        <f t="shared" si="0"/>
        <v>0.26707817957710073</v>
      </c>
      <c r="I14" s="7">
        <f t="shared" si="0"/>
        <v>2.7774768611614107</v>
      </c>
      <c r="J14" s="7">
        <f t="shared" si="0"/>
        <v>0.26707817957710073</v>
      </c>
      <c r="K14" s="7">
        <f t="shared" si="0"/>
        <v>2.7774768611614107</v>
      </c>
      <c r="L14" s="7"/>
      <c r="M14" s="7"/>
      <c r="N14" s="7"/>
      <c r="O14" s="7"/>
    </row>
    <row r="15" spans="1:15" x14ac:dyDescent="0.3">
      <c r="A15" s="7"/>
      <c r="B15" s="1" t="s">
        <v>60</v>
      </c>
      <c r="C15" s="7">
        <f>_xlfn.STDEV.P(C2:C12)</f>
        <v>2.4146604929397991E-2</v>
      </c>
      <c r="D15" s="7">
        <f t="shared" ref="D15:K15" si="1">_xlfn.STDEV.P(D2:D12)</f>
        <v>8.3135664833189123E-3</v>
      </c>
      <c r="E15" s="7">
        <f t="shared" si="1"/>
        <v>1.9663990207865429E-2</v>
      </c>
      <c r="F15" s="7">
        <f t="shared" si="1"/>
        <v>1.9400956090856961E-2</v>
      </c>
      <c r="G15" s="7">
        <f t="shared" si="1"/>
        <v>7.126678695892133E-2</v>
      </c>
      <c r="H15" s="7">
        <f t="shared" si="1"/>
        <v>4.5271378595250142E-3</v>
      </c>
      <c r="I15" s="7">
        <f t="shared" si="1"/>
        <v>4.6448574708394995E-2</v>
      </c>
      <c r="J15" s="7">
        <f t="shared" si="1"/>
        <v>4.5271378595250142E-3</v>
      </c>
      <c r="K15" s="7">
        <f t="shared" si="1"/>
        <v>4.6448574708394995E-2</v>
      </c>
      <c r="L15" s="7"/>
      <c r="M15" s="7"/>
      <c r="N15" s="7"/>
      <c r="O15" s="7"/>
    </row>
    <row r="16" spans="1:15" x14ac:dyDescent="0.3">
      <c r="A16" s="7"/>
      <c r="B16" s="1" t="s">
        <v>61</v>
      </c>
      <c r="C16" s="7">
        <f t="shared" ref="C16:K16" si="2">SMALL(C2:C12, 1)</f>
        <v>0.58552093887982182</v>
      </c>
      <c r="D16" s="7">
        <f t="shared" si="2"/>
        <v>0.23984926560148029</v>
      </c>
      <c r="E16" s="7">
        <f t="shared" si="2"/>
        <v>0.70886075949367089</v>
      </c>
      <c r="F16" s="7">
        <f t="shared" si="2"/>
        <v>1.099077135998431</v>
      </c>
      <c r="G16" s="7">
        <f t="shared" si="2"/>
        <v>3.816636832839555</v>
      </c>
      <c r="H16" s="7">
        <f t="shared" si="2"/>
        <v>0.26036057453949241</v>
      </c>
      <c r="I16" s="7">
        <f t="shared" si="2"/>
        <v>2.70660966339763</v>
      </c>
      <c r="J16" s="7">
        <f t="shared" si="2"/>
        <v>0.26036057453949241</v>
      </c>
      <c r="K16" s="7">
        <f t="shared" si="2"/>
        <v>2.70660966339763</v>
      </c>
      <c r="L16" s="7"/>
      <c r="M16" s="7"/>
      <c r="N16" s="7"/>
      <c r="O16" s="7"/>
    </row>
    <row r="17" spans="1:15" x14ac:dyDescent="0.3">
      <c r="A17" s="7"/>
      <c r="B17" s="1" t="s">
        <v>62</v>
      </c>
      <c r="C17" s="7">
        <f t="shared" ref="C17:K17" si="3">LARGE(C2:C12,1)</f>
        <v>0.66538119149106756</v>
      </c>
      <c r="D17" s="7">
        <f t="shared" si="3"/>
        <v>0.27015022510727088</v>
      </c>
      <c r="E17" s="7">
        <f t="shared" si="3"/>
        <v>0.78481012658227844</v>
      </c>
      <c r="F17" s="7">
        <f t="shared" si="3"/>
        <v>1.1658938369586509</v>
      </c>
      <c r="G17" s="7">
        <f t="shared" si="3"/>
        <v>4.0657343666513981</v>
      </c>
      <c r="H17" s="7">
        <f t="shared" si="3"/>
        <v>0.27606766365082419</v>
      </c>
      <c r="I17" s="7">
        <f t="shared" si="3"/>
        <v>2.870035789815673</v>
      </c>
      <c r="J17" s="7">
        <f t="shared" si="3"/>
        <v>0.27606766365082419</v>
      </c>
      <c r="K17" s="7">
        <f t="shared" si="3"/>
        <v>2.870035789815673</v>
      </c>
      <c r="L17" s="7"/>
      <c r="M17" s="7"/>
      <c r="N17" s="7"/>
      <c r="O17" s="7"/>
    </row>
    <row r="19" spans="1:15" x14ac:dyDescent="0.3">
      <c r="A19" s="7"/>
      <c r="B19" s="1" t="s">
        <v>59</v>
      </c>
      <c r="C19" s="7">
        <f>ROUND(C14,2)</f>
        <v>0.64</v>
      </c>
      <c r="D19" s="7">
        <f t="shared" ref="D19:K19" si="4">ROUND(D14,2)</f>
        <v>0.25</v>
      </c>
      <c r="E19" s="7">
        <f t="shared" si="4"/>
        <v>0.75</v>
      </c>
      <c r="F19" s="7">
        <f t="shared" si="4"/>
        <v>1.1299999999999999</v>
      </c>
      <c r="G19" s="7">
        <f t="shared" si="4"/>
        <v>3.92</v>
      </c>
      <c r="H19" s="7">
        <f t="shared" si="4"/>
        <v>0.27</v>
      </c>
      <c r="I19" s="7">
        <f t="shared" si="4"/>
        <v>2.78</v>
      </c>
      <c r="J19" s="7">
        <f t="shared" si="4"/>
        <v>0.27</v>
      </c>
      <c r="K19" s="7">
        <f t="shared" si="4"/>
        <v>2.78</v>
      </c>
      <c r="L19" s="7"/>
      <c r="M19" s="7"/>
      <c r="N19" s="7"/>
      <c r="O19" s="7"/>
    </row>
    <row r="20" spans="1:15" x14ac:dyDescent="0.3">
      <c r="A20" s="7"/>
      <c r="B20" s="1" t="s">
        <v>60</v>
      </c>
      <c r="C20" s="7">
        <f>ROUND(C15,3)</f>
        <v>2.4E-2</v>
      </c>
      <c r="D20" s="7">
        <f t="shared" ref="D20:K20" si="5">ROUND(D15,3)</f>
        <v>8.0000000000000002E-3</v>
      </c>
      <c r="E20" s="7">
        <f t="shared" si="5"/>
        <v>0.02</v>
      </c>
      <c r="F20" s="7">
        <f t="shared" si="5"/>
        <v>1.9E-2</v>
      </c>
      <c r="G20" s="7">
        <f t="shared" si="5"/>
        <v>7.0999999999999994E-2</v>
      </c>
      <c r="H20" s="7">
        <f t="shared" si="5"/>
        <v>5.0000000000000001E-3</v>
      </c>
      <c r="I20" s="7">
        <f t="shared" si="5"/>
        <v>4.5999999999999999E-2</v>
      </c>
      <c r="J20" s="7">
        <f t="shared" si="5"/>
        <v>5.0000000000000001E-3</v>
      </c>
      <c r="K20" s="7">
        <f t="shared" si="5"/>
        <v>4.5999999999999999E-2</v>
      </c>
      <c r="L20" s="7"/>
      <c r="M20" s="7"/>
      <c r="N20" s="7"/>
      <c r="O20" s="7"/>
    </row>
    <row r="21" spans="1:15" x14ac:dyDescent="0.3">
      <c r="A21" s="7"/>
      <c r="B21" s="1" t="s">
        <v>61</v>
      </c>
      <c r="C21" s="7">
        <f>ROUND(C16,2)</f>
        <v>0.59</v>
      </c>
      <c r="D21" s="7">
        <f t="shared" ref="D21:K22" si="6">ROUND(D16,2)</f>
        <v>0.24</v>
      </c>
      <c r="E21" s="7">
        <f t="shared" si="6"/>
        <v>0.71</v>
      </c>
      <c r="F21" s="7">
        <f t="shared" si="6"/>
        <v>1.1000000000000001</v>
      </c>
      <c r="G21" s="7">
        <f t="shared" si="6"/>
        <v>3.82</v>
      </c>
      <c r="H21" s="7">
        <f t="shared" si="6"/>
        <v>0.26</v>
      </c>
      <c r="I21" s="7">
        <f t="shared" si="6"/>
        <v>2.71</v>
      </c>
      <c r="J21" s="7">
        <f t="shared" si="6"/>
        <v>0.26</v>
      </c>
      <c r="K21" s="7">
        <f t="shared" si="6"/>
        <v>2.71</v>
      </c>
      <c r="L21" s="7"/>
      <c r="M21" s="7"/>
      <c r="N21" s="7"/>
      <c r="O21" s="7"/>
    </row>
    <row r="22" spans="1:15" x14ac:dyDescent="0.3">
      <c r="A22" s="7"/>
      <c r="B22" s="1" t="s">
        <v>62</v>
      </c>
      <c r="C22" s="7">
        <f>ROUND(C17,2)</f>
        <v>0.67</v>
      </c>
      <c r="D22" s="7">
        <f t="shared" si="6"/>
        <v>0.27</v>
      </c>
      <c r="E22" s="7">
        <f t="shared" si="6"/>
        <v>0.78</v>
      </c>
      <c r="F22" s="7">
        <f t="shared" si="6"/>
        <v>1.17</v>
      </c>
      <c r="G22" s="7">
        <f t="shared" si="6"/>
        <v>4.07</v>
      </c>
      <c r="H22" s="7">
        <f t="shared" si="6"/>
        <v>0.28000000000000003</v>
      </c>
      <c r="I22" s="7">
        <f t="shared" si="6"/>
        <v>2.87</v>
      </c>
      <c r="J22" s="7">
        <f t="shared" si="6"/>
        <v>0.28000000000000003</v>
      </c>
      <c r="K22" s="7">
        <f t="shared" si="6"/>
        <v>2.87</v>
      </c>
      <c r="L22" s="7"/>
      <c r="M22" s="7"/>
      <c r="N22" s="7"/>
      <c r="O22" s="7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92B93-E966-405B-97B6-4A8D8D31EC55}">
  <dimension ref="A1:O22"/>
  <sheetViews>
    <sheetView workbookViewId="0">
      <selection activeCell="A19" sqref="A19:O22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13</v>
      </c>
      <c r="M1" s="2" t="s">
        <v>10</v>
      </c>
      <c r="N1" s="3" t="s">
        <v>11</v>
      </c>
      <c r="O1" s="3" t="s">
        <v>14</v>
      </c>
    </row>
    <row r="2" spans="1:15" x14ac:dyDescent="0.3">
      <c r="A2" s="2">
        <v>0</v>
      </c>
      <c r="B2" s="1" t="s">
        <v>48</v>
      </c>
      <c r="C2" s="8">
        <v>0.56473016309840973</v>
      </c>
      <c r="D2" s="8">
        <v>0.27504878119831472</v>
      </c>
      <c r="E2" s="8">
        <v>0.70886075949367089</v>
      </c>
      <c r="F2" s="8">
        <v>1.1066113070742689</v>
      </c>
      <c r="G2" s="8">
        <v>3.837471931368698</v>
      </c>
      <c r="H2" s="8">
        <v>0.26131249107418297</v>
      </c>
      <c r="I2" s="8">
        <v>2.7225674666986839</v>
      </c>
      <c r="J2" s="8">
        <v>0.26131249107418297</v>
      </c>
      <c r="K2" s="8">
        <v>2.7225674666986839</v>
      </c>
      <c r="L2" s="1">
        <v>68</v>
      </c>
      <c r="M2" s="1">
        <v>79</v>
      </c>
      <c r="N2" s="1"/>
      <c r="O2" s="1" t="s">
        <v>15</v>
      </c>
    </row>
    <row r="3" spans="1:15" x14ac:dyDescent="0.3">
      <c r="A3" s="2">
        <v>1</v>
      </c>
      <c r="B3" s="1" t="s">
        <v>49</v>
      </c>
      <c r="C3" s="8">
        <v>0.55814355369107538</v>
      </c>
      <c r="D3" s="8">
        <v>0.27421282297563099</v>
      </c>
      <c r="E3" s="8">
        <v>0.68354430379746833</v>
      </c>
      <c r="F3" s="8">
        <v>1.114429624730551</v>
      </c>
      <c r="G3" s="8">
        <v>3.865307881075978</v>
      </c>
      <c r="H3" s="8">
        <v>0.26387817030589528</v>
      </c>
      <c r="I3" s="8">
        <v>2.7435168012827691</v>
      </c>
      <c r="J3" s="8">
        <v>0.26387817030589528</v>
      </c>
      <c r="K3" s="8">
        <v>2.7435168012827691</v>
      </c>
      <c r="L3" s="8">
        <v>68</v>
      </c>
      <c r="M3" s="8">
        <v>79</v>
      </c>
      <c r="N3" s="1"/>
      <c r="O3" s="1"/>
    </row>
    <row r="4" spans="1:15" x14ac:dyDescent="0.3">
      <c r="A4" s="2">
        <v>2</v>
      </c>
      <c r="B4" s="1" t="s">
        <v>50</v>
      </c>
      <c r="C4" s="8">
        <v>0.54002560491553819</v>
      </c>
      <c r="D4" s="8">
        <v>0.28233510472898682</v>
      </c>
      <c r="E4" s="8">
        <v>0.69620253164556967</v>
      </c>
      <c r="F4" s="8">
        <v>1.1126151283558681</v>
      </c>
      <c r="G4" s="8">
        <v>3.856215419252222</v>
      </c>
      <c r="H4" s="8">
        <v>0.26275372040571088</v>
      </c>
      <c r="I4" s="8">
        <v>2.7324747602198758</v>
      </c>
      <c r="J4" s="8">
        <v>0.26275372040571088</v>
      </c>
      <c r="K4" s="8">
        <v>2.7324747602198758</v>
      </c>
      <c r="L4" s="8">
        <v>68</v>
      </c>
      <c r="M4" s="8">
        <v>79</v>
      </c>
      <c r="N4" s="1"/>
      <c r="O4" s="1"/>
    </row>
    <row r="5" spans="1:15" x14ac:dyDescent="0.3">
      <c r="A5" s="2">
        <v>3</v>
      </c>
      <c r="B5" s="1" t="s">
        <v>51</v>
      </c>
      <c r="C5" s="8">
        <v>0.57057219926839331</v>
      </c>
      <c r="D5" s="8">
        <v>0.27560854812205171</v>
      </c>
      <c r="E5" s="8">
        <v>0.70886075949367089</v>
      </c>
      <c r="F5" s="8">
        <v>1.1163120958259829</v>
      </c>
      <c r="G5" s="8">
        <v>3.8790936784061949</v>
      </c>
      <c r="H5" s="8">
        <v>0.26396466080152092</v>
      </c>
      <c r="I5" s="8">
        <v>2.7449243341827101</v>
      </c>
      <c r="J5" s="8">
        <v>0.26396466080152092</v>
      </c>
      <c r="K5" s="8">
        <v>2.7449243341827101</v>
      </c>
      <c r="L5" s="8">
        <v>68</v>
      </c>
      <c r="M5" s="8">
        <v>79</v>
      </c>
      <c r="N5" s="1"/>
      <c r="O5" s="1"/>
    </row>
    <row r="6" spans="1:15" x14ac:dyDescent="0.3">
      <c r="A6" s="2">
        <v>4</v>
      </c>
      <c r="B6" s="1" t="s">
        <v>52</v>
      </c>
      <c r="C6" s="8">
        <v>0.58118714080601053</v>
      </c>
      <c r="D6" s="8">
        <v>0.26864366152034203</v>
      </c>
      <c r="E6" s="8">
        <v>0.70886075949367089</v>
      </c>
      <c r="F6" s="8">
        <v>1.1135337056633341</v>
      </c>
      <c r="G6" s="8">
        <v>3.8696135634310842</v>
      </c>
      <c r="H6" s="8">
        <v>0.2646486573687164</v>
      </c>
      <c r="I6" s="8">
        <v>2.7516959399219298</v>
      </c>
      <c r="J6" s="8">
        <v>0.2646486573687164</v>
      </c>
      <c r="K6" s="8">
        <v>2.7516959399219298</v>
      </c>
      <c r="L6" s="8">
        <v>68</v>
      </c>
      <c r="M6" s="8">
        <v>79</v>
      </c>
      <c r="N6" s="1"/>
      <c r="O6" s="1"/>
    </row>
    <row r="7" spans="1:15" x14ac:dyDescent="0.3">
      <c r="A7" s="2">
        <v>5</v>
      </c>
      <c r="B7" s="1" t="s">
        <v>53</v>
      </c>
      <c r="C7" s="8">
        <v>0.57177497142103695</v>
      </c>
      <c r="D7" s="8">
        <v>0.26901649067636091</v>
      </c>
      <c r="E7" s="8">
        <v>0.70886075949367089</v>
      </c>
      <c r="F7" s="8">
        <v>1.1085929845189111</v>
      </c>
      <c r="G7" s="8">
        <v>3.8473341203353439</v>
      </c>
      <c r="H7" s="8">
        <v>0.2615187321400369</v>
      </c>
      <c r="I7" s="8">
        <v>2.719757450583598</v>
      </c>
      <c r="J7" s="8">
        <v>0.2615187321400369</v>
      </c>
      <c r="K7" s="8">
        <v>2.719757450583598</v>
      </c>
      <c r="L7" s="8">
        <v>68</v>
      </c>
      <c r="M7" s="8">
        <v>79</v>
      </c>
      <c r="N7" s="1"/>
      <c r="O7" s="1"/>
    </row>
    <row r="8" spans="1:15" x14ac:dyDescent="0.3">
      <c r="A8" s="2">
        <v>6</v>
      </c>
      <c r="B8" s="1" t="s">
        <v>54</v>
      </c>
      <c r="C8" s="8">
        <v>0.58576912995893882</v>
      </c>
      <c r="D8" s="8">
        <v>0.26503656512915119</v>
      </c>
      <c r="E8" s="8">
        <v>0.70886075949367089</v>
      </c>
      <c r="F8" s="8">
        <v>1.1101361943954531</v>
      </c>
      <c r="G8" s="8">
        <v>3.860330206397752</v>
      </c>
      <c r="H8" s="8">
        <v>0.2631806132118773</v>
      </c>
      <c r="I8" s="8">
        <v>2.738348467123255</v>
      </c>
      <c r="J8" s="8">
        <v>0.2631806132118773</v>
      </c>
      <c r="K8" s="8">
        <v>2.738348467123255</v>
      </c>
      <c r="L8" s="8">
        <v>68</v>
      </c>
      <c r="M8" s="8">
        <v>79</v>
      </c>
      <c r="N8" s="1"/>
      <c r="O8" s="1"/>
    </row>
    <row r="9" spans="1:15" s="4" customFormat="1" x14ac:dyDescent="0.3">
      <c r="A9" s="2">
        <v>7</v>
      </c>
      <c r="B9" s="1" t="s">
        <v>55</v>
      </c>
      <c r="C9" s="8">
        <v>0.61171464353739513</v>
      </c>
      <c r="D9" s="8">
        <v>0.25844177950696001</v>
      </c>
      <c r="E9" s="8">
        <v>0.67088607594936711</v>
      </c>
      <c r="F9" s="8">
        <v>1.117334778561629</v>
      </c>
      <c r="G9" s="8">
        <v>3.8856129094386471</v>
      </c>
      <c r="H9" s="8">
        <v>0.26422220954074049</v>
      </c>
      <c r="I9" s="8">
        <v>2.7481069439104369</v>
      </c>
      <c r="J9" s="8">
        <v>0.26422220954074049</v>
      </c>
      <c r="K9" s="8">
        <v>2.7481069439104369</v>
      </c>
      <c r="L9" s="8">
        <v>68</v>
      </c>
      <c r="M9" s="8">
        <v>79</v>
      </c>
      <c r="N9" s="1"/>
      <c r="O9" s="1"/>
    </row>
    <row r="10" spans="1:15" x14ac:dyDescent="0.3">
      <c r="A10" s="2">
        <v>8</v>
      </c>
      <c r="B10" s="1" t="s">
        <v>56</v>
      </c>
      <c r="C10" s="8">
        <v>0.59857960796566745</v>
      </c>
      <c r="D10" s="8">
        <v>0.25932316577546372</v>
      </c>
      <c r="E10" s="8">
        <v>0.72151898734177211</v>
      </c>
      <c r="F10" s="8">
        <v>1.114429012345677</v>
      </c>
      <c r="G10" s="8">
        <v>3.8755831898181232</v>
      </c>
      <c r="H10" s="8">
        <v>0.26470688423182293</v>
      </c>
      <c r="I10" s="8">
        <v>2.7533316873263951</v>
      </c>
      <c r="J10" s="8">
        <v>0.26470688423182293</v>
      </c>
      <c r="K10" s="8">
        <v>2.7533316873263951</v>
      </c>
      <c r="L10" s="8">
        <v>68</v>
      </c>
      <c r="M10" s="8">
        <v>79</v>
      </c>
      <c r="N10" s="1"/>
      <c r="O10" s="1"/>
    </row>
    <row r="11" spans="1:15" x14ac:dyDescent="0.3">
      <c r="A11" s="2">
        <v>9</v>
      </c>
      <c r="B11" s="1" t="s">
        <v>57</v>
      </c>
      <c r="C11" s="8">
        <v>0.62024859833472401</v>
      </c>
      <c r="D11" s="8">
        <v>0.25133163179374479</v>
      </c>
      <c r="E11" s="8">
        <v>0.70886075949367089</v>
      </c>
      <c r="F11" s="8">
        <v>1.1352929649225949</v>
      </c>
      <c r="G11" s="8">
        <v>3.9449393368530381</v>
      </c>
      <c r="H11" s="8">
        <v>0.26974148181824409</v>
      </c>
      <c r="I11" s="8">
        <v>2.8070114999666922</v>
      </c>
      <c r="J11" s="8">
        <v>0.26974148181824409</v>
      </c>
      <c r="K11" s="8">
        <v>2.8070114999666922</v>
      </c>
      <c r="L11" s="8">
        <v>68</v>
      </c>
      <c r="M11" s="8">
        <v>79</v>
      </c>
      <c r="N11" s="1"/>
      <c r="O11" s="1"/>
    </row>
    <row r="12" spans="1:15" s="10" customFormat="1" x14ac:dyDescent="0.3">
      <c r="A12" s="3">
        <v>10</v>
      </c>
      <c r="B12" s="9" t="s">
        <v>58</v>
      </c>
      <c r="C12" s="8">
        <v>0.66034100342284641</v>
      </c>
      <c r="D12" s="8">
        <v>0.24184065051663869</v>
      </c>
      <c r="E12" s="8">
        <v>0.759493670886076</v>
      </c>
      <c r="F12" s="8">
        <v>1.1658938369586509</v>
      </c>
      <c r="G12" s="8">
        <v>4.0657343666513981</v>
      </c>
      <c r="H12" s="8">
        <v>0.27606766365082419</v>
      </c>
      <c r="I12" s="8">
        <v>2.870035789815673</v>
      </c>
      <c r="J12" s="8">
        <v>0.27606766365082419</v>
      </c>
      <c r="K12" s="8">
        <v>2.870035789815673</v>
      </c>
      <c r="L12" s="8">
        <v>68</v>
      </c>
      <c r="M12" s="8">
        <v>79</v>
      </c>
      <c r="N12" s="9"/>
      <c r="O12" s="9" t="s">
        <v>16</v>
      </c>
    </row>
    <row r="13" spans="1:15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5" x14ac:dyDescent="0.3">
      <c r="A14" s="7"/>
      <c r="B14" s="1" t="s">
        <v>59</v>
      </c>
      <c r="C14" s="7">
        <f>AVERAGE(C2:C12)</f>
        <v>0.58755332876545785</v>
      </c>
      <c r="D14" s="7">
        <f t="shared" ref="D14:K14" si="0">AVERAGE(D2:D12)</f>
        <v>0.26553083654033144</v>
      </c>
      <c r="E14" s="7">
        <f>AVERAGE(E2:E12)</f>
        <v>0.70771001150747992</v>
      </c>
      <c r="F14" s="7">
        <f t="shared" si="0"/>
        <v>1.1195619666684473</v>
      </c>
      <c r="G14" s="7">
        <f t="shared" si="0"/>
        <v>3.8897487820934984</v>
      </c>
      <c r="H14" s="7">
        <f t="shared" si="0"/>
        <v>0.26509048041359751</v>
      </c>
      <c r="I14" s="7">
        <f t="shared" si="0"/>
        <v>2.7574337400938198</v>
      </c>
      <c r="J14" s="7">
        <f t="shared" si="0"/>
        <v>0.26509048041359751</v>
      </c>
      <c r="K14" s="7">
        <f t="shared" si="0"/>
        <v>2.7574337400938198</v>
      </c>
      <c r="L14" s="7"/>
      <c r="M14" s="7"/>
      <c r="N14" s="7"/>
      <c r="O14" s="7"/>
    </row>
    <row r="15" spans="1:15" x14ac:dyDescent="0.3">
      <c r="A15" s="7"/>
      <c r="B15" s="1" t="s">
        <v>60</v>
      </c>
      <c r="C15" s="7">
        <f>_xlfn.STDEV.P(C2:C12)</f>
        <v>3.2048425756391698E-2</v>
      </c>
      <c r="D15" s="7">
        <f t="shared" ref="D15:K15" si="1">_xlfn.STDEV.P(D2:D12)</f>
        <v>1.137632255095045E-2</v>
      </c>
      <c r="E15" s="7">
        <f t="shared" si="1"/>
        <v>2.1218744435656824E-2</v>
      </c>
      <c r="F15" s="7">
        <f t="shared" si="1"/>
        <v>1.6303369761587763E-2</v>
      </c>
      <c r="G15" s="7">
        <f t="shared" si="1"/>
        <v>6.1697812201429982E-2</v>
      </c>
      <c r="H15" s="7">
        <f t="shared" si="1"/>
        <v>4.0687546527747517E-3</v>
      </c>
      <c r="I15" s="7">
        <f t="shared" si="1"/>
        <v>4.1829131589546209E-2</v>
      </c>
      <c r="J15" s="7">
        <f t="shared" si="1"/>
        <v>4.0687546527747517E-3</v>
      </c>
      <c r="K15" s="7">
        <f t="shared" si="1"/>
        <v>4.1829131589546209E-2</v>
      </c>
      <c r="L15" s="7"/>
      <c r="M15" s="7"/>
      <c r="N15" s="7"/>
      <c r="O15" s="7"/>
    </row>
    <row r="16" spans="1:15" x14ac:dyDescent="0.3">
      <c r="A16" s="7"/>
      <c r="B16" s="1" t="s">
        <v>61</v>
      </c>
      <c r="C16" s="7">
        <f>SMALL(C1:C12, 1)</f>
        <v>0.54002560491553819</v>
      </c>
      <c r="D16" s="7">
        <f t="shared" ref="D16:K16" si="2">SMALL(D1:D12, 1)</f>
        <v>0.24184065051663869</v>
      </c>
      <c r="E16" s="7">
        <f t="shared" si="2"/>
        <v>0.67088607594936711</v>
      </c>
      <c r="F16" s="7">
        <f t="shared" si="2"/>
        <v>1.1066113070742689</v>
      </c>
      <c r="G16" s="7">
        <f t="shared" si="2"/>
        <v>3.837471931368698</v>
      </c>
      <c r="H16" s="7">
        <f t="shared" si="2"/>
        <v>0.26131249107418297</v>
      </c>
      <c r="I16" s="7">
        <f t="shared" si="2"/>
        <v>2.719757450583598</v>
      </c>
      <c r="J16" s="7">
        <f t="shared" si="2"/>
        <v>0.26131249107418297</v>
      </c>
      <c r="K16" s="7">
        <f t="shared" si="2"/>
        <v>2.719757450583598</v>
      </c>
      <c r="L16" s="7"/>
      <c r="M16" s="7"/>
      <c r="N16" s="7"/>
      <c r="O16" s="7"/>
    </row>
    <row r="17" spans="1:15" x14ac:dyDescent="0.3">
      <c r="A17" s="7"/>
      <c r="B17" s="1" t="s">
        <v>62</v>
      </c>
      <c r="C17" s="7">
        <f>LARGE(C1:C12,1)</f>
        <v>0.66034100342284641</v>
      </c>
      <c r="D17" s="7">
        <f t="shared" ref="D17:K17" si="3">LARGE(D1:D12,1)</f>
        <v>0.28233510472898682</v>
      </c>
      <c r="E17" s="7">
        <f t="shared" si="3"/>
        <v>0.759493670886076</v>
      </c>
      <c r="F17" s="7">
        <f t="shared" si="3"/>
        <v>1.1658938369586509</v>
      </c>
      <c r="G17" s="7">
        <f t="shared" si="3"/>
        <v>4.0657343666513981</v>
      </c>
      <c r="H17" s="7">
        <f t="shared" si="3"/>
        <v>0.27606766365082419</v>
      </c>
      <c r="I17" s="7">
        <f t="shared" si="3"/>
        <v>2.870035789815673</v>
      </c>
      <c r="J17" s="7">
        <f t="shared" si="3"/>
        <v>0.27606766365082419</v>
      </c>
      <c r="K17" s="7">
        <f t="shared" si="3"/>
        <v>2.870035789815673</v>
      </c>
      <c r="L17" s="7"/>
      <c r="M17" s="7"/>
      <c r="N17" s="7"/>
      <c r="O17" s="7"/>
    </row>
    <row r="19" spans="1:15" x14ac:dyDescent="0.3">
      <c r="A19" s="7"/>
      <c r="B19" s="1" t="s">
        <v>59</v>
      </c>
      <c r="C19" s="7">
        <f>ROUND(C14,2)</f>
        <v>0.59</v>
      </c>
      <c r="D19" s="7">
        <f t="shared" ref="D19:K19" si="4">ROUND(D14,2)</f>
        <v>0.27</v>
      </c>
      <c r="E19" s="7">
        <f t="shared" si="4"/>
        <v>0.71</v>
      </c>
      <c r="F19" s="7">
        <f t="shared" si="4"/>
        <v>1.1200000000000001</v>
      </c>
      <c r="G19" s="7">
        <f t="shared" si="4"/>
        <v>3.89</v>
      </c>
      <c r="H19" s="7">
        <f t="shared" si="4"/>
        <v>0.27</v>
      </c>
      <c r="I19" s="7">
        <f t="shared" si="4"/>
        <v>2.76</v>
      </c>
      <c r="J19" s="7">
        <f t="shared" si="4"/>
        <v>0.27</v>
      </c>
      <c r="K19" s="7">
        <f t="shared" si="4"/>
        <v>2.76</v>
      </c>
      <c r="L19" s="7"/>
      <c r="M19" s="7"/>
      <c r="N19" s="7"/>
      <c r="O19" s="7"/>
    </row>
    <row r="20" spans="1:15" x14ac:dyDescent="0.3">
      <c r="A20" s="7"/>
      <c r="B20" s="1" t="s">
        <v>60</v>
      </c>
      <c r="C20" s="7">
        <f>ROUND(C15,3)</f>
        <v>3.2000000000000001E-2</v>
      </c>
      <c r="D20" s="7">
        <f t="shared" ref="D20:K20" si="5">ROUND(D15,3)</f>
        <v>1.0999999999999999E-2</v>
      </c>
      <c r="E20" s="7">
        <f t="shared" si="5"/>
        <v>2.1000000000000001E-2</v>
      </c>
      <c r="F20" s="7">
        <f t="shared" si="5"/>
        <v>1.6E-2</v>
      </c>
      <c r="G20" s="7">
        <f t="shared" si="5"/>
        <v>6.2E-2</v>
      </c>
      <c r="H20" s="7">
        <f t="shared" si="5"/>
        <v>4.0000000000000001E-3</v>
      </c>
      <c r="I20" s="7">
        <f t="shared" si="5"/>
        <v>4.2000000000000003E-2</v>
      </c>
      <c r="J20" s="7">
        <f t="shared" si="5"/>
        <v>4.0000000000000001E-3</v>
      </c>
      <c r="K20" s="7">
        <f t="shared" si="5"/>
        <v>4.2000000000000003E-2</v>
      </c>
      <c r="L20" s="7"/>
      <c r="M20" s="7"/>
      <c r="N20" s="7"/>
      <c r="O20" s="7"/>
    </row>
    <row r="21" spans="1:15" x14ac:dyDescent="0.3">
      <c r="A21" s="7"/>
      <c r="B21" s="1" t="s">
        <v>61</v>
      </c>
      <c r="C21" s="7">
        <f>ROUND(C16,2)</f>
        <v>0.54</v>
      </c>
      <c r="D21" s="7">
        <f t="shared" ref="D21:K22" si="6">ROUND(D16,2)</f>
        <v>0.24</v>
      </c>
      <c r="E21" s="7">
        <f t="shared" si="6"/>
        <v>0.67</v>
      </c>
      <c r="F21" s="7">
        <f t="shared" si="6"/>
        <v>1.1100000000000001</v>
      </c>
      <c r="G21" s="7">
        <f t="shared" si="6"/>
        <v>3.84</v>
      </c>
      <c r="H21" s="7">
        <f t="shared" si="6"/>
        <v>0.26</v>
      </c>
      <c r="I21" s="7">
        <f t="shared" si="6"/>
        <v>2.72</v>
      </c>
      <c r="J21" s="7">
        <f t="shared" si="6"/>
        <v>0.26</v>
      </c>
      <c r="K21" s="7">
        <f t="shared" si="6"/>
        <v>2.72</v>
      </c>
      <c r="L21" s="7"/>
      <c r="M21" s="7"/>
      <c r="N21" s="7"/>
      <c r="O21" s="7"/>
    </row>
    <row r="22" spans="1:15" x14ac:dyDescent="0.3">
      <c r="A22" s="7"/>
      <c r="B22" s="1" t="s">
        <v>62</v>
      </c>
      <c r="C22" s="7">
        <f>ROUND(C17,2)</f>
        <v>0.66</v>
      </c>
      <c r="D22" s="7">
        <f t="shared" si="6"/>
        <v>0.28000000000000003</v>
      </c>
      <c r="E22" s="7">
        <f t="shared" si="6"/>
        <v>0.76</v>
      </c>
      <c r="F22" s="7">
        <f t="shared" si="6"/>
        <v>1.17</v>
      </c>
      <c r="G22" s="7">
        <f t="shared" si="6"/>
        <v>4.07</v>
      </c>
      <c r="H22" s="7">
        <f t="shared" si="6"/>
        <v>0.28000000000000003</v>
      </c>
      <c r="I22" s="7">
        <f t="shared" si="6"/>
        <v>2.87</v>
      </c>
      <c r="J22" s="7">
        <f t="shared" si="6"/>
        <v>0.28000000000000003</v>
      </c>
      <c r="K22" s="7">
        <f t="shared" si="6"/>
        <v>2.87</v>
      </c>
      <c r="L22" s="7"/>
      <c r="M22" s="7"/>
      <c r="N22" s="7"/>
      <c r="O22" s="7"/>
    </row>
  </sheetData>
  <mergeCells count="1">
    <mergeCell ref="A13:O1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5DD6-1AD8-4429-8F3D-0518B4A34E9E}">
  <dimension ref="A1:O24"/>
  <sheetViews>
    <sheetView workbookViewId="0">
      <selection activeCell="F24" sqref="F24"/>
    </sheetView>
  </sheetViews>
  <sheetFormatPr defaultRowHeight="14.4" x14ac:dyDescent="0.3"/>
  <cols>
    <col min="1" max="1" width="3" bestFit="1" customWidth="1"/>
    <col min="2" max="2" width="18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  <col min="14" max="14" width="7.33203125" bestFit="1" customWidth="1"/>
    <col min="15" max="15" width="9.44140625" bestFit="1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13</v>
      </c>
      <c r="M1" s="2" t="s">
        <v>10</v>
      </c>
      <c r="N1" s="3" t="s">
        <v>11</v>
      </c>
      <c r="O1" s="3" t="s">
        <v>14</v>
      </c>
    </row>
    <row r="2" spans="1:15" x14ac:dyDescent="0.3">
      <c r="A2" s="2">
        <v>0</v>
      </c>
      <c r="B2" s="1" t="s">
        <v>74</v>
      </c>
      <c r="C2" s="8">
        <v>0.65312437050698435</v>
      </c>
      <c r="D2" s="8">
        <v>0.23634366063255549</v>
      </c>
      <c r="E2" s="8">
        <v>0.70886075949367089</v>
      </c>
      <c r="F2" s="8">
        <v>1.103117038996666</v>
      </c>
      <c r="G2" s="8">
        <v>3.832486546188695</v>
      </c>
      <c r="H2" s="8">
        <v>0.26300344111753898</v>
      </c>
      <c r="I2" s="8">
        <v>2.7382591147918549</v>
      </c>
      <c r="J2" s="8">
        <v>0.26300344111753898</v>
      </c>
      <c r="K2" s="8">
        <v>2.7382591147918549</v>
      </c>
      <c r="L2" s="8">
        <v>68</v>
      </c>
      <c r="M2" s="8">
        <v>79</v>
      </c>
      <c r="N2" s="1"/>
      <c r="O2" s="1" t="s">
        <v>19</v>
      </c>
    </row>
    <row r="3" spans="1:15" x14ac:dyDescent="0.3">
      <c r="A3" s="2">
        <v>1</v>
      </c>
      <c r="B3" s="1" t="s">
        <v>75</v>
      </c>
      <c r="C3" s="8">
        <v>0.62593790153294326</v>
      </c>
      <c r="D3" s="8">
        <v>0.24915223150899651</v>
      </c>
      <c r="E3" s="8">
        <v>0.73417721518987344</v>
      </c>
      <c r="F3" s="8">
        <v>1.0911657358416611</v>
      </c>
      <c r="G3" s="8">
        <v>3.7900039764994569</v>
      </c>
      <c r="H3" s="8">
        <v>0.25994047126248121</v>
      </c>
      <c r="I3" s="8">
        <v>2.7051277816588519</v>
      </c>
      <c r="J3" s="8">
        <v>0.25994047126248121</v>
      </c>
      <c r="K3" s="8">
        <v>2.7051277816588519</v>
      </c>
      <c r="L3" s="8">
        <v>68</v>
      </c>
      <c r="M3" s="8">
        <v>79</v>
      </c>
      <c r="N3" s="1"/>
      <c r="O3" s="1"/>
    </row>
    <row r="4" spans="1:15" x14ac:dyDescent="0.3">
      <c r="A4" s="2">
        <v>2</v>
      </c>
      <c r="B4" s="1" t="s">
        <v>76</v>
      </c>
      <c r="C4" s="8">
        <v>0.6040207200847697</v>
      </c>
      <c r="D4" s="8">
        <v>0.25802250502141649</v>
      </c>
      <c r="E4" s="8">
        <v>0.74683544303797467</v>
      </c>
      <c r="F4" s="8">
        <v>1.1082910787771869</v>
      </c>
      <c r="G4" s="8">
        <v>3.8456639765247842</v>
      </c>
      <c r="H4" s="8">
        <v>0.26244328189069421</v>
      </c>
      <c r="I4" s="8">
        <v>2.7299581915333868</v>
      </c>
      <c r="J4" s="8">
        <v>0.26244328189069421</v>
      </c>
      <c r="K4" s="8">
        <v>2.7299581915333868</v>
      </c>
      <c r="L4" s="8">
        <v>68</v>
      </c>
      <c r="M4" s="8">
        <v>79</v>
      </c>
      <c r="N4" s="1"/>
      <c r="O4" s="1"/>
    </row>
    <row r="5" spans="1:15" x14ac:dyDescent="0.3">
      <c r="A5" s="2">
        <v>3</v>
      </c>
      <c r="B5" s="1" t="s">
        <v>77</v>
      </c>
      <c r="C5" s="8">
        <v>0.62876346151058238</v>
      </c>
      <c r="D5" s="8">
        <v>0.24860867236341569</v>
      </c>
      <c r="E5" s="8">
        <v>0.74683544303797467</v>
      </c>
      <c r="F5" s="8">
        <v>1.107317386831276</v>
      </c>
      <c r="G5" s="8">
        <v>3.8433776567055729</v>
      </c>
      <c r="H5" s="8">
        <v>0.26198956956316211</v>
      </c>
      <c r="I5" s="8">
        <v>2.72370753203493</v>
      </c>
      <c r="J5" s="8">
        <v>0.26198956956316211</v>
      </c>
      <c r="K5" s="8">
        <v>2.72370753203493</v>
      </c>
      <c r="L5" s="8">
        <v>68</v>
      </c>
      <c r="M5" s="8">
        <v>79</v>
      </c>
      <c r="N5" s="1"/>
      <c r="O5" s="1"/>
    </row>
    <row r="6" spans="1:15" x14ac:dyDescent="0.3">
      <c r="A6" s="2">
        <v>4</v>
      </c>
      <c r="B6" s="1" t="s">
        <v>78</v>
      </c>
      <c r="C6" s="8">
        <v>0.64569772975494644</v>
      </c>
      <c r="D6" s="8">
        <v>0.24189193742698559</v>
      </c>
      <c r="E6" s="8">
        <v>0.74683544303797467</v>
      </c>
      <c r="F6" s="8">
        <v>1.131175901430528</v>
      </c>
      <c r="G6" s="8">
        <v>3.929084425503131</v>
      </c>
      <c r="H6" s="8">
        <v>0.26716052483551028</v>
      </c>
      <c r="I6" s="8">
        <v>2.7779054880685381</v>
      </c>
      <c r="J6" s="8">
        <v>0.26716052483551028</v>
      </c>
      <c r="K6" s="8">
        <v>2.7779054880685381</v>
      </c>
      <c r="L6" s="8">
        <v>68</v>
      </c>
      <c r="M6" s="8">
        <v>79</v>
      </c>
      <c r="N6" s="1"/>
      <c r="O6" s="1"/>
    </row>
    <row r="7" spans="1:15" x14ac:dyDescent="0.3">
      <c r="A7" s="2">
        <v>5</v>
      </c>
      <c r="B7" s="1" t="s">
        <v>79</v>
      </c>
      <c r="C7" s="8">
        <v>0.62603335964029594</v>
      </c>
      <c r="D7" s="8">
        <v>0.2471402551760766</v>
      </c>
      <c r="E7" s="8">
        <v>0.74683544303797467</v>
      </c>
      <c r="F7" s="8">
        <v>1.1280588624338601</v>
      </c>
      <c r="G7" s="8">
        <v>3.909543597497712</v>
      </c>
      <c r="H7" s="8">
        <v>0.26614189627045881</v>
      </c>
      <c r="I7" s="8">
        <v>2.765667518325873</v>
      </c>
      <c r="J7" s="8">
        <v>0.26614189627045881</v>
      </c>
      <c r="K7" s="8">
        <v>2.765667518325873</v>
      </c>
      <c r="L7" s="8">
        <v>68</v>
      </c>
      <c r="M7" s="8">
        <v>79</v>
      </c>
      <c r="N7" s="1"/>
      <c r="O7" s="1"/>
    </row>
    <row r="8" spans="1:15" x14ac:dyDescent="0.3">
      <c r="A8" s="2">
        <v>6</v>
      </c>
      <c r="B8" s="1" t="s">
        <v>80</v>
      </c>
      <c r="C8" s="8">
        <v>0.64109664898054763</v>
      </c>
      <c r="D8" s="8">
        <v>0.24577667657138441</v>
      </c>
      <c r="E8" s="8">
        <v>0.73417721518987344</v>
      </c>
      <c r="F8" s="8">
        <v>1.1358496227709169</v>
      </c>
      <c r="G8" s="8">
        <v>3.9453414401819829</v>
      </c>
      <c r="H8" s="8">
        <v>0.26921549820253388</v>
      </c>
      <c r="I8" s="8">
        <v>2.799399570031468</v>
      </c>
      <c r="J8" s="8">
        <v>0.26921549820253388</v>
      </c>
      <c r="K8" s="8">
        <v>2.799399570031468</v>
      </c>
      <c r="L8" s="8">
        <v>68</v>
      </c>
      <c r="M8" s="8">
        <v>79</v>
      </c>
      <c r="N8" s="1"/>
      <c r="O8" s="1"/>
    </row>
    <row r="9" spans="1:15" x14ac:dyDescent="0.3">
      <c r="A9" s="2">
        <v>7</v>
      </c>
      <c r="B9" s="1" t="s">
        <v>81</v>
      </c>
      <c r="C9" s="8">
        <v>0.64919149648405428</v>
      </c>
      <c r="D9" s="8">
        <v>0.2412759899272432</v>
      </c>
      <c r="E9" s="8">
        <v>0.72151898734177211</v>
      </c>
      <c r="F9" s="8">
        <v>1.1295022535763271</v>
      </c>
      <c r="G9" s="8">
        <v>3.9262583438083301</v>
      </c>
      <c r="H9" s="8">
        <v>0.26764554696728959</v>
      </c>
      <c r="I9" s="8">
        <v>2.7841129780691452</v>
      </c>
      <c r="J9" s="8">
        <v>0.26764554696728959</v>
      </c>
      <c r="K9" s="8">
        <v>2.7841129780691452</v>
      </c>
      <c r="L9" s="8">
        <v>68</v>
      </c>
      <c r="M9" s="8">
        <v>79</v>
      </c>
      <c r="N9" s="1"/>
      <c r="O9" s="1"/>
    </row>
    <row r="10" spans="1:15" x14ac:dyDescent="0.3">
      <c r="A10" s="2">
        <v>8</v>
      </c>
      <c r="B10" s="1" t="s">
        <v>82</v>
      </c>
      <c r="C10" s="8">
        <v>0.64264307031966095</v>
      </c>
      <c r="D10" s="8">
        <v>0.24505902471387889</v>
      </c>
      <c r="E10" s="8">
        <v>0.73417721518987344</v>
      </c>
      <c r="F10" s="8">
        <v>1.1405472271213011</v>
      </c>
      <c r="G10" s="8">
        <v>3.972183103813931</v>
      </c>
      <c r="H10" s="8">
        <v>0.27106508701476051</v>
      </c>
      <c r="I10" s="8">
        <v>2.8201524495086421</v>
      </c>
      <c r="J10" s="8">
        <v>0.27106508701476051</v>
      </c>
      <c r="K10" s="8">
        <v>2.8201524495086421</v>
      </c>
      <c r="L10" s="8">
        <v>68</v>
      </c>
      <c r="M10" s="8">
        <v>79</v>
      </c>
      <c r="N10" s="1"/>
      <c r="O10" s="1"/>
    </row>
    <row r="11" spans="1:15" x14ac:dyDescent="0.3">
      <c r="A11" s="2">
        <v>9</v>
      </c>
      <c r="B11" s="1" t="s">
        <v>83</v>
      </c>
      <c r="C11" s="8">
        <v>0.65339165320757187</v>
      </c>
      <c r="D11" s="8">
        <v>0.2469750201353921</v>
      </c>
      <c r="E11" s="8">
        <v>0.77215189873417722</v>
      </c>
      <c r="F11" s="8">
        <v>1.136397094846169</v>
      </c>
      <c r="G11" s="8">
        <v>3.96214488024787</v>
      </c>
      <c r="H11" s="8">
        <v>0.27007406408367379</v>
      </c>
      <c r="I11" s="8">
        <v>2.8086371257906171</v>
      </c>
      <c r="J11" s="8">
        <v>0.27007406408367379</v>
      </c>
      <c r="K11" s="8">
        <v>2.8086371257906171</v>
      </c>
      <c r="L11" s="8">
        <v>68</v>
      </c>
      <c r="M11" s="8">
        <v>79</v>
      </c>
      <c r="N11" s="1"/>
      <c r="O11" s="1"/>
    </row>
    <row r="12" spans="1:15" x14ac:dyDescent="0.3">
      <c r="A12" s="3">
        <v>10</v>
      </c>
      <c r="B12" s="9" t="s">
        <v>84</v>
      </c>
      <c r="C12" s="9">
        <v>0.68376642296719226</v>
      </c>
      <c r="D12" s="9">
        <v>0.23356959044217671</v>
      </c>
      <c r="E12" s="9">
        <v>0.759493670886076</v>
      </c>
      <c r="F12" s="9">
        <v>1.134288653733099</v>
      </c>
      <c r="G12" s="9">
        <v>3.9423514698984339</v>
      </c>
      <c r="H12" s="9">
        <v>0.26721749003835232</v>
      </c>
      <c r="I12" s="9">
        <v>2.7822133782378891</v>
      </c>
      <c r="J12" s="9">
        <v>0.26721749003835232</v>
      </c>
      <c r="K12" s="9">
        <v>2.7822133782378891</v>
      </c>
      <c r="L12" s="9">
        <v>68</v>
      </c>
      <c r="M12" s="9">
        <v>79</v>
      </c>
      <c r="N12" s="9"/>
      <c r="O12" s="9" t="s">
        <v>16</v>
      </c>
    </row>
    <row r="13" spans="1:15" x14ac:dyDescent="0.3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6"/>
    </row>
    <row r="14" spans="1:15" x14ac:dyDescent="0.3">
      <c r="A14" s="7"/>
      <c r="B14" s="1" t="s">
        <v>59</v>
      </c>
      <c r="C14" s="7">
        <f>AVERAGE(C2:C12)</f>
        <v>0.64124243954450444</v>
      </c>
      <c r="D14" s="7">
        <f t="shared" ref="D14:K14" si="0">AVERAGE(D2:D12)</f>
        <v>0.24489232399268379</v>
      </c>
      <c r="E14" s="7">
        <f t="shared" si="0"/>
        <v>0.7410817031070196</v>
      </c>
      <c r="F14" s="7">
        <f t="shared" si="0"/>
        <v>1.12233735057809</v>
      </c>
      <c r="G14" s="7">
        <f t="shared" si="0"/>
        <v>3.899858128806355</v>
      </c>
      <c r="H14" s="7">
        <f t="shared" si="0"/>
        <v>0.26599062465876866</v>
      </c>
      <c r="I14" s="7">
        <f t="shared" si="0"/>
        <v>2.7668310116410177</v>
      </c>
      <c r="J14" s="7">
        <f t="shared" si="0"/>
        <v>0.26599062465876866</v>
      </c>
      <c r="K14" s="7">
        <f t="shared" si="0"/>
        <v>2.7668310116410177</v>
      </c>
      <c r="L14" s="7"/>
      <c r="M14" s="7"/>
      <c r="N14" s="7"/>
      <c r="O14" s="7"/>
    </row>
    <row r="15" spans="1:15" x14ac:dyDescent="0.3">
      <c r="A15" s="7"/>
      <c r="B15" s="1" t="s">
        <v>60</v>
      </c>
      <c r="C15" s="7">
        <f>_xlfn.STDEV.P(C2:C12)</f>
        <v>1.9514142350183727E-2</v>
      </c>
      <c r="D15" s="7">
        <f t="shared" ref="D15:K15" si="1">_xlfn.STDEV.P(D2:D12)</f>
        <v>6.3096212929617691E-3</v>
      </c>
      <c r="E15" s="7">
        <f t="shared" si="1"/>
        <v>1.6516340730042954E-2</v>
      </c>
      <c r="F15" s="7">
        <f t="shared" si="1"/>
        <v>1.589988472972385E-2</v>
      </c>
      <c r="G15" s="7">
        <f t="shared" si="1"/>
        <v>5.828131459028861E-2</v>
      </c>
      <c r="H15" s="7">
        <f t="shared" si="1"/>
        <v>3.4716995492556487E-3</v>
      </c>
      <c r="I15" s="7">
        <f t="shared" si="1"/>
        <v>3.5870728074562923E-2</v>
      </c>
      <c r="J15" s="7">
        <f t="shared" si="1"/>
        <v>3.4716995492556487E-3</v>
      </c>
      <c r="K15" s="7">
        <f t="shared" si="1"/>
        <v>3.5870728074562923E-2</v>
      </c>
      <c r="L15" s="7"/>
      <c r="M15" s="7"/>
      <c r="N15" s="7"/>
      <c r="O15" s="7"/>
    </row>
    <row r="16" spans="1:15" x14ac:dyDescent="0.3">
      <c r="A16" s="7"/>
      <c r="B16" s="1" t="s">
        <v>61</v>
      </c>
      <c r="C16" s="7">
        <f>SMALL(C1:C12, 1)</f>
        <v>0.6040207200847697</v>
      </c>
      <c r="D16" s="7">
        <f t="shared" ref="D16:K16" si="2">SMALL(D1:D12, 1)</f>
        <v>0.23356959044217671</v>
      </c>
      <c r="E16" s="7">
        <f t="shared" si="2"/>
        <v>0.70886075949367089</v>
      </c>
      <c r="F16" s="7">
        <f t="shared" si="2"/>
        <v>1.0911657358416611</v>
      </c>
      <c r="G16" s="7">
        <f t="shared" si="2"/>
        <v>3.7900039764994569</v>
      </c>
      <c r="H16" s="7">
        <f t="shared" si="2"/>
        <v>0.25994047126248121</v>
      </c>
      <c r="I16" s="7">
        <f t="shared" si="2"/>
        <v>2.7051277816588519</v>
      </c>
      <c r="J16" s="7">
        <f t="shared" si="2"/>
        <v>0.25994047126248121</v>
      </c>
      <c r="K16" s="7">
        <f t="shared" si="2"/>
        <v>2.7051277816588519</v>
      </c>
      <c r="L16" s="7"/>
      <c r="M16" s="7"/>
      <c r="N16" s="7"/>
      <c r="O16" s="7"/>
    </row>
    <row r="17" spans="1:15" x14ac:dyDescent="0.3">
      <c r="A17" s="7"/>
      <c r="B17" s="1" t="s">
        <v>62</v>
      </c>
      <c r="C17" s="7">
        <f>LARGE(C1:C12,1)</f>
        <v>0.68376642296719226</v>
      </c>
      <c r="D17" s="7">
        <f t="shared" ref="D17:K17" si="3">LARGE(D1:D12,1)</f>
        <v>0.25802250502141649</v>
      </c>
      <c r="E17" s="7">
        <f t="shared" si="3"/>
        <v>0.77215189873417722</v>
      </c>
      <c r="F17" s="7">
        <f t="shared" si="3"/>
        <v>1.1405472271213011</v>
      </c>
      <c r="G17" s="7">
        <f t="shared" si="3"/>
        <v>3.972183103813931</v>
      </c>
      <c r="H17" s="7">
        <f t="shared" si="3"/>
        <v>0.27106508701476051</v>
      </c>
      <c r="I17" s="7">
        <f t="shared" si="3"/>
        <v>2.8201524495086421</v>
      </c>
      <c r="J17" s="7">
        <f t="shared" si="3"/>
        <v>0.27106508701476051</v>
      </c>
      <c r="K17" s="7">
        <f t="shared" si="3"/>
        <v>2.8201524495086421</v>
      </c>
      <c r="L17" s="7"/>
      <c r="M17" s="7"/>
      <c r="N17" s="7"/>
      <c r="O17" s="7"/>
    </row>
    <row r="19" spans="1:15" x14ac:dyDescent="0.3">
      <c r="A19" s="7"/>
      <c r="B19" s="1" t="s">
        <v>59</v>
      </c>
      <c r="C19" s="7">
        <f>ROUND(C14,2)</f>
        <v>0.64</v>
      </c>
      <c r="D19" s="7">
        <f t="shared" ref="D19:K19" si="4">ROUND(D14,2)</f>
        <v>0.24</v>
      </c>
      <c r="E19" s="7">
        <f t="shared" si="4"/>
        <v>0.74</v>
      </c>
      <c r="F19" s="7">
        <f t="shared" si="4"/>
        <v>1.1200000000000001</v>
      </c>
      <c r="G19" s="7">
        <f t="shared" si="4"/>
        <v>3.9</v>
      </c>
      <c r="H19" s="7">
        <f t="shared" si="4"/>
        <v>0.27</v>
      </c>
      <c r="I19" s="7">
        <f t="shared" si="4"/>
        <v>2.77</v>
      </c>
      <c r="J19" s="7">
        <f t="shared" si="4"/>
        <v>0.27</v>
      </c>
      <c r="K19" s="7">
        <f t="shared" si="4"/>
        <v>2.77</v>
      </c>
      <c r="L19" s="7"/>
      <c r="M19" s="7"/>
      <c r="N19" s="7"/>
      <c r="O19" s="7"/>
    </row>
    <row r="20" spans="1:15" x14ac:dyDescent="0.3">
      <c r="A20" s="7"/>
      <c r="B20" s="1" t="s">
        <v>60</v>
      </c>
      <c r="C20" s="7">
        <f>ROUND(C15,3)</f>
        <v>0.02</v>
      </c>
      <c r="D20" s="7">
        <f t="shared" ref="D20:K20" si="5">ROUND(D15,3)</f>
        <v>6.0000000000000001E-3</v>
      </c>
      <c r="E20" s="7">
        <f t="shared" si="5"/>
        <v>1.7000000000000001E-2</v>
      </c>
      <c r="F20" s="7">
        <f t="shared" si="5"/>
        <v>1.6E-2</v>
      </c>
      <c r="G20" s="7">
        <f t="shared" si="5"/>
        <v>5.8000000000000003E-2</v>
      </c>
      <c r="H20" s="7">
        <f t="shared" si="5"/>
        <v>3.0000000000000001E-3</v>
      </c>
      <c r="I20" s="7">
        <f t="shared" si="5"/>
        <v>3.5999999999999997E-2</v>
      </c>
      <c r="J20" s="7">
        <f t="shared" si="5"/>
        <v>3.0000000000000001E-3</v>
      </c>
      <c r="K20" s="7">
        <f t="shared" si="5"/>
        <v>3.5999999999999997E-2</v>
      </c>
      <c r="L20" s="7"/>
      <c r="M20" s="7"/>
      <c r="N20" s="7"/>
      <c r="O20" s="7"/>
    </row>
    <row r="21" spans="1:15" x14ac:dyDescent="0.3">
      <c r="A21" s="7"/>
      <c r="B21" s="1" t="s">
        <v>61</v>
      </c>
      <c r="C21" s="7">
        <f>ROUND(C16,2)</f>
        <v>0.6</v>
      </c>
      <c r="D21" s="7">
        <f t="shared" ref="D21:K22" si="6">ROUND(D16,2)</f>
        <v>0.23</v>
      </c>
      <c r="E21" s="7">
        <f t="shared" si="6"/>
        <v>0.71</v>
      </c>
      <c r="F21" s="7">
        <f t="shared" si="6"/>
        <v>1.0900000000000001</v>
      </c>
      <c r="G21" s="7">
        <f t="shared" si="6"/>
        <v>3.79</v>
      </c>
      <c r="H21" s="7">
        <f t="shared" si="6"/>
        <v>0.26</v>
      </c>
      <c r="I21" s="7">
        <f t="shared" si="6"/>
        <v>2.71</v>
      </c>
      <c r="J21" s="7">
        <f t="shared" si="6"/>
        <v>0.26</v>
      </c>
      <c r="K21" s="7">
        <f t="shared" si="6"/>
        <v>2.71</v>
      </c>
      <c r="L21" s="7"/>
      <c r="M21" s="7"/>
      <c r="N21" s="7"/>
      <c r="O21" s="7"/>
    </row>
    <row r="22" spans="1:15" x14ac:dyDescent="0.3">
      <c r="A22" s="7"/>
      <c r="B22" s="1" t="s">
        <v>62</v>
      </c>
      <c r="C22" s="7">
        <f>ROUND(C17,2)</f>
        <v>0.68</v>
      </c>
      <c r="D22" s="7">
        <f t="shared" si="6"/>
        <v>0.26</v>
      </c>
      <c r="E22" s="7">
        <f t="shared" si="6"/>
        <v>0.77</v>
      </c>
      <c r="F22" s="7">
        <f t="shared" si="6"/>
        <v>1.1399999999999999</v>
      </c>
      <c r="G22" s="7">
        <f t="shared" si="6"/>
        <v>3.97</v>
      </c>
      <c r="H22" s="7">
        <f t="shared" si="6"/>
        <v>0.27</v>
      </c>
      <c r="I22" s="7">
        <f t="shared" si="6"/>
        <v>2.82</v>
      </c>
      <c r="J22" s="7">
        <f t="shared" si="6"/>
        <v>0.27</v>
      </c>
      <c r="K22" s="7">
        <f t="shared" si="6"/>
        <v>2.82</v>
      </c>
      <c r="L22" s="7"/>
      <c r="M22" s="7"/>
      <c r="N22" s="7"/>
      <c r="O22" s="7"/>
    </row>
    <row r="24" spans="1:15" x14ac:dyDescent="0.3">
      <c r="D24" s="17"/>
    </row>
  </sheetData>
  <mergeCells count="1">
    <mergeCell ref="A13:O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ITDL</vt:lpstr>
      <vt:lpstr>ITDL-CGU</vt:lpstr>
      <vt:lpstr>ITDL-GU</vt:lpstr>
      <vt:lpstr>ITDL-CG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Salatiel Dantas</cp:lastModifiedBy>
  <dcterms:created xsi:type="dcterms:W3CDTF">2022-02-22T13:26:54Z</dcterms:created>
  <dcterms:modified xsi:type="dcterms:W3CDTF">2022-05-18T22:32:55Z</dcterms:modified>
</cp:coreProperties>
</file>