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Austin\Geographic\Results\02\"/>
    </mc:Choice>
  </mc:AlternateContent>
  <xr:revisionPtr revIDLastSave="0" documentId="13_ncr:1_{7771ECBB-748B-4AAD-B29A-23BE61A6DC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TDL" sheetId="6" r:id="rId1"/>
    <sheet name="ITDL-CGU" sheetId="4" r:id="rId2"/>
    <sheet name="ITDL-GU" sheetId="5" r:id="rId3"/>
    <sheet name="ITDL-CG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6" l="1"/>
  <c r="J22" i="6"/>
  <c r="I22" i="6"/>
  <c r="H22" i="6"/>
  <c r="G22" i="6"/>
  <c r="F22" i="6"/>
  <c r="E22" i="6"/>
  <c r="D22" i="6"/>
  <c r="C22" i="6"/>
  <c r="K21" i="6"/>
  <c r="J21" i="6"/>
  <c r="I21" i="6"/>
  <c r="H21" i="6"/>
  <c r="G21" i="6"/>
  <c r="F21" i="6"/>
  <c r="E21" i="6"/>
  <c r="D21" i="6"/>
  <c r="C21" i="6"/>
  <c r="K20" i="6"/>
  <c r="J20" i="6"/>
  <c r="I20" i="6"/>
  <c r="H20" i="6"/>
  <c r="G20" i="6"/>
  <c r="F20" i="6"/>
  <c r="E20" i="6"/>
  <c r="D20" i="6"/>
  <c r="C20" i="6"/>
  <c r="K19" i="6"/>
  <c r="J19" i="6"/>
  <c r="I19" i="6"/>
  <c r="H19" i="6"/>
  <c r="G19" i="6"/>
  <c r="F19" i="6"/>
  <c r="E19" i="6"/>
  <c r="D19" i="6"/>
  <c r="C19" i="6"/>
  <c r="K17" i="7"/>
  <c r="K22" i="7" s="1"/>
  <c r="J17" i="7"/>
  <c r="J22" i="7" s="1"/>
  <c r="I17" i="7"/>
  <c r="I22" i="7" s="1"/>
  <c r="H17" i="7"/>
  <c r="H22" i="7" s="1"/>
  <c r="G17" i="7"/>
  <c r="G22" i="7" s="1"/>
  <c r="F17" i="7"/>
  <c r="F22" i="7" s="1"/>
  <c r="E17" i="7"/>
  <c r="E22" i="7" s="1"/>
  <c r="D17" i="7"/>
  <c r="D22" i="7" s="1"/>
  <c r="C17" i="7"/>
  <c r="C22" i="7" s="1"/>
  <c r="K16" i="7"/>
  <c r="K21" i="7" s="1"/>
  <c r="J16" i="7"/>
  <c r="J21" i="7" s="1"/>
  <c r="I16" i="7"/>
  <c r="I21" i="7" s="1"/>
  <c r="H16" i="7"/>
  <c r="H21" i="7" s="1"/>
  <c r="G16" i="7"/>
  <c r="G21" i="7" s="1"/>
  <c r="F16" i="7"/>
  <c r="F21" i="7" s="1"/>
  <c r="E16" i="7"/>
  <c r="E21" i="7" s="1"/>
  <c r="D16" i="7"/>
  <c r="D21" i="7" s="1"/>
  <c r="C16" i="7"/>
  <c r="C21" i="7" s="1"/>
  <c r="K15" i="7"/>
  <c r="K20" i="7" s="1"/>
  <c r="J15" i="7"/>
  <c r="J20" i="7" s="1"/>
  <c r="I15" i="7"/>
  <c r="I20" i="7" s="1"/>
  <c r="H15" i="7"/>
  <c r="H20" i="7" s="1"/>
  <c r="G15" i="7"/>
  <c r="G20" i="7" s="1"/>
  <c r="F15" i="7"/>
  <c r="F20" i="7" s="1"/>
  <c r="E15" i="7"/>
  <c r="E20" i="7" s="1"/>
  <c r="D15" i="7"/>
  <c r="D20" i="7" s="1"/>
  <c r="C15" i="7"/>
  <c r="C20" i="7" s="1"/>
  <c r="K14" i="7"/>
  <c r="K19" i="7" s="1"/>
  <c r="J14" i="7"/>
  <c r="J19" i="7" s="1"/>
  <c r="I14" i="7"/>
  <c r="I19" i="7" s="1"/>
  <c r="H14" i="7"/>
  <c r="H19" i="7" s="1"/>
  <c r="G14" i="7"/>
  <c r="G19" i="7" s="1"/>
  <c r="F14" i="7"/>
  <c r="F19" i="7" s="1"/>
  <c r="E14" i="7"/>
  <c r="E19" i="7" s="1"/>
  <c r="D14" i="7"/>
  <c r="D19" i="7" s="1"/>
  <c r="C14" i="7"/>
  <c r="C19" i="7" s="1"/>
  <c r="K17" i="4"/>
  <c r="K22" i="4" s="1"/>
  <c r="J17" i="4"/>
  <c r="J22" i="4" s="1"/>
  <c r="I17" i="4"/>
  <c r="I22" i="4" s="1"/>
  <c r="H17" i="4"/>
  <c r="H22" i="4" s="1"/>
  <c r="G17" i="4"/>
  <c r="G22" i="4" s="1"/>
  <c r="F17" i="4"/>
  <c r="F22" i="4" s="1"/>
  <c r="E17" i="4"/>
  <c r="E22" i="4" s="1"/>
  <c r="D17" i="4"/>
  <c r="D22" i="4" s="1"/>
  <c r="C17" i="4"/>
  <c r="C22" i="4" s="1"/>
  <c r="K16" i="4"/>
  <c r="K21" i="4" s="1"/>
  <c r="J16" i="4"/>
  <c r="J21" i="4" s="1"/>
  <c r="I16" i="4"/>
  <c r="I21" i="4" s="1"/>
  <c r="H16" i="4"/>
  <c r="H21" i="4" s="1"/>
  <c r="G16" i="4"/>
  <c r="G21" i="4" s="1"/>
  <c r="F16" i="4"/>
  <c r="F21" i="4" s="1"/>
  <c r="E16" i="4"/>
  <c r="E21" i="4" s="1"/>
  <c r="D16" i="4"/>
  <c r="D21" i="4" s="1"/>
  <c r="C16" i="4"/>
  <c r="C21" i="4" s="1"/>
  <c r="K17" i="6"/>
  <c r="J17" i="6"/>
  <c r="I17" i="6"/>
  <c r="H17" i="6"/>
  <c r="G17" i="6"/>
  <c r="F17" i="6"/>
  <c r="E17" i="6"/>
  <c r="D17" i="6"/>
  <c r="C17" i="6"/>
  <c r="K16" i="6"/>
  <c r="J16" i="6"/>
  <c r="I16" i="6"/>
  <c r="H16" i="6"/>
  <c r="G16" i="6"/>
  <c r="F16" i="6"/>
  <c r="E16" i="6"/>
  <c r="D16" i="6"/>
  <c r="C16" i="6"/>
  <c r="K17" i="5"/>
  <c r="K22" i="5" s="1"/>
  <c r="J17" i="5"/>
  <c r="J22" i="5" s="1"/>
  <c r="I17" i="5"/>
  <c r="I22" i="5" s="1"/>
  <c r="H17" i="5"/>
  <c r="H22" i="5" s="1"/>
  <c r="G17" i="5"/>
  <c r="G22" i="5" s="1"/>
  <c r="F17" i="5"/>
  <c r="F22" i="5" s="1"/>
  <c r="E17" i="5"/>
  <c r="E22" i="5" s="1"/>
  <c r="D17" i="5"/>
  <c r="D22" i="5" s="1"/>
  <c r="C17" i="5"/>
  <c r="C22" i="5" s="1"/>
  <c r="K16" i="5"/>
  <c r="K21" i="5" s="1"/>
  <c r="J16" i="5"/>
  <c r="J21" i="5" s="1"/>
  <c r="I16" i="5"/>
  <c r="I21" i="5" s="1"/>
  <c r="H16" i="5"/>
  <c r="H21" i="5" s="1"/>
  <c r="G16" i="5"/>
  <c r="G21" i="5" s="1"/>
  <c r="F16" i="5"/>
  <c r="F21" i="5" s="1"/>
  <c r="E16" i="5"/>
  <c r="E21" i="5" s="1"/>
  <c r="D16" i="5"/>
  <c r="D21" i="5" s="1"/>
  <c r="C16" i="5"/>
  <c r="C21" i="5" s="1"/>
  <c r="K15" i="5"/>
  <c r="K20" i="5" s="1"/>
  <c r="J15" i="5"/>
  <c r="J20" i="5" s="1"/>
  <c r="I15" i="5"/>
  <c r="I20" i="5" s="1"/>
  <c r="H15" i="5"/>
  <c r="H20" i="5" s="1"/>
  <c r="G15" i="5"/>
  <c r="G20" i="5" s="1"/>
  <c r="F15" i="5"/>
  <c r="F20" i="5" s="1"/>
  <c r="E15" i="5"/>
  <c r="E20" i="5" s="1"/>
  <c r="D15" i="5"/>
  <c r="D20" i="5" s="1"/>
  <c r="C15" i="5"/>
  <c r="C20" i="5" s="1"/>
  <c r="K14" i="5"/>
  <c r="K19" i="5" s="1"/>
  <c r="J14" i="5"/>
  <c r="J19" i="5" s="1"/>
  <c r="I14" i="5"/>
  <c r="I19" i="5" s="1"/>
  <c r="H14" i="5"/>
  <c r="H19" i="5" s="1"/>
  <c r="G14" i="5"/>
  <c r="G19" i="5" s="1"/>
  <c r="F14" i="5"/>
  <c r="F19" i="5" s="1"/>
  <c r="E14" i="5"/>
  <c r="E19" i="5" s="1"/>
  <c r="D14" i="5"/>
  <c r="D19" i="5" s="1"/>
  <c r="C14" i="5"/>
  <c r="C19" i="5" s="1"/>
  <c r="K15" i="4"/>
  <c r="K20" i="4" s="1"/>
  <c r="J15" i="4"/>
  <c r="J20" i="4" s="1"/>
  <c r="I15" i="4"/>
  <c r="I20" i="4" s="1"/>
  <c r="H15" i="4"/>
  <c r="H20" i="4" s="1"/>
  <c r="G15" i="4"/>
  <c r="G20" i="4" s="1"/>
  <c r="F15" i="4"/>
  <c r="F20" i="4" s="1"/>
  <c r="E15" i="4"/>
  <c r="E20" i="4" s="1"/>
  <c r="D15" i="4"/>
  <c r="D20" i="4" s="1"/>
  <c r="C15" i="4"/>
  <c r="C20" i="4" s="1"/>
  <c r="K14" i="4"/>
  <c r="K19" i="4" s="1"/>
  <c r="J14" i="4"/>
  <c r="J19" i="4" s="1"/>
  <c r="I14" i="4"/>
  <c r="I19" i="4" s="1"/>
  <c r="H14" i="4"/>
  <c r="H19" i="4" s="1"/>
  <c r="G14" i="4"/>
  <c r="G19" i="4" s="1"/>
  <c r="F14" i="4"/>
  <c r="F19" i="4" s="1"/>
  <c r="E14" i="4"/>
  <c r="E19" i="4" s="1"/>
  <c r="D14" i="4"/>
  <c r="D19" i="4" s="1"/>
  <c r="C14" i="4"/>
  <c r="C19" i="4" s="1"/>
  <c r="K15" i="6"/>
  <c r="J15" i="6"/>
  <c r="I15" i="6"/>
  <c r="H15" i="6"/>
  <c r="G15" i="6"/>
  <c r="F15" i="6"/>
  <c r="E15" i="6"/>
  <c r="D15" i="6"/>
  <c r="C15" i="6"/>
  <c r="K14" i="6"/>
  <c r="J14" i="6"/>
  <c r="I14" i="6"/>
  <c r="H14" i="6"/>
  <c r="G14" i="6"/>
  <c r="F14" i="6"/>
  <c r="E14" i="6"/>
  <c r="D14" i="6"/>
  <c r="C14" i="6"/>
</calcChain>
</file>

<file path=xl/sharedStrings.xml><?xml version="1.0" encoding="utf-8"?>
<sst xmlns="http://schemas.openxmlformats.org/spreadsheetml/2006/main" count="184" uniqueCount="96">
  <si>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</si>
  <si>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</si>
  <si>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</si>
  <si>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</si>
  <si>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</si>
  <si>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</si>
  <si>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</si>
  <si>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</si>
  <si>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</si>
  <si>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</si>
  <si>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triples_binary</t>
  </si>
  <si>
    <t>file size</t>
  </si>
  <si>
    <t>tuples_ranking</t>
  </si>
  <si>
    <t>obs</t>
  </si>
  <si>
    <t>unicity</t>
  </si>
  <si>
    <t>geography</t>
  </si>
  <si>
    <t>checkin</t>
  </si>
  <si>
    <t>8.27 GB</t>
  </si>
  <si>
    <t>7.51 GB</t>
  </si>
  <si>
    <t>6.75 GB</t>
  </si>
  <si>
    <t>5.98 GB</t>
  </si>
  <si>
    <t>5.23 GB</t>
  </si>
  <si>
    <t>4.47 GB</t>
  </si>
  <si>
    <t>3.69 GB</t>
  </si>
  <si>
    <t>2.69 GB</t>
  </si>
  <si>
    <t>2.19 GB</t>
  </si>
  <si>
    <t>1.24 GB</t>
  </si>
  <si>
    <t>1.14 GB</t>
  </si>
  <si>
    <t>tuple itdlg geographic w0.0 (b3)</t>
  </si>
  <si>
    <t xml:space="preserve">tuple itdlg geographic w0.1 (b3) </t>
  </si>
  <si>
    <t xml:space="preserve">tuple itdlg geographic w0.2 (b3) </t>
  </si>
  <si>
    <t>tuple itdlg geographic w0.3 (b3)</t>
  </si>
  <si>
    <t xml:space="preserve">tuple itdlg geographic w0.4 (b3) </t>
  </si>
  <si>
    <t xml:space="preserve">tuple itdlg geographic w0.5 (b3) </t>
  </si>
  <si>
    <t>tuple itdlg geographic w0.6 (b3)</t>
  </si>
  <si>
    <t xml:space="preserve">tuple itdlg geographic w0.7 (b3) </t>
  </si>
  <si>
    <t xml:space="preserve">tuple itdlg geographic w0.8 (b3) </t>
  </si>
  <si>
    <t xml:space="preserve">tuple itdlg geographic w0.9 (b3) </t>
  </si>
  <si>
    <t xml:space="preserve">tuple itdlg geographic w1.0 (b3) </t>
  </si>
  <si>
    <t>tuple itdlgu w0.0 (b3)</t>
  </si>
  <si>
    <t xml:space="preserve">tuple itdlgu w0.1 (b3) </t>
  </si>
  <si>
    <t xml:space="preserve">tuple itdlgu w0.2 (b3) </t>
  </si>
  <si>
    <t>tuple itdlgu w0.3 (b3)</t>
  </si>
  <si>
    <t xml:space="preserve">tuple itdlgu w0.4 (b3) </t>
  </si>
  <si>
    <t xml:space="preserve">tuple itdlgu w0.5 (b3) </t>
  </si>
  <si>
    <t>tuple itdlgu w0.6 (b3)</t>
  </si>
  <si>
    <t xml:space="preserve">tuple itdlgu w0.7 (b3) </t>
  </si>
  <si>
    <t xml:space="preserve">tuple itdlgu w0.8 (b3) </t>
  </si>
  <si>
    <t xml:space="preserve">tuple itdlgu w0.9 (b3) </t>
  </si>
  <si>
    <t xml:space="preserve">tuple itdlgu w1.0 (b3) </t>
  </si>
  <si>
    <t>4.29 GB</t>
  </si>
  <si>
    <t>4.39 GB</t>
  </si>
  <si>
    <t>4.12 GB</t>
  </si>
  <si>
    <t>3.93 GB</t>
  </si>
  <si>
    <t>3.76 GB</t>
  </si>
  <si>
    <t>3.59 GB</t>
  </si>
  <si>
    <t>3.42 GB</t>
  </si>
  <si>
    <t>3.22 GB</t>
  </si>
  <si>
    <t>3.02 GB</t>
  </si>
  <si>
    <t>2.91 GB</t>
  </si>
  <si>
    <t>2.73 GB</t>
  </si>
  <si>
    <t>7.72 GB</t>
  </si>
  <si>
    <t>7.17 GB</t>
  </si>
  <si>
    <t>6.62 GB</t>
  </si>
  <si>
    <t>6.05 GB</t>
  </si>
  <si>
    <t>5.49 GB</t>
  </si>
  <si>
    <t>4.94 GB</t>
  </si>
  <si>
    <t>3.83 GB</t>
  </si>
  <si>
    <t>3.25 GB</t>
  </si>
  <si>
    <t>Average</t>
  </si>
  <si>
    <t>Standard Deviation</t>
  </si>
  <si>
    <t>Min</t>
  </si>
  <si>
    <t>Max</t>
  </si>
  <si>
    <t>tuple itdl w0.0 (b3)</t>
  </si>
  <si>
    <t xml:space="preserve">tuple itdl w0.1 (b3) </t>
  </si>
  <si>
    <t xml:space="preserve">tuple itdl w0.2 (b3) </t>
  </si>
  <si>
    <t>tuple itdl w0.3 (b3)</t>
  </si>
  <si>
    <t xml:space="preserve">tuple itdl w0.4 (b3) </t>
  </si>
  <si>
    <t xml:space="preserve">tuple itdl w0.5 (b3) </t>
  </si>
  <si>
    <t>tuple itdl w0.6 (b3)</t>
  </si>
  <si>
    <t xml:space="preserve">tuple itdl w0.7 (b3) </t>
  </si>
  <si>
    <t xml:space="preserve">tuple itdl w0.8 (b3) </t>
  </si>
  <si>
    <t xml:space="preserve">tuple itdl w0.9 (b3) </t>
  </si>
  <si>
    <t xml:space="preserve">tuple itdl w1.0 (b3) </t>
  </si>
  <si>
    <t>tuple itdlcg w0.0 (b3)</t>
  </si>
  <si>
    <t xml:space="preserve">tuple itdlcg w0.1 (b3) </t>
  </si>
  <si>
    <t xml:space="preserve">tuple itdlcg w0.2 (b3) </t>
  </si>
  <si>
    <t>tuple itdlcg w0.3 (b3)</t>
  </si>
  <si>
    <t xml:space="preserve">tuple itdlcg w0.4 (b3) </t>
  </si>
  <si>
    <t xml:space="preserve">tuple itdlcg w0.5 (b3) </t>
  </si>
  <si>
    <t>tuple itdlcg w0.6 (b3)</t>
  </si>
  <si>
    <t xml:space="preserve">tuple itdlcg w0.7 (b3) </t>
  </si>
  <si>
    <t xml:space="preserve">tuple itdlcg w0.8 (b3) </t>
  </si>
  <si>
    <t xml:space="preserve">tuple itdlcg w0.9 (b3) </t>
  </si>
  <si>
    <t xml:space="preserve">tuple itdlcg w1.0 (b3) </t>
  </si>
  <si>
    <t>checkin-unicity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</si>
</sst>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3" fillId="0" borderId="0" xfId="0" applyFont="1" applyFill="1"/>
    <xf numFmtId="0" fontId="0" fillId="0" borderId="1" xfId="0" applyFill="1" applyBorder="1"/>
    <xf numFmtId="0" fontId="0" fillId="0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DD97-21F0-4FAA-BBD7-1CA0C395F316}">
  <dimension ref="A1:O22"/>
  <sheetViews>
    <sheetView tabSelected="1" workbookViewId="0">
      <selection activeCell="B25" sqref="B25"/>
    </sheetView>
  </sheetViews>
  <sheetFormatPr defaultRowHeight="14.4" x14ac:dyDescent="0.3"/>
  <cols>
    <col min="1" max="1" width="3" bestFit="1" customWidth="1"/>
    <col min="2" max="2" width="28.441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7.10937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6" t="s">
        <v>13</v>
      </c>
    </row>
    <row r="2" spans="1:15" x14ac:dyDescent="0.3">
      <c r="A2" s="2">
        <v>1</v>
      </c>
      <c r="B2" s="1" t="s">
        <v>73</v>
      </c>
      <c r="C2" s="8">
        <v>0.4604135433834094</v>
      </c>
      <c r="D2" s="8">
        <v>0.31728166050333251</v>
      </c>
      <c r="E2" s="8">
        <v>0.69620253164556967</v>
      </c>
      <c r="F2" s="8">
        <v>1.0692343964334701</v>
      </c>
      <c r="G2" s="8">
        <v>3.7236820075812012</v>
      </c>
      <c r="H2" s="8">
        <v>0.25378717749215518</v>
      </c>
      <c r="I2" s="8">
        <v>2.6467909906816112</v>
      </c>
      <c r="J2" s="8">
        <v>0.25378717749215518</v>
      </c>
      <c r="K2" s="8">
        <v>2.6467909906816112</v>
      </c>
      <c r="L2" s="1">
        <v>68</v>
      </c>
      <c r="M2" s="1">
        <v>79</v>
      </c>
      <c r="N2" s="1" t="s">
        <v>17</v>
      </c>
      <c r="O2" s="7" t="s">
        <v>14</v>
      </c>
    </row>
    <row r="3" spans="1:15" x14ac:dyDescent="0.3">
      <c r="A3" s="2">
        <v>2</v>
      </c>
      <c r="B3" s="1" t="s">
        <v>74</v>
      </c>
      <c r="C3" s="8">
        <v>0.47578229866718957</v>
      </c>
      <c r="D3" s="8">
        <v>0.31347039510366781</v>
      </c>
      <c r="E3" s="8">
        <v>0.72151898734177211</v>
      </c>
      <c r="F3" s="8">
        <v>1.07524985302763</v>
      </c>
      <c r="G3" s="8">
        <v>3.7453352459127509</v>
      </c>
      <c r="H3" s="8">
        <v>0.25539606017173011</v>
      </c>
      <c r="I3" s="8">
        <v>2.6630968256453418</v>
      </c>
      <c r="J3" s="8">
        <v>0.25539606017173011</v>
      </c>
      <c r="K3" s="8">
        <v>2.6630968256453418</v>
      </c>
      <c r="L3" s="1">
        <v>68</v>
      </c>
      <c r="M3" s="1">
        <v>79</v>
      </c>
      <c r="N3" s="1" t="s">
        <v>18</v>
      </c>
      <c r="O3" s="7"/>
    </row>
    <row r="4" spans="1:15" x14ac:dyDescent="0.3">
      <c r="A4" s="2">
        <v>3</v>
      </c>
      <c r="B4" s="1" t="s">
        <v>75</v>
      </c>
      <c r="C4" s="8">
        <v>0.47028391168367573</v>
      </c>
      <c r="D4" s="8">
        <v>0.30678201856305792</v>
      </c>
      <c r="E4" s="8">
        <v>0.72151898734177211</v>
      </c>
      <c r="F4" s="8">
        <v>1.067907358416617</v>
      </c>
      <c r="G4" s="8">
        <v>3.723005371415109</v>
      </c>
      <c r="H4" s="8">
        <v>0.25446283685438331</v>
      </c>
      <c r="I4" s="8">
        <v>2.653327802987258</v>
      </c>
      <c r="J4" s="8">
        <v>0.25446283685438331</v>
      </c>
      <c r="K4" s="8">
        <v>2.653327802987258</v>
      </c>
      <c r="L4" s="1">
        <v>68</v>
      </c>
      <c r="M4" s="1">
        <v>79</v>
      </c>
      <c r="N4" s="1" t="s">
        <v>19</v>
      </c>
      <c r="O4" s="7"/>
    </row>
    <row r="5" spans="1:15" x14ac:dyDescent="0.3">
      <c r="A5" s="2">
        <v>4</v>
      </c>
      <c r="B5" s="1" t="s">
        <v>76</v>
      </c>
      <c r="C5" s="8">
        <v>0.47400677787042989</v>
      </c>
      <c r="D5" s="8">
        <v>0.30591082804659558</v>
      </c>
      <c r="E5" s="8">
        <v>0.73417721518987344</v>
      </c>
      <c r="F5" s="8">
        <v>1.067418062904173</v>
      </c>
      <c r="G5" s="8">
        <v>3.7204684296210311</v>
      </c>
      <c r="H5" s="8">
        <v>0.25387835642159212</v>
      </c>
      <c r="I5" s="8">
        <v>2.6482098788887209</v>
      </c>
      <c r="J5" s="8">
        <v>0.25387835642159212</v>
      </c>
      <c r="K5" s="8">
        <v>2.6482098788887209</v>
      </c>
      <c r="L5" s="1">
        <v>68</v>
      </c>
      <c r="M5" s="1">
        <v>79</v>
      </c>
      <c r="N5" s="7" t="s">
        <v>20</v>
      </c>
      <c r="O5" s="7"/>
    </row>
    <row r="6" spans="1:15" x14ac:dyDescent="0.3">
      <c r="A6" s="2">
        <v>5</v>
      </c>
      <c r="B6" s="1" t="s">
        <v>77</v>
      </c>
      <c r="C6" s="8">
        <v>0.49657307444860171</v>
      </c>
      <c r="D6" s="8">
        <v>0.30132185436712777</v>
      </c>
      <c r="E6" s="8">
        <v>0.73417721518987344</v>
      </c>
      <c r="F6" s="8">
        <v>1.060711223789927</v>
      </c>
      <c r="G6" s="8">
        <v>3.7000762846872681</v>
      </c>
      <c r="H6" s="8">
        <v>0.25211642517351218</v>
      </c>
      <c r="I6" s="8">
        <v>2.6286299929394108</v>
      </c>
      <c r="J6" s="8">
        <v>0.25211642517351218</v>
      </c>
      <c r="K6" s="8">
        <v>2.6286299929394108</v>
      </c>
      <c r="L6" s="1">
        <v>68</v>
      </c>
      <c r="M6" s="1">
        <v>79</v>
      </c>
      <c r="N6" s="7" t="s">
        <v>21</v>
      </c>
      <c r="O6" s="7"/>
    </row>
    <row r="7" spans="1:15" x14ac:dyDescent="0.3">
      <c r="A7" s="2">
        <v>6</v>
      </c>
      <c r="B7" s="1" t="s">
        <v>78</v>
      </c>
      <c r="C7" s="8">
        <v>0.48899370072479947</v>
      </c>
      <c r="D7" s="8">
        <v>0.30230089609101579</v>
      </c>
      <c r="E7" s="8">
        <v>0.73417721518987344</v>
      </c>
      <c r="F7" s="8">
        <v>1.0571079512051731</v>
      </c>
      <c r="G7" s="8">
        <v>3.6795622760340092</v>
      </c>
      <c r="H7" s="8">
        <v>0.2502476079356889</v>
      </c>
      <c r="I7" s="8">
        <v>2.6099958787765858</v>
      </c>
      <c r="J7" s="8">
        <v>0.2502476079356889</v>
      </c>
      <c r="K7" s="8">
        <v>2.6099958787765858</v>
      </c>
      <c r="L7" s="1">
        <v>68</v>
      </c>
      <c r="M7" s="1">
        <v>79</v>
      </c>
      <c r="N7" s="7" t="s">
        <v>22</v>
      </c>
      <c r="O7" s="7"/>
    </row>
    <row r="8" spans="1:15" x14ac:dyDescent="0.3">
      <c r="A8" s="2">
        <v>7</v>
      </c>
      <c r="B8" s="1" t="s">
        <v>79</v>
      </c>
      <c r="C8" s="8">
        <v>0.50306422574858345</v>
      </c>
      <c r="D8" s="8">
        <v>0.29980655816535628</v>
      </c>
      <c r="E8" s="8">
        <v>0.69620253164556967</v>
      </c>
      <c r="F8" s="8">
        <v>1.048350847540662</v>
      </c>
      <c r="G8" s="8">
        <v>3.655617902141381</v>
      </c>
      <c r="H8" s="8">
        <v>0.24980657977643381</v>
      </c>
      <c r="I8" s="8">
        <v>2.6058743219387268</v>
      </c>
      <c r="J8" s="8">
        <v>0.24980657977643381</v>
      </c>
      <c r="K8" s="8">
        <v>2.6058743219387268</v>
      </c>
      <c r="L8" s="1">
        <v>68</v>
      </c>
      <c r="M8" s="1">
        <v>79</v>
      </c>
      <c r="N8" s="7" t="s">
        <v>23</v>
      </c>
      <c r="O8" s="7"/>
    </row>
    <row r="9" spans="1:15" x14ac:dyDescent="0.3">
      <c r="A9" s="2">
        <v>8</v>
      </c>
      <c r="B9" s="1" t="s">
        <v>80</v>
      </c>
      <c r="C9" s="8">
        <v>0.51249548675502743</v>
      </c>
      <c r="D9" s="8">
        <v>0.29433068586468908</v>
      </c>
      <c r="E9" s="8">
        <v>0.70886075949367089</v>
      </c>
      <c r="F9" s="8">
        <v>1.0458186360964099</v>
      </c>
      <c r="G9" s="8">
        <v>3.6514906542871359</v>
      </c>
      <c r="H9" s="8">
        <v>0.2482530314902443</v>
      </c>
      <c r="I9" s="8">
        <v>2.590044747012997</v>
      </c>
      <c r="J9" s="8">
        <v>0.2482530314902443</v>
      </c>
      <c r="K9" s="8">
        <v>2.590044747012997</v>
      </c>
      <c r="L9" s="1">
        <v>68</v>
      </c>
      <c r="M9" s="1">
        <v>79</v>
      </c>
      <c r="N9" s="7" t="s">
        <v>24</v>
      </c>
      <c r="O9" s="7"/>
    </row>
    <row r="10" spans="1:15" x14ac:dyDescent="0.3">
      <c r="A10" s="2">
        <v>9</v>
      </c>
      <c r="B10" s="1" t="s">
        <v>81</v>
      </c>
      <c r="C10" s="8">
        <v>0.5085053378676857</v>
      </c>
      <c r="D10" s="8">
        <v>0.29183976660989608</v>
      </c>
      <c r="E10" s="8">
        <v>0.70886075949367089</v>
      </c>
      <c r="F10" s="8">
        <v>1.049928350970019</v>
      </c>
      <c r="G10" s="8">
        <v>3.6554639456475631</v>
      </c>
      <c r="H10" s="8">
        <v>0.24839175238297459</v>
      </c>
      <c r="I10" s="8">
        <v>2.5894048210472622</v>
      </c>
      <c r="J10" s="8">
        <v>0.24839175238297459</v>
      </c>
      <c r="K10" s="8">
        <v>2.5894048210472622</v>
      </c>
      <c r="L10" s="1">
        <v>68</v>
      </c>
      <c r="M10" s="1">
        <v>79</v>
      </c>
      <c r="N10" s="7" t="s">
        <v>25</v>
      </c>
      <c r="O10" s="7"/>
    </row>
    <row r="11" spans="1:15" s="4" customFormat="1" x14ac:dyDescent="0.3">
      <c r="A11" s="2">
        <v>10</v>
      </c>
      <c r="B11" s="1" t="s">
        <v>82</v>
      </c>
      <c r="C11" s="8">
        <v>0.51984576102118318</v>
      </c>
      <c r="D11" s="8">
        <v>0.28028456485474262</v>
      </c>
      <c r="E11" s="8">
        <v>0.74683544303797467</v>
      </c>
      <c r="F11" s="8">
        <v>1.046958284342542</v>
      </c>
      <c r="G11" s="8">
        <v>3.6465241538675248</v>
      </c>
      <c r="H11" s="8">
        <v>0.24905886466889821</v>
      </c>
      <c r="I11" s="8">
        <v>2.5973798526254579</v>
      </c>
      <c r="J11" s="8">
        <v>0.24905886466889821</v>
      </c>
      <c r="K11" s="8">
        <v>2.5973798526254579</v>
      </c>
      <c r="L11" s="1">
        <v>68</v>
      </c>
      <c r="M11" s="1">
        <v>79</v>
      </c>
      <c r="N11" s="7" t="s">
        <v>26</v>
      </c>
      <c r="O11" s="7"/>
    </row>
    <row r="12" spans="1:15" s="12" customFormat="1" x14ac:dyDescent="0.3">
      <c r="A12" s="3">
        <v>11</v>
      </c>
      <c r="B12" s="10" t="s">
        <v>83</v>
      </c>
      <c r="C12" s="8">
        <v>0.56971307630221923</v>
      </c>
      <c r="D12" s="8">
        <v>0.26683106230661868</v>
      </c>
      <c r="E12" s="8">
        <v>0.74683544303797467</v>
      </c>
      <c r="F12" s="8">
        <v>1.0699894669802059</v>
      </c>
      <c r="G12" s="8">
        <v>3.7220300153126709</v>
      </c>
      <c r="H12" s="8">
        <v>0.25407167544740211</v>
      </c>
      <c r="I12" s="8">
        <v>2.6512845496886852</v>
      </c>
      <c r="J12" s="8">
        <v>0.25407167544740211</v>
      </c>
      <c r="K12" s="8">
        <v>2.6512845496886852</v>
      </c>
      <c r="L12" s="1">
        <v>68</v>
      </c>
      <c r="M12" s="1">
        <v>79</v>
      </c>
      <c r="N12" s="11" t="s">
        <v>27</v>
      </c>
      <c r="O12" s="11" t="s">
        <v>16</v>
      </c>
    </row>
    <row r="13" spans="1:15" x14ac:dyDescent="0.3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7"/>
    </row>
    <row r="14" spans="1:15" x14ac:dyDescent="0.3">
      <c r="A14" s="8"/>
      <c r="B14" s="1" t="s">
        <v>69</v>
      </c>
      <c r="C14" s="8">
        <f>AVERAGE(C2:C12)</f>
        <v>0.49815247222480036</v>
      </c>
      <c r="D14" s="8">
        <f t="shared" ref="D14:K14" si="0">AVERAGE(D2:D12)</f>
        <v>0.2981963900432818</v>
      </c>
      <c r="E14" s="8">
        <f t="shared" si="0"/>
        <v>0.7226697353279633</v>
      </c>
      <c r="F14" s="8">
        <f t="shared" si="0"/>
        <v>1.0598794937915299</v>
      </c>
      <c r="G14" s="8">
        <f t="shared" si="0"/>
        <v>3.6930232987734217</v>
      </c>
      <c r="H14" s="8">
        <f t="shared" si="0"/>
        <v>0.25177003343772858</v>
      </c>
      <c r="I14" s="8">
        <f t="shared" si="0"/>
        <v>2.6258217874756418</v>
      </c>
      <c r="J14" s="8">
        <f t="shared" si="0"/>
        <v>0.25177003343772858</v>
      </c>
      <c r="K14" s="8">
        <f t="shared" si="0"/>
        <v>2.6258217874756418</v>
      </c>
      <c r="L14" s="8"/>
      <c r="M14" s="8"/>
      <c r="N14" s="8"/>
      <c r="O14" s="8"/>
    </row>
    <row r="15" spans="1:15" x14ac:dyDescent="0.3">
      <c r="A15" s="8"/>
      <c r="B15" s="1" t="s">
        <v>70</v>
      </c>
      <c r="C15" s="8">
        <f>_xlfn.STDEV.P(C2:C12)</f>
        <v>2.9075525916524861E-2</v>
      </c>
      <c r="D15" s="8">
        <f t="shared" ref="D15:K15" si="1">_xlfn.STDEV.P(D2:D12)</f>
        <v>1.3882441769452858E-2</v>
      </c>
      <c r="E15" s="8">
        <f t="shared" si="1"/>
        <v>1.7451957293559368E-2</v>
      </c>
      <c r="F15" s="8">
        <f t="shared" si="1"/>
        <v>1.023462866379948E-2</v>
      </c>
      <c r="G15" s="8">
        <f t="shared" si="1"/>
        <v>3.4506902094454929E-2</v>
      </c>
      <c r="H15" s="8">
        <f t="shared" si="1"/>
        <v>2.5519359958891463E-3</v>
      </c>
      <c r="I15" s="8">
        <f t="shared" si="1"/>
        <v>2.6640158085742795E-2</v>
      </c>
      <c r="J15" s="8">
        <f t="shared" si="1"/>
        <v>2.5519359958891463E-3</v>
      </c>
      <c r="K15" s="8">
        <f t="shared" si="1"/>
        <v>2.6640158085742795E-2</v>
      </c>
      <c r="L15" s="8"/>
      <c r="M15" s="8"/>
      <c r="N15" s="8"/>
      <c r="O15" s="8"/>
    </row>
    <row r="16" spans="1:15" x14ac:dyDescent="0.3">
      <c r="A16" s="8"/>
      <c r="B16" s="1" t="s">
        <v>71</v>
      </c>
      <c r="C16" s="8">
        <f t="shared" ref="C16:K16" si="2">SMALL(C2:C12, 1)</f>
        <v>0.4604135433834094</v>
      </c>
      <c r="D16" s="8">
        <f t="shared" si="2"/>
        <v>0.26683106230661868</v>
      </c>
      <c r="E16" s="8">
        <f t="shared" si="2"/>
        <v>0.69620253164556967</v>
      </c>
      <c r="F16" s="8">
        <f t="shared" si="2"/>
        <v>1.0458186360964099</v>
      </c>
      <c r="G16" s="8">
        <f t="shared" si="2"/>
        <v>3.6465241538675248</v>
      </c>
      <c r="H16" s="8">
        <f t="shared" si="2"/>
        <v>0.2482530314902443</v>
      </c>
      <c r="I16" s="8">
        <f t="shared" si="2"/>
        <v>2.5894048210472622</v>
      </c>
      <c r="J16" s="8">
        <f t="shared" si="2"/>
        <v>0.2482530314902443</v>
      </c>
      <c r="K16" s="8">
        <f t="shared" si="2"/>
        <v>2.5894048210472622</v>
      </c>
      <c r="L16" s="8"/>
      <c r="M16" s="8"/>
      <c r="N16" s="8"/>
      <c r="O16" s="8"/>
    </row>
    <row r="17" spans="1:15" x14ac:dyDescent="0.3">
      <c r="A17" s="8"/>
      <c r="B17" s="1" t="s">
        <v>72</v>
      </c>
      <c r="C17" s="8">
        <f t="shared" ref="C17:K17" si="3">LARGE(C2:C12,1)</f>
        <v>0.56971307630221923</v>
      </c>
      <c r="D17" s="8">
        <f t="shared" si="3"/>
        <v>0.31728166050333251</v>
      </c>
      <c r="E17" s="8">
        <f t="shared" si="3"/>
        <v>0.74683544303797467</v>
      </c>
      <c r="F17" s="8">
        <f t="shared" si="3"/>
        <v>1.07524985302763</v>
      </c>
      <c r="G17" s="8">
        <f t="shared" si="3"/>
        <v>3.7453352459127509</v>
      </c>
      <c r="H17" s="8">
        <f t="shared" si="3"/>
        <v>0.25539606017173011</v>
      </c>
      <c r="I17" s="8">
        <f t="shared" si="3"/>
        <v>2.6630968256453418</v>
      </c>
      <c r="J17" s="8">
        <f t="shared" si="3"/>
        <v>0.25539606017173011</v>
      </c>
      <c r="K17" s="8">
        <f t="shared" si="3"/>
        <v>2.6630968256453418</v>
      </c>
      <c r="L17" s="8"/>
      <c r="M17" s="8"/>
      <c r="N17" s="8"/>
      <c r="O17" s="8"/>
    </row>
    <row r="19" spans="1:15" x14ac:dyDescent="0.3">
      <c r="A19" s="8"/>
      <c r="B19" s="1" t="s">
        <v>69</v>
      </c>
      <c r="C19" s="8">
        <f>ROUND(C14,2)</f>
        <v>0.5</v>
      </c>
      <c r="D19" s="8">
        <f t="shared" ref="D19:K19" si="4">ROUND(D14,2)</f>
        <v>0.3</v>
      </c>
      <c r="E19" s="8">
        <f t="shared" si="4"/>
        <v>0.72</v>
      </c>
      <c r="F19" s="8">
        <f t="shared" si="4"/>
        <v>1.06</v>
      </c>
      <c r="G19" s="8">
        <f t="shared" si="4"/>
        <v>3.69</v>
      </c>
      <c r="H19" s="8">
        <f t="shared" si="4"/>
        <v>0.25</v>
      </c>
      <c r="I19" s="8">
        <f t="shared" si="4"/>
        <v>2.63</v>
      </c>
      <c r="J19" s="8">
        <f t="shared" si="4"/>
        <v>0.25</v>
      </c>
      <c r="K19" s="8">
        <f t="shared" si="4"/>
        <v>2.63</v>
      </c>
      <c r="L19" s="8"/>
      <c r="M19" s="8"/>
      <c r="N19" s="8"/>
      <c r="O19" s="8"/>
    </row>
    <row r="20" spans="1:15" x14ac:dyDescent="0.3">
      <c r="A20" s="8"/>
      <c r="B20" s="1" t="s">
        <v>70</v>
      </c>
      <c r="C20" s="8">
        <f>ROUND(C15,3)</f>
        <v>2.9000000000000001E-2</v>
      </c>
      <c r="D20" s="8">
        <f t="shared" ref="D20:K20" si="5">ROUND(D15,3)</f>
        <v>1.4E-2</v>
      </c>
      <c r="E20" s="8">
        <f t="shared" si="5"/>
        <v>1.7000000000000001E-2</v>
      </c>
      <c r="F20" s="8">
        <f t="shared" si="5"/>
        <v>0.01</v>
      </c>
      <c r="G20" s="8">
        <f t="shared" si="5"/>
        <v>3.5000000000000003E-2</v>
      </c>
      <c r="H20" s="8">
        <f t="shared" si="5"/>
        <v>3.0000000000000001E-3</v>
      </c>
      <c r="I20" s="8">
        <f t="shared" si="5"/>
        <v>2.7E-2</v>
      </c>
      <c r="J20" s="8">
        <f t="shared" si="5"/>
        <v>3.0000000000000001E-3</v>
      </c>
      <c r="K20" s="8">
        <f t="shared" si="5"/>
        <v>2.7E-2</v>
      </c>
      <c r="L20" s="8"/>
      <c r="M20" s="8"/>
      <c r="N20" s="8"/>
      <c r="O20" s="8"/>
    </row>
    <row r="21" spans="1:15" x14ac:dyDescent="0.3">
      <c r="A21" s="8"/>
      <c r="B21" s="1" t="s">
        <v>71</v>
      </c>
      <c r="C21" s="8">
        <f>ROUND(C16,2)</f>
        <v>0.46</v>
      </c>
      <c r="D21" s="8">
        <f t="shared" ref="D21:K22" si="6">ROUND(D16,2)</f>
        <v>0.27</v>
      </c>
      <c r="E21" s="8">
        <f t="shared" si="6"/>
        <v>0.7</v>
      </c>
      <c r="F21" s="8">
        <f t="shared" si="6"/>
        <v>1.05</v>
      </c>
      <c r="G21" s="8">
        <f t="shared" si="6"/>
        <v>3.65</v>
      </c>
      <c r="H21" s="8">
        <f t="shared" si="6"/>
        <v>0.25</v>
      </c>
      <c r="I21" s="8">
        <f t="shared" si="6"/>
        <v>2.59</v>
      </c>
      <c r="J21" s="8">
        <f t="shared" si="6"/>
        <v>0.25</v>
      </c>
      <c r="K21" s="8">
        <f t="shared" si="6"/>
        <v>2.59</v>
      </c>
      <c r="L21" s="8"/>
      <c r="M21" s="8"/>
      <c r="N21" s="8"/>
      <c r="O21" s="8"/>
    </row>
    <row r="22" spans="1:15" x14ac:dyDescent="0.3">
      <c r="A22" s="8"/>
      <c r="B22" s="1" t="s">
        <v>72</v>
      </c>
      <c r="C22" s="8">
        <f>ROUND(C17,2)</f>
        <v>0.56999999999999995</v>
      </c>
      <c r="D22" s="8">
        <f t="shared" si="6"/>
        <v>0.32</v>
      </c>
      <c r="E22" s="8">
        <f t="shared" si="6"/>
        <v>0.75</v>
      </c>
      <c r="F22" s="8">
        <f t="shared" si="6"/>
        <v>1.08</v>
      </c>
      <c r="G22" s="8">
        <f t="shared" si="6"/>
        <v>3.75</v>
      </c>
      <c r="H22" s="8">
        <f t="shared" si="6"/>
        <v>0.26</v>
      </c>
      <c r="I22" s="8">
        <f t="shared" si="6"/>
        <v>2.66</v>
      </c>
      <c r="J22" s="8">
        <f t="shared" si="6"/>
        <v>0.26</v>
      </c>
      <c r="K22" s="8">
        <f t="shared" si="6"/>
        <v>2.66</v>
      </c>
      <c r="L22" s="8"/>
      <c r="M22" s="8"/>
      <c r="N22" s="8"/>
      <c r="O22" s="8"/>
    </row>
  </sheetData>
  <sortState xmlns:xlrd2="http://schemas.microsoft.com/office/spreadsheetml/2017/richdata2" ref="A2:O12">
    <sortCondition ref="A12"/>
  </sortState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F2E9-B160-495F-BF46-F510EB93F755}">
  <dimension ref="A1:O22"/>
  <sheetViews>
    <sheetView workbookViewId="0">
      <selection activeCell="C12" sqref="C12:K12"/>
    </sheetView>
  </sheetViews>
  <sheetFormatPr defaultRowHeight="14.4" x14ac:dyDescent="0.3"/>
  <cols>
    <col min="1" max="1" width="3" bestFit="1" customWidth="1"/>
    <col min="2" max="2" width="28.441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16.2187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3" t="s">
        <v>13</v>
      </c>
    </row>
    <row r="2" spans="1:15" s="5" customFormat="1" x14ac:dyDescent="0.3">
      <c r="A2" s="2">
        <v>1</v>
      </c>
      <c r="B2" s="1" t="s">
        <v>28</v>
      </c>
      <c r="C2" s="8">
        <v>0.51984576102118318</v>
      </c>
      <c r="D2" s="8">
        <v>0.28028456485474262</v>
      </c>
      <c r="E2" s="8">
        <v>0.74683544303797467</v>
      </c>
      <c r="F2" s="8">
        <v>1.046958284342542</v>
      </c>
      <c r="G2" s="8">
        <v>3.6465241538675248</v>
      </c>
      <c r="H2" s="8">
        <v>0.24905886466889821</v>
      </c>
      <c r="I2" s="8">
        <v>2.5973798526254579</v>
      </c>
      <c r="J2" s="8">
        <v>0.24905886466889821</v>
      </c>
      <c r="K2" s="8">
        <v>2.5973798526254579</v>
      </c>
      <c r="L2" s="1">
        <v>68</v>
      </c>
      <c r="M2" s="1">
        <v>79</v>
      </c>
      <c r="N2" s="1" t="s">
        <v>22</v>
      </c>
      <c r="O2" s="7" t="s">
        <v>95</v>
      </c>
    </row>
    <row r="3" spans="1:15" x14ac:dyDescent="0.3">
      <c r="A3" s="2">
        <v>2</v>
      </c>
      <c r="B3" s="1" t="s">
        <v>29</v>
      </c>
      <c r="C3">
        <v>0.55583346749314066</v>
      </c>
      <c r="D3">
        <v>0.27400777857933339</v>
      </c>
      <c r="E3">
        <v>0.70886075949367089</v>
      </c>
      <c r="F3">
        <v>1.0701780815206721</v>
      </c>
      <c r="G3">
        <v>3.7285318723078822</v>
      </c>
      <c r="H3">
        <v>0.25414492026252161</v>
      </c>
      <c r="I3">
        <v>2.6430962417762882</v>
      </c>
      <c r="J3">
        <v>0.25414492026252161</v>
      </c>
      <c r="K3">
        <v>2.6430962417762882</v>
      </c>
      <c r="L3" s="1">
        <v>68</v>
      </c>
      <c r="M3" s="1">
        <v>79</v>
      </c>
      <c r="N3" s="1" t="s">
        <v>50</v>
      </c>
      <c r="O3" s="8"/>
    </row>
    <row r="4" spans="1:15" x14ac:dyDescent="0.3">
      <c r="A4" s="2">
        <v>3</v>
      </c>
      <c r="B4" s="1" t="s">
        <v>30</v>
      </c>
      <c r="C4">
        <v>0.58006073513924894</v>
      </c>
      <c r="D4">
        <v>0.26596221555636718</v>
      </c>
      <c r="E4">
        <v>0.759493670886076</v>
      </c>
      <c r="F4">
        <v>1.0776014109347429</v>
      </c>
      <c r="G4">
        <v>3.7524462856942309</v>
      </c>
      <c r="H4">
        <v>0.25583251643537852</v>
      </c>
      <c r="I4">
        <v>2.6592683363442622</v>
      </c>
      <c r="J4">
        <v>0.25583251643537852</v>
      </c>
      <c r="K4">
        <v>2.6592683363442622</v>
      </c>
      <c r="L4" s="1">
        <v>68</v>
      </c>
      <c r="M4" s="1">
        <v>79</v>
      </c>
      <c r="N4" s="1" t="s">
        <v>52</v>
      </c>
      <c r="O4" s="8"/>
    </row>
    <row r="5" spans="1:15" x14ac:dyDescent="0.3">
      <c r="A5" s="2">
        <v>4</v>
      </c>
      <c r="B5" s="1" t="s">
        <v>31</v>
      </c>
      <c r="C5">
        <v>0.58426089186276653</v>
      </c>
      <c r="D5">
        <v>0.26018166136804183</v>
      </c>
      <c r="E5">
        <v>0.78481012658227844</v>
      </c>
      <c r="F5">
        <v>1.1096389378796769</v>
      </c>
      <c r="G5">
        <v>3.869201325908735</v>
      </c>
      <c r="H5">
        <v>0.26360560761325752</v>
      </c>
      <c r="I5">
        <v>2.7386482466183781</v>
      </c>
      <c r="J5">
        <v>0.26360560761325752</v>
      </c>
      <c r="K5">
        <v>2.7386482466183781</v>
      </c>
      <c r="L5" s="1">
        <v>68</v>
      </c>
      <c r="M5" s="1">
        <v>79</v>
      </c>
      <c r="N5" s="1" t="s">
        <v>53</v>
      </c>
      <c r="O5" s="8"/>
    </row>
    <row r="6" spans="1:15" x14ac:dyDescent="0.3">
      <c r="A6" s="2">
        <v>5</v>
      </c>
      <c r="B6" s="1" t="s">
        <v>32</v>
      </c>
      <c r="C6">
        <v>0.58118714080601053</v>
      </c>
      <c r="D6">
        <v>0.26356969350446902</v>
      </c>
      <c r="E6">
        <v>0.73417721518987344</v>
      </c>
      <c r="F6">
        <v>1.10267550950421</v>
      </c>
      <c r="G6">
        <v>3.8557163346443288</v>
      </c>
      <c r="H6">
        <v>0.26230613061357411</v>
      </c>
      <c r="I6">
        <v>2.7272731259932379</v>
      </c>
      <c r="J6">
        <v>0.26230613061357411</v>
      </c>
      <c r="K6">
        <v>2.7272731259932379</v>
      </c>
      <c r="L6" s="1">
        <v>68</v>
      </c>
      <c r="M6" s="1">
        <v>79</v>
      </c>
      <c r="N6" s="1" t="s">
        <v>54</v>
      </c>
      <c r="O6" s="8"/>
    </row>
    <row r="7" spans="1:15" x14ac:dyDescent="0.3">
      <c r="A7" s="2">
        <v>6</v>
      </c>
      <c r="B7" s="1" t="s">
        <v>33</v>
      </c>
      <c r="C7">
        <v>0.56746026496869617</v>
      </c>
      <c r="D7">
        <v>0.26394733099987522</v>
      </c>
      <c r="E7">
        <v>0.68354430379746833</v>
      </c>
      <c r="F7">
        <v>1.097483098177543</v>
      </c>
      <c r="G7">
        <v>3.833808001467756</v>
      </c>
      <c r="H7">
        <v>0.25953399053677229</v>
      </c>
      <c r="I7">
        <v>2.696149830963757</v>
      </c>
      <c r="J7">
        <v>0.25953399053677229</v>
      </c>
      <c r="K7">
        <v>2.696149830963757</v>
      </c>
      <c r="L7" s="1">
        <v>68</v>
      </c>
      <c r="M7" s="1">
        <v>79</v>
      </c>
      <c r="N7" s="1" t="s">
        <v>55</v>
      </c>
      <c r="O7" s="8"/>
    </row>
    <row r="8" spans="1:15" x14ac:dyDescent="0.3">
      <c r="A8" s="2">
        <v>7</v>
      </c>
      <c r="B8" s="1" t="s">
        <v>34</v>
      </c>
      <c r="C8">
        <v>0.58933926317392871</v>
      </c>
      <c r="D8">
        <v>0.26189544639666978</v>
      </c>
      <c r="E8">
        <v>0.74683544303797467</v>
      </c>
      <c r="F8">
        <v>1.107853835978833</v>
      </c>
      <c r="G8">
        <v>3.8702545685800338</v>
      </c>
      <c r="H8">
        <v>0.26302792044669199</v>
      </c>
      <c r="I8">
        <v>2.7328192581488211</v>
      </c>
      <c r="J8">
        <v>0.26302792044669199</v>
      </c>
      <c r="K8">
        <v>2.7328192581488211</v>
      </c>
      <c r="L8" s="1">
        <v>68</v>
      </c>
      <c r="M8" s="1">
        <v>79</v>
      </c>
      <c r="N8" s="1" t="s">
        <v>56</v>
      </c>
      <c r="O8" s="8"/>
    </row>
    <row r="9" spans="1:15" x14ac:dyDescent="0.3">
      <c r="A9" s="2">
        <v>8</v>
      </c>
      <c r="B9" s="1" t="s">
        <v>35</v>
      </c>
      <c r="C9">
        <v>0.59224118963744998</v>
      </c>
      <c r="D9">
        <v>0.25602810239958818</v>
      </c>
      <c r="E9">
        <v>0.73417721518987344</v>
      </c>
      <c r="F9">
        <v>1.108373750734861</v>
      </c>
      <c r="G9">
        <v>3.8693819217773622</v>
      </c>
      <c r="H9">
        <v>0.26286832668052967</v>
      </c>
      <c r="I9">
        <v>2.7309218973128671</v>
      </c>
      <c r="J9">
        <v>0.26286832668052967</v>
      </c>
      <c r="K9">
        <v>2.7309218973128671</v>
      </c>
      <c r="L9" s="1">
        <v>68</v>
      </c>
      <c r="M9" s="1">
        <v>79</v>
      </c>
      <c r="N9" s="1" t="s">
        <v>57</v>
      </c>
      <c r="O9" s="8"/>
    </row>
    <row r="10" spans="1:15" x14ac:dyDescent="0.3">
      <c r="A10" s="2">
        <v>9</v>
      </c>
      <c r="B10" s="1" t="s">
        <v>36</v>
      </c>
      <c r="C10">
        <v>0.58601732103805571</v>
      </c>
      <c r="D10">
        <v>0.25851725267562681</v>
      </c>
      <c r="E10">
        <v>0.74683544303797467</v>
      </c>
      <c r="F10">
        <v>1.1046841318832039</v>
      </c>
      <c r="G10">
        <v>3.8528374057071968</v>
      </c>
      <c r="H10">
        <v>0.26223466733901157</v>
      </c>
      <c r="I10">
        <v>2.7268486925777848</v>
      </c>
      <c r="J10">
        <v>0.26223466733901157</v>
      </c>
      <c r="K10">
        <v>2.7268486925777848</v>
      </c>
      <c r="L10" s="1">
        <v>68</v>
      </c>
      <c r="M10" s="1">
        <v>79</v>
      </c>
      <c r="N10" s="1" t="s">
        <v>58</v>
      </c>
      <c r="O10" s="8"/>
    </row>
    <row r="11" spans="1:15" s="4" customFormat="1" x14ac:dyDescent="0.3">
      <c r="A11" s="2">
        <v>10</v>
      </c>
      <c r="B11" s="1" t="s">
        <v>37</v>
      </c>
      <c r="C11">
        <v>0.58893833912304749</v>
      </c>
      <c r="D11">
        <v>0.2596177251238711</v>
      </c>
      <c r="E11">
        <v>0.74683544303797467</v>
      </c>
      <c r="F11">
        <v>1.110533019792276</v>
      </c>
      <c r="G11">
        <v>3.874236730032159</v>
      </c>
      <c r="H11">
        <v>0.262425164239942</v>
      </c>
      <c r="I11">
        <v>2.7249184928884791</v>
      </c>
      <c r="J11">
        <v>0.262425164239942</v>
      </c>
      <c r="K11">
        <v>2.7249184928884791</v>
      </c>
      <c r="L11" s="1">
        <v>68</v>
      </c>
      <c r="M11" s="1">
        <v>79</v>
      </c>
      <c r="N11" s="1" t="s">
        <v>59</v>
      </c>
      <c r="O11" s="9"/>
    </row>
    <row r="12" spans="1:15" s="14" customFormat="1" x14ac:dyDescent="0.3">
      <c r="A12" s="3">
        <v>11</v>
      </c>
      <c r="B12" s="10" t="s">
        <v>38</v>
      </c>
      <c r="C12">
        <v>0.61748031322149655</v>
      </c>
      <c r="D12">
        <v>0.24887907623284219</v>
      </c>
      <c r="E12">
        <v>0.77215189873417722</v>
      </c>
      <c r="F12">
        <v>1.136156427591611</v>
      </c>
      <c r="G12">
        <v>3.9657477861302382</v>
      </c>
      <c r="H12">
        <v>0.26892930674995003</v>
      </c>
      <c r="I12">
        <v>2.7922106234794151</v>
      </c>
      <c r="J12">
        <v>0.26892930674995003</v>
      </c>
      <c r="K12">
        <v>2.7922106234794151</v>
      </c>
      <c r="L12" s="1">
        <v>68</v>
      </c>
      <c r="M12" s="1">
        <v>79</v>
      </c>
      <c r="N12" s="10" t="s">
        <v>60</v>
      </c>
      <c r="O12" s="13" t="s">
        <v>15</v>
      </c>
    </row>
    <row r="13" spans="1:15" x14ac:dyDescent="0.3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7"/>
    </row>
    <row r="14" spans="1:15" x14ac:dyDescent="0.3">
      <c r="A14" s="8"/>
      <c r="B14" s="1" t="s">
        <v>69</v>
      </c>
      <c r="C14" s="8">
        <f>AVERAGE(C2:C12)</f>
        <v>0.57842406249863865</v>
      </c>
      <c r="D14" s="8">
        <f t="shared" ref="D14:K14" si="0">AVERAGE(D2:D12)</f>
        <v>0.2629900770628571</v>
      </c>
      <c r="E14" s="8">
        <f t="shared" si="0"/>
        <v>0.74223245109321068</v>
      </c>
      <c r="F14" s="8">
        <f t="shared" si="0"/>
        <v>1.0974669534854702</v>
      </c>
      <c r="G14" s="8">
        <f t="shared" si="0"/>
        <v>3.8289714896470404</v>
      </c>
      <c r="H14" s="8">
        <f t="shared" si="0"/>
        <v>0.26036067414422975</v>
      </c>
      <c r="I14" s="8">
        <f t="shared" si="0"/>
        <v>2.7063213271571591</v>
      </c>
      <c r="J14" s="8">
        <f t="shared" si="0"/>
        <v>0.26036067414422975</v>
      </c>
      <c r="K14" s="8">
        <f t="shared" si="0"/>
        <v>2.7063213271571591</v>
      </c>
      <c r="L14" s="8"/>
      <c r="M14" s="8"/>
      <c r="N14" s="8"/>
      <c r="O14" s="8"/>
    </row>
    <row r="15" spans="1:15" x14ac:dyDescent="0.3">
      <c r="A15" s="8"/>
      <c r="B15" s="1" t="s">
        <v>70</v>
      </c>
      <c r="C15" s="8">
        <f>_xlfn.STDEV.P(C2:C12)</f>
        <v>2.3568067834397702E-2</v>
      </c>
      <c r="D15" s="8">
        <f t="shared" ref="D15:K15" si="1">_xlfn.STDEV.P(D2:D12)</f>
        <v>8.0826903626322819E-3</v>
      </c>
      <c r="E15" s="8">
        <f t="shared" si="1"/>
        <v>2.6591990813098602E-2</v>
      </c>
      <c r="F15" s="8">
        <f t="shared" si="1"/>
        <v>2.2986686278283458E-2</v>
      </c>
      <c r="G15" s="8">
        <f t="shared" si="1"/>
        <v>8.3258604282507157E-2</v>
      </c>
      <c r="H15" s="8">
        <f t="shared" si="1"/>
        <v>5.1914830996394896E-3</v>
      </c>
      <c r="I15" s="8">
        <f t="shared" si="1"/>
        <v>5.1450447560592E-2</v>
      </c>
      <c r="J15" s="8">
        <f t="shared" si="1"/>
        <v>5.1914830996394896E-3</v>
      </c>
      <c r="K15" s="8">
        <f t="shared" si="1"/>
        <v>5.1450447560592E-2</v>
      </c>
      <c r="L15" s="8"/>
      <c r="M15" s="8"/>
      <c r="N15" s="8"/>
      <c r="O15" s="8"/>
    </row>
    <row r="16" spans="1:15" x14ac:dyDescent="0.3">
      <c r="A16" s="8"/>
      <c r="B16" s="1" t="s">
        <v>71</v>
      </c>
      <c r="C16" s="8">
        <f t="shared" ref="C16:K16" si="2">SMALL(C2:C12, 1)</f>
        <v>0.51984576102118318</v>
      </c>
      <c r="D16" s="8">
        <f t="shared" si="2"/>
        <v>0.24887907623284219</v>
      </c>
      <c r="E16" s="8">
        <f t="shared" si="2"/>
        <v>0.68354430379746833</v>
      </c>
      <c r="F16" s="8">
        <f t="shared" si="2"/>
        <v>1.046958284342542</v>
      </c>
      <c r="G16" s="8">
        <f t="shared" si="2"/>
        <v>3.6465241538675248</v>
      </c>
      <c r="H16" s="8">
        <f t="shared" si="2"/>
        <v>0.24905886466889821</v>
      </c>
      <c r="I16" s="8">
        <f t="shared" si="2"/>
        <v>2.5973798526254579</v>
      </c>
      <c r="J16" s="8">
        <f t="shared" si="2"/>
        <v>0.24905886466889821</v>
      </c>
      <c r="K16" s="8">
        <f t="shared" si="2"/>
        <v>2.5973798526254579</v>
      </c>
      <c r="L16" s="8"/>
      <c r="M16" s="8"/>
      <c r="N16" s="8"/>
      <c r="O16" s="8"/>
    </row>
    <row r="17" spans="1:15" x14ac:dyDescent="0.3">
      <c r="A17" s="8"/>
      <c r="B17" s="1" t="s">
        <v>72</v>
      </c>
      <c r="C17" s="8">
        <f t="shared" ref="C17:K17" si="3">LARGE(C2:C12,1)</f>
        <v>0.61748031322149655</v>
      </c>
      <c r="D17" s="8">
        <f t="shared" si="3"/>
        <v>0.28028456485474262</v>
      </c>
      <c r="E17" s="8">
        <f t="shared" si="3"/>
        <v>0.78481012658227844</v>
      </c>
      <c r="F17" s="8">
        <f t="shared" si="3"/>
        <v>1.136156427591611</v>
      </c>
      <c r="G17" s="8">
        <f t="shared" si="3"/>
        <v>3.9657477861302382</v>
      </c>
      <c r="H17" s="8">
        <f t="shared" si="3"/>
        <v>0.26892930674995003</v>
      </c>
      <c r="I17" s="8">
        <f t="shared" si="3"/>
        <v>2.7922106234794151</v>
      </c>
      <c r="J17" s="8">
        <f t="shared" si="3"/>
        <v>0.26892930674995003</v>
      </c>
      <c r="K17" s="8">
        <f t="shared" si="3"/>
        <v>2.7922106234794151</v>
      </c>
      <c r="L17" s="8"/>
      <c r="M17" s="8"/>
      <c r="N17" s="8"/>
      <c r="O17" s="8"/>
    </row>
    <row r="19" spans="1:15" x14ac:dyDescent="0.3">
      <c r="A19" s="8"/>
      <c r="B19" s="1" t="s">
        <v>69</v>
      </c>
      <c r="C19" s="8">
        <f>ROUND(C14,2)</f>
        <v>0.57999999999999996</v>
      </c>
      <c r="D19" s="8">
        <f t="shared" ref="D19:K19" si="4">ROUND(D14,2)</f>
        <v>0.26</v>
      </c>
      <c r="E19" s="8">
        <f t="shared" si="4"/>
        <v>0.74</v>
      </c>
      <c r="F19" s="8">
        <f t="shared" si="4"/>
        <v>1.1000000000000001</v>
      </c>
      <c r="G19" s="8">
        <f t="shared" si="4"/>
        <v>3.83</v>
      </c>
      <c r="H19" s="8">
        <f t="shared" si="4"/>
        <v>0.26</v>
      </c>
      <c r="I19" s="8">
        <f t="shared" si="4"/>
        <v>2.71</v>
      </c>
      <c r="J19" s="8">
        <f t="shared" si="4"/>
        <v>0.26</v>
      </c>
      <c r="K19" s="8">
        <f t="shared" si="4"/>
        <v>2.71</v>
      </c>
      <c r="L19" s="8"/>
      <c r="M19" s="8"/>
      <c r="N19" s="8"/>
      <c r="O19" s="8"/>
    </row>
    <row r="20" spans="1:15" x14ac:dyDescent="0.3">
      <c r="A20" s="8"/>
      <c r="B20" s="1" t="s">
        <v>70</v>
      </c>
      <c r="C20" s="8">
        <f>ROUND(C15,3)</f>
        <v>2.4E-2</v>
      </c>
      <c r="D20" s="8">
        <f t="shared" ref="D20:K20" si="5">ROUND(D15,3)</f>
        <v>8.0000000000000002E-3</v>
      </c>
      <c r="E20" s="8">
        <f t="shared" si="5"/>
        <v>2.7E-2</v>
      </c>
      <c r="F20" s="8">
        <f t="shared" si="5"/>
        <v>2.3E-2</v>
      </c>
      <c r="G20" s="8">
        <f t="shared" si="5"/>
        <v>8.3000000000000004E-2</v>
      </c>
      <c r="H20" s="8">
        <f t="shared" si="5"/>
        <v>5.0000000000000001E-3</v>
      </c>
      <c r="I20" s="8">
        <f t="shared" si="5"/>
        <v>5.0999999999999997E-2</v>
      </c>
      <c r="J20" s="8">
        <f t="shared" si="5"/>
        <v>5.0000000000000001E-3</v>
      </c>
      <c r="K20" s="8">
        <f t="shared" si="5"/>
        <v>5.0999999999999997E-2</v>
      </c>
      <c r="L20" s="8"/>
      <c r="M20" s="8"/>
      <c r="N20" s="8"/>
      <c r="O20" s="8"/>
    </row>
    <row r="21" spans="1:15" x14ac:dyDescent="0.3">
      <c r="A21" s="8"/>
      <c r="B21" s="1" t="s">
        <v>71</v>
      </c>
      <c r="C21" s="8">
        <f>ROUND(C16,2)</f>
        <v>0.52</v>
      </c>
      <c r="D21" s="8">
        <f t="shared" ref="D21:K22" si="6">ROUND(D16,2)</f>
        <v>0.25</v>
      </c>
      <c r="E21" s="8">
        <f t="shared" si="6"/>
        <v>0.68</v>
      </c>
      <c r="F21" s="8">
        <f t="shared" si="6"/>
        <v>1.05</v>
      </c>
      <c r="G21" s="8">
        <f t="shared" si="6"/>
        <v>3.65</v>
      </c>
      <c r="H21" s="8">
        <f t="shared" si="6"/>
        <v>0.25</v>
      </c>
      <c r="I21" s="8">
        <f t="shared" si="6"/>
        <v>2.6</v>
      </c>
      <c r="J21" s="8">
        <f t="shared" si="6"/>
        <v>0.25</v>
      </c>
      <c r="K21" s="8">
        <f t="shared" si="6"/>
        <v>2.6</v>
      </c>
      <c r="L21" s="8"/>
      <c r="M21" s="8"/>
      <c r="N21" s="8"/>
      <c r="O21" s="8"/>
    </row>
    <row r="22" spans="1:15" x14ac:dyDescent="0.3">
      <c r="A22" s="8"/>
      <c r="B22" s="1" t="s">
        <v>72</v>
      </c>
      <c r="C22" s="8">
        <f>ROUND(C17,2)</f>
        <v>0.62</v>
      </c>
      <c r="D22" s="8">
        <f t="shared" si="6"/>
        <v>0.28000000000000003</v>
      </c>
      <c r="E22" s="8">
        <f t="shared" si="6"/>
        <v>0.78</v>
      </c>
      <c r="F22" s="8">
        <f t="shared" si="6"/>
        <v>1.1399999999999999</v>
      </c>
      <c r="G22" s="8">
        <f t="shared" si="6"/>
        <v>3.97</v>
      </c>
      <c r="H22" s="8">
        <f t="shared" si="6"/>
        <v>0.27</v>
      </c>
      <c r="I22" s="8">
        <f t="shared" si="6"/>
        <v>2.79</v>
      </c>
      <c r="J22" s="8">
        <f t="shared" si="6"/>
        <v>0.27</v>
      </c>
      <c r="K22" s="8">
        <f t="shared" si="6"/>
        <v>2.79</v>
      </c>
      <c r="L22" s="8"/>
      <c r="M22" s="8"/>
      <c r="N22" s="8"/>
      <c r="O22" s="8"/>
    </row>
  </sheetData>
  <sortState xmlns:xlrd2="http://schemas.microsoft.com/office/spreadsheetml/2017/richdata2" ref="A2:O12">
    <sortCondition ref="B2:B12"/>
  </sortState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2B93-E966-405B-97B6-4A8D8D31EC55}">
  <dimension ref="A1:O22"/>
  <sheetViews>
    <sheetView workbookViewId="0">
      <selection activeCell="C12" sqref="C12:K12"/>
    </sheetView>
  </sheetViews>
  <sheetFormatPr defaultRowHeight="14.4" x14ac:dyDescent="0.3"/>
  <cols>
    <col min="1" max="1" width="3" bestFit="1" customWidth="1"/>
    <col min="2" max="2" width="18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9.4414062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3" t="s">
        <v>13</v>
      </c>
    </row>
    <row r="2" spans="1:15" x14ac:dyDescent="0.3">
      <c r="A2" s="2">
        <v>0</v>
      </c>
      <c r="B2" s="1" t="s">
        <v>39</v>
      </c>
      <c r="C2" s="8">
        <v>0.4604135433834094</v>
      </c>
      <c r="D2" s="8">
        <v>0.31728166050333251</v>
      </c>
      <c r="E2" s="8">
        <v>0.69620253164556967</v>
      </c>
      <c r="F2" s="8">
        <v>1.0692343964334701</v>
      </c>
      <c r="G2" s="8">
        <v>3.7236820075812012</v>
      </c>
      <c r="H2" s="8">
        <v>0.25378717749215518</v>
      </c>
      <c r="I2" s="8">
        <v>2.6467909906816112</v>
      </c>
      <c r="J2" s="8">
        <v>0.25378717749215518</v>
      </c>
      <c r="K2" s="8">
        <v>2.6467909906816112</v>
      </c>
      <c r="L2" s="1">
        <v>68</v>
      </c>
      <c r="M2" s="1">
        <v>79</v>
      </c>
      <c r="N2" s="1" t="s">
        <v>17</v>
      </c>
      <c r="O2" s="1" t="s">
        <v>14</v>
      </c>
    </row>
    <row r="3" spans="1:15" x14ac:dyDescent="0.3">
      <c r="A3" s="2">
        <v>1</v>
      </c>
      <c r="B3" s="1" t="s">
        <v>40</v>
      </c>
      <c r="C3" s="8">
        <v>0.47190669950867109</v>
      </c>
      <c r="D3" s="8">
        <v>0.3096456682945623</v>
      </c>
      <c r="E3" s="8">
        <v>0.73417721518987344</v>
      </c>
      <c r="F3" s="8">
        <v>1.0683152067411319</v>
      </c>
      <c r="G3" s="8">
        <v>3.7263699146223619</v>
      </c>
      <c r="H3" s="8">
        <v>0.2546305643411903</v>
      </c>
      <c r="I3" s="8">
        <v>2.653916510448981</v>
      </c>
      <c r="J3" s="8">
        <v>0.2546305643411903</v>
      </c>
      <c r="K3" s="8">
        <v>2.653916510448981</v>
      </c>
      <c r="L3" s="1">
        <v>68</v>
      </c>
      <c r="M3" s="1">
        <v>79</v>
      </c>
      <c r="N3" s="1" t="s">
        <v>61</v>
      </c>
      <c r="O3" s="1"/>
    </row>
    <row r="4" spans="1:15" x14ac:dyDescent="0.3">
      <c r="A4" s="2">
        <v>2</v>
      </c>
      <c r="B4" s="1" t="s">
        <v>41</v>
      </c>
      <c r="C4" s="8">
        <v>0.4678210925139768</v>
      </c>
      <c r="D4" s="8">
        <v>0.30837333148960899</v>
      </c>
      <c r="E4" s="8">
        <v>0.72151898734177211</v>
      </c>
      <c r="F4" s="8">
        <v>1.0681565990593771</v>
      </c>
      <c r="G4" s="8">
        <v>3.7217046025274771</v>
      </c>
      <c r="H4" s="8">
        <v>0.25499444319668269</v>
      </c>
      <c r="I4" s="8">
        <v>2.6599763717503921</v>
      </c>
      <c r="J4" s="8">
        <v>0.25499444319668269</v>
      </c>
      <c r="K4" s="8">
        <v>2.6599763717503921</v>
      </c>
      <c r="L4" s="1">
        <v>68</v>
      </c>
      <c r="M4" s="1">
        <v>79</v>
      </c>
      <c r="N4" s="1" t="s">
        <v>62</v>
      </c>
      <c r="O4" s="1"/>
    </row>
    <row r="5" spans="1:15" x14ac:dyDescent="0.3">
      <c r="A5" s="2">
        <v>3</v>
      </c>
      <c r="B5" s="1" t="s">
        <v>42</v>
      </c>
      <c r="C5" s="8">
        <v>0.50142234630211746</v>
      </c>
      <c r="D5" s="8">
        <v>0.30188507092545619</v>
      </c>
      <c r="E5" s="8">
        <v>0.70886075949367089</v>
      </c>
      <c r="F5" s="8">
        <v>1.0705069321967451</v>
      </c>
      <c r="G5" s="8">
        <v>3.7377022659129899</v>
      </c>
      <c r="H5" s="8">
        <v>0.25463634566649918</v>
      </c>
      <c r="I5" s="8">
        <v>2.6551545662765439</v>
      </c>
      <c r="J5" s="8">
        <v>0.25463634566649918</v>
      </c>
      <c r="K5" s="8">
        <v>2.6551545662765439</v>
      </c>
      <c r="L5" s="1">
        <v>68</v>
      </c>
      <c r="M5" s="1">
        <v>79</v>
      </c>
      <c r="N5" s="1" t="s">
        <v>63</v>
      </c>
      <c r="O5" s="1"/>
    </row>
    <row r="6" spans="1:15" x14ac:dyDescent="0.3">
      <c r="A6" s="2">
        <v>4</v>
      </c>
      <c r="B6" s="1" t="s">
        <v>43</v>
      </c>
      <c r="C6" s="8">
        <v>0.47940970674659122</v>
      </c>
      <c r="D6" s="8">
        <v>0.30309335593512021</v>
      </c>
      <c r="E6" s="8">
        <v>0.70886075949367089</v>
      </c>
      <c r="F6" s="8">
        <v>1.0659226190476181</v>
      </c>
      <c r="G6" s="8">
        <v>3.7146597218245341</v>
      </c>
      <c r="H6" s="8">
        <v>0.25345233833627878</v>
      </c>
      <c r="I6" s="8">
        <v>2.6433084458924698</v>
      </c>
      <c r="J6" s="8">
        <v>0.25345233833627878</v>
      </c>
      <c r="K6" s="8">
        <v>2.6433084458924698</v>
      </c>
      <c r="L6" s="1">
        <v>68</v>
      </c>
      <c r="M6" s="1">
        <v>79</v>
      </c>
      <c r="N6" s="1" t="s">
        <v>64</v>
      </c>
      <c r="O6" s="1"/>
    </row>
    <row r="7" spans="1:15" x14ac:dyDescent="0.3">
      <c r="A7" s="2">
        <v>5</v>
      </c>
      <c r="B7" s="1" t="s">
        <v>44</v>
      </c>
      <c r="C7" s="8">
        <v>0.50357969952828785</v>
      </c>
      <c r="D7" s="8">
        <v>0.29853857906245229</v>
      </c>
      <c r="E7" s="8">
        <v>0.70886075949367089</v>
      </c>
      <c r="F7" s="8">
        <v>1.0786302175191049</v>
      </c>
      <c r="G7" s="8">
        <v>3.7642074551006979</v>
      </c>
      <c r="H7" s="8">
        <v>0.25656576105020179</v>
      </c>
      <c r="I7" s="8">
        <v>2.6757874084660331</v>
      </c>
      <c r="J7" s="8">
        <v>0.25656576105020179</v>
      </c>
      <c r="K7" s="8">
        <v>2.6757874084660331</v>
      </c>
      <c r="L7" s="1">
        <v>68</v>
      </c>
      <c r="M7" s="1">
        <v>79</v>
      </c>
      <c r="N7" s="1" t="s">
        <v>65</v>
      </c>
      <c r="O7" s="1"/>
    </row>
    <row r="8" spans="1:15" x14ac:dyDescent="0.3">
      <c r="A8" s="2">
        <v>6</v>
      </c>
      <c r="B8" s="1" t="s">
        <v>45</v>
      </c>
      <c r="C8" s="8">
        <v>0.51604652834854692</v>
      </c>
      <c r="D8" s="8">
        <v>0.29668262303338377</v>
      </c>
      <c r="E8" s="8">
        <v>0.72151898734177211</v>
      </c>
      <c r="F8" s="8">
        <v>1.0706355330197901</v>
      </c>
      <c r="G8" s="8">
        <v>3.7354034260857598</v>
      </c>
      <c r="H8" s="8">
        <v>0.25525816678510671</v>
      </c>
      <c r="I8" s="8">
        <v>2.662242679695531</v>
      </c>
      <c r="J8" s="8">
        <v>0.25525816678510671</v>
      </c>
      <c r="K8" s="8">
        <v>2.662242679695531</v>
      </c>
      <c r="L8" s="1">
        <v>68</v>
      </c>
      <c r="M8" s="1">
        <v>79</v>
      </c>
      <c r="N8" s="1" t="s">
        <v>66</v>
      </c>
      <c r="O8" s="1"/>
    </row>
    <row r="9" spans="1:15" s="4" customFormat="1" x14ac:dyDescent="0.3">
      <c r="A9" s="2">
        <v>7</v>
      </c>
      <c r="B9" s="1" t="s">
        <v>46</v>
      </c>
      <c r="C9" s="8">
        <v>0.52868518176204071</v>
      </c>
      <c r="D9" s="8">
        <v>0.29317544425939951</v>
      </c>
      <c r="E9" s="8">
        <v>0.72151898734177211</v>
      </c>
      <c r="F9" s="8">
        <v>1.0691596854791281</v>
      </c>
      <c r="G9" s="8">
        <v>3.7318506731686818</v>
      </c>
      <c r="H9" s="8">
        <v>0.25390510671689059</v>
      </c>
      <c r="I9" s="8">
        <v>2.6481789330962942</v>
      </c>
      <c r="J9" s="8">
        <v>0.25390510671689059</v>
      </c>
      <c r="K9" s="8">
        <v>2.6481789330962942</v>
      </c>
      <c r="L9" s="1">
        <v>68</v>
      </c>
      <c r="M9" s="1">
        <v>79</v>
      </c>
      <c r="N9" s="1" t="s">
        <v>51</v>
      </c>
      <c r="O9" s="1"/>
    </row>
    <row r="10" spans="1:15" x14ac:dyDescent="0.3">
      <c r="A10" s="2">
        <v>8</v>
      </c>
      <c r="B10" s="1" t="s">
        <v>47</v>
      </c>
      <c r="C10" s="8">
        <v>0.54934231619315899</v>
      </c>
      <c r="D10" s="8">
        <v>0.27862858063869372</v>
      </c>
      <c r="E10" s="8">
        <v>0.759493670886076</v>
      </c>
      <c r="F10" s="8">
        <v>1.075535224377816</v>
      </c>
      <c r="G10" s="8">
        <v>3.7563197614149608</v>
      </c>
      <c r="H10" s="8">
        <v>0.25479952515813531</v>
      </c>
      <c r="I10" s="8">
        <v>2.6552960667157031</v>
      </c>
      <c r="J10" s="8">
        <v>0.25479952515813531</v>
      </c>
      <c r="K10" s="8">
        <v>2.6552960667157031</v>
      </c>
      <c r="L10" s="1">
        <v>68</v>
      </c>
      <c r="M10" s="1">
        <v>79</v>
      </c>
      <c r="N10" s="1" t="s">
        <v>67</v>
      </c>
      <c r="O10" s="1"/>
    </row>
    <row r="11" spans="1:15" x14ac:dyDescent="0.3">
      <c r="A11" s="2">
        <v>9</v>
      </c>
      <c r="B11" s="1" t="s">
        <v>48</v>
      </c>
      <c r="C11" s="8">
        <v>0.53867009979113023</v>
      </c>
      <c r="D11" s="8">
        <v>0.27903208476351171</v>
      </c>
      <c r="E11" s="8">
        <v>0.72151898734177211</v>
      </c>
      <c r="F11" s="8">
        <v>1.0894786155202809</v>
      </c>
      <c r="G11" s="8">
        <v>3.8011444672378758</v>
      </c>
      <c r="H11" s="8">
        <v>0.25757716019616511</v>
      </c>
      <c r="I11" s="8">
        <v>2.6856482317949641</v>
      </c>
      <c r="J11" s="8">
        <v>0.25757716019616511</v>
      </c>
      <c r="K11" s="8">
        <v>2.6856482317949641</v>
      </c>
      <c r="L11" s="1">
        <v>68</v>
      </c>
      <c r="M11" s="1">
        <v>79</v>
      </c>
      <c r="N11" s="1" t="s">
        <v>68</v>
      </c>
      <c r="O11" s="1"/>
    </row>
    <row r="12" spans="1:15" s="14" customFormat="1" x14ac:dyDescent="0.3">
      <c r="A12" s="3">
        <v>10</v>
      </c>
      <c r="B12" s="10" t="s">
        <v>49</v>
      </c>
      <c r="C12">
        <v>0.61748031322149655</v>
      </c>
      <c r="D12">
        <v>0.24887907623284219</v>
      </c>
      <c r="E12">
        <v>0.77215189873417722</v>
      </c>
      <c r="F12">
        <v>1.136156427591611</v>
      </c>
      <c r="G12">
        <v>3.9657477861302382</v>
      </c>
      <c r="H12">
        <v>0.26892930674995003</v>
      </c>
      <c r="I12">
        <v>2.7922106234794151</v>
      </c>
      <c r="J12">
        <v>0.26892930674995003</v>
      </c>
      <c r="K12">
        <v>2.7922106234794151</v>
      </c>
      <c r="L12" s="1">
        <v>68</v>
      </c>
      <c r="M12" s="1">
        <v>79</v>
      </c>
      <c r="N12" s="10" t="s">
        <v>60</v>
      </c>
      <c r="O12" s="10" t="s">
        <v>15</v>
      </c>
    </row>
    <row r="13" spans="1:15" x14ac:dyDescent="0.3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7"/>
    </row>
    <row r="14" spans="1:15" x14ac:dyDescent="0.3">
      <c r="A14" s="8"/>
      <c r="B14" s="1" t="s">
        <v>69</v>
      </c>
      <c r="C14" s="8">
        <f>AVERAGE(C2:C12)</f>
        <v>0.51225250248176613</v>
      </c>
      <c r="D14" s="8">
        <f t="shared" ref="D14:K14" si="0">AVERAGE(D2:D12)</f>
        <v>0.29411049773985126</v>
      </c>
      <c r="E14" s="8">
        <f t="shared" si="0"/>
        <v>0.72497123130034524</v>
      </c>
      <c r="F14" s="8">
        <f t="shared" si="0"/>
        <v>1.0783392233623703</v>
      </c>
      <c r="G14" s="8">
        <f t="shared" si="0"/>
        <v>3.7617083710551622</v>
      </c>
      <c r="H14" s="8">
        <f t="shared" si="0"/>
        <v>0.25623053597175049</v>
      </c>
      <c r="I14" s="8">
        <f t="shared" si="0"/>
        <v>2.6707737116634487</v>
      </c>
      <c r="J14" s="8">
        <f t="shared" si="0"/>
        <v>0.25623053597175049</v>
      </c>
      <c r="K14" s="8">
        <f t="shared" si="0"/>
        <v>2.6707737116634487</v>
      </c>
      <c r="L14" s="8"/>
      <c r="M14" s="8"/>
      <c r="N14" s="8"/>
      <c r="O14" s="8"/>
    </row>
    <row r="15" spans="1:15" x14ac:dyDescent="0.3">
      <c r="A15" s="8"/>
      <c r="B15" s="1" t="s">
        <v>70</v>
      </c>
      <c r="C15" s="8">
        <f>_xlfn.STDEV.P(C2:C12)</f>
        <v>4.3684024724821295E-2</v>
      </c>
      <c r="D15" s="8">
        <f t="shared" ref="D15:K15" si="1">_xlfn.STDEV.P(D2:D12)</f>
        <v>1.8247879847998659E-2</v>
      </c>
      <c r="E15" s="8">
        <f t="shared" si="1"/>
        <v>2.1651194156762699E-2</v>
      </c>
      <c r="F15" s="8">
        <f t="shared" si="1"/>
        <v>1.9355653341450806E-2</v>
      </c>
      <c r="G15" s="8">
        <f t="shared" si="1"/>
        <v>6.8683056115625099E-2</v>
      </c>
      <c r="H15" s="8">
        <f t="shared" si="1"/>
        <v>4.1768096458412104E-3</v>
      </c>
      <c r="I15" s="8">
        <f t="shared" si="1"/>
        <v>4.0215769508081291E-2</v>
      </c>
      <c r="J15" s="8">
        <f t="shared" si="1"/>
        <v>4.1768096458412104E-3</v>
      </c>
      <c r="K15" s="8">
        <f t="shared" si="1"/>
        <v>4.0215769508081291E-2</v>
      </c>
      <c r="L15" s="8"/>
      <c r="M15" s="8"/>
      <c r="N15" s="8"/>
      <c r="O15" s="8"/>
    </row>
    <row r="16" spans="1:15" x14ac:dyDescent="0.3">
      <c r="A16" s="8"/>
      <c r="B16" s="1" t="s">
        <v>71</v>
      </c>
      <c r="C16" s="8">
        <f>SMALL(C1:C12, 1)</f>
        <v>0.4604135433834094</v>
      </c>
      <c r="D16" s="8">
        <f t="shared" ref="D16:K16" si="2">SMALL(D1:D12, 1)</f>
        <v>0.24887907623284219</v>
      </c>
      <c r="E16" s="8">
        <f t="shared" si="2"/>
        <v>0.69620253164556967</v>
      </c>
      <c r="F16" s="8">
        <f t="shared" si="2"/>
        <v>1.0659226190476181</v>
      </c>
      <c r="G16" s="8">
        <f t="shared" si="2"/>
        <v>3.7146597218245341</v>
      </c>
      <c r="H16" s="8">
        <f t="shared" si="2"/>
        <v>0.25345233833627878</v>
      </c>
      <c r="I16" s="8">
        <f t="shared" si="2"/>
        <v>2.6433084458924698</v>
      </c>
      <c r="J16" s="8">
        <f t="shared" si="2"/>
        <v>0.25345233833627878</v>
      </c>
      <c r="K16" s="8">
        <f t="shared" si="2"/>
        <v>2.6433084458924698</v>
      </c>
      <c r="L16" s="8"/>
      <c r="M16" s="8"/>
      <c r="N16" s="8"/>
      <c r="O16" s="8"/>
    </row>
    <row r="17" spans="1:15" x14ac:dyDescent="0.3">
      <c r="A17" s="8"/>
      <c r="B17" s="1" t="s">
        <v>72</v>
      </c>
      <c r="C17" s="8">
        <f>LARGE(C1:C12,1)</f>
        <v>0.61748031322149655</v>
      </c>
      <c r="D17" s="8">
        <f t="shared" ref="D17:K17" si="3">LARGE(D1:D12,1)</f>
        <v>0.31728166050333251</v>
      </c>
      <c r="E17" s="8">
        <f t="shared" si="3"/>
        <v>0.77215189873417722</v>
      </c>
      <c r="F17" s="8">
        <f t="shared" si="3"/>
        <v>1.136156427591611</v>
      </c>
      <c r="G17" s="8">
        <f t="shared" si="3"/>
        <v>3.9657477861302382</v>
      </c>
      <c r="H17" s="8">
        <f t="shared" si="3"/>
        <v>0.26892930674995003</v>
      </c>
      <c r="I17" s="8">
        <f t="shared" si="3"/>
        <v>2.7922106234794151</v>
      </c>
      <c r="J17" s="8">
        <f t="shared" si="3"/>
        <v>0.26892930674995003</v>
      </c>
      <c r="K17" s="8">
        <f t="shared" si="3"/>
        <v>2.7922106234794151</v>
      </c>
      <c r="L17" s="8"/>
      <c r="M17" s="8"/>
      <c r="N17" s="8"/>
      <c r="O17" s="8"/>
    </row>
    <row r="19" spans="1:15" x14ac:dyDescent="0.3">
      <c r="A19" s="8"/>
      <c r="B19" s="1" t="s">
        <v>69</v>
      </c>
      <c r="C19" s="8">
        <f>ROUND(C14,2)</f>
        <v>0.51</v>
      </c>
      <c r="D19" s="8">
        <f t="shared" ref="D19:K19" si="4">ROUND(D14,2)</f>
        <v>0.28999999999999998</v>
      </c>
      <c r="E19" s="8">
        <f t="shared" si="4"/>
        <v>0.72</v>
      </c>
      <c r="F19" s="8">
        <f t="shared" si="4"/>
        <v>1.08</v>
      </c>
      <c r="G19" s="8">
        <f t="shared" si="4"/>
        <v>3.76</v>
      </c>
      <c r="H19" s="8">
        <f t="shared" si="4"/>
        <v>0.26</v>
      </c>
      <c r="I19" s="8">
        <f t="shared" si="4"/>
        <v>2.67</v>
      </c>
      <c r="J19" s="8">
        <f t="shared" si="4"/>
        <v>0.26</v>
      </c>
      <c r="K19" s="8">
        <f t="shared" si="4"/>
        <v>2.67</v>
      </c>
      <c r="L19" s="8"/>
      <c r="M19" s="8"/>
      <c r="N19" s="8"/>
      <c r="O19" s="8"/>
    </row>
    <row r="20" spans="1:15" x14ac:dyDescent="0.3">
      <c r="A20" s="8"/>
      <c r="B20" s="1" t="s">
        <v>70</v>
      </c>
      <c r="C20" s="8">
        <f>ROUND(C15,3)</f>
        <v>4.3999999999999997E-2</v>
      </c>
      <c r="D20" s="8">
        <f t="shared" ref="D20:K20" si="5">ROUND(D15,3)</f>
        <v>1.7999999999999999E-2</v>
      </c>
      <c r="E20" s="8">
        <f t="shared" si="5"/>
        <v>2.1999999999999999E-2</v>
      </c>
      <c r="F20" s="8">
        <f t="shared" si="5"/>
        <v>1.9E-2</v>
      </c>
      <c r="G20" s="8">
        <f t="shared" si="5"/>
        <v>6.9000000000000006E-2</v>
      </c>
      <c r="H20" s="8">
        <f t="shared" si="5"/>
        <v>4.0000000000000001E-3</v>
      </c>
      <c r="I20" s="8">
        <f t="shared" si="5"/>
        <v>0.04</v>
      </c>
      <c r="J20" s="8">
        <f t="shared" si="5"/>
        <v>4.0000000000000001E-3</v>
      </c>
      <c r="K20" s="8">
        <f t="shared" si="5"/>
        <v>0.04</v>
      </c>
      <c r="L20" s="8"/>
      <c r="M20" s="8"/>
      <c r="N20" s="8"/>
      <c r="O20" s="8"/>
    </row>
    <row r="21" spans="1:15" x14ac:dyDescent="0.3">
      <c r="A21" s="8"/>
      <c r="B21" s="1" t="s">
        <v>71</v>
      </c>
      <c r="C21" s="8">
        <f>ROUND(C16,2)</f>
        <v>0.46</v>
      </c>
      <c r="D21" s="8">
        <f t="shared" ref="D21:K22" si="6">ROUND(D16,2)</f>
        <v>0.25</v>
      </c>
      <c r="E21" s="8">
        <f t="shared" si="6"/>
        <v>0.7</v>
      </c>
      <c r="F21" s="8">
        <f t="shared" si="6"/>
        <v>1.07</v>
      </c>
      <c r="G21" s="8">
        <f t="shared" si="6"/>
        <v>3.71</v>
      </c>
      <c r="H21" s="8">
        <f t="shared" si="6"/>
        <v>0.25</v>
      </c>
      <c r="I21" s="8">
        <f t="shared" si="6"/>
        <v>2.64</v>
      </c>
      <c r="J21" s="8">
        <f t="shared" si="6"/>
        <v>0.25</v>
      </c>
      <c r="K21" s="8">
        <f t="shared" si="6"/>
        <v>2.64</v>
      </c>
      <c r="L21" s="8"/>
      <c r="M21" s="8"/>
      <c r="N21" s="8"/>
      <c r="O21" s="8"/>
    </row>
    <row r="22" spans="1:15" x14ac:dyDescent="0.3">
      <c r="A22" s="8"/>
      <c r="B22" s="1" t="s">
        <v>72</v>
      </c>
      <c r="C22" s="8">
        <f>ROUND(C17,2)</f>
        <v>0.62</v>
      </c>
      <c r="D22" s="8">
        <f t="shared" si="6"/>
        <v>0.32</v>
      </c>
      <c r="E22" s="8">
        <f t="shared" si="6"/>
        <v>0.77</v>
      </c>
      <c r="F22" s="8">
        <f t="shared" si="6"/>
        <v>1.1399999999999999</v>
      </c>
      <c r="G22" s="8">
        <f t="shared" si="6"/>
        <v>3.97</v>
      </c>
      <c r="H22" s="8">
        <f t="shared" si="6"/>
        <v>0.27</v>
      </c>
      <c r="I22" s="8">
        <f t="shared" si="6"/>
        <v>2.79</v>
      </c>
      <c r="J22" s="8">
        <f t="shared" si="6"/>
        <v>0.27</v>
      </c>
      <c r="K22" s="8">
        <f t="shared" si="6"/>
        <v>2.79</v>
      </c>
      <c r="L22" s="8"/>
      <c r="M22" s="8"/>
      <c r="N22" s="8"/>
      <c r="O22" s="8"/>
    </row>
  </sheetData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07FE-0D3A-4EAC-9A47-ECD997A16271}">
  <dimension ref="A1:O22"/>
  <sheetViews>
    <sheetView workbookViewId="0">
      <selection activeCell="M23" sqref="M23"/>
    </sheetView>
  </sheetViews>
  <sheetFormatPr defaultRowHeight="14.4" x14ac:dyDescent="0.3"/>
  <cols>
    <col min="1" max="1" width="3" bestFit="1" customWidth="1"/>
    <col min="2" max="2" width="18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9.4414062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3" t="s">
        <v>13</v>
      </c>
    </row>
    <row r="2" spans="1:15" x14ac:dyDescent="0.3">
      <c r="A2" s="2">
        <v>0</v>
      </c>
      <c r="B2" s="1" t="s">
        <v>84</v>
      </c>
      <c r="C2" s="8">
        <v>0.56971307630221923</v>
      </c>
      <c r="D2" s="8">
        <v>0.26683106230661868</v>
      </c>
      <c r="E2" s="8">
        <v>0.74683544303797467</v>
      </c>
      <c r="F2" s="8">
        <v>1.0699894669802059</v>
      </c>
      <c r="G2" s="8">
        <v>3.7220300153126709</v>
      </c>
      <c r="H2" s="8">
        <v>0.25407167544740211</v>
      </c>
      <c r="I2" s="8">
        <v>2.6512845496886852</v>
      </c>
      <c r="J2" s="8">
        <v>0.25407167544740211</v>
      </c>
      <c r="K2" s="8">
        <v>2.6512845496886852</v>
      </c>
      <c r="L2" s="1">
        <v>68</v>
      </c>
      <c r="M2" s="1">
        <v>79</v>
      </c>
      <c r="N2" s="1" t="s">
        <v>17</v>
      </c>
      <c r="O2" s="1" t="s">
        <v>16</v>
      </c>
    </row>
    <row r="3" spans="1:15" x14ac:dyDescent="0.3">
      <c r="A3" s="2">
        <v>1</v>
      </c>
      <c r="B3" s="1" t="s">
        <v>85</v>
      </c>
      <c r="C3" s="8">
        <v>0.54781498647551619</v>
      </c>
      <c r="D3" s="8">
        <v>0.26967844678311198</v>
      </c>
      <c r="E3" s="8">
        <v>0.759493670886076</v>
      </c>
      <c r="F3" s="8">
        <v>1.0748187340779909</v>
      </c>
      <c r="G3" s="8">
        <v>3.7439159706985019</v>
      </c>
      <c r="H3" s="8">
        <v>0.2554426281543708</v>
      </c>
      <c r="I3" s="8">
        <v>2.6631584313485712</v>
      </c>
      <c r="J3" s="8">
        <v>0.2554426281543708</v>
      </c>
      <c r="K3" s="8">
        <v>2.6631584313485712</v>
      </c>
      <c r="L3" s="1">
        <v>68</v>
      </c>
      <c r="M3" s="1">
        <v>79</v>
      </c>
      <c r="N3" s="1" t="s">
        <v>61</v>
      </c>
      <c r="O3" s="1"/>
    </row>
    <row r="4" spans="1:15" x14ac:dyDescent="0.3">
      <c r="A4" s="2">
        <v>2</v>
      </c>
      <c r="B4" s="1" t="s">
        <v>86</v>
      </c>
      <c r="C4" s="8">
        <v>0.56329829148811972</v>
      </c>
      <c r="D4" s="8">
        <v>0.26697884940270411</v>
      </c>
      <c r="E4" s="8">
        <v>0.73417721518987344</v>
      </c>
      <c r="F4" s="8">
        <v>1.065090388007053</v>
      </c>
      <c r="G4" s="8">
        <v>3.6996313637976042</v>
      </c>
      <c r="H4" s="8">
        <v>0.25191603635966042</v>
      </c>
      <c r="I4" s="8">
        <v>2.6254544026579318</v>
      </c>
      <c r="J4" s="8">
        <v>0.25191603635966042</v>
      </c>
      <c r="K4" s="8">
        <v>2.6254544026579318</v>
      </c>
      <c r="L4" s="1">
        <v>68</v>
      </c>
      <c r="M4" s="1">
        <v>79</v>
      </c>
      <c r="N4" s="1" t="s">
        <v>62</v>
      </c>
      <c r="O4" s="1"/>
    </row>
    <row r="5" spans="1:15" x14ac:dyDescent="0.3">
      <c r="A5" s="2">
        <v>3</v>
      </c>
      <c r="B5" s="1" t="s">
        <v>87</v>
      </c>
      <c r="C5" s="8">
        <v>0.55501252776990773</v>
      </c>
      <c r="D5" s="8">
        <v>0.26647305033094121</v>
      </c>
      <c r="E5" s="8">
        <v>0.72151898734177211</v>
      </c>
      <c r="F5" s="8">
        <v>1.0771457965902389</v>
      </c>
      <c r="G5" s="8">
        <v>3.7462995625307411</v>
      </c>
      <c r="H5" s="8">
        <v>0.25530559712873641</v>
      </c>
      <c r="I5" s="8">
        <v>2.6611272795028018</v>
      </c>
      <c r="J5" s="8">
        <v>0.25530559712873641</v>
      </c>
      <c r="K5" s="8">
        <v>2.6611272795028018</v>
      </c>
      <c r="L5" s="1">
        <v>68</v>
      </c>
      <c r="M5" s="1">
        <v>79</v>
      </c>
      <c r="N5" s="1" t="s">
        <v>63</v>
      </c>
      <c r="O5" s="1"/>
    </row>
    <row r="6" spans="1:15" x14ac:dyDescent="0.3">
      <c r="A6" s="2">
        <v>4</v>
      </c>
      <c r="B6" s="1" t="s">
        <v>88</v>
      </c>
      <c r="C6" s="8">
        <v>0.5950667496150891</v>
      </c>
      <c r="D6" s="8">
        <v>0.25698994633140498</v>
      </c>
      <c r="E6" s="8">
        <v>0.759493670886076</v>
      </c>
      <c r="F6" s="8">
        <v>1.1100694444444421</v>
      </c>
      <c r="G6" s="8">
        <v>3.8598714942366521</v>
      </c>
      <c r="H6" s="8">
        <v>0.26232239927222928</v>
      </c>
      <c r="I6" s="8">
        <v>2.7337889994056099</v>
      </c>
      <c r="J6" s="8">
        <v>0.26232239927222928</v>
      </c>
      <c r="K6" s="8">
        <v>2.7337889994056099</v>
      </c>
      <c r="L6" s="1">
        <v>68</v>
      </c>
      <c r="M6" s="1">
        <v>79</v>
      </c>
      <c r="N6" s="1" t="s">
        <v>64</v>
      </c>
      <c r="O6" s="1"/>
    </row>
    <row r="7" spans="1:15" x14ac:dyDescent="0.3">
      <c r="A7" s="2">
        <v>5</v>
      </c>
      <c r="B7" s="1" t="s">
        <v>89</v>
      </c>
      <c r="C7" s="8">
        <v>0.59920963147419504</v>
      </c>
      <c r="D7" s="8">
        <v>0.2572121166028869</v>
      </c>
      <c r="E7" s="8">
        <v>0.73417721518987344</v>
      </c>
      <c r="F7" s="8">
        <v>1.125557270233196</v>
      </c>
      <c r="G7" s="8">
        <v>3.913299203623394</v>
      </c>
      <c r="H7" s="8">
        <v>0.26500158346183761</v>
      </c>
      <c r="I7" s="8">
        <v>2.7603254083335651</v>
      </c>
      <c r="J7" s="8">
        <v>0.26500158346183761</v>
      </c>
      <c r="K7" s="8">
        <v>2.7603254083335651</v>
      </c>
      <c r="L7" s="1">
        <v>68</v>
      </c>
      <c r="M7" s="1">
        <v>79</v>
      </c>
      <c r="N7" s="1" t="s">
        <v>65</v>
      </c>
      <c r="O7" s="1"/>
    </row>
    <row r="8" spans="1:15" x14ac:dyDescent="0.3">
      <c r="A8" s="2">
        <v>6</v>
      </c>
      <c r="B8" s="1" t="s">
        <v>90</v>
      </c>
      <c r="C8" s="8">
        <v>0.5954485820444998</v>
      </c>
      <c r="D8" s="8">
        <v>0.2591879257934811</v>
      </c>
      <c r="E8" s="8">
        <v>0.73417721518987344</v>
      </c>
      <c r="F8" s="8">
        <v>1.1222228346070899</v>
      </c>
      <c r="G8" s="8">
        <v>3.9130425528427129</v>
      </c>
      <c r="H8" s="8">
        <v>0.26457732710885229</v>
      </c>
      <c r="I8" s="8">
        <v>2.7565851694878098</v>
      </c>
      <c r="J8" s="8">
        <v>0.26457732710885229</v>
      </c>
      <c r="K8" s="8">
        <v>2.7565851694878098</v>
      </c>
      <c r="L8" s="1">
        <v>68</v>
      </c>
      <c r="M8" s="1">
        <v>79</v>
      </c>
      <c r="N8" s="1" t="s">
        <v>66</v>
      </c>
      <c r="O8" s="1"/>
    </row>
    <row r="9" spans="1:15" x14ac:dyDescent="0.3">
      <c r="A9" s="2">
        <v>7</v>
      </c>
      <c r="B9" s="1" t="s">
        <v>91</v>
      </c>
      <c r="C9" s="8">
        <v>0.57154587196339057</v>
      </c>
      <c r="D9" s="8">
        <v>0.25792700698545939</v>
      </c>
      <c r="E9" s="8">
        <v>0.68354430379746833</v>
      </c>
      <c r="F9" s="8">
        <v>1.095182980599648</v>
      </c>
      <c r="G9" s="8">
        <v>3.8217238201036081</v>
      </c>
      <c r="H9" s="8">
        <v>0.25858558932698972</v>
      </c>
      <c r="I9" s="8">
        <v>2.693730257646056</v>
      </c>
      <c r="J9" s="8">
        <v>0.25858558932698972</v>
      </c>
      <c r="K9" s="8">
        <v>2.693730257646056</v>
      </c>
      <c r="L9" s="1">
        <v>68</v>
      </c>
      <c r="M9" s="1">
        <v>79</v>
      </c>
      <c r="N9" s="1" t="s">
        <v>51</v>
      </c>
      <c r="O9" s="1"/>
    </row>
    <row r="10" spans="1:15" x14ac:dyDescent="0.3">
      <c r="A10" s="2">
        <v>8</v>
      </c>
      <c r="B10" s="1" t="s">
        <v>92</v>
      </c>
      <c r="C10" s="8">
        <v>0.6066935470906446</v>
      </c>
      <c r="D10" s="8">
        <v>0.25337785501301102</v>
      </c>
      <c r="E10" s="8">
        <v>0.74683544303797467</v>
      </c>
      <c r="F10" s="8">
        <v>1.103529786400155</v>
      </c>
      <c r="G10" s="8">
        <v>3.860475777781212</v>
      </c>
      <c r="H10" s="8">
        <v>0.26155449189282642</v>
      </c>
      <c r="I10" s="8">
        <v>2.725043017817065</v>
      </c>
      <c r="J10" s="8">
        <v>0.26155449189282642</v>
      </c>
      <c r="K10" s="8">
        <v>2.725043017817065</v>
      </c>
      <c r="L10" s="1">
        <v>68</v>
      </c>
      <c r="M10" s="1">
        <v>79</v>
      </c>
      <c r="N10" s="1" t="s">
        <v>67</v>
      </c>
      <c r="O10" s="1"/>
    </row>
    <row r="11" spans="1:15" x14ac:dyDescent="0.3">
      <c r="A11" s="2">
        <v>9</v>
      </c>
      <c r="B11" s="1" t="s">
        <v>93</v>
      </c>
      <c r="C11" s="8">
        <v>0.62080225535736955</v>
      </c>
      <c r="D11" s="8">
        <v>0.25017275610175649</v>
      </c>
      <c r="E11" s="8">
        <v>0.74683544303797467</v>
      </c>
      <c r="F11" s="8">
        <v>1.1193850431118939</v>
      </c>
      <c r="G11" s="8">
        <v>3.9093971494072108</v>
      </c>
      <c r="H11" s="8">
        <v>0.26408625916428369</v>
      </c>
      <c r="I11" s="8">
        <v>2.7514128599438181</v>
      </c>
      <c r="J11" s="8">
        <v>0.26408625916428369</v>
      </c>
      <c r="K11" s="8">
        <v>2.7514128599438181</v>
      </c>
      <c r="L11" s="1">
        <v>68</v>
      </c>
      <c r="M11" s="1">
        <v>79</v>
      </c>
      <c r="N11" s="1" t="s">
        <v>68</v>
      </c>
      <c r="O11" s="1"/>
    </row>
    <row r="12" spans="1:15" x14ac:dyDescent="0.3">
      <c r="A12" s="3">
        <v>10</v>
      </c>
      <c r="B12" s="10" t="s">
        <v>94</v>
      </c>
      <c r="C12">
        <v>0.61748031322149655</v>
      </c>
      <c r="D12">
        <v>0.24887907623284219</v>
      </c>
      <c r="E12">
        <v>0.77215189873417722</v>
      </c>
      <c r="F12">
        <v>1.136156427591611</v>
      </c>
      <c r="G12">
        <v>3.9657477861302382</v>
      </c>
      <c r="H12">
        <v>0.26892930674995003</v>
      </c>
      <c r="I12">
        <v>2.7922106234794151</v>
      </c>
      <c r="J12">
        <v>0.26892930674995003</v>
      </c>
      <c r="K12">
        <v>2.7922106234794151</v>
      </c>
      <c r="L12" s="1">
        <v>68</v>
      </c>
      <c r="M12" s="1">
        <v>79</v>
      </c>
      <c r="N12" s="10" t="s">
        <v>60</v>
      </c>
      <c r="O12" s="10" t="s">
        <v>15</v>
      </c>
    </row>
    <row r="13" spans="1:15" x14ac:dyDescent="0.3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7"/>
    </row>
    <row r="14" spans="1:15" x14ac:dyDescent="0.3">
      <c r="A14" s="8"/>
      <c r="B14" s="1" t="s">
        <v>69</v>
      </c>
      <c r="C14" s="8">
        <f>AVERAGE(C2:C12)</f>
        <v>0.58564416661840435</v>
      </c>
      <c r="D14" s="8">
        <f t="shared" ref="D14:K14" si="0">AVERAGE(D2:D12)</f>
        <v>0.25942800835311075</v>
      </c>
      <c r="E14" s="8">
        <f t="shared" si="0"/>
        <v>0.73993095512082863</v>
      </c>
      <c r="F14" s="8">
        <f t="shared" si="0"/>
        <v>1.0999225611494117</v>
      </c>
      <c r="G14" s="8">
        <f t="shared" si="0"/>
        <v>3.8323122451331399</v>
      </c>
      <c r="H14" s="8">
        <f t="shared" si="0"/>
        <v>0.26016299036973983</v>
      </c>
      <c r="I14" s="8">
        <f t="shared" si="0"/>
        <v>2.7103746363010299</v>
      </c>
      <c r="J14" s="8">
        <f t="shared" si="0"/>
        <v>0.26016299036973983</v>
      </c>
      <c r="K14" s="8">
        <f t="shared" si="0"/>
        <v>2.7103746363010299</v>
      </c>
      <c r="L14" s="8"/>
      <c r="M14" s="8"/>
      <c r="N14" s="8"/>
      <c r="O14" s="8"/>
    </row>
    <row r="15" spans="1:15" x14ac:dyDescent="0.3">
      <c r="A15" s="8"/>
      <c r="B15" s="1" t="s">
        <v>70</v>
      </c>
      <c r="C15" s="8">
        <f>_xlfn.STDEV.P(C2:C12)</f>
        <v>2.4088634016357822E-2</v>
      </c>
      <c r="D15" s="8">
        <f t="shared" ref="D15:K15" si="1">_xlfn.STDEV.P(D2:D12)</f>
        <v>6.8306361931567234E-3</v>
      </c>
      <c r="E15" s="8">
        <f t="shared" si="1"/>
        <v>2.2491162584225635E-2</v>
      </c>
      <c r="F15" s="8">
        <f t="shared" si="1"/>
        <v>2.3822850519781533E-2</v>
      </c>
      <c r="G15" s="8">
        <f t="shared" si="1"/>
        <v>8.7108436608435452E-2</v>
      </c>
      <c r="H15" s="8">
        <f t="shared" si="1"/>
        <v>5.1805463618971002E-3</v>
      </c>
      <c r="I15" s="8">
        <f t="shared" si="1"/>
        <v>5.1707167902569524E-2</v>
      </c>
      <c r="J15" s="8">
        <f t="shared" si="1"/>
        <v>5.1805463618971002E-3</v>
      </c>
      <c r="K15" s="8">
        <f t="shared" si="1"/>
        <v>5.1707167902569524E-2</v>
      </c>
      <c r="L15" s="8"/>
      <c r="M15" s="8"/>
      <c r="N15" s="8"/>
      <c r="O15" s="8"/>
    </row>
    <row r="16" spans="1:15" x14ac:dyDescent="0.3">
      <c r="A16" s="8"/>
      <c r="B16" s="1" t="s">
        <v>71</v>
      </c>
      <c r="C16" s="8">
        <f>SMALL(C1:C12, 1)</f>
        <v>0.54781498647551619</v>
      </c>
      <c r="D16" s="8">
        <f t="shared" ref="D16:K16" si="2">SMALL(D1:D12, 1)</f>
        <v>0.24887907623284219</v>
      </c>
      <c r="E16" s="8">
        <f t="shared" si="2"/>
        <v>0.68354430379746833</v>
      </c>
      <c r="F16" s="8">
        <f t="shared" si="2"/>
        <v>1.065090388007053</v>
      </c>
      <c r="G16" s="8">
        <f t="shared" si="2"/>
        <v>3.6996313637976042</v>
      </c>
      <c r="H16" s="8">
        <f t="shared" si="2"/>
        <v>0.25191603635966042</v>
      </c>
      <c r="I16" s="8">
        <f t="shared" si="2"/>
        <v>2.6254544026579318</v>
      </c>
      <c r="J16" s="8">
        <f t="shared" si="2"/>
        <v>0.25191603635966042</v>
      </c>
      <c r="K16" s="8">
        <f t="shared" si="2"/>
        <v>2.6254544026579318</v>
      </c>
      <c r="L16" s="8"/>
      <c r="M16" s="8"/>
      <c r="N16" s="8"/>
      <c r="O16" s="8"/>
    </row>
    <row r="17" spans="1:15" x14ac:dyDescent="0.3">
      <c r="A17" s="8"/>
      <c r="B17" s="1" t="s">
        <v>72</v>
      </c>
      <c r="C17" s="8">
        <f>LARGE(C1:C12,1)</f>
        <v>0.62080225535736955</v>
      </c>
      <c r="D17" s="8">
        <f t="shared" ref="D17:K17" si="3">LARGE(D1:D12,1)</f>
        <v>0.26967844678311198</v>
      </c>
      <c r="E17" s="8">
        <f t="shared" si="3"/>
        <v>0.77215189873417722</v>
      </c>
      <c r="F17" s="8">
        <f t="shared" si="3"/>
        <v>1.136156427591611</v>
      </c>
      <c r="G17" s="8">
        <f t="shared" si="3"/>
        <v>3.9657477861302382</v>
      </c>
      <c r="H17" s="8">
        <f t="shared" si="3"/>
        <v>0.26892930674995003</v>
      </c>
      <c r="I17" s="8">
        <f t="shared" si="3"/>
        <v>2.7922106234794151</v>
      </c>
      <c r="J17" s="8">
        <f t="shared" si="3"/>
        <v>0.26892930674995003</v>
      </c>
      <c r="K17" s="8">
        <f t="shared" si="3"/>
        <v>2.7922106234794151</v>
      </c>
      <c r="L17" s="8"/>
      <c r="M17" s="8"/>
      <c r="N17" s="8"/>
      <c r="O17" s="8"/>
    </row>
    <row r="19" spans="1:15" x14ac:dyDescent="0.3">
      <c r="A19" s="8"/>
      <c r="B19" s="1" t="s">
        <v>69</v>
      </c>
      <c r="C19" s="8">
        <f>ROUND(C14,2)</f>
        <v>0.59</v>
      </c>
      <c r="D19" s="8">
        <f t="shared" ref="D19:K19" si="4">ROUND(D14,2)</f>
        <v>0.26</v>
      </c>
      <c r="E19" s="8">
        <f t="shared" si="4"/>
        <v>0.74</v>
      </c>
      <c r="F19" s="8">
        <f t="shared" si="4"/>
        <v>1.1000000000000001</v>
      </c>
      <c r="G19" s="8">
        <f t="shared" si="4"/>
        <v>3.83</v>
      </c>
      <c r="H19" s="8">
        <f t="shared" si="4"/>
        <v>0.26</v>
      </c>
      <c r="I19" s="8">
        <f t="shared" si="4"/>
        <v>2.71</v>
      </c>
      <c r="J19" s="8">
        <f t="shared" si="4"/>
        <v>0.26</v>
      </c>
      <c r="K19" s="8">
        <f t="shared" si="4"/>
        <v>2.71</v>
      </c>
      <c r="L19" s="8"/>
      <c r="M19" s="8"/>
      <c r="N19" s="8"/>
      <c r="O19" s="8"/>
    </row>
    <row r="20" spans="1:15" x14ac:dyDescent="0.3">
      <c r="A20" s="8"/>
      <c r="B20" s="1" t="s">
        <v>70</v>
      </c>
      <c r="C20" s="8">
        <f>ROUND(C15,3)</f>
        <v>2.4E-2</v>
      </c>
      <c r="D20" s="8">
        <f t="shared" ref="D20:K20" si="5">ROUND(D15,3)</f>
        <v>7.0000000000000001E-3</v>
      </c>
      <c r="E20" s="8">
        <f t="shared" si="5"/>
        <v>2.1999999999999999E-2</v>
      </c>
      <c r="F20" s="8">
        <f t="shared" si="5"/>
        <v>2.4E-2</v>
      </c>
      <c r="G20" s="8">
        <f t="shared" si="5"/>
        <v>8.6999999999999994E-2</v>
      </c>
      <c r="H20" s="8">
        <f t="shared" si="5"/>
        <v>5.0000000000000001E-3</v>
      </c>
      <c r="I20" s="8">
        <f t="shared" si="5"/>
        <v>5.1999999999999998E-2</v>
      </c>
      <c r="J20" s="8">
        <f t="shared" si="5"/>
        <v>5.0000000000000001E-3</v>
      </c>
      <c r="K20" s="8">
        <f t="shared" si="5"/>
        <v>5.1999999999999998E-2</v>
      </c>
      <c r="L20" s="8"/>
      <c r="M20" s="8"/>
      <c r="N20" s="8"/>
      <c r="O20" s="8"/>
    </row>
    <row r="21" spans="1:15" x14ac:dyDescent="0.3">
      <c r="A21" s="8"/>
      <c r="B21" s="1" t="s">
        <v>71</v>
      </c>
      <c r="C21" s="8">
        <f>ROUND(C16,2)</f>
        <v>0.55000000000000004</v>
      </c>
      <c r="D21" s="8">
        <f t="shared" ref="D21:K22" si="6">ROUND(D16,2)</f>
        <v>0.25</v>
      </c>
      <c r="E21" s="8">
        <f t="shared" si="6"/>
        <v>0.68</v>
      </c>
      <c r="F21" s="8">
        <f t="shared" si="6"/>
        <v>1.07</v>
      </c>
      <c r="G21" s="8">
        <f t="shared" si="6"/>
        <v>3.7</v>
      </c>
      <c r="H21" s="8">
        <f t="shared" si="6"/>
        <v>0.25</v>
      </c>
      <c r="I21" s="8">
        <f t="shared" si="6"/>
        <v>2.63</v>
      </c>
      <c r="J21" s="8">
        <f t="shared" si="6"/>
        <v>0.25</v>
      </c>
      <c r="K21" s="8">
        <f t="shared" si="6"/>
        <v>2.63</v>
      </c>
      <c r="L21" s="8"/>
      <c r="M21" s="8"/>
      <c r="N21" s="8"/>
      <c r="O21" s="8"/>
    </row>
    <row r="22" spans="1:15" x14ac:dyDescent="0.3">
      <c r="A22" s="8"/>
      <c r="B22" s="1" t="s">
        <v>72</v>
      </c>
      <c r="C22" s="8">
        <f>ROUND(C17,2)</f>
        <v>0.62</v>
      </c>
      <c r="D22" s="8">
        <f t="shared" si="6"/>
        <v>0.27</v>
      </c>
      <c r="E22" s="8">
        <f t="shared" si="6"/>
        <v>0.77</v>
      </c>
      <c r="F22" s="8">
        <f t="shared" si="6"/>
        <v>1.1399999999999999</v>
      </c>
      <c r="G22" s="8">
        <f t="shared" si="6"/>
        <v>3.97</v>
      </c>
      <c r="H22" s="8">
        <f t="shared" si="6"/>
        <v>0.27</v>
      </c>
      <c r="I22" s="8">
        <f t="shared" si="6"/>
        <v>2.79</v>
      </c>
      <c r="J22" s="8">
        <f t="shared" si="6"/>
        <v>0.27</v>
      </c>
      <c r="K22" s="8">
        <f t="shared" si="6"/>
        <v>2.79</v>
      </c>
      <c r="L22" s="8"/>
      <c r="M22" s="8"/>
      <c r="N22" s="8"/>
      <c r="O22" s="8"/>
    </row>
  </sheetData>
  <mergeCells count="1">
    <mergeCell ref="A13:O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ITDL</vt:lpstr>
      <vt:lpstr>ITDL-CGU</vt:lpstr>
      <vt:lpstr>ITDL-GU</vt:lpstr>
      <vt:lpstr>ITDL-CG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Salatiel Dantas</cp:lastModifiedBy>
  <dcterms:created xsi:type="dcterms:W3CDTF">2022-02-22T13:26:54Z</dcterms:created>
  <dcterms:modified xsi:type="dcterms:W3CDTF">2022-05-20T16:33:42Z</dcterms:modified>
</cp:coreProperties>
</file>