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Austin\Geographic\Results\02\"/>
    </mc:Choice>
  </mc:AlternateContent>
  <xr:revisionPtr revIDLastSave="0" documentId="13_ncr:1_{D780894B-C4E8-4E80-9B4A-7FCFE38690B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TDL" sheetId="6" r:id="rId1"/>
    <sheet name="ITDL-CGU" sheetId="4" r:id="rId2"/>
    <sheet name="ITDL-GU" sheetId="5" r:id="rId3"/>
    <sheet name="ITDL-CG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7" l="1"/>
  <c r="K22" i="7" s="1"/>
  <c r="J17" i="7"/>
  <c r="J22" i="7" s="1"/>
  <c r="I17" i="7"/>
  <c r="I22" i="7" s="1"/>
  <c r="H17" i="7"/>
  <c r="H22" i="7" s="1"/>
  <c r="G17" i="7"/>
  <c r="G22" i="7" s="1"/>
  <c r="F17" i="7"/>
  <c r="F22" i="7" s="1"/>
  <c r="E17" i="7"/>
  <c r="E22" i="7" s="1"/>
  <c r="D17" i="7"/>
  <c r="D22" i="7" s="1"/>
  <c r="C17" i="7"/>
  <c r="C22" i="7" s="1"/>
  <c r="K16" i="7"/>
  <c r="K21" i="7" s="1"/>
  <c r="J16" i="7"/>
  <c r="J21" i="7" s="1"/>
  <c r="I16" i="7"/>
  <c r="I21" i="7" s="1"/>
  <c r="H16" i="7"/>
  <c r="H21" i="7" s="1"/>
  <c r="G16" i="7"/>
  <c r="G21" i="7" s="1"/>
  <c r="F16" i="7"/>
  <c r="F21" i="7" s="1"/>
  <c r="E16" i="7"/>
  <c r="E21" i="7" s="1"/>
  <c r="D16" i="7"/>
  <c r="D21" i="7" s="1"/>
  <c r="C16" i="7"/>
  <c r="C21" i="7" s="1"/>
  <c r="K15" i="7"/>
  <c r="K20" i="7" s="1"/>
  <c r="J15" i="7"/>
  <c r="J20" i="7" s="1"/>
  <c r="I15" i="7"/>
  <c r="I20" i="7" s="1"/>
  <c r="H15" i="7"/>
  <c r="H20" i="7" s="1"/>
  <c r="G15" i="7"/>
  <c r="G20" i="7" s="1"/>
  <c r="F15" i="7"/>
  <c r="F20" i="7" s="1"/>
  <c r="E15" i="7"/>
  <c r="E20" i="7" s="1"/>
  <c r="D15" i="7"/>
  <c r="D20" i="7" s="1"/>
  <c r="C15" i="7"/>
  <c r="C20" i="7" s="1"/>
  <c r="K14" i="7"/>
  <c r="K19" i="7" s="1"/>
  <c r="J14" i="7"/>
  <c r="J19" i="7" s="1"/>
  <c r="I14" i="7"/>
  <c r="I19" i="7" s="1"/>
  <c r="H14" i="7"/>
  <c r="H19" i="7" s="1"/>
  <c r="G14" i="7"/>
  <c r="G19" i="7" s="1"/>
  <c r="F14" i="7"/>
  <c r="F19" i="7" s="1"/>
  <c r="E14" i="7"/>
  <c r="E19" i="7" s="1"/>
  <c r="D14" i="7"/>
  <c r="D19" i="7" s="1"/>
  <c r="C14" i="7"/>
  <c r="C19" i="7" s="1"/>
  <c r="K17" i="4"/>
  <c r="K22" i="4" s="1"/>
  <c r="J17" i="4"/>
  <c r="J22" i="4" s="1"/>
  <c r="I17" i="4"/>
  <c r="I22" i="4" s="1"/>
  <c r="H17" i="4"/>
  <c r="H22" i="4" s="1"/>
  <c r="G17" i="4"/>
  <c r="G22" i="4" s="1"/>
  <c r="F17" i="4"/>
  <c r="F22" i="4" s="1"/>
  <c r="E17" i="4"/>
  <c r="E22" i="4" s="1"/>
  <c r="D17" i="4"/>
  <c r="D22" i="4" s="1"/>
  <c r="C17" i="4"/>
  <c r="C22" i="4" s="1"/>
  <c r="K16" i="4"/>
  <c r="K21" i="4" s="1"/>
  <c r="J16" i="4"/>
  <c r="J21" i="4" s="1"/>
  <c r="I16" i="4"/>
  <c r="I21" i="4" s="1"/>
  <c r="H16" i="4"/>
  <c r="H21" i="4" s="1"/>
  <c r="G16" i="4"/>
  <c r="G21" i="4" s="1"/>
  <c r="F16" i="4"/>
  <c r="F21" i="4" s="1"/>
  <c r="E16" i="4"/>
  <c r="E21" i="4" s="1"/>
  <c r="D16" i="4"/>
  <c r="D21" i="4" s="1"/>
  <c r="C16" i="4"/>
  <c r="C21" i="4" s="1"/>
  <c r="K17" i="6"/>
  <c r="K22" i="6" s="1"/>
  <c r="J17" i="6"/>
  <c r="J22" i="6" s="1"/>
  <c r="I17" i="6"/>
  <c r="I22" i="6" s="1"/>
  <c r="H17" i="6"/>
  <c r="H22" i="6" s="1"/>
  <c r="G17" i="6"/>
  <c r="G22" i="6" s="1"/>
  <c r="F17" i="6"/>
  <c r="F22" i="6" s="1"/>
  <c r="E17" i="6"/>
  <c r="E22" i="6" s="1"/>
  <c r="D17" i="6"/>
  <c r="D22" i="6" s="1"/>
  <c r="C17" i="6"/>
  <c r="C22" i="6" s="1"/>
  <c r="K16" i="6"/>
  <c r="K21" i="6" s="1"/>
  <c r="J16" i="6"/>
  <c r="J21" i="6" s="1"/>
  <c r="I16" i="6"/>
  <c r="I21" i="6" s="1"/>
  <c r="H16" i="6"/>
  <c r="H21" i="6" s="1"/>
  <c r="G16" i="6"/>
  <c r="G21" i="6" s="1"/>
  <c r="F16" i="6"/>
  <c r="F21" i="6" s="1"/>
  <c r="E16" i="6"/>
  <c r="E21" i="6" s="1"/>
  <c r="D16" i="6"/>
  <c r="D21" i="6" s="1"/>
  <c r="C16" i="6"/>
  <c r="C21" i="6" s="1"/>
  <c r="K17" i="5"/>
  <c r="K22" i="5" s="1"/>
  <c r="J17" i="5"/>
  <c r="J22" i="5" s="1"/>
  <c r="I17" i="5"/>
  <c r="I22" i="5" s="1"/>
  <c r="H17" i="5"/>
  <c r="H22" i="5" s="1"/>
  <c r="G17" i="5"/>
  <c r="G22" i="5" s="1"/>
  <c r="F17" i="5"/>
  <c r="F22" i="5" s="1"/>
  <c r="E17" i="5"/>
  <c r="E22" i="5" s="1"/>
  <c r="D17" i="5"/>
  <c r="D22" i="5" s="1"/>
  <c r="C17" i="5"/>
  <c r="C22" i="5" s="1"/>
  <c r="K16" i="5"/>
  <c r="K21" i="5" s="1"/>
  <c r="J16" i="5"/>
  <c r="J21" i="5" s="1"/>
  <c r="I16" i="5"/>
  <c r="I21" i="5" s="1"/>
  <c r="H16" i="5"/>
  <c r="H21" i="5" s="1"/>
  <c r="G16" i="5"/>
  <c r="G21" i="5" s="1"/>
  <c r="F16" i="5"/>
  <c r="F21" i="5" s="1"/>
  <c r="E16" i="5"/>
  <c r="E21" i="5" s="1"/>
  <c r="D16" i="5"/>
  <c r="D21" i="5" s="1"/>
  <c r="C16" i="5"/>
  <c r="C21" i="5" s="1"/>
  <c r="K15" i="5"/>
  <c r="K20" i="5" s="1"/>
  <c r="J15" i="5"/>
  <c r="J20" i="5" s="1"/>
  <c r="I15" i="5"/>
  <c r="I20" i="5" s="1"/>
  <c r="H15" i="5"/>
  <c r="H20" i="5" s="1"/>
  <c r="G15" i="5"/>
  <c r="G20" i="5" s="1"/>
  <c r="F15" i="5"/>
  <c r="F20" i="5" s="1"/>
  <c r="E15" i="5"/>
  <c r="E20" i="5" s="1"/>
  <c r="D15" i="5"/>
  <c r="D20" i="5" s="1"/>
  <c r="C15" i="5"/>
  <c r="C20" i="5" s="1"/>
  <c r="K14" i="5"/>
  <c r="K19" i="5" s="1"/>
  <c r="J14" i="5"/>
  <c r="J19" i="5" s="1"/>
  <c r="I14" i="5"/>
  <c r="I19" i="5" s="1"/>
  <c r="H14" i="5"/>
  <c r="H19" i="5" s="1"/>
  <c r="G14" i="5"/>
  <c r="G19" i="5" s="1"/>
  <c r="F14" i="5"/>
  <c r="F19" i="5" s="1"/>
  <c r="E14" i="5"/>
  <c r="E19" i="5" s="1"/>
  <c r="D14" i="5"/>
  <c r="D19" i="5" s="1"/>
  <c r="C14" i="5"/>
  <c r="C19" i="5" s="1"/>
  <c r="K15" i="4"/>
  <c r="K20" i="4" s="1"/>
  <c r="J15" i="4"/>
  <c r="J20" i="4" s="1"/>
  <c r="I15" i="4"/>
  <c r="I20" i="4" s="1"/>
  <c r="H15" i="4"/>
  <c r="H20" i="4" s="1"/>
  <c r="G15" i="4"/>
  <c r="G20" i="4" s="1"/>
  <c r="F15" i="4"/>
  <c r="F20" i="4" s="1"/>
  <c r="E15" i="4"/>
  <c r="E20" i="4" s="1"/>
  <c r="D15" i="4"/>
  <c r="D20" i="4" s="1"/>
  <c r="C15" i="4"/>
  <c r="C20" i="4" s="1"/>
  <c r="K14" i="4"/>
  <c r="K19" i="4" s="1"/>
  <c r="J14" i="4"/>
  <c r="J19" i="4" s="1"/>
  <c r="I14" i="4"/>
  <c r="I19" i="4" s="1"/>
  <c r="H14" i="4"/>
  <c r="H19" i="4" s="1"/>
  <c r="G14" i="4"/>
  <c r="G19" i="4" s="1"/>
  <c r="F14" i="4"/>
  <c r="F19" i="4" s="1"/>
  <c r="E14" i="4"/>
  <c r="E19" i="4" s="1"/>
  <c r="D14" i="4"/>
  <c r="D19" i="4" s="1"/>
  <c r="C14" i="4"/>
  <c r="C19" i="4" s="1"/>
  <c r="K15" i="6"/>
  <c r="K20" i="6" s="1"/>
  <c r="J15" i="6"/>
  <c r="J20" i="6" s="1"/>
  <c r="I15" i="6"/>
  <c r="I20" i="6" s="1"/>
  <c r="H15" i="6"/>
  <c r="H20" i="6" s="1"/>
  <c r="G15" i="6"/>
  <c r="G20" i="6" s="1"/>
  <c r="F15" i="6"/>
  <c r="F20" i="6" s="1"/>
  <c r="E15" i="6"/>
  <c r="E20" i="6" s="1"/>
  <c r="D15" i="6"/>
  <c r="D20" i="6" s="1"/>
  <c r="C15" i="6"/>
  <c r="C20" i="6" s="1"/>
  <c r="K14" i="6"/>
  <c r="K19" i="6" s="1"/>
  <c r="J14" i="6"/>
  <c r="J19" i="6" s="1"/>
  <c r="I14" i="6"/>
  <c r="I19" i="6" s="1"/>
  <c r="H14" i="6"/>
  <c r="H19" i="6" s="1"/>
  <c r="G14" i="6"/>
  <c r="G19" i="6" s="1"/>
  <c r="F14" i="6"/>
  <c r="F19" i="6" s="1"/>
  <c r="E14" i="6"/>
  <c r="E19" i="6" s="1"/>
  <c r="D14" i="6"/>
  <c r="D19" i="6" s="1"/>
  <c r="C14" i="6"/>
  <c r="C19" i="6" s="1"/>
</calcChain>
</file>

<file path=xl/sharedStrings.xml><?xml version="1.0" encoding="utf-8"?>
<sst xmlns="http://schemas.openxmlformats.org/spreadsheetml/2006/main" count="140" uniqueCount="66">
  <si>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</si>
  <si>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</si>
  <si>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</si>
  <si>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</si>
  <si>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</si>
  <si>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</si>
  <si>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</si>
  <si>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</si>
  <si>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</si>
  <si>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</si>
  <si>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triples_binary</t>
  </si>
  <si>
    <t>file size</t>
  </si>
  <si>
    <t>tuples_ranking</t>
  </si>
  <si>
    <t>obs</t>
  </si>
  <si>
    <t>unicity</t>
  </si>
  <si>
    <t>geography</t>
  </si>
  <si>
    <t>checkin</t>
  </si>
  <si>
    <t>Average</t>
  </si>
  <si>
    <t>Standard Deviation</t>
  </si>
  <si>
    <t>Min</t>
  </si>
  <si>
    <t>Max</t>
  </si>
  <si>
    <t>checkin-unicity</t>
  </si>
  <si>
    <t>tuple itdl w0.0 (b4)</t>
  </si>
  <si>
    <t xml:space="preserve">tuple itdl w0.1 (b4) </t>
  </si>
  <si>
    <t xml:space="preserve">tuple itdl w0.2 (b4) </t>
  </si>
  <si>
    <t>tuple itdl w0.3 (b4)</t>
  </si>
  <si>
    <t xml:space="preserve">tuple itdl w0.4 (b4) </t>
  </si>
  <si>
    <t xml:space="preserve">tuple itdl w0.5 (b4) </t>
  </si>
  <si>
    <t>tuple itdl w0.6 (b4)</t>
  </si>
  <si>
    <t xml:space="preserve">tuple itdl w0.7 (b4) </t>
  </si>
  <si>
    <t xml:space="preserve">tuple itdl w0.8 (b4) </t>
  </si>
  <si>
    <t xml:space="preserve">tuple itdl w0.9 (b4) </t>
  </si>
  <si>
    <t xml:space="preserve">tuple itdl w1.0 (b4) </t>
  </si>
  <si>
    <t>tuple itdlg geographic w0.0 (b4)</t>
  </si>
  <si>
    <t xml:space="preserve">tuple itdlg geographic w0.1 (b4) </t>
  </si>
  <si>
    <t xml:space="preserve">tuple itdlg geographic w0.2 (b4) </t>
  </si>
  <si>
    <t>tuple itdlg geographic w0.3 (b4)</t>
  </si>
  <si>
    <t xml:space="preserve">tuple itdlg geographic w0.4 (b4) </t>
  </si>
  <si>
    <t xml:space="preserve">tuple itdlg geographic w0.5 (b4) </t>
  </si>
  <si>
    <t>tuple itdlg geographic w0.6 (b4)</t>
  </si>
  <si>
    <t xml:space="preserve">tuple itdlg geographic w0.7 (b4) </t>
  </si>
  <si>
    <t xml:space="preserve">tuple itdlg geographic w0.8 (b4) </t>
  </si>
  <si>
    <t xml:space="preserve">tuple itdlg geographic w0.9 (b4) </t>
  </si>
  <si>
    <t xml:space="preserve">tuple itdlg geographic w1.0 (b4) </t>
  </si>
  <si>
    <t>tuple itdlgu w0.0 (b4)</t>
  </si>
  <si>
    <t xml:space="preserve">tuple itdlgu w0.1 (b4) </t>
  </si>
  <si>
    <t xml:space="preserve">tuple itdlgu w0.2 (b4) </t>
  </si>
  <si>
    <t>tuple itdlgu w0.3 (b4)</t>
  </si>
  <si>
    <t xml:space="preserve">tuple itdlgu w0.4 (b4) </t>
  </si>
  <si>
    <t xml:space="preserve">tuple itdlgu w0.5 (b4) </t>
  </si>
  <si>
    <t>tuple itdlgu w0.6 (b4)</t>
  </si>
  <si>
    <t xml:space="preserve">tuple itdlgu w0.7 (b4) </t>
  </si>
  <si>
    <t xml:space="preserve">tuple itdlgu w0.8 (b4) </t>
  </si>
  <si>
    <t xml:space="preserve">tuple itdlgu w0.9 (b4) </t>
  </si>
  <si>
    <t xml:space="preserve">tuple itdlgu w1.0 (b4) </t>
  </si>
  <si>
    <t>tuple itdlcg w0.0 (b4)</t>
  </si>
  <si>
    <t xml:space="preserve">tuple itdlcg w0.1 (b4) </t>
  </si>
  <si>
    <t xml:space="preserve">tuple itdlcg w0.2 (b4) </t>
  </si>
  <si>
    <t>tuple itdlcg w0.3 (b4)</t>
  </si>
  <si>
    <t xml:space="preserve">tuple itdlcg w0.4 (b4) </t>
  </si>
  <si>
    <t xml:space="preserve">tuple itdlcg w0.5 (b4) </t>
  </si>
  <si>
    <t>tuple itdlcg w0.6 (b4)</t>
  </si>
  <si>
    <t xml:space="preserve">tuple itdlcg w0.7 (b4) </t>
  </si>
  <si>
    <t xml:space="preserve">tuple itdlcg w0.8 (b4) </t>
  </si>
  <si>
    <t xml:space="preserve">tuple itdlcg w0.9 (b4) </t>
  </si>
  <si>
    <t xml:space="preserve">tuple itdlcg w1.0 (b4)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</si>
</sst>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3" fillId="0" borderId="0" xfId="0" applyFont="1" applyFill="1"/>
    <xf numFmtId="0" fontId="0" fillId="0" borderId="1" xfId="0" applyFill="1" applyBorder="1"/>
    <xf numFmtId="0" fontId="0" fillId="0" borderId="0" xfId="0" applyFill="1"/>
    <xf numFmtId="0" fontId="6" fillId="0" borderId="0" xfId="0" applyFont="1"/>
    <xf numFmtId="0" fontId="0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DD97-21F0-4FAA-BBD7-1CA0C395F316}">
  <dimension ref="A1:P22"/>
  <sheetViews>
    <sheetView workbookViewId="0">
      <selection activeCell="F16" sqref="F16"/>
    </sheetView>
  </sheetViews>
  <sheetFormatPr defaultRowHeight="14.4" x14ac:dyDescent="0.3"/>
  <cols>
    <col min="1" max="1" width="3" bestFit="1" customWidth="1"/>
    <col min="2" max="2" width="28.441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  <col min="14" max="14" width="7.33203125" bestFit="1" customWidth="1"/>
    <col min="15" max="15" width="7.109375" bestFit="1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s="3" t="s">
        <v>11</v>
      </c>
      <c r="O1" s="6" t="s">
        <v>13</v>
      </c>
    </row>
    <row r="2" spans="1:15" x14ac:dyDescent="0.3">
      <c r="A2" s="2">
        <v>1</v>
      </c>
      <c r="B2" s="1" t="s">
        <v>22</v>
      </c>
      <c r="C2" s="8">
        <v>0.43106972118319792</v>
      </c>
      <c r="D2" s="8">
        <v>0.31059702018227642</v>
      </c>
      <c r="E2" s="8">
        <v>0.68354430379746833</v>
      </c>
      <c r="F2" s="8">
        <v>1.040123456790123</v>
      </c>
      <c r="G2" s="8">
        <v>3.5985363617117501</v>
      </c>
      <c r="H2" s="8">
        <v>0.24644150079126681</v>
      </c>
      <c r="I2" s="8">
        <v>2.5648381063169832</v>
      </c>
      <c r="J2" s="8">
        <v>0.24644150079126681</v>
      </c>
      <c r="K2" s="8">
        <v>2.5648381063169832</v>
      </c>
      <c r="L2" s="1">
        <v>68</v>
      </c>
      <c r="M2" s="1">
        <v>79</v>
      </c>
      <c r="N2" s="1"/>
      <c r="O2" s="7" t="s">
        <v>14</v>
      </c>
    </row>
    <row r="3" spans="1:15" x14ac:dyDescent="0.3">
      <c r="A3" s="2">
        <v>2</v>
      </c>
      <c r="B3" s="1" t="s">
        <v>23</v>
      </c>
      <c r="C3" s="8">
        <v>0.41860289236293891</v>
      </c>
      <c r="D3" s="8">
        <v>0.31212390440931581</v>
      </c>
      <c r="E3" s="8">
        <v>0.65822784810126578</v>
      </c>
      <c r="F3" s="8">
        <v>1.0382624191651959</v>
      </c>
      <c r="G3" s="8">
        <v>3.5865754119911082</v>
      </c>
      <c r="H3" s="8">
        <v>0.24569379467504041</v>
      </c>
      <c r="I3" s="8">
        <v>2.5586079035929559</v>
      </c>
      <c r="J3" s="8">
        <v>0.24569379467504041</v>
      </c>
      <c r="K3" s="8">
        <v>2.5586079035929559</v>
      </c>
      <c r="L3" s="1">
        <v>68</v>
      </c>
      <c r="M3" s="1">
        <v>79</v>
      </c>
      <c r="N3" s="1"/>
      <c r="O3" s="7"/>
    </row>
    <row r="4" spans="1:15" x14ac:dyDescent="0.3">
      <c r="A4" s="2">
        <v>3</v>
      </c>
      <c r="B4" s="1" t="s">
        <v>24</v>
      </c>
      <c r="C4" s="8">
        <v>0.42593407500762409</v>
      </c>
      <c r="D4" s="8">
        <v>0.30788361605611247</v>
      </c>
      <c r="E4" s="8">
        <v>0.67088607594936711</v>
      </c>
      <c r="F4" s="8">
        <v>1.0295561434450311</v>
      </c>
      <c r="G4" s="8">
        <v>3.5690617696229401</v>
      </c>
      <c r="H4" s="8">
        <v>0.24443706010125441</v>
      </c>
      <c r="I4" s="8">
        <v>2.546898492019348</v>
      </c>
      <c r="J4" s="8">
        <v>0.24443706010125441</v>
      </c>
      <c r="K4" s="8">
        <v>2.546898492019348</v>
      </c>
      <c r="L4" s="1">
        <v>68</v>
      </c>
      <c r="M4" s="1">
        <v>79</v>
      </c>
      <c r="N4" s="1"/>
      <c r="O4" s="7"/>
    </row>
    <row r="5" spans="1:15" x14ac:dyDescent="0.3">
      <c r="A5" s="2">
        <v>4</v>
      </c>
      <c r="B5" s="1" t="s">
        <v>25</v>
      </c>
      <c r="C5" s="8">
        <v>0.42268849935763331</v>
      </c>
      <c r="D5" s="8">
        <v>0.30502804430317038</v>
      </c>
      <c r="E5" s="8">
        <v>0.67088607594936711</v>
      </c>
      <c r="F5" s="8">
        <v>1.036220728003133</v>
      </c>
      <c r="G5" s="8">
        <v>3.5862102332910948</v>
      </c>
      <c r="H5" s="8">
        <v>0.2452180930803389</v>
      </c>
      <c r="I5" s="8">
        <v>2.5511327040131309</v>
      </c>
      <c r="J5" s="8">
        <v>0.2452180930803389</v>
      </c>
      <c r="K5" s="8">
        <v>2.5511327040131309</v>
      </c>
      <c r="L5" s="1">
        <v>68</v>
      </c>
      <c r="M5" s="1">
        <v>79</v>
      </c>
      <c r="N5" s="7"/>
      <c r="O5" s="7"/>
    </row>
    <row r="6" spans="1:15" x14ac:dyDescent="0.3">
      <c r="A6" s="2">
        <v>5</v>
      </c>
      <c r="B6" s="1" t="s">
        <v>26</v>
      </c>
      <c r="C6" s="8">
        <v>0.44389929081139712</v>
      </c>
      <c r="D6" s="8">
        <v>0.29973923143620201</v>
      </c>
      <c r="E6" s="8">
        <v>0.68354430379746833</v>
      </c>
      <c r="F6" s="8">
        <v>1.024846903782088</v>
      </c>
      <c r="G6" s="8">
        <v>3.544314431236105</v>
      </c>
      <c r="H6" s="8">
        <v>0.24253727501045369</v>
      </c>
      <c r="I6" s="8">
        <v>2.524825127652091</v>
      </c>
      <c r="J6" s="8">
        <v>0.24253727501045369</v>
      </c>
      <c r="K6" s="8">
        <v>2.524825127652091</v>
      </c>
      <c r="L6" s="1">
        <v>68</v>
      </c>
      <c r="M6" s="1">
        <v>79</v>
      </c>
      <c r="N6" s="7"/>
      <c r="O6" s="7"/>
    </row>
    <row r="7" spans="1:15" x14ac:dyDescent="0.3">
      <c r="A7" s="2">
        <v>6</v>
      </c>
      <c r="B7" s="1" t="s">
        <v>27</v>
      </c>
      <c r="C7" s="8">
        <v>0.45220414615107962</v>
      </c>
      <c r="D7" s="8">
        <v>0.29659979489076138</v>
      </c>
      <c r="E7" s="8">
        <v>0.68354430379746833</v>
      </c>
      <c r="F7" s="8">
        <v>1.030377963942777</v>
      </c>
      <c r="G7" s="8">
        <v>3.5642631509904552</v>
      </c>
      <c r="H7" s="8">
        <v>0.24318972406680139</v>
      </c>
      <c r="I7" s="8">
        <v>2.529644723459509</v>
      </c>
      <c r="J7" s="8">
        <v>0.24318972406680139</v>
      </c>
      <c r="K7" s="8">
        <v>2.529644723459509</v>
      </c>
      <c r="L7" s="1">
        <v>68</v>
      </c>
      <c r="M7" s="1">
        <v>79</v>
      </c>
      <c r="N7" s="7"/>
      <c r="O7" s="7"/>
    </row>
    <row r="8" spans="1:15" x14ac:dyDescent="0.3">
      <c r="A8" s="2">
        <v>7</v>
      </c>
      <c r="B8" s="1" t="s">
        <v>28</v>
      </c>
      <c r="C8" s="8">
        <v>0.47160123356514261</v>
      </c>
      <c r="D8" s="8">
        <v>0.29324197240058608</v>
      </c>
      <c r="E8" s="8">
        <v>0.67088607594936711</v>
      </c>
      <c r="F8" s="8">
        <v>1.0251726925338021</v>
      </c>
      <c r="G8" s="8">
        <v>3.545824516360891</v>
      </c>
      <c r="H8" s="8">
        <v>0.24256543633152669</v>
      </c>
      <c r="I8" s="8">
        <v>2.5247554427350551</v>
      </c>
      <c r="J8" s="8">
        <v>0.24256543633152669</v>
      </c>
      <c r="K8" s="8">
        <v>2.5247554427350551</v>
      </c>
      <c r="L8" s="1">
        <v>68</v>
      </c>
      <c r="M8" s="1">
        <v>79</v>
      </c>
      <c r="N8" s="7"/>
      <c r="O8" s="7"/>
    </row>
    <row r="9" spans="1:15" x14ac:dyDescent="0.3">
      <c r="A9" s="2">
        <v>8</v>
      </c>
      <c r="B9" s="1" t="s">
        <v>29</v>
      </c>
      <c r="C9" s="8">
        <v>0.52152582371059031</v>
      </c>
      <c r="D9" s="8">
        <v>0.28288691163266572</v>
      </c>
      <c r="E9" s="8">
        <v>0.68354430379746833</v>
      </c>
      <c r="F9" s="8">
        <v>1.037325470311578</v>
      </c>
      <c r="G9" s="8">
        <v>3.5984537108491268</v>
      </c>
      <c r="H9" s="8">
        <v>0.24579221516312719</v>
      </c>
      <c r="I9" s="8">
        <v>2.559410232434606</v>
      </c>
      <c r="J9" s="8">
        <v>0.24579221516312719</v>
      </c>
      <c r="K9" s="8">
        <v>2.559410232434606</v>
      </c>
      <c r="L9" s="1">
        <v>68</v>
      </c>
      <c r="M9" s="1">
        <v>79</v>
      </c>
      <c r="N9" s="7"/>
      <c r="O9" s="7"/>
    </row>
    <row r="10" spans="1:15" x14ac:dyDescent="0.3">
      <c r="A10" s="2">
        <v>9</v>
      </c>
      <c r="B10" s="1" t="s">
        <v>30</v>
      </c>
      <c r="C10" s="8">
        <v>0.49233473448214299</v>
      </c>
      <c r="D10" s="8">
        <v>0.28382254803640539</v>
      </c>
      <c r="E10" s="8">
        <v>0.69620253164556967</v>
      </c>
      <c r="F10" s="8">
        <v>1.0456869733490071</v>
      </c>
      <c r="G10" s="8">
        <v>3.6240674510475248</v>
      </c>
      <c r="H10" s="8">
        <v>0.24685541485690951</v>
      </c>
      <c r="I10" s="8">
        <v>2.5699655669419239</v>
      </c>
      <c r="J10" s="8">
        <v>0.24685541485690951</v>
      </c>
      <c r="K10" s="8">
        <v>2.5699655669419239</v>
      </c>
      <c r="L10" s="1">
        <v>68</v>
      </c>
      <c r="M10" s="1">
        <v>79</v>
      </c>
      <c r="N10" s="7"/>
      <c r="O10" s="7"/>
    </row>
    <row r="11" spans="1:15" s="4" customFormat="1" x14ac:dyDescent="0.3">
      <c r="A11" s="2">
        <v>10</v>
      </c>
      <c r="B11" s="1" t="s">
        <v>31</v>
      </c>
      <c r="C11" s="8">
        <v>0.54567672487081642</v>
      </c>
      <c r="D11" s="8">
        <v>0.2755428984468889</v>
      </c>
      <c r="E11" s="8">
        <v>0.72151898734177211</v>
      </c>
      <c r="F11" s="8">
        <v>1.056792572996273</v>
      </c>
      <c r="G11" s="8">
        <v>3.6691020635268088</v>
      </c>
      <c r="H11" s="8">
        <v>0.25016131831506061</v>
      </c>
      <c r="I11" s="8">
        <v>2.604773685523623</v>
      </c>
      <c r="J11" s="8">
        <v>0.25016131831506061</v>
      </c>
      <c r="K11" s="8">
        <v>2.604773685523623</v>
      </c>
      <c r="L11" s="1">
        <v>68</v>
      </c>
      <c r="M11" s="1">
        <v>79</v>
      </c>
      <c r="N11" s="7"/>
      <c r="O11" s="7"/>
    </row>
    <row r="12" spans="1:15" s="12" customFormat="1" x14ac:dyDescent="0.3">
      <c r="A12" s="3">
        <v>11</v>
      </c>
      <c r="B12" s="10" t="s">
        <v>32</v>
      </c>
      <c r="C12" s="8">
        <v>0.5606063728607743</v>
      </c>
      <c r="D12" s="8">
        <v>0.27090130274727792</v>
      </c>
      <c r="E12" s="8">
        <v>0.68354430379746833</v>
      </c>
      <c r="F12" s="8">
        <v>1.0637119096609811</v>
      </c>
      <c r="G12" s="8">
        <v>3.6806949247746208</v>
      </c>
      <c r="H12" s="8">
        <v>0.25092602591483831</v>
      </c>
      <c r="I12" s="8">
        <v>2.6115201283472</v>
      </c>
      <c r="J12" s="8">
        <v>0.25092602591483831</v>
      </c>
      <c r="K12" s="8">
        <v>2.6115201283472</v>
      </c>
      <c r="L12" s="1">
        <v>68</v>
      </c>
      <c r="M12" s="1">
        <v>79</v>
      </c>
      <c r="N12" s="11"/>
      <c r="O12" s="11" t="s">
        <v>16</v>
      </c>
    </row>
    <row r="13" spans="1:15" x14ac:dyDescent="0.3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9"/>
    </row>
    <row r="14" spans="1:15" x14ac:dyDescent="0.3">
      <c r="A14" s="8"/>
      <c r="B14" s="1" t="s">
        <v>17</v>
      </c>
      <c r="C14" s="8">
        <f>AVERAGE(C2:C12)</f>
        <v>0.47146759221484885</v>
      </c>
      <c r="D14" s="8">
        <f t="shared" ref="D14:K14" si="0">AVERAGE(D2:D12)</f>
        <v>0.29439702223106018</v>
      </c>
      <c r="E14" s="8">
        <f t="shared" si="0"/>
        <v>0.68239355581127736</v>
      </c>
      <c r="F14" s="8">
        <f t="shared" si="0"/>
        <v>1.0389161121799988</v>
      </c>
      <c r="G14" s="8">
        <f t="shared" si="0"/>
        <v>3.5970094568547664</v>
      </c>
      <c r="H14" s="8">
        <f t="shared" si="0"/>
        <v>0.24580162348241982</v>
      </c>
      <c r="I14" s="8">
        <f t="shared" si="0"/>
        <v>2.5587611011851297</v>
      </c>
      <c r="J14" s="8">
        <f t="shared" si="0"/>
        <v>0.24580162348241982</v>
      </c>
      <c r="K14" s="8">
        <f t="shared" si="0"/>
        <v>2.5587611011851297</v>
      </c>
      <c r="L14" s="8"/>
      <c r="M14" s="8"/>
      <c r="N14" s="8"/>
      <c r="O14" s="8"/>
    </row>
    <row r="15" spans="1:15" x14ac:dyDescent="0.3">
      <c r="A15" s="8"/>
      <c r="B15" s="1" t="s">
        <v>18</v>
      </c>
      <c r="C15" s="8">
        <f>_xlfn.STDEV.P(C2:C12)</f>
        <v>4.8993929838824612E-2</v>
      </c>
      <c r="D15" s="8">
        <f t="shared" ref="D15:K15" si="1">_xlfn.STDEV.P(D2:D12)</f>
        <v>1.3678595234837264E-2</v>
      </c>
      <c r="E15" s="8">
        <f t="shared" si="1"/>
        <v>1.5694110123113753E-2</v>
      </c>
      <c r="F15" s="8">
        <f t="shared" si="1"/>
        <v>1.1829306505989057E-2</v>
      </c>
      <c r="G15" s="8">
        <f t="shared" si="1"/>
        <v>4.3077840733625437E-2</v>
      </c>
      <c r="H15" s="8">
        <f t="shared" si="1"/>
        <v>2.6449181436610553E-3</v>
      </c>
      <c r="I15" s="8">
        <f t="shared" si="1"/>
        <v>2.7664056508396293E-2</v>
      </c>
      <c r="J15" s="8">
        <f t="shared" si="1"/>
        <v>2.6449181436610553E-3</v>
      </c>
      <c r="K15" s="8">
        <f t="shared" si="1"/>
        <v>2.7664056508396293E-2</v>
      </c>
      <c r="L15" s="8"/>
      <c r="M15" s="8"/>
      <c r="N15" s="8"/>
      <c r="O15" s="8"/>
    </row>
    <row r="16" spans="1:15" x14ac:dyDescent="0.3">
      <c r="A16" s="8"/>
      <c r="B16" s="1" t="s">
        <v>19</v>
      </c>
      <c r="C16" s="8">
        <f t="shared" ref="C16:K16" si="2">SMALL(C2:C12, 1)</f>
        <v>0.41860289236293891</v>
      </c>
      <c r="D16" s="8">
        <f t="shared" si="2"/>
        <v>0.27090130274727792</v>
      </c>
      <c r="E16" s="8">
        <f t="shared" si="2"/>
        <v>0.65822784810126578</v>
      </c>
      <c r="F16" s="8">
        <f t="shared" si="2"/>
        <v>1.024846903782088</v>
      </c>
      <c r="G16" s="8">
        <f t="shared" si="2"/>
        <v>3.544314431236105</v>
      </c>
      <c r="H16" s="8">
        <f t="shared" si="2"/>
        <v>0.24253727501045369</v>
      </c>
      <c r="I16" s="8">
        <f t="shared" si="2"/>
        <v>2.5247554427350551</v>
      </c>
      <c r="J16" s="8">
        <f t="shared" si="2"/>
        <v>0.24253727501045369</v>
      </c>
      <c r="K16" s="8">
        <f t="shared" si="2"/>
        <v>2.5247554427350551</v>
      </c>
      <c r="L16" s="8"/>
      <c r="M16" s="8"/>
      <c r="N16" s="8"/>
      <c r="O16" s="8"/>
    </row>
    <row r="17" spans="1:16" x14ac:dyDescent="0.3">
      <c r="A17" s="8"/>
      <c r="B17" s="1" t="s">
        <v>20</v>
      </c>
      <c r="C17" s="8">
        <f t="shared" ref="C17:K17" si="3">LARGE(C2:C12,1)</f>
        <v>0.5606063728607743</v>
      </c>
      <c r="D17" s="8">
        <f t="shared" si="3"/>
        <v>0.31212390440931581</v>
      </c>
      <c r="E17" s="8">
        <f t="shared" si="3"/>
        <v>0.72151898734177211</v>
      </c>
      <c r="F17" s="8">
        <f t="shared" si="3"/>
        <v>1.0637119096609811</v>
      </c>
      <c r="G17" s="8">
        <f t="shared" si="3"/>
        <v>3.6806949247746208</v>
      </c>
      <c r="H17" s="8">
        <f t="shared" si="3"/>
        <v>0.25092602591483831</v>
      </c>
      <c r="I17" s="8">
        <f t="shared" si="3"/>
        <v>2.6115201283472</v>
      </c>
      <c r="J17" s="8">
        <f t="shared" si="3"/>
        <v>0.25092602591483831</v>
      </c>
      <c r="K17" s="8">
        <f t="shared" si="3"/>
        <v>2.6115201283472</v>
      </c>
      <c r="L17" s="8"/>
      <c r="M17" s="8"/>
      <c r="N17" s="8"/>
      <c r="O17" s="8"/>
    </row>
    <row r="19" spans="1:16" x14ac:dyDescent="0.3">
      <c r="A19" s="8"/>
      <c r="B19" s="1" t="s">
        <v>17</v>
      </c>
      <c r="C19" s="8">
        <f>ROUND(C14,2)</f>
        <v>0.47</v>
      </c>
      <c r="D19" s="8">
        <f t="shared" ref="D19:K19" si="4">ROUND(D14,2)</f>
        <v>0.28999999999999998</v>
      </c>
      <c r="E19" s="8">
        <f t="shared" si="4"/>
        <v>0.68</v>
      </c>
      <c r="F19" s="8">
        <f t="shared" si="4"/>
        <v>1.04</v>
      </c>
      <c r="G19" s="8">
        <f t="shared" si="4"/>
        <v>3.6</v>
      </c>
      <c r="H19" s="8">
        <f t="shared" si="4"/>
        <v>0.25</v>
      </c>
      <c r="I19" s="8">
        <f t="shared" si="4"/>
        <v>2.56</v>
      </c>
      <c r="J19" s="8">
        <f t="shared" si="4"/>
        <v>0.25</v>
      </c>
      <c r="K19" s="8">
        <f t="shared" si="4"/>
        <v>2.56</v>
      </c>
      <c r="L19" s="8"/>
      <c r="M19" s="8"/>
      <c r="N19" s="8"/>
      <c r="O19" s="8"/>
      <c r="P19" s="15"/>
    </row>
    <row r="20" spans="1:16" x14ac:dyDescent="0.3">
      <c r="A20" s="8"/>
      <c r="B20" s="1" t="s">
        <v>18</v>
      </c>
      <c r="C20" s="8">
        <f>ROUND(C15,3)</f>
        <v>4.9000000000000002E-2</v>
      </c>
      <c r="D20" s="8">
        <f t="shared" ref="D20:K20" si="5">ROUND(D15,3)</f>
        <v>1.4E-2</v>
      </c>
      <c r="E20" s="8">
        <f t="shared" si="5"/>
        <v>1.6E-2</v>
      </c>
      <c r="F20" s="8">
        <f t="shared" si="5"/>
        <v>1.2E-2</v>
      </c>
      <c r="G20" s="8">
        <f t="shared" si="5"/>
        <v>4.2999999999999997E-2</v>
      </c>
      <c r="H20" s="8">
        <f t="shared" si="5"/>
        <v>3.0000000000000001E-3</v>
      </c>
      <c r="I20" s="8">
        <f t="shared" si="5"/>
        <v>2.8000000000000001E-2</v>
      </c>
      <c r="J20" s="8">
        <f t="shared" si="5"/>
        <v>3.0000000000000001E-3</v>
      </c>
      <c r="K20" s="8">
        <f t="shared" si="5"/>
        <v>2.8000000000000001E-2</v>
      </c>
      <c r="L20" s="8"/>
      <c r="M20" s="8"/>
      <c r="N20" s="8"/>
      <c r="O20" s="8"/>
    </row>
    <row r="21" spans="1:16" x14ac:dyDescent="0.3">
      <c r="A21" s="8"/>
      <c r="B21" s="1" t="s">
        <v>19</v>
      </c>
      <c r="C21" s="8">
        <f>ROUND(C16,2)</f>
        <v>0.42</v>
      </c>
      <c r="D21" s="8">
        <f t="shared" ref="D21:K22" si="6">ROUND(D16,2)</f>
        <v>0.27</v>
      </c>
      <c r="E21" s="8">
        <f t="shared" si="6"/>
        <v>0.66</v>
      </c>
      <c r="F21" s="8">
        <f t="shared" si="6"/>
        <v>1.02</v>
      </c>
      <c r="G21" s="8">
        <f t="shared" si="6"/>
        <v>3.54</v>
      </c>
      <c r="H21" s="8">
        <f t="shared" si="6"/>
        <v>0.24</v>
      </c>
      <c r="I21" s="8">
        <f t="shared" si="6"/>
        <v>2.52</v>
      </c>
      <c r="J21" s="8">
        <f t="shared" si="6"/>
        <v>0.24</v>
      </c>
      <c r="K21" s="8">
        <f t="shared" si="6"/>
        <v>2.52</v>
      </c>
      <c r="L21" s="8"/>
      <c r="M21" s="8"/>
      <c r="N21" s="8"/>
      <c r="O21" s="8"/>
    </row>
    <row r="22" spans="1:16" x14ac:dyDescent="0.3">
      <c r="A22" s="8"/>
      <c r="B22" s="1" t="s">
        <v>20</v>
      </c>
      <c r="C22" s="8">
        <f>ROUND(C17,2)</f>
        <v>0.56000000000000005</v>
      </c>
      <c r="D22" s="8">
        <f t="shared" si="6"/>
        <v>0.31</v>
      </c>
      <c r="E22" s="8">
        <f t="shared" si="6"/>
        <v>0.72</v>
      </c>
      <c r="F22" s="8">
        <f t="shared" si="6"/>
        <v>1.06</v>
      </c>
      <c r="G22" s="8">
        <f t="shared" si="6"/>
        <v>3.68</v>
      </c>
      <c r="H22" s="8">
        <f t="shared" si="6"/>
        <v>0.25</v>
      </c>
      <c r="I22" s="8">
        <f t="shared" si="6"/>
        <v>2.61</v>
      </c>
      <c r="J22" s="8">
        <f t="shared" si="6"/>
        <v>0.25</v>
      </c>
      <c r="K22" s="8">
        <f t="shared" si="6"/>
        <v>2.61</v>
      </c>
      <c r="L22" s="8"/>
      <c r="M22" s="8"/>
      <c r="N22" s="8"/>
      <c r="O22" s="8"/>
    </row>
  </sheetData>
  <sortState xmlns:xlrd2="http://schemas.microsoft.com/office/spreadsheetml/2017/richdata2" ref="A2:O12">
    <sortCondition ref="A12"/>
  </sortState>
  <mergeCells count="1">
    <mergeCell ref="A13:O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0F2E9-B160-495F-BF46-F510EB93F755}">
  <dimension ref="A1:O22"/>
  <sheetViews>
    <sheetView workbookViewId="0">
      <selection activeCell="M19" sqref="M19"/>
    </sheetView>
  </sheetViews>
  <sheetFormatPr defaultRowHeight="14.4" x14ac:dyDescent="0.3"/>
  <cols>
    <col min="1" max="1" width="3" bestFit="1" customWidth="1"/>
    <col min="2" max="2" width="28.441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  <col min="14" max="14" width="7.33203125" bestFit="1" customWidth="1"/>
    <col min="15" max="15" width="16.21875" bestFit="1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s="3" t="s">
        <v>11</v>
      </c>
      <c r="O1" s="3" t="s">
        <v>13</v>
      </c>
    </row>
    <row r="2" spans="1:15" s="5" customFormat="1" x14ac:dyDescent="0.3">
      <c r="A2" s="2">
        <v>1</v>
      </c>
      <c r="B2" s="1" t="s">
        <v>33</v>
      </c>
      <c r="C2" s="8">
        <v>0.5606063728607743</v>
      </c>
      <c r="D2" s="8">
        <v>0.27090130274727792</v>
      </c>
      <c r="E2" s="8">
        <v>0.68354430379746833</v>
      </c>
      <c r="F2" s="8">
        <v>1.0637119096609811</v>
      </c>
      <c r="G2" s="8">
        <v>3.6806949247746208</v>
      </c>
      <c r="H2" s="8">
        <v>0.25092602591483831</v>
      </c>
      <c r="I2" s="8">
        <v>2.6115201283472</v>
      </c>
      <c r="J2" s="8">
        <v>0.25092602591483831</v>
      </c>
      <c r="K2" s="8">
        <v>2.6115201283472</v>
      </c>
      <c r="L2" s="1">
        <v>68</v>
      </c>
      <c r="M2" s="1">
        <v>79</v>
      </c>
      <c r="N2" s="1"/>
      <c r="O2" s="7" t="s">
        <v>21</v>
      </c>
    </row>
    <row r="3" spans="1:15" x14ac:dyDescent="0.3">
      <c r="A3" s="2">
        <v>2</v>
      </c>
      <c r="B3" s="1" t="s">
        <v>34</v>
      </c>
      <c r="C3" s="8">
        <v>0.53903284059907042</v>
      </c>
      <c r="D3" s="8">
        <v>0.26977441687737908</v>
      </c>
      <c r="E3" s="8">
        <v>0.70886075949367089</v>
      </c>
      <c r="F3" s="8">
        <v>1.064556388398979</v>
      </c>
      <c r="G3" s="8">
        <v>3.6987026994452838</v>
      </c>
      <c r="H3" s="8">
        <v>0.25042427514225107</v>
      </c>
      <c r="I3" s="8">
        <v>2.6074022009829991</v>
      </c>
      <c r="J3" s="8">
        <v>0.25042427514225107</v>
      </c>
      <c r="K3" s="8">
        <v>2.6074022009829991</v>
      </c>
      <c r="L3" s="1">
        <v>68</v>
      </c>
      <c r="M3" s="1">
        <v>79</v>
      </c>
      <c r="N3" s="1"/>
      <c r="O3" s="8"/>
    </row>
    <row r="4" spans="1:15" x14ac:dyDescent="0.3">
      <c r="A4" s="2">
        <v>3</v>
      </c>
      <c r="B4" s="1" t="s">
        <v>35</v>
      </c>
      <c r="C4" s="8">
        <v>0.55233970076403294</v>
      </c>
      <c r="D4" s="8">
        <v>0.26917175009494182</v>
      </c>
      <c r="E4" s="8">
        <v>0.70886075949367089</v>
      </c>
      <c r="F4" s="8">
        <v>1.0890989368998589</v>
      </c>
      <c r="G4" s="8">
        <v>3.7909477559345821</v>
      </c>
      <c r="H4" s="8">
        <v>0.25819782310012263</v>
      </c>
      <c r="I4" s="8">
        <v>2.69087075799853</v>
      </c>
      <c r="J4" s="8">
        <v>0.25819782310012263</v>
      </c>
      <c r="K4" s="8">
        <v>2.69087075799853</v>
      </c>
      <c r="L4" s="1">
        <v>68</v>
      </c>
      <c r="M4" s="1">
        <v>79</v>
      </c>
      <c r="N4" s="1"/>
      <c r="O4" s="8"/>
    </row>
    <row r="5" spans="1:15" x14ac:dyDescent="0.3">
      <c r="A5" s="2">
        <v>4</v>
      </c>
      <c r="B5" s="1" t="s">
        <v>36</v>
      </c>
      <c r="C5" s="8">
        <v>0.54964778213668752</v>
      </c>
      <c r="D5" s="8">
        <v>0.26430320453783018</v>
      </c>
      <c r="E5" s="8">
        <v>0.69620253164556967</v>
      </c>
      <c r="F5" s="8">
        <v>1.1115581520674089</v>
      </c>
      <c r="G5" s="8">
        <v>3.8699337481897058</v>
      </c>
      <c r="H5" s="8">
        <v>0.26165497816604288</v>
      </c>
      <c r="I5" s="8">
        <v>2.725361856587825</v>
      </c>
      <c r="J5" s="8">
        <v>0.26165497816604288</v>
      </c>
      <c r="K5" s="8">
        <v>2.725361856587825</v>
      </c>
      <c r="L5" s="1">
        <v>68</v>
      </c>
      <c r="M5" s="1">
        <v>79</v>
      </c>
      <c r="N5" s="1"/>
      <c r="O5" s="8"/>
    </row>
    <row r="6" spans="1:15" x14ac:dyDescent="0.3">
      <c r="A6" s="2">
        <v>5</v>
      </c>
      <c r="B6" s="1" t="s">
        <v>37</v>
      </c>
      <c r="C6" s="8">
        <v>0.51453829025237463</v>
      </c>
      <c r="D6" s="8">
        <v>0.26943265185257059</v>
      </c>
      <c r="E6" s="8">
        <v>0.72151898734177211</v>
      </c>
      <c r="F6" s="8">
        <v>1.1122862776797919</v>
      </c>
      <c r="G6" s="8">
        <v>3.8666716609094212</v>
      </c>
      <c r="H6" s="8">
        <v>0.26194736260304108</v>
      </c>
      <c r="I6" s="8">
        <v>2.728850672525359</v>
      </c>
      <c r="J6" s="8">
        <v>0.26194736260304108</v>
      </c>
      <c r="K6" s="8">
        <v>2.728850672525359</v>
      </c>
      <c r="L6" s="1">
        <v>68</v>
      </c>
      <c r="M6" s="1">
        <v>79</v>
      </c>
      <c r="N6" s="1"/>
      <c r="O6" s="8"/>
    </row>
    <row r="7" spans="1:15" x14ac:dyDescent="0.3">
      <c r="A7" s="2">
        <v>6</v>
      </c>
      <c r="B7" s="1" t="s">
        <v>38</v>
      </c>
      <c r="C7" s="8">
        <v>0.55174786049844637</v>
      </c>
      <c r="D7" s="8">
        <v>0.26320008724778221</v>
      </c>
      <c r="E7" s="8">
        <v>0.70886075949367089</v>
      </c>
      <c r="F7" s="8">
        <v>1.1048427395649609</v>
      </c>
      <c r="G7" s="8">
        <v>3.8463013698081991</v>
      </c>
      <c r="H7" s="8">
        <v>0.26032500718435903</v>
      </c>
      <c r="I7" s="8">
        <v>2.7126214515248481</v>
      </c>
      <c r="J7" s="8">
        <v>0.26032500718435903</v>
      </c>
      <c r="K7" s="8">
        <v>2.7126214515248481</v>
      </c>
      <c r="L7" s="1">
        <v>68</v>
      </c>
      <c r="M7" s="1">
        <v>79</v>
      </c>
      <c r="N7" s="1"/>
      <c r="O7" s="8"/>
    </row>
    <row r="8" spans="1:15" x14ac:dyDescent="0.3">
      <c r="A8" s="2">
        <v>7</v>
      </c>
      <c r="B8" s="1" t="s">
        <v>39</v>
      </c>
      <c r="C8" s="8">
        <v>0.57005672548868891</v>
      </c>
      <c r="D8" s="8">
        <v>0.25543980743177169</v>
      </c>
      <c r="E8" s="8">
        <v>0.73417721518987344</v>
      </c>
      <c r="F8" s="8">
        <v>1.1104975014697229</v>
      </c>
      <c r="G8" s="8">
        <v>3.8650075076173218</v>
      </c>
      <c r="H8" s="8">
        <v>0.26254886655877469</v>
      </c>
      <c r="I8" s="8">
        <v>2.7362970258508241</v>
      </c>
      <c r="J8" s="8">
        <v>0.26254886655877469</v>
      </c>
      <c r="K8" s="8">
        <v>2.7362970258508241</v>
      </c>
      <c r="L8" s="1">
        <v>68</v>
      </c>
      <c r="M8" s="1">
        <v>79</v>
      </c>
      <c r="N8" s="1"/>
      <c r="O8" s="8"/>
    </row>
    <row r="9" spans="1:15" x14ac:dyDescent="0.3">
      <c r="A9" s="2">
        <v>8</v>
      </c>
      <c r="B9" s="1" t="s">
        <v>40</v>
      </c>
      <c r="C9" s="8">
        <v>0.60804905221505245</v>
      </c>
      <c r="D9" s="8">
        <v>0.24842359846697321</v>
      </c>
      <c r="E9" s="8">
        <v>0.72151898734177211</v>
      </c>
      <c r="F9" s="8">
        <v>1.134945130315498</v>
      </c>
      <c r="G9" s="8">
        <v>3.9465926227333652</v>
      </c>
      <c r="H9" s="8">
        <v>0.26735508527640711</v>
      </c>
      <c r="I9" s="8">
        <v>2.7841736358681191</v>
      </c>
      <c r="J9" s="8">
        <v>0.26735508527640711</v>
      </c>
      <c r="K9" s="8">
        <v>2.7841736358681191</v>
      </c>
      <c r="L9" s="1">
        <v>68</v>
      </c>
      <c r="M9" s="1">
        <v>79</v>
      </c>
      <c r="N9" s="1"/>
      <c r="O9" s="8"/>
    </row>
    <row r="10" spans="1:15" x14ac:dyDescent="0.3">
      <c r="A10" s="2">
        <v>9</v>
      </c>
      <c r="B10" s="1" t="s">
        <v>41</v>
      </c>
      <c r="C10" s="8">
        <v>0.60934728247504888</v>
      </c>
      <c r="D10" s="8">
        <v>0.2484134109330047</v>
      </c>
      <c r="E10" s="8">
        <v>0.72151898734177211</v>
      </c>
      <c r="F10" s="8">
        <v>1.113274666862627</v>
      </c>
      <c r="G10" s="8">
        <v>3.8628195965369372</v>
      </c>
      <c r="H10" s="8">
        <v>0.26139364404961768</v>
      </c>
      <c r="I10" s="8">
        <v>2.7230984149356159</v>
      </c>
      <c r="J10" s="8">
        <v>0.26139364404961768</v>
      </c>
      <c r="K10" s="8">
        <v>2.7230984149356159</v>
      </c>
      <c r="L10" s="1">
        <v>68</v>
      </c>
      <c r="M10" s="1">
        <v>79</v>
      </c>
      <c r="N10" s="1"/>
      <c r="O10" s="8"/>
    </row>
    <row r="11" spans="1:15" s="4" customFormat="1" x14ac:dyDescent="0.3">
      <c r="A11" s="2">
        <v>10</v>
      </c>
      <c r="B11" s="1" t="s">
        <v>42</v>
      </c>
      <c r="C11" s="8">
        <v>0.61721303052090903</v>
      </c>
      <c r="D11" s="8">
        <v>0.24984731113826689</v>
      </c>
      <c r="E11" s="8">
        <v>0.70886075949367089</v>
      </c>
      <c r="F11" s="8">
        <v>1.1329193611601009</v>
      </c>
      <c r="G11" s="8">
        <v>3.9336739745199081</v>
      </c>
      <c r="H11" s="8">
        <v>0.2668656449255119</v>
      </c>
      <c r="I11" s="8">
        <v>2.7797290963930781</v>
      </c>
      <c r="J11" s="8">
        <v>0.2668656449255119</v>
      </c>
      <c r="K11" s="8">
        <v>2.7797290963930781</v>
      </c>
      <c r="L11" s="1">
        <v>68</v>
      </c>
      <c r="M11" s="1">
        <v>79</v>
      </c>
      <c r="N11" s="1"/>
      <c r="O11" s="9"/>
    </row>
    <row r="12" spans="1:15" s="14" customFormat="1" x14ac:dyDescent="0.3">
      <c r="A12" s="3">
        <v>11</v>
      </c>
      <c r="B12" s="10" t="s">
        <v>43</v>
      </c>
      <c r="C12" s="8">
        <v>0.63296361823409997</v>
      </c>
      <c r="D12" s="8">
        <v>0.24569457320056889</v>
      </c>
      <c r="E12" s="8">
        <v>0.74683544303797467</v>
      </c>
      <c r="F12" s="8">
        <v>1.1481750930824981</v>
      </c>
      <c r="G12" s="8">
        <v>3.9907171861351882</v>
      </c>
      <c r="H12" s="8">
        <v>0.2700680231657735</v>
      </c>
      <c r="I12" s="8">
        <v>2.812873767094378</v>
      </c>
      <c r="J12" s="8">
        <v>0.2700680231657735</v>
      </c>
      <c r="K12" s="8">
        <v>2.812873767094378</v>
      </c>
      <c r="L12" s="1">
        <v>68</v>
      </c>
      <c r="M12" s="1">
        <v>79</v>
      </c>
      <c r="N12" s="10"/>
      <c r="O12" s="13" t="s">
        <v>15</v>
      </c>
    </row>
    <row r="13" spans="1:15" x14ac:dyDescent="0.3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9"/>
    </row>
    <row r="14" spans="1:15" x14ac:dyDescent="0.3">
      <c r="A14" s="8"/>
      <c r="B14" s="1" t="s">
        <v>17</v>
      </c>
      <c r="C14" s="8">
        <f>AVERAGE(C2:C12)</f>
        <v>0.57323114145865317</v>
      </c>
      <c r="D14" s="8">
        <f t="shared" ref="D14:K14" si="0">AVERAGE(D2:D12)</f>
        <v>0.2595092831389425</v>
      </c>
      <c r="E14" s="8">
        <f t="shared" si="0"/>
        <v>0.71461449942462607</v>
      </c>
      <c r="F14" s="8">
        <f t="shared" si="0"/>
        <v>1.1078060142874933</v>
      </c>
      <c r="G14" s="8">
        <f t="shared" si="0"/>
        <v>3.8501875496913205</v>
      </c>
      <c r="H14" s="8">
        <f t="shared" si="0"/>
        <v>0.26106424873515821</v>
      </c>
      <c r="I14" s="8">
        <f t="shared" si="0"/>
        <v>2.7193453643735248</v>
      </c>
      <c r="J14" s="8">
        <f t="shared" si="0"/>
        <v>0.26106424873515821</v>
      </c>
      <c r="K14" s="8">
        <f t="shared" si="0"/>
        <v>2.7193453643735248</v>
      </c>
      <c r="L14" s="8"/>
      <c r="M14" s="8"/>
      <c r="N14" s="8"/>
      <c r="O14" s="8"/>
    </row>
    <row r="15" spans="1:15" x14ac:dyDescent="0.3">
      <c r="A15" s="8"/>
      <c r="B15" s="1" t="s">
        <v>18</v>
      </c>
      <c r="C15" s="8">
        <f>_xlfn.STDEV.P(C2:C12)</f>
        <v>3.6001303832319545E-2</v>
      </c>
      <c r="D15" s="8">
        <f t="shared" ref="D15:K15" si="1">_xlfn.STDEV.P(D2:D12)</f>
        <v>9.583900533930231E-3</v>
      </c>
      <c r="E15" s="8">
        <f t="shared" si="1"/>
        <v>1.6516340730042944E-2</v>
      </c>
      <c r="F15" s="8">
        <f t="shared" si="1"/>
        <v>2.565812265272412E-2</v>
      </c>
      <c r="G15" s="8">
        <f t="shared" si="1"/>
        <v>9.1578681178246316E-2</v>
      </c>
      <c r="H15" s="8">
        <f t="shared" si="1"/>
        <v>5.8968072475855003E-3</v>
      </c>
      <c r="I15" s="8">
        <f t="shared" si="1"/>
        <v>6.1819401806101758E-2</v>
      </c>
      <c r="J15" s="8">
        <f t="shared" si="1"/>
        <v>5.8968072475855003E-3</v>
      </c>
      <c r="K15" s="8">
        <f t="shared" si="1"/>
        <v>6.1819401806101758E-2</v>
      </c>
      <c r="L15" s="8"/>
      <c r="M15" s="8"/>
      <c r="N15" s="8"/>
      <c r="O15" s="8"/>
    </row>
    <row r="16" spans="1:15" x14ac:dyDescent="0.3">
      <c r="A16" s="8"/>
      <c r="B16" s="1" t="s">
        <v>19</v>
      </c>
      <c r="C16" s="8">
        <f t="shared" ref="C16:K16" si="2">SMALL(C2:C12, 1)</f>
        <v>0.51453829025237463</v>
      </c>
      <c r="D16" s="8">
        <f t="shared" si="2"/>
        <v>0.24569457320056889</v>
      </c>
      <c r="E16" s="8">
        <f t="shared" si="2"/>
        <v>0.68354430379746833</v>
      </c>
      <c r="F16" s="8">
        <f t="shared" si="2"/>
        <v>1.0637119096609811</v>
      </c>
      <c r="G16" s="8">
        <f t="shared" si="2"/>
        <v>3.6806949247746208</v>
      </c>
      <c r="H16" s="8">
        <f t="shared" si="2"/>
        <v>0.25042427514225107</v>
      </c>
      <c r="I16" s="8">
        <f t="shared" si="2"/>
        <v>2.6074022009829991</v>
      </c>
      <c r="J16" s="8">
        <f t="shared" si="2"/>
        <v>0.25042427514225107</v>
      </c>
      <c r="K16" s="8">
        <f t="shared" si="2"/>
        <v>2.6074022009829991</v>
      </c>
      <c r="L16" s="8"/>
      <c r="M16" s="8"/>
      <c r="N16" s="8"/>
      <c r="O16" s="8"/>
    </row>
    <row r="17" spans="1:15" x14ac:dyDescent="0.3">
      <c r="A17" s="8"/>
      <c r="B17" s="1" t="s">
        <v>20</v>
      </c>
      <c r="C17" s="8">
        <f t="shared" ref="C17:K17" si="3">LARGE(C2:C12,1)</f>
        <v>0.63296361823409997</v>
      </c>
      <c r="D17" s="8">
        <f t="shared" si="3"/>
        <v>0.27090130274727792</v>
      </c>
      <c r="E17" s="8">
        <f t="shared" si="3"/>
        <v>0.74683544303797467</v>
      </c>
      <c r="F17" s="8">
        <f t="shared" si="3"/>
        <v>1.1481750930824981</v>
      </c>
      <c r="G17" s="8">
        <f t="shared" si="3"/>
        <v>3.9907171861351882</v>
      </c>
      <c r="H17" s="8">
        <f t="shared" si="3"/>
        <v>0.2700680231657735</v>
      </c>
      <c r="I17" s="8">
        <f t="shared" si="3"/>
        <v>2.812873767094378</v>
      </c>
      <c r="J17" s="8">
        <f t="shared" si="3"/>
        <v>0.2700680231657735</v>
      </c>
      <c r="K17" s="8">
        <f t="shared" si="3"/>
        <v>2.812873767094378</v>
      </c>
      <c r="L17" s="8"/>
      <c r="M17" s="8"/>
      <c r="N17" s="8"/>
      <c r="O17" s="8"/>
    </row>
    <row r="19" spans="1:15" x14ac:dyDescent="0.3">
      <c r="A19" s="8"/>
      <c r="B19" s="1" t="s">
        <v>17</v>
      </c>
      <c r="C19" s="8">
        <f>ROUND(C14,2)</f>
        <v>0.56999999999999995</v>
      </c>
      <c r="D19" s="8">
        <f t="shared" ref="D19:K19" si="4">ROUND(D14,2)</f>
        <v>0.26</v>
      </c>
      <c r="E19" s="8">
        <f t="shared" si="4"/>
        <v>0.71</v>
      </c>
      <c r="F19" s="8">
        <f t="shared" si="4"/>
        <v>1.1100000000000001</v>
      </c>
      <c r="G19" s="8">
        <f t="shared" si="4"/>
        <v>3.85</v>
      </c>
      <c r="H19" s="8">
        <f t="shared" si="4"/>
        <v>0.26</v>
      </c>
      <c r="I19" s="8">
        <f t="shared" si="4"/>
        <v>2.72</v>
      </c>
      <c r="J19" s="8">
        <f t="shared" si="4"/>
        <v>0.26</v>
      </c>
      <c r="K19" s="8">
        <f t="shared" si="4"/>
        <v>2.72</v>
      </c>
      <c r="L19" s="8"/>
      <c r="M19" s="8"/>
      <c r="N19" s="8"/>
      <c r="O19" s="8"/>
    </row>
    <row r="20" spans="1:15" x14ac:dyDescent="0.3">
      <c r="A20" s="8"/>
      <c r="B20" s="1" t="s">
        <v>18</v>
      </c>
      <c r="C20" s="8">
        <f>ROUND(C15,3)</f>
        <v>3.5999999999999997E-2</v>
      </c>
      <c r="D20" s="8">
        <f t="shared" ref="D20:K20" si="5">ROUND(D15,3)</f>
        <v>0.01</v>
      </c>
      <c r="E20" s="8">
        <f t="shared" si="5"/>
        <v>1.7000000000000001E-2</v>
      </c>
      <c r="F20" s="8">
        <f t="shared" si="5"/>
        <v>2.5999999999999999E-2</v>
      </c>
      <c r="G20" s="8">
        <f t="shared" si="5"/>
        <v>9.1999999999999998E-2</v>
      </c>
      <c r="H20" s="8">
        <f t="shared" si="5"/>
        <v>6.0000000000000001E-3</v>
      </c>
      <c r="I20" s="8">
        <f t="shared" si="5"/>
        <v>6.2E-2</v>
      </c>
      <c r="J20" s="8">
        <f t="shared" si="5"/>
        <v>6.0000000000000001E-3</v>
      </c>
      <c r="K20" s="8">
        <f t="shared" si="5"/>
        <v>6.2E-2</v>
      </c>
      <c r="L20" s="8"/>
      <c r="M20" s="8"/>
      <c r="N20" s="8"/>
      <c r="O20" s="8"/>
    </row>
    <row r="21" spans="1:15" x14ac:dyDescent="0.3">
      <c r="A21" s="8"/>
      <c r="B21" s="1" t="s">
        <v>19</v>
      </c>
      <c r="C21" s="8">
        <f>ROUND(C16,2)</f>
        <v>0.51</v>
      </c>
      <c r="D21" s="8">
        <f t="shared" ref="D21:K22" si="6">ROUND(D16,2)</f>
        <v>0.25</v>
      </c>
      <c r="E21" s="8">
        <f t="shared" si="6"/>
        <v>0.68</v>
      </c>
      <c r="F21" s="8">
        <f t="shared" si="6"/>
        <v>1.06</v>
      </c>
      <c r="G21" s="8">
        <f t="shared" si="6"/>
        <v>3.68</v>
      </c>
      <c r="H21" s="8">
        <f t="shared" si="6"/>
        <v>0.25</v>
      </c>
      <c r="I21" s="8">
        <f t="shared" si="6"/>
        <v>2.61</v>
      </c>
      <c r="J21" s="8">
        <f t="shared" si="6"/>
        <v>0.25</v>
      </c>
      <c r="K21" s="8">
        <f t="shared" si="6"/>
        <v>2.61</v>
      </c>
      <c r="L21" s="8"/>
      <c r="M21" s="8"/>
      <c r="N21" s="8"/>
      <c r="O21" s="8"/>
    </row>
    <row r="22" spans="1:15" x14ac:dyDescent="0.3">
      <c r="A22" s="8"/>
      <c r="B22" s="1" t="s">
        <v>20</v>
      </c>
      <c r="C22" s="8">
        <f>ROUND(C17,2)</f>
        <v>0.63</v>
      </c>
      <c r="D22" s="8">
        <f t="shared" si="6"/>
        <v>0.27</v>
      </c>
      <c r="E22" s="8">
        <f t="shared" si="6"/>
        <v>0.75</v>
      </c>
      <c r="F22" s="8">
        <f t="shared" si="6"/>
        <v>1.1499999999999999</v>
      </c>
      <c r="G22" s="8">
        <f t="shared" si="6"/>
        <v>3.99</v>
      </c>
      <c r="H22" s="8">
        <f t="shared" si="6"/>
        <v>0.27</v>
      </c>
      <c r="I22" s="8">
        <f t="shared" si="6"/>
        <v>2.81</v>
      </c>
      <c r="J22" s="8">
        <f t="shared" si="6"/>
        <v>0.27</v>
      </c>
      <c r="K22" s="8">
        <f t="shared" si="6"/>
        <v>2.81</v>
      </c>
      <c r="L22" s="8"/>
      <c r="M22" s="8"/>
      <c r="N22" s="8"/>
      <c r="O22" s="8"/>
    </row>
  </sheetData>
  <sortState xmlns:xlrd2="http://schemas.microsoft.com/office/spreadsheetml/2017/richdata2" ref="A2:O12">
    <sortCondition ref="B2:B12"/>
  </sortState>
  <mergeCells count="1">
    <mergeCell ref="A13:O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2B93-E966-405B-97B6-4A8D8D31EC55}">
  <dimension ref="A1:O22"/>
  <sheetViews>
    <sheetView tabSelected="1" workbookViewId="0">
      <selection activeCell="P16" sqref="P16"/>
    </sheetView>
  </sheetViews>
  <sheetFormatPr defaultRowHeight="14.4" x14ac:dyDescent="0.3"/>
  <cols>
    <col min="1" max="1" width="3" bestFit="1" customWidth="1"/>
    <col min="2" max="2" width="18.66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  <col min="14" max="14" width="7.33203125" bestFit="1" customWidth="1"/>
    <col min="15" max="15" width="9.44140625" bestFit="1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s="3" t="s">
        <v>11</v>
      </c>
      <c r="O1" s="3" t="s">
        <v>13</v>
      </c>
    </row>
    <row r="2" spans="1:15" x14ac:dyDescent="0.3">
      <c r="A2" s="2">
        <v>0</v>
      </c>
      <c r="B2" s="1" t="s">
        <v>44</v>
      </c>
      <c r="C2" s="8">
        <v>0.43106972118319792</v>
      </c>
      <c r="D2" s="8">
        <v>0.31059702018227642</v>
      </c>
      <c r="E2" s="8">
        <v>0.68354430379746833</v>
      </c>
      <c r="F2" s="8">
        <v>1.040123456790123</v>
      </c>
      <c r="G2" s="8">
        <v>3.5985363617117501</v>
      </c>
      <c r="H2" s="8">
        <v>0.24644150079126681</v>
      </c>
      <c r="I2" s="8">
        <v>2.5648381063169832</v>
      </c>
      <c r="J2" s="8">
        <v>0.24644150079126681</v>
      </c>
      <c r="K2" s="8">
        <v>2.5648381063169832</v>
      </c>
      <c r="L2" s="1">
        <v>68</v>
      </c>
      <c r="M2" s="1">
        <v>79</v>
      </c>
      <c r="N2" s="1"/>
      <c r="O2" s="1" t="s">
        <v>14</v>
      </c>
    </row>
    <row r="3" spans="1:15" x14ac:dyDescent="0.3">
      <c r="A3" s="2">
        <v>1</v>
      </c>
      <c r="B3" s="1" t="s">
        <v>45</v>
      </c>
      <c r="C3" s="8">
        <v>0.41178718349795812</v>
      </c>
      <c r="D3" s="8">
        <v>0.31271904928933192</v>
      </c>
      <c r="E3" s="8">
        <v>0.67088607594936711</v>
      </c>
      <c r="F3" s="8">
        <v>1.0474298206937089</v>
      </c>
      <c r="G3" s="8">
        <v>3.6255503878522002</v>
      </c>
      <c r="H3" s="8">
        <v>0.24817779903456341</v>
      </c>
      <c r="I3" s="8">
        <v>2.5843926722858042</v>
      </c>
      <c r="J3" s="8">
        <v>0.24817779903456341</v>
      </c>
      <c r="K3" s="8">
        <v>2.5843926722858042</v>
      </c>
      <c r="L3" s="1">
        <v>68</v>
      </c>
      <c r="M3" s="1">
        <v>79</v>
      </c>
      <c r="N3" s="1"/>
      <c r="O3" s="1"/>
    </row>
    <row r="4" spans="1:15" x14ac:dyDescent="0.3">
      <c r="A4" s="2">
        <v>2</v>
      </c>
      <c r="B4" s="1" t="s">
        <v>46</v>
      </c>
      <c r="C4" s="8">
        <v>0.40434145112444958</v>
      </c>
      <c r="D4" s="8">
        <v>0.31204884929932569</v>
      </c>
      <c r="E4" s="8">
        <v>0.65822784810126578</v>
      </c>
      <c r="F4" s="8">
        <v>1.0554796198314711</v>
      </c>
      <c r="G4" s="8">
        <v>3.65670222864745</v>
      </c>
      <c r="H4" s="8">
        <v>0.2493392232625386</v>
      </c>
      <c r="I4" s="8">
        <v>2.5978715341663139</v>
      </c>
      <c r="J4" s="8">
        <v>0.2493392232625386</v>
      </c>
      <c r="K4" s="8">
        <v>2.5978715341663139</v>
      </c>
      <c r="L4" s="1">
        <v>68</v>
      </c>
      <c r="M4" s="1">
        <v>79</v>
      </c>
      <c r="N4" s="1"/>
      <c r="O4" s="1"/>
    </row>
    <row r="5" spans="1:15" x14ac:dyDescent="0.3">
      <c r="A5" s="2">
        <v>3</v>
      </c>
      <c r="B5" s="1" t="s">
        <v>47</v>
      </c>
      <c r="C5" s="8">
        <v>0.43628173384465391</v>
      </c>
      <c r="D5" s="8">
        <v>0.30622725295738601</v>
      </c>
      <c r="E5" s="8">
        <v>0.69620253164556967</v>
      </c>
      <c r="F5" s="8">
        <v>1.0392361111111079</v>
      </c>
      <c r="G5" s="8">
        <v>3.6014228442646781</v>
      </c>
      <c r="H5" s="8">
        <v>0.24666695650376699</v>
      </c>
      <c r="I5" s="8">
        <v>2.5714247117847822</v>
      </c>
      <c r="J5" s="8">
        <v>0.24666695650376699</v>
      </c>
      <c r="K5" s="8">
        <v>2.5714247117847822</v>
      </c>
      <c r="L5" s="1">
        <v>68</v>
      </c>
      <c r="M5" s="1">
        <v>79</v>
      </c>
      <c r="N5" s="1"/>
      <c r="O5" s="1"/>
    </row>
    <row r="6" spans="1:15" x14ac:dyDescent="0.3">
      <c r="A6" s="2">
        <v>4</v>
      </c>
      <c r="B6" s="1" t="s">
        <v>48</v>
      </c>
      <c r="C6" s="8">
        <v>0.44095918110493482</v>
      </c>
      <c r="D6" s="8">
        <v>0.30098800796083769</v>
      </c>
      <c r="E6" s="8">
        <v>0.65822784810126578</v>
      </c>
      <c r="F6" s="8">
        <v>1.035834313149127</v>
      </c>
      <c r="G6" s="8">
        <v>3.5931221736025889</v>
      </c>
      <c r="H6" s="8">
        <v>0.24520553963602229</v>
      </c>
      <c r="I6" s="8">
        <v>2.5533985879450332</v>
      </c>
      <c r="J6" s="8">
        <v>0.24520553963602229</v>
      </c>
      <c r="K6" s="8">
        <v>2.5533985879450332</v>
      </c>
      <c r="L6" s="1">
        <v>68</v>
      </c>
      <c r="M6" s="1">
        <v>79</v>
      </c>
      <c r="N6" s="1"/>
      <c r="O6" s="1"/>
    </row>
    <row r="7" spans="1:15" x14ac:dyDescent="0.3">
      <c r="A7" s="2">
        <v>5</v>
      </c>
      <c r="B7" s="1" t="s">
        <v>49</v>
      </c>
      <c r="C7" s="8">
        <v>0.45352146803254639</v>
      </c>
      <c r="D7" s="8">
        <v>0.29651375993932377</v>
      </c>
      <c r="E7" s="8">
        <v>0.67088607594936711</v>
      </c>
      <c r="F7" s="8">
        <v>1.040340853419556</v>
      </c>
      <c r="G7" s="8">
        <v>3.6094960773471669</v>
      </c>
      <c r="H7" s="8">
        <v>0.24541015544449379</v>
      </c>
      <c r="I7" s="8">
        <v>2.5552675285784878</v>
      </c>
      <c r="J7" s="8">
        <v>0.24541015544449379</v>
      </c>
      <c r="K7" s="8">
        <v>2.5552675285784878</v>
      </c>
      <c r="L7" s="1">
        <v>68</v>
      </c>
      <c r="M7" s="1">
        <v>79</v>
      </c>
      <c r="N7" s="1"/>
      <c r="O7" s="1"/>
    </row>
    <row r="8" spans="1:15" x14ac:dyDescent="0.3">
      <c r="A8" s="2">
        <v>6</v>
      </c>
      <c r="B8" s="1" t="s">
        <v>50</v>
      </c>
      <c r="C8" s="8">
        <v>0.46974934628250081</v>
      </c>
      <c r="D8" s="8">
        <v>0.29072148841060091</v>
      </c>
      <c r="E8" s="8">
        <v>0.69620253164556967</v>
      </c>
      <c r="F8" s="8">
        <v>1.0321226484420909</v>
      </c>
      <c r="G8" s="8">
        <v>3.5722163307617349</v>
      </c>
      <c r="H8" s="8">
        <v>0.24437192657622309</v>
      </c>
      <c r="I8" s="8">
        <v>2.548040344655953</v>
      </c>
      <c r="J8" s="8">
        <v>0.24437192657622309</v>
      </c>
      <c r="K8" s="8">
        <v>2.548040344655953</v>
      </c>
      <c r="L8" s="1">
        <v>68</v>
      </c>
      <c r="M8" s="1">
        <v>79</v>
      </c>
      <c r="N8" s="1"/>
      <c r="O8" s="1"/>
    </row>
    <row r="9" spans="1:15" s="4" customFormat="1" x14ac:dyDescent="0.3">
      <c r="A9" s="2">
        <v>7</v>
      </c>
      <c r="B9" s="1" t="s">
        <v>51</v>
      </c>
      <c r="C9" s="8">
        <v>0.52977340418586116</v>
      </c>
      <c r="D9" s="8">
        <v>0.27868141180340172</v>
      </c>
      <c r="E9" s="8">
        <v>0.65822784810126578</v>
      </c>
      <c r="F9" s="8">
        <v>1.0535695914168119</v>
      </c>
      <c r="G9" s="8">
        <v>3.656313116221042</v>
      </c>
      <c r="H9" s="8">
        <v>0.24827673421609381</v>
      </c>
      <c r="I9" s="8">
        <v>2.5863107669330172</v>
      </c>
      <c r="J9" s="8">
        <v>0.24827673421609381</v>
      </c>
      <c r="K9" s="8">
        <v>2.5863107669330172</v>
      </c>
      <c r="L9" s="1">
        <v>68</v>
      </c>
      <c r="M9" s="1">
        <v>79</v>
      </c>
      <c r="N9" s="1"/>
      <c r="O9" s="1"/>
    </row>
    <row r="10" spans="1:15" x14ac:dyDescent="0.3">
      <c r="A10" s="2">
        <v>8</v>
      </c>
      <c r="B10" s="1" t="s">
        <v>52</v>
      </c>
      <c r="C10" s="8">
        <v>0.56234371041459297</v>
      </c>
      <c r="D10" s="8">
        <v>0.27404748519110861</v>
      </c>
      <c r="E10" s="8">
        <v>0.69620253164556967</v>
      </c>
      <c r="F10" s="8">
        <v>1.0640866892024281</v>
      </c>
      <c r="G10" s="8">
        <v>3.6907556680045182</v>
      </c>
      <c r="H10" s="8">
        <v>0.25170255023577631</v>
      </c>
      <c r="I10" s="8">
        <v>2.621951819088705</v>
      </c>
      <c r="J10" s="8">
        <v>0.25170255023577631</v>
      </c>
      <c r="K10" s="8">
        <v>2.621951819088705</v>
      </c>
      <c r="L10" s="1">
        <v>68</v>
      </c>
      <c r="M10" s="1">
        <v>79</v>
      </c>
      <c r="N10" s="1"/>
      <c r="O10" s="1"/>
    </row>
    <row r="11" spans="1:15" x14ac:dyDescent="0.3">
      <c r="A11" s="2">
        <v>9</v>
      </c>
      <c r="B11" s="1" t="s">
        <v>53</v>
      </c>
      <c r="C11" s="8">
        <v>0.60881271707387385</v>
      </c>
      <c r="D11" s="8">
        <v>0.25832576286641451</v>
      </c>
      <c r="E11" s="8">
        <v>0.67088607594936711</v>
      </c>
      <c r="F11" s="8">
        <v>1.097464114246522</v>
      </c>
      <c r="G11" s="8">
        <v>3.820238400997511</v>
      </c>
      <c r="H11" s="8">
        <v>0.25908527723941333</v>
      </c>
      <c r="I11" s="8">
        <v>2.7015361821918038</v>
      </c>
      <c r="J11" s="8">
        <v>0.25908527723941333</v>
      </c>
      <c r="K11" s="8">
        <v>2.7015361821918038</v>
      </c>
      <c r="L11" s="1">
        <v>68</v>
      </c>
      <c r="M11" s="1">
        <v>79</v>
      </c>
      <c r="N11" s="1"/>
      <c r="O11" s="1"/>
    </row>
    <row r="12" spans="1:15" s="14" customFormat="1" x14ac:dyDescent="0.3">
      <c r="A12" s="3">
        <v>10</v>
      </c>
      <c r="B12" s="10" t="s">
        <v>54</v>
      </c>
      <c r="C12" s="8">
        <v>0.63296361823409997</v>
      </c>
      <c r="D12" s="8">
        <v>0.24569457320056889</v>
      </c>
      <c r="E12" s="8">
        <v>0.74683544303797467</v>
      </c>
      <c r="F12" s="8">
        <v>1.1481750930824981</v>
      </c>
      <c r="G12" s="8">
        <v>3.9907171861351882</v>
      </c>
      <c r="H12" s="8">
        <v>0.2700680231657735</v>
      </c>
      <c r="I12" s="8">
        <v>2.812873767094378</v>
      </c>
      <c r="J12" s="8">
        <v>0.2700680231657735</v>
      </c>
      <c r="K12" s="8">
        <v>2.812873767094378</v>
      </c>
      <c r="L12" s="1">
        <v>68</v>
      </c>
      <c r="M12" s="1">
        <v>79</v>
      </c>
      <c r="N12" s="10"/>
      <c r="O12" s="10" t="s">
        <v>15</v>
      </c>
    </row>
    <row r="13" spans="1:15" x14ac:dyDescent="0.3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9"/>
    </row>
    <row r="14" spans="1:15" x14ac:dyDescent="0.3">
      <c r="A14" s="8"/>
      <c r="B14" s="1" t="s">
        <v>17</v>
      </c>
      <c r="C14" s="8">
        <f>AVERAGE(C2:C12)</f>
        <v>0.48923668499806078</v>
      </c>
      <c r="D14" s="8">
        <f t="shared" ref="D14:K14" si="0">AVERAGE(D2:D12)</f>
        <v>0.2896876964636888</v>
      </c>
      <c r="E14" s="8">
        <f t="shared" si="0"/>
        <v>0.68239355581127736</v>
      </c>
      <c r="F14" s="8">
        <f t="shared" si="0"/>
        <v>1.0594420283077677</v>
      </c>
      <c r="G14" s="8">
        <f t="shared" si="0"/>
        <v>3.6740973432314381</v>
      </c>
      <c r="H14" s="8">
        <f t="shared" si="0"/>
        <v>0.2504314260096302</v>
      </c>
      <c r="I14" s="8">
        <f t="shared" si="0"/>
        <v>2.6089005473673872</v>
      </c>
      <c r="J14" s="8">
        <f t="shared" si="0"/>
        <v>0.2504314260096302</v>
      </c>
      <c r="K14" s="8">
        <f t="shared" si="0"/>
        <v>2.6089005473673872</v>
      </c>
      <c r="L14" s="8"/>
      <c r="M14" s="8"/>
      <c r="N14" s="8"/>
      <c r="O14" s="8"/>
    </row>
    <row r="15" spans="1:15" x14ac:dyDescent="0.3">
      <c r="A15" s="8"/>
      <c r="B15" s="1" t="s">
        <v>18</v>
      </c>
      <c r="C15" s="8">
        <f>_xlfn.STDEV.P(C2:C12)</f>
        <v>7.7061380833501739E-2</v>
      </c>
      <c r="D15" s="8">
        <f t="shared" ref="D15:K15" si="1">_xlfn.STDEV.P(D2:D12)</f>
        <v>2.1745014703204703E-2</v>
      </c>
      <c r="E15" s="8">
        <f t="shared" si="1"/>
        <v>2.5000645549367598E-2</v>
      </c>
      <c r="F15" s="8">
        <f t="shared" si="1"/>
        <v>3.3008679181830043E-2</v>
      </c>
      <c r="G15" s="8">
        <f t="shared" si="1"/>
        <v>0.11945314645134066</v>
      </c>
      <c r="H15" s="8">
        <f t="shared" si="1"/>
        <v>7.3382348487973275E-3</v>
      </c>
      <c r="I15" s="8">
        <f t="shared" si="1"/>
        <v>7.6631475608964938E-2</v>
      </c>
      <c r="J15" s="8">
        <f t="shared" si="1"/>
        <v>7.3382348487973275E-3</v>
      </c>
      <c r="K15" s="8">
        <f t="shared" si="1"/>
        <v>7.6631475608964938E-2</v>
      </c>
      <c r="L15" s="8"/>
      <c r="M15" s="8"/>
      <c r="N15" s="8"/>
      <c r="O15" s="8"/>
    </row>
    <row r="16" spans="1:15" x14ac:dyDescent="0.3">
      <c r="A16" s="8"/>
      <c r="B16" s="1" t="s">
        <v>19</v>
      </c>
      <c r="C16" s="8">
        <f>SMALL(C1:C12, 1)</f>
        <v>0.40434145112444958</v>
      </c>
      <c r="D16" s="8">
        <f t="shared" ref="D16:K16" si="2">SMALL(D1:D12, 1)</f>
        <v>0.24569457320056889</v>
      </c>
      <c r="E16" s="8">
        <f t="shared" si="2"/>
        <v>0.65822784810126578</v>
      </c>
      <c r="F16" s="8">
        <f t="shared" si="2"/>
        <v>1.0321226484420909</v>
      </c>
      <c r="G16" s="8">
        <f t="shared" si="2"/>
        <v>3.5722163307617349</v>
      </c>
      <c r="H16" s="8">
        <f t="shared" si="2"/>
        <v>0.24437192657622309</v>
      </c>
      <c r="I16" s="8">
        <f t="shared" si="2"/>
        <v>2.548040344655953</v>
      </c>
      <c r="J16" s="8">
        <f t="shared" si="2"/>
        <v>0.24437192657622309</v>
      </c>
      <c r="K16" s="8">
        <f t="shared" si="2"/>
        <v>2.548040344655953</v>
      </c>
      <c r="L16" s="8"/>
      <c r="M16" s="8"/>
      <c r="N16" s="8"/>
      <c r="O16" s="8"/>
    </row>
    <row r="17" spans="1:15" x14ac:dyDescent="0.3">
      <c r="A17" s="8"/>
      <c r="B17" s="1" t="s">
        <v>20</v>
      </c>
      <c r="C17" s="8">
        <f>LARGE(C1:C12,1)</f>
        <v>0.63296361823409997</v>
      </c>
      <c r="D17" s="8">
        <f t="shared" ref="D17:K17" si="3">LARGE(D1:D12,1)</f>
        <v>0.31271904928933192</v>
      </c>
      <c r="E17" s="8">
        <f t="shared" si="3"/>
        <v>0.74683544303797467</v>
      </c>
      <c r="F17" s="8">
        <f t="shared" si="3"/>
        <v>1.1481750930824981</v>
      </c>
      <c r="G17" s="8">
        <f t="shared" si="3"/>
        <v>3.9907171861351882</v>
      </c>
      <c r="H17" s="8">
        <f t="shared" si="3"/>
        <v>0.2700680231657735</v>
      </c>
      <c r="I17" s="8">
        <f t="shared" si="3"/>
        <v>2.812873767094378</v>
      </c>
      <c r="J17" s="8">
        <f t="shared" si="3"/>
        <v>0.2700680231657735</v>
      </c>
      <c r="K17" s="8">
        <f t="shared" si="3"/>
        <v>2.812873767094378</v>
      </c>
      <c r="L17" s="8"/>
      <c r="M17" s="8"/>
      <c r="N17" s="8"/>
      <c r="O17" s="8"/>
    </row>
    <row r="19" spans="1:15" x14ac:dyDescent="0.3">
      <c r="A19" s="8"/>
      <c r="B19" s="1" t="s">
        <v>17</v>
      </c>
      <c r="C19" s="8">
        <f>ROUND(C14,2)</f>
        <v>0.49</v>
      </c>
      <c r="D19" s="8">
        <f t="shared" ref="D19:K19" si="4">ROUND(D14,2)</f>
        <v>0.28999999999999998</v>
      </c>
      <c r="E19" s="8">
        <f t="shared" si="4"/>
        <v>0.68</v>
      </c>
      <c r="F19" s="8">
        <f t="shared" si="4"/>
        <v>1.06</v>
      </c>
      <c r="G19" s="8">
        <f t="shared" si="4"/>
        <v>3.67</v>
      </c>
      <c r="H19" s="8">
        <f t="shared" si="4"/>
        <v>0.25</v>
      </c>
      <c r="I19" s="8">
        <f t="shared" si="4"/>
        <v>2.61</v>
      </c>
      <c r="J19" s="8">
        <f t="shared" si="4"/>
        <v>0.25</v>
      </c>
      <c r="K19" s="8">
        <f t="shared" si="4"/>
        <v>2.61</v>
      </c>
      <c r="L19" s="8"/>
      <c r="M19" s="8"/>
      <c r="N19" s="8"/>
      <c r="O19" s="8"/>
    </row>
    <row r="20" spans="1:15" x14ac:dyDescent="0.3">
      <c r="A20" s="8"/>
      <c r="B20" s="1" t="s">
        <v>18</v>
      </c>
      <c r="C20" s="8">
        <f>ROUND(C15,3)</f>
        <v>7.6999999999999999E-2</v>
      </c>
      <c r="D20" s="8">
        <f t="shared" ref="D20:K20" si="5">ROUND(D15,3)</f>
        <v>2.1999999999999999E-2</v>
      </c>
      <c r="E20" s="8">
        <f t="shared" si="5"/>
        <v>2.5000000000000001E-2</v>
      </c>
      <c r="F20" s="8">
        <f t="shared" si="5"/>
        <v>3.3000000000000002E-2</v>
      </c>
      <c r="G20" s="8">
        <f t="shared" si="5"/>
        <v>0.11899999999999999</v>
      </c>
      <c r="H20" s="8">
        <f t="shared" si="5"/>
        <v>7.0000000000000001E-3</v>
      </c>
      <c r="I20" s="8">
        <f t="shared" si="5"/>
        <v>7.6999999999999999E-2</v>
      </c>
      <c r="J20" s="8">
        <f t="shared" si="5"/>
        <v>7.0000000000000001E-3</v>
      </c>
      <c r="K20" s="8">
        <f t="shared" si="5"/>
        <v>7.6999999999999999E-2</v>
      </c>
      <c r="L20" s="8"/>
      <c r="M20" s="8"/>
      <c r="N20" s="8"/>
      <c r="O20" s="8"/>
    </row>
    <row r="21" spans="1:15" x14ac:dyDescent="0.3">
      <c r="A21" s="8"/>
      <c r="B21" s="1" t="s">
        <v>19</v>
      </c>
      <c r="C21" s="8">
        <f>ROUND(C16,2)</f>
        <v>0.4</v>
      </c>
      <c r="D21" s="8">
        <f t="shared" ref="D21:K22" si="6">ROUND(D16,2)</f>
        <v>0.25</v>
      </c>
      <c r="E21" s="8">
        <f t="shared" si="6"/>
        <v>0.66</v>
      </c>
      <c r="F21" s="8">
        <f t="shared" si="6"/>
        <v>1.03</v>
      </c>
      <c r="G21" s="8">
        <f t="shared" si="6"/>
        <v>3.57</v>
      </c>
      <c r="H21" s="8">
        <f t="shared" si="6"/>
        <v>0.24</v>
      </c>
      <c r="I21" s="8">
        <f t="shared" si="6"/>
        <v>2.5499999999999998</v>
      </c>
      <c r="J21" s="8">
        <f t="shared" si="6"/>
        <v>0.24</v>
      </c>
      <c r="K21" s="8">
        <f t="shared" si="6"/>
        <v>2.5499999999999998</v>
      </c>
      <c r="L21" s="8"/>
      <c r="M21" s="8"/>
      <c r="N21" s="8"/>
      <c r="O21" s="8"/>
    </row>
    <row r="22" spans="1:15" x14ac:dyDescent="0.3">
      <c r="A22" s="8"/>
      <c r="B22" s="1" t="s">
        <v>20</v>
      </c>
      <c r="C22" s="8">
        <f>ROUND(C17,2)</f>
        <v>0.63</v>
      </c>
      <c r="D22" s="8">
        <f t="shared" si="6"/>
        <v>0.31</v>
      </c>
      <c r="E22" s="8">
        <f t="shared" si="6"/>
        <v>0.75</v>
      </c>
      <c r="F22" s="8">
        <f t="shared" si="6"/>
        <v>1.1499999999999999</v>
      </c>
      <c r="G22" s="8">
        <f t="shared" si="6"/>
        <v>3.99</v>
      </c>
      <c r="H22" s="8">
        <f t="shared" si="6"/>
        <v>0.27</v>
      </c>
      <c r="I22" s="8">
        <f t="shared" si="6"/>
        <v>2.81</v>
      </c>
      <c r="J22" s="8">
        <f t="shared" si="6"/>
        <v>0.27</v>
      </c>
      <c r="K22" s="8">
        <f t="shared" si="6"/>
        <v>2.81</v>
      </c>
      <c r="L22" s="8"/>
      <c r="M22" s="8"/>
      <c r="N22" s="8"/>
      <c r="O22" s="8"/>
    </row>
  </sheetData>
  <mergeCells count="1">
    <mergeCell ref="A13:O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07FE-0D3A-4EAC-9A47-ECD997A16271}">
  <dimension ref="A1:Q22"/>
  <sheetViews>
    <sheetView workbookViewId="0">
      <selection activeCell="C25" sqref="C25"/>
    </sheetView>
  </sheetViews>
  <sheetFormatPr defaultRowHeight="14.4" x14ac:dyDescent="0.3"/>
  <cols>
    <col min="1" max="1" width="3" bestFit="1" customWidth="1"/>
    <col min="2" max="2" width="18.66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  <col min="14" max="14" width="7.33203125" bestFit="1" customWidth="1"/>
    <col min="15" max="15" width="9.44140625" bestFit="1" customWidth="1"/>
  </cols>
  <sheetData>
    <row r="1" spans="1:17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s="3" t="s">
        <v>11</v>
      </c>
      <c r="O1" s="3" t="s">
        <v>13</v>
      </c>
    </row>
    <row r="2" spans="1:17" x14ac:dyDescent="0.3">
      <c r="A2" s="2">
        <v>0</v>
      </c>
      <c r="B2" s="1" t="s">
        <v>55</v>
      </c>
      <c r="C2" s="8">
        <v>0.5606063728607743</v>
      </c>
      <c r="D2" s="8">
        <v>0.27090130274727792</v>
      </c>
      <c r="E2" s="8">
        <v>0.68354430379746833</v>
      </c>
      <c r="F2" s="8">
        <v>1.0637119096609811</v>
      </c>
      <c r="G2" s="8">
        <v>3.6806949247746208</v>
      </c>
      <c r="H2" s="8">
        <v>0.25092602591483831</v>
      </c>
      <c r="I2" s="8">
        <v>2.6115201283472</v>
      </c>
      <c r="J2" s="8">
        <v>0.25092602591483831</v>
      </c>
      <c r="K2" s="8">
        <v>2.6115201283472</v>
      </c>
      <c r="L2" s="1">
        <v>68</v>
      </c>
      <c r="M2" s="1">
        <v>79</v>
      </c>
      <c r="N2" s="1"/>
      <c r="O2" s="1" t="s">
        <v>16</v>
      </c>
    </row>
    <row r="3" spans="1:17" x14ac:dyDescent="0.3">
      <c r="A3" s="2">
        <v>1</v>
      </c>
      <c r="B3" s="1" t="s">
        <v>56</v>
      </c>
      <c r="C3" s="8">
        <v>0.5342981184743778</v>
      </c>
      <c r="D3" s="8">
        <v>0.2677506990104615</v>
      </c>
      <c r="E3" s="8">
        <v>0.73417721518987344</v>
      </c>
      <c r="F3" s="8">
        <v>1.072064839310207</v>
      </c>
      <c r="G3" s="8">
        <v>3.7193213918542911</v>
      </c>
      <c r="H3" s="8">
        <v>0.25263818756284528</v>
      </c>
      <c r="I3" s="8">
        <v>2.631201586329146</v>
      </c>
      <c r="J3" s="8">
        <v>0.25263818756284528</v>
      </c>
      <c r="K3" s="8">
        <v>2.631201586329146</v>
      </c>
      <c r="L3" s="1">
        <v>68</v>
      </c>
      <c r="M3" s="1">
        <v>79</v>
      </c>
      <c r="N3" s="1"/>
      <c r="O3" s="1"/>
    </row>
    <row r="4" spans="1:17" x14ac:dyDescent="0.3">
      <c r="A4" s="2">
        <v>2</v>
      </c>
      <c r="B4" s="1" t="s">
        <v>57</v>
      </c>
      <c r="C4" s="8">
        <v>0.57223317033632981</v>
      </c>
      <c r="D4" s="8">
        <v>0.26345278034707958</v>
      </c>
      <c r="E4" s="8">
        <v>0.70886075949367089</v>
      </c>
      <c r="F4" s="8">
        <v>1.064893200078382</v>
      </c>
      <c r="G4" s="8">
        <v>3.695474581808619</v>
      </c>
      <c r="H4" s="8">
        <v>0.25075490572540149</v>
      </c>
      <c r="I4" s="8">
        <v>2.6134266545332379</v>
      </c>
      <c r="J4" s="8">
        <v>0.25075490572540149</v>
      </c>
      <c r="K4" s="8">
        <v>2.6134266545332379</v>
      </c>
      <c r="L4" s="1">
        <v>68</v>
      </c>
      <c r="M4" s="1">
        <v>79</v>
      </c>
      <c r="N4" s="1"/>
      <c r="O4" s="1"/>
    </row>
    <row r="5" spans="1:17" x14ac:dyDescent="0.3">
      <c r="A5" s="2">
        <v>3</v>
      </c>
      <c r="B5" s="1" t="s">
        <v>58</v>
      </c>
      <c r="C5" s="8">
        <v>0.55762807991137098</v>
      </c>
      <c r="D5" s="8">
        <v>0.26847648415125241</v>
      </c>
      <c r="E5" s="8">
        <v>0.69620253164556967</v>
      </c>
      <c r="F5" s="8">
        <v>1.0925827944346449</v>
      </c>
      <c r="G5" s="8">
        <v>3.794473928776152</v>
      </c>
      <c r="H5" s="8">
        <v>0.2579578937836437</v>
      </c>
      <c r="I5" s="8">
        <v>2.6875187182579441</v>
      </c>
      <c r="J5" s="8">
        <v>0.2579578937836437</v>
      </c>
      <c r="K5" s="8">
        <v>2.6875187182579441</v>
      </c>
      <c r="L5" s="1">
        <v>68</v>
      </c>
      <c r="M5" s="1">
        <v>79</v>
      </c>
      <c r="N5" s="1"/>
      <c r="O5" s="1"/>
    </row>
    <row r="6" spans="1:17" x14ac:dyDescent="0.3">
      <c r="A6" s="2">
        <v>4</v>
      </c>
      <c r="B6" s="1" t="s">
        <v>59</v>
      </c>
      <c r="C6" s="8">
        <v>0.61583843377503056</v>
      </c>
      <c r="D6" s="8">
        <v>0.25216808515496991</v>
      </c>
      <c r="E6" s="8">
        <v>0.70886075949367089</v>
      </c>
      <c r="F6" s="8">
        <v>1.1239417989417979</v>
      </c>
      <c r="G6" s="8">
        <v>3.9069941497824501</v>
      </c>
      <c r="H6" s="8">
        <v>0.26405968281640302</v>
      </c>
      <c r="I6" s="8">
        <v>2.7496796510950281</v>
      </c>
      <c r="J6" s="8">
        <v>0.26405968281640302</v>
      </c>
      <c r="K6" s="8">
        <v>2.7496796510950281</v>
      </c>
      <c r="L6" s="1">
        <v>68</v>
      </c>
      <c r="M6" s="1">
        <v>79</v>
      </c>
      <c r="N6" s="1"/>
      <c r="O6" s="1"/>
    </row>
    <row r="7" spans="1:17" x14ac:dyDescent="0.3">
      <c r="A7" s="2">
        <v>5</v>
      </c>
      <c r="B7" s="1" t="s">
        <v>60</v>
      </c>
      <c r="C7" s="8">
        <v>0.57398959951161899</v>
      </c>
      <c r="D7" s="8">
        <v>0.25746105372006323</v>
      </c>
      <c r="E7" s="8">
        <v>0.70886075949367089</v>
      </c>
      <c r="F7" s="8">
        <v>1.1315169998040351</v>
      </c>
      <c r="G7" s="8">
        <v>3.9304567244688129</v>
      </c>
      <c r="H7" s="8">
        <v>0.26372513609306802</v>
      </c>
      <c r="I7" s="8">
        <v>2.743207438939534</v>
      </c>
      <c r="J7" s="8">
        <v>0.26372513609306802</v>
      </c>
      <c r="K7" s="8">
        <v>2.743207438939534</v>
      </c>
      <c r="L7" s="1">
        <v>68</v>
      </c>
      <c r="M7" s="1">
        <v>79</v>
      </c>
      <c r="N7" s="1"/>
      <c r="O7" s="1"/>
    </row>
    <row r="8" spans="1:17" x14ac:dyDescent="0.3">
      <c r="A8" s="2">
        <v>6</v>
      </c>
      <c r="B8" s="1" t="s">
        <v>61</v>
      </c>
      <c r="C8" s="8">
        <v>0.54224023300612012</v>
      </c>
      <c r="D8" s="8">
        <v>0.26414344608166213</v>
      </c>
      <c r="E8" s="8">
        <v>0.74683544303797467</v>
      </c>
      <c r="F8" s="8">
        <v>1.1147884822653309</v>
      </c>
      <c r="G8" s="8">
        <v>3.880389190167528</v>
      </c>
      <c r="H8" s="8">
        <v>0.26155297886987178</v>
      </c>
      <c r="I8" s="8">
        <v>2.7241836776642372</v>
      </c>
      <c r="J8" s="8">
        <v>0.26155297886987178</v>
      </c>
      <c r="K8" s="8">
        <v>2.7241836776642372</v>
      </c>
      <c r="L8" s="1">
        <v>68</v>
      </c>
      <c r="M8" s="1">
        <v>79</v>
      </c>
      <c r="N8" s="1"/>
      <c r="O8" s="1"/>
    </row>
    <row r="9" spans="1:17" x14ac:dyDescent="0.3">
      <c r="A9" s="2">
        <v>7</v>
      </c>
      <c r="B9" s="1" t="s">
        <v>62</v>
      </c>
      <c r="C9" s="8">
        <v>0.58221808836541933</v>
      </c>
      <c r="D9" s="8">
        <v>0.25536660843866549</v>
      </c>
      <c r="E9" s="8">
        <v>0.70886075949367089</v>
      </c>
      <c r="F9" s="8">
        <v>1.110005756417791</v>
      </c>
      <c r="G9" s="8">
        <v>3.8620001642226058</v>
      </c>
      <c r="H9" s="8">
        <v>0.26140983635420129</v>
      </c>
      <c r="I9" s="8">
        <v>2.7221157274063641</v>
      </c>
      <c r="J9" s="8">
        <v>0.26140983635420129</v>
      </c>
      <c r="K9" s="8">
        <v>2.7221157274063641</v>
      </c>
      <c r="L9" s="1">
        <v>68</v>
      </c>
      <c r="M9" s="1">
        <v>79</v>
      </c>
      <c r="N9" s="1"/>
      <c r="O9" s="1"/>
    </row>
    <row r="10" spans="1:17" x14ac:dyDescent="0.3">
      <c r="A10" s="2">
        <v>8</v>
      </c>
      <c r="B10" s="1" t="s">
        <v>63</v>
      </c>
      <c r="C10" s="8">
        <v>0.62066861400707574</v>
      </c>
      <c r="D10" s="8">
        <v>0.25404987247880312</v>
      </c>
      <c r="E10" s="8">
        <v>0.73417721518987344</v>
      </c>
      <c r="F10" s="8">
        <v>1.1305273858514571</v>
      </c>
      <c r="G10" s="8">
        <v>3.930827594928223</v>
      </c>
      <c r="H10" s="8">
        <v>0.26645609577143631</v>
      </c>
      <c r="I10" s="8">
        <v>2.7751584281783162</v>
      </c>
      <c r="J10" s="8">
        <v>0.26645609577143631</v>
      </c>
      <c r="K10" s="8">
        <v>2.7751584281783162</v>
      </c>
      <c r="L10" s="1">
        <v>68</v>
      </c>
      <c r="M10" s="1">
        <v>79</v>
      </c>
      <c r="N10" s="1"/>
      <c r="O10" s="1"/>
    </row>
    <row r="11" spans="1:17" x14ac:dyDescent="0.3">
      <c r="A11" s="2">
        <v>9</v>
      </c>
      <c r="B11" s="1" t="s">
        <v>64</v>
      </c>
      <c r="C11" s="8">
        <v>0.62091680508619274</v>
      </c>
      <c r="D11" s="8">
        <v>0.25235088626723939</v>
      </c>
      <c r="E11" s="8">
        <v>0.69620253164556967</v>
      </c>
      <c r="F11" s="8">
        <v>1.108964089751125</v>
      </c>
      <c r="G11" s="8">
        <v>3.8543313065842399</v>
      </c>
      <c r="H11" s="8">
        <v>0.26040350026983888</v>
      </c>
      <c r="I11" s="8">
        <v>2.7122812941243879</v>
      </c>
      <c r="J11" s="8">
        <v>0.26040350026983888</v>
      </c>
      <c r="K11" s="8">
        <v>2.7122812941243879</v>
      </c>
      <c r="L11" s="1">
        <v>68</v>
      </c>
      <c r="M11" s="1">
        <v>79</v>
      </c>
      <c r="N11" s="1"/>
      <c r="O11" s="1"/>
    </row>
    <row r="12" spans="1:17" x14ac:dyDescent="0.3">
      <c r="A12" s="3">
        <v>10</v>
      </c>
      <c r="B12" s="10" t="s">
        <v>65</v>
      </c>
      <c r="C12" s="8">
        <v>0.63296361823409997</v>
      </c>
      <c r="D12" s="8">
        <v>0.24569457320056889</v>
      </c>
      <c r="E12" s="8">
        <v>0.74683544303797467</v>
      </c>
      <c r="F12" s="8">
        <v>1.1481750930824981</v>
      </c>
      <c r="G12" s="8">
        <v>3.9907171861351882</v>
      </c>
      <c r="H12" s="8">
        <v>0.2700680231657735</v>
      </c>
      <c r="I12" s="8">
        <v>2.812873767094378</v>
      </c>
      <c r="J12" s="8">
        <v>0.2700680231657735</v>
      </c>
      <c r="K12" s="8">
        <v>2.812873767094378</v>
      </c>
      <c r="L12" s="1">
        <v>68</v>
      </c>
      <c r="M12" s="1">
        <v>79</v>
      </c>
      <c r="N12" s="10"/>
      <c r="O12" s="10" t="s">
        <v>15</v>
      </c>
    </row>
    <row r="13" spans="1:17" x14ac:dyDescent="0.3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9"/>
    </row>
    <row r="14" spans="1:17" x14ac:dyDescent="0.3">
      <c r="A14" s="8"/>
      <c r="B14" s="1" t="s">
        <v>17</v>
      </c>
      <c r="C14" s="8">
        <f>AVERAGE(C2:C12)</f>
        <v>0.58305464850621913</v>
      </c>
      <c r="D14" s="8">
        <f t="shared" ref="D14:K14" si="0">AVERAGE(D2:D12)</f>
        <v>0.25925598105436759</v>
      </c>
      <c r="E14" s="8">
        <f t="shared" si="0"/>
        <v>0.71576524741081715</v>
      </c>
      <c r="F14" s="8">
        <f t="shared" si="0"/>
        <v>1.10556112269075</v>
      </c>
      <c r="G14" s="8">
        <f t="shared" si="0"/>
        <v>3.8405164675911574</v>
      </c>
      <c r="H14" s="8">
        <f t="shared" si="0"/>
        <v>0.25999566057521112</v>
      </c>
      <c r="I14" s="8">
        <f t="shared" si="0"/>
        <v>2.7075606429063428</v>
      </c>
      <c r="J14" s="8">
        <f t="shared" si="0"/>
        <v>0.25999566057521112</v>
      </c>
      <c r="K14" s="8">
        <f t="shared" si="0"/>
        <v>2.7075606429063428</v>
      </c>
      <c r="L14" s="8"/>
      <c r="M14" s="8"/>
      <c r="N14" s="8"/>
      <c r="O14" s="8"/>
      <c r="Q14" s="16"/>
    </row>
    <row r="15" spans="1:17" x14ac:dyDescent="0.3">
      <c r="A15" s="8"/>
      <c r="B15" s="1" t="s">
        <v>18</v>
      </c>
      <c r="C15" s="8">
        <f>_xlfn.STDEV.P(C2:C12)</f>
        <v>3.2762874883130302E-2</v>
      </c>
      <c r="D15" s="8">
        <f t="shared" ref="D15:K15" si="1">_xlfn.STDEV.P(D2:D12)</f>
        <v>7.7552023700089602E-3</v>
      </c>
      <c r="E15" s="8">
        <f t="shared" si="1"/>
        <v>2.0456143653200431E-2</v>
      </c>
      <c r="F15" s="8">
        <f t="shared" si="1"/>
        <v>2.7407655315579604E-2</v>
      </c>
      <c r="G15" s="8">
        <f t="shared" si="1"/>
        <v>9.9478346915203852E-2</v>
      </c>
      <c r="H15" s="8">
        <f t="shared" si="1"/>
        <v>6.06136174175322E-3</v>
      </c>
      <c r="I15" s="8">
        <f t="shared" si="1"/>
        <v>6.2908918578747697E-2</v>
      </c>
      <c r="J15" s="8">
        <f t="shared" si="1"/>
        <v>6.06136174175322E-3</v>
      </c>
      <c r="K15" s="8">
        <f t="shared" si="1"/>
        <v>6.2908918578747697E-2</v>
      </c>
      <c r="L15" s="8"/>
      <c r="M15" s="8"/>
      <c r="N15" s="8"/>
      <c r="O15" s="8"/>
    </row>
    <row r="16" spans="1:17" x14ac:dyDescent="0.3">
      <c r="A16" s="8"/>
      <c r="B16" s="1" t="s">
        <v>19</v>
      </c>
      <c r="C16" s="8">
        <f>SMALL(C1:C12, 1)</f>
        <v>0.5342981184743778</v>
      </c>
      <c r="D16" s="8">
        <f t="shared" ref="D16:K16" si="2">SMALL(D1:D12, 1)</f>
        <v>0.24569457320056889</v>
      </c>
      <c r="E16" s="8">
        <f t="shared" si="2"/>
        <v>0.68354430379746833</v>
      </c>
      <c r="F16" s="8">
        <f t="shared" si="2"/>
        <v>1.0637119096609811</v>
      </c>
      <c r="G16" s="8">
        <f t="shared" si="2"/>
        <v>3.6806949247746208</v>
      </c>
      <c r="H16" s="8">
        <f t="shared" si="2"/>
        <v>0.25075490572540149</v>
      </c>
      <c r="I16" s="8">
        <f t="shared" si="2"/>
        <v>2.6115201283472</v>
      </c>
      <c r="J16" s="8">
        <f t="shared" si="2"/>
        <v>0.25075490572540149</v>
      </c>
      <c r="K16" s="8">
        <f t="shared" si="2"/>
        <v>2.6115201283472</v>
      </c>
      <c r="L16" s="8"/>
      <c r="M16" s="8"/>
      <c r="N16" s="8"/>
      <c r="O16" s="8"/>
    </row>
    <row r="17" spans="1:15" x14ac:dyDescent="0.3">
      <c r="A17" s="8"/>
      <c r="B17" s="1" t="s">
        <v>20</v>
      </c>
      <c r="C17" s="8">
        <f>LARGE(C1:C12,1)</f>
        <v>0.63296361823409997</v>
      </c>
      <c r="D17" s="8">
        <f t="shared" ref="D17:K17" si="3">LARGE(D1:D12,1)</f>
        <v>0.27090130274727792</v>
      </c>
      <c r="E17" s="8">
        <f t="shared" si="3"/>
        <v>0.74683544303797467</v>
      </c>
      <c r="F17" s="8">
        <f t="shared" si="3"/>
        <v>1.1481750930824981</v>
      </c>
      <c r="G17" s="8">
        <f t="shared" si="3"/>
        <v>3.9907171861351882</v>
      </c>
      <c r="H17" s="8">
        <f t="shared" si="3"/>
        <v>0.2700680231657735</v>
      </c>
      <c r="I17" s="8">
        <f t="shared" si="3"/>
        <v>2.812873767094378</v>
      </c>
      <c r="J17" s="8">
        <f t="shared" si="3"/>
        <v>0.2700680231657735</v>
      </c>
      <c r="K17" s="8">
        <f t="shared" si="3"/>
        <v>2.812873767094378</v>
      </c>
      <c r="L17" s="8"/>
      <c r="M17" s="8"/>
      <c r="N17" s="8"/>
      <c r="O17" s="8"/>
    </row>
    <row r="19" spans="1:15" x14ac:dyDescent="0.3">
      <c r="A19" s="8"/>
      <c r="B19" s="1" t="s">
        <v>17</v>
      </c>
      <c r="C19" s="8">
        <f>ROUND(C14,2)</f>
        <v>0.57999999999999996</v>
      </c>
      <c r="D19" s="8">
        <f t="shared" ref="D19:K19" si="4">ROUND(D14,2)</f>
        <v>0.26</v>
      </c>
      <c r="E19" s="8">
        <f t="shared" si="4"/>
        <v>0.72</v>
      </c>
      <c r="F19" s="8">
        <f t="shared" si="4"/>
        <v>1.1100000000000001</v>
      </c>
      <c r="G19" s="8">
        <f t="shared" si="4"/>
        <v>3.84</v>
      </c>
      <c r="H19" s="8">
        <f t="shared" si="4"/>
        <v>0.26</v>
      </c>
      <c r="I19" s="8">
        <f t="shared" si="4"/>
        <v>2.71</v>
      </c>
      <c r="J19" s="8">
        <f t="shared" si="4"/>
        <v>0.26</v>
      </c>
      <c r="K19" s="8">
        <f t="shared" si="4"/>
        <v>2.71</v>
      </c>
      <c r="L19" s="8"/>
      <c r="M19" s="8"/>
      <c r="N19" s="8"/>
      <c r="O19" s="8"/>
    </row>
    <row r="20" spans="1:15" x14ac:dyDescent="0.3">
      <c r="A20" s="8"/>
      <c r="B20" s="1" t="s">
        <v>18</v>
      </c>
      <c r="C20" s="8">
        <f>ROUND(C15,3)</f>
        <v>3.3000000000000002E-2</v>
      </c>
      <c r="D20" s="8">
        <f t="shared" ref="D20:K20" si="5">ROUND(D15,3)</f>
        <v>8.0000000000000002E-3</v>
      </c>
      <c r="E20" s="8">
        <f t="shared" si="5"/>
        <v>0.02</v>
      </c>
      <c r="F20" s="8">
        <f t="shared" si="5"/>
        <v>2.7E-2</v>
      </c>
      <c r="G20" s="8">
        <f t="shared" si="5"/>
        <v>9.9000000000000005E-2</v>
      </c>
      <c r="H20" s="8">
        <f t="shared" si="5"/>
        <v>6.0000000000000001E-3</v>
      </c>
      <c r="I20" s="8">
        <f t="shared" si="5"/>
        <v>6.3E-2</v>
      </c>
      <c r="J20" s="8">
        <f t="shared" si="5"/>
        <v>6.0000000000000001E-3</v>
      </c>
      <c r="K20" s="8">
        <f t="shared" si="5"/>
        <v>6.3E-2</v>
      </c>
      <c r="L20" s="8"/>
      <c r="M20" s="8"/>
      <c r="N20" s="8"/>
      <c r="O20" s="8"/>
    </row>
    <row r="21" spans="1:15" x14ac:dyDescent="0.3">
      <c r="A21" s="8"/>
      <c r="B21" s="1" t="s">
        <v>19</v>
      </c>
      <c r="C21" s="8">
        <f>ROUND(C16,2)</f>
        <v>0.53</v>
      </c>
      <c r="D21" s="8">
        <f t="shared" ref="D21:K22" si="6">ROUND(D16,2)</f>
        <v>0.25</v>
      </c>
      <c r="E21" s="8">
        <f t="shared" si="6"/>
        <v>0.68</v>
      </c>
      <c r="F21" s="8">
        <f t="shared" si="6"/>
        <v>1.06</v>
      </c>
      <c r="G21" s="8">
        <f t="shared" si="6"/>
        <v>3.68</v>
      </c>
      <c r="H21" s="8">
        <f t="shared" si="6"/>
        <v>0.25</v>
      </c>
      <c r="I21" s="8">
        <f t="shared" si="6"/>
        <v>2.61</v>
      </c>
      <c r="J21" s="8">
        <f t="shared" si="6"/>
        <v>0.25</v>
      </c>
      <c r="K21" s="8">
        <f t="shared" si="6"/>
        <v>2.61</v>
      </c>
      <c r="L21" s="8"/>
      <c r="M21" s="8"/>
      <c r="N21" s="8"/>
      <c r="O21" s="8"/>
    </row>
    <row r="22" spans="1:15" x14ac:dyDescent="0.3">
      <c r="A22" s="8"/>
      <c r="B22" s="1" t="s">
        <v>20</v>
      </c>
      <c r="C22" s="8">
        <f>ROUND(C17,2)</f>
        <v>0.63</v>
      </c>
      <c r="D22" s="8">
        <f t="shared" si="6"/>
        <v>0.27</v>
      </c>
      <c r="E22" s="8">
        <f t="shared" si="6"/>
        <v>0.75</v>
      </c>
      <c r="F22" s="8">
        <f t="shared" si="6"/>
        <v>1.1499999999999999</v>
      </c>
      <c r="G22" s="8">
        <f t="shared" si="6"/>
        <v>3.99</v>
      </c>
      <c r="H22" s="8">
        <f t="shared" si="6"/>
        <v>0.27</v>
      </c>
      <c r="I22" s="8">
        <f t="shared" si="6"/>
        <v>2.81</v>
      </c>
      <c r="J22" s="8">
        <f t="shared" si="6"/>
        <v>0.27</v>
      </c>
      <c r="K22" s="8">
        <f t="shared" si="6"/>
        <v>2.81</v>
      </c>
      <c r="L22" s="8"/>
      <c r="M22" s="8"/>
      <c r="N22" s="8"/>
      <c r="O22" s="8"/>
    </row>
  </sheetData>
  <mergeCells count="1">
    <mergeCell ref="A13:O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ITDL</vt:lpstr>
      <vt:lpstr>ITDL-CGU</vt:lpstr>
      <vt:lpstr>ITDL-GU</vt:lpstr>
      <vt:lpstr>ITDL-CG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Salatiel Dantas</cp:lastModifiedBy>
  <dcterms:created xsi:type="dcterms:W3CDTF">2022-02-22T13:26:54Z</dcterms:created>
  <dcterms:modified xsi:type="dcterms:W3CDTF">2022-05-26T01:24:59Z</dcterms:modified>
</cp:coreProperties>
</file>