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Austin\Geographic\Results\02\"/>
    </mc:Choice>
  </mc:AlternateContent>
  <xr:revisionPtr revIDLastSave="0" documentId="13_ncr:1_{F389A3AF-17DA-4B2A-94B3-42411F505CF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TDL" sheetId="6" r:id="rId1"/>
    <sheet name="ITDL-CGU" sheetId="4" r:id="rId2"/>
    <sheet name="ITDL-GU" sheetId="5" r:id="rId3"/>
    <sheet name="ITDL-CG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7" l="1"/>
  <c r="K22" i="7" s="1"/>
  <c r="J17" i="7"/>
  <c r="J22" i="7" s="1"/>
  <c r="I17" i="7"/>
  <c r="I22" i="7" s="1"/>
  <c r="H17" i="7"/>
  <c r="H22" i="7" s="1"/>
  <c r="G17" i="7"/>
  <c r="G22" i="7" s="1"/>
  <c r="F17" i="7"/>
  <c r="F22" i="7" s="1"/>
  <c r="E17" i="7"/>
  <c r="E22" i="7" s="1"/>
  <c r="D17" i="7"/>
  <c r="D22" i="7" s="1"/>
  <c r="C17" i="7"/>
  <c r="C22" i="7" s="1"/>
  <c r="K16" i="7"/>
  <c r="K21" i="7" s="1"/>
  <c r="J16" i="7"/>
  <c r="J21" i="7" s="1"/>
  <c r="I16" i="7"/>
  <c r="I21" i="7" s="1"/>
  <c r="H16" i="7"/>
  <c r="H21" i="7" s="1"/>
  <c r="G16" i="7"/>
  <c r="G21" i="7" s="1"/>
  <c r="F16" i="7"/>
  <c r="F21" i="7" s="1"/>
  <c r="E16" i="7"/>
  <c r="E21" i="7" s="1"/>
  <c r="D16" i="7"/>
  <c r="D21" i="7" s="1"/>
  <c r="C16" i="7"/>
  <c r="C21" i="7" s="1"/>
  <c r="K15" i="7"/>
  <c r="K20" i="7" s="1"/>
  <c r="J15" i="7"/>
  <c r="J20" i="7" s="1"/>
  <c r="I15" i="7"/>
  <c r="I20" i="7" s="1"/>
  <c r="H15" i="7"/>
  <c r="H20" i="7" s="1"/>
  <c r="G15" i="7"/>
  <c r="G20" i="7" s="1"/>
  <c r="F15" i="7"/>
  <c r="F20" i="7" s="1"/>
  <c r="E15" i="7"/>
  <c r="E20" i="7" s="1"/>
  <c r="D15" i="7"/>
  <c r="D20" i="7" s="1"/>
  <c r="C15" i="7"/>
  <c r="C20" i="7" s="1"/>
  <c r="K14" i="7"/>
  <c r="K19" i="7" s="1"/>
  <c r="J14" i="7"/>
  <c r="J19" i="7" s="1"/>
  <c r="I14" i="7"/>
  <c r="I19" i="7" s="1"/>
  <c r="H14" i="7"/>
  <c r="H19" i="7" s="1"/>
  <c r="G14" i="7"/>
  <c r="G19" i="7" s="1"/>
  <c r="F14" i="7"/>
  <c r="F19" i="7" s="1"/>
  <c r="E14" i="7"/>
  <c r="E19" i="7" s="1"/>
  <c r="D14" i="7"/>
  <c r="D19" i="7" s="1"/>
  <c r="C14" i="7"/>
  <c r="C19" i="7" s="1"/>
  <c r="K17" i="4"/>
  <c r="K22" i="4" s="1"/>
  <c r="J17" i="4"/>
  <c r="J22" i="4" s="1"/>
  <c r="I17" i="4"/>
  <c r="I22" i="4" s="1"/>
  <c r="H17" i="4"/>
  <c r="H22" i="4" s="1"/>
  <c r="G17" i="4"/>
  <c r="G22" i="4" s="1"/>
  <c r="F17" i="4"/>
  <c r="F22" i="4" s="1"/>
  <c r="E17" i="4"/>
  <c r="E22" i="4" s="1"/>
  <c r="D17" i="4"/>
  <c r="D22" i="4" s="1"/>
  <c r="C17" i="4"/>
  <c r="C22" i="4" s="1"/>
  <c r="K16" i="4"/>
  <c r="K21" i="4" s="1"/>
  <c r="J16" i="4"/>
  <c r="J21" i="4" s="1"/>
  <c r="I16" i="4"/>
  <c r="I21" i="4" s="1"/>
  <c r="H16" i="4"/>
  <c r="H21" i="4" s="1"/>
  <c r="G16" i="4"/>
  <c r="G21" i="4" s="1"/>
  <c r="F16" i="4"/>
  <c r="F21" i="4" s="1"/>
  <c r="E16" i="4"/>
  <c r="E21" i="4" s="1"/>
  <c r="D16" i="4"/>
  <c r="D21" i="4" s="1"/>
  <c r="C16" i="4"/>
  <c r="C21" i="4" s="1"/>
  <c r="K17" i="6"/>
  <c r="K22" i="6" s="1"/>
  <c r="J17" i="6"/>
  <c r="J22" i="6" s="1"/>
  <c r="I17" i="6"/>
  <c r="I22" i="6" s="1"/>
  <c r="H17" i="6"/>
  <c r="H22" i="6" s="1"/>
  <c r="G17" i="6"/>
  <c r="G22" i="6" s="1"/>
  <c r="F17" i="6"/>
  <c r="F22" i="6" s="1"/>
  <c r="E17" i="6"/>
  <c r="E22" i="6" s="1"/>
  <c r="D17" i="6"/>
  <c r="D22" i="6" s="1"/>
  <c r="C17" i="6"/>
  <c r="C22" i="6" s="1"/>
  <c r="K16" i="6"/>
  <c r="K21" i="6" s="1"/>
  <c r="J16" i="6"/>
  <c r="J21" i="6" s="1"/>
  <c r="I16" i="6"/>
  <c r="I21" i="6" s="1"/>
  <c r="H16" i="6"/>
  <c r="H21" i="6" s="1"/>
  <c r="G16" i="6"/>
  <c r="G21" i="6" s="1"/>
  <c r="F16" i="6"/>
  <c r="F21" i="6" s="1"/>
  <c r="E16" i="6"/>
  <c r="E21" i="6" s="1"/>
  <c r="D16" i="6"/>
  <c r="D21" i="6" s="1"/>
  <c r="C16" i="6"/>
  <c r="C21" i="6" s="1"/>
  <c r="K17" i="5"/>
  <c r="K22" i="5" s="1"/>
  <c r="J17" i="5"/>
  <c r="J22" i="5" s="1"/>
  <c r="I17" i="5"/>
  <c r="I22" i="5" s="1"/>
  <c r="H17" i="5"/>
  <c r="H22" i="5" s="1"/>
  <c r="G17" i="5"/>
  <c r="G22" i="5" s="1"/>
  <c r="F17" i="5"/>
  <c r="F22" i="5" s="1"/>
  <c r="E17" i="5"/>
  <c r="E22" i="5" s="1"/>
  <c r="D17" i="5"/>
  <c r="D22" i="5" s="1"/>
  <c r="C17" i="5"/>
  <c r="C22" i="5" s="1"/>
  <c r="K16" i="5"/>
  <c r="K21" i="5" s="1"/>
  <c r="J16" i="5"/>
  <c r="J21" i="5" s="1"/>
  <c r="I16" i="5"/>
  <c r="I21" i="5" s="1"/>
  <c r="H16" i="5"/>
  <c r="H21" i="5" s="1"/>
  <c r="G16" i="5"/>
  <c r="G21" i="5" s="1"/>
  <c r="F16" i="5"/>
  <c r="F21" i="5" s="1"/>
  <c r="E16" i="5"/>
  <c r="E21" i="5" s="1"/>
  <c r="D16" i="5"/>
  <c r="D21" i="5" s="1"/>
  <c r="C16" i="5"/>
  <c r="C21" i="5" s="1"/>
  <c r="K15" i="5"/>
  <c r="K20" i="5" s="1"/>
  <c r="J15" i="5"/>
  <c r="J20" i="5" s="1"/>
  <c r="I15" i="5"/>
  <c r="I20" i="5" s="1"/>
  <c r="H15" i="5"/>
  <c r="H20" i="5" s="1"/>
  <c r="G15" i="5"/>
  <c r="G20" i="5" s="1"/>
  <c r="F15" i="5"/>
  <c r="F20" i="5" s="1"/>
  <c r="E15" i="5"/>
  <c r="E20" i="5" s="1"/>
  <c r="D15" i="5"/>
  <c r="D20" i="5" s="1"/>
  <c r="C15" i="5"/>
  <c r="C20" i="5" s="1"/>
  <c r="K14" i="5"/>
  <c r="K19" i="5" s="1"/>
  <c r="J14" i="5"/>
  <c r="J19" i="5" s="1"/>
  <c r="I14" i="5"/>
  <c r="I19" i="5" s="1"/>
  <c r="H14" i="5"/>
  <c r="H19" i="5" s="1"/>
  <c r="G14" i="5"/>
  <c r="G19" i="5" s="1"/>
  <c r="F14" i="5"/>
  <c r="F19" i="5" s="1"/>
  <c r="E14" i="5"/>
  <c r="E19" i="5" s="1"/>
  <c r="D14" i="5"/>
  <c r="D19" i="5" s="1"/>
  <c r="C14" i="5"/>
  <c r="C19" i="5" s="1"/>
  <c r="K15" i="4"/>
  <c r="K20" i="4" s="1"/>
  <c r="J15" i="4"/>
  <c r="J20" i="4" s="1"/>
  <c r="I15" i="4"/>
  <c r="I20" i="4" s="1"/>
  <c r="H15" i="4"/>
  <c r="H20" i="4" s="1"/>
  <c r="G15" i="4"/>
  <c r="G20" i="4" s="1"/>
  <c r="F15" i="4"/>
  <c r="F20" i="4" s="1"/>
  <c r="E15" i="4"/>
  <c r="E20" i="4" s="1"/>
  <c r="D15" i="4"/>
  <c r="D20" i="4" s="1"/>
  <c r="C15" i="4"/>
  <c r="C20" i="4" s="1"/>
  <c r="K14" i="4"/>
  <c r="K19" i="4" s="1"/>
  <c r="J14" i="4"/>
  <c r="J19" i="4" s="1"/>
  <c r="I14" i="4"/>
  <c r="I19" i="4" s="1"/>
  <c r="H14" i="4"/>
  <c r="H19" i="4" s="1"/>
  <c r="G14" i="4"/>
  <c r="G19" i="4" s="1"/>
  <c r="F14" i="4"/>
  <c r="F19" i="4" s="1"/>
  <c r="E14" i="4"/>
  <c r="E19" i="4" s="1"/>
  <c r="D14" i="4"/>
  <c r="D19" i="4" s="1"/>
  <c r="C14" i="4"/>
  <c r="C19" i="4" s="1"/>
  <c r="K15" i="6"/>
  <c r="K20" i="6" s="1"/>
  <c r="J15" i="6"/>
  <c r="J20" i="6" s="1"/>
  <c r="I15" i="6"/>
  <c r="I20" i="6" s="1"/>
  <c r="H15" i="6"/>
  <c r="H20" i="6" s="1"/>
  <c r="G15" i="6"/>
  <c r="G20" i="6" s="1"/>
  <c r="F15" i="6"/>
  <c r="F20" i="6" s="1"/>
  <c r="E15" i="6"/>
  <c r="E20" i="6" s="1"/>
  <c r="D15" i="6"/>
  <c r="D20" i="6" s="1"/>
  <c r="C15" i="6"/>
  <c r="C20" i="6" s="1"/>
  <c r="K14" i="6"/>
  <c r="K19" i="6" s="1"/>
  <c r="J14" i="6"/>
  <c r="J19" i="6" s="1"/>
  <c r="I14" i="6"/>
  <c r="I19" i="6" s="1"/>
  <c r="H14" i="6"/>
  <c r="H19" i="6" s="1"/>
  <c r="G14" i="6"/>
  <c r="G19" i="6" s="1"/>
  <c r="F14" i="6"/>
  <c r="F19" i="6" s="1"/>
  <c r="E14" i="6"/>
  <c r="E19" i="6" s="1"/>
  <c r="D14" i="6"/>
  <c r="D19" i="6" s="1"/>
  <c r="C14" i="6"/>
  <c r="C19" i="6" s="1"/>
</calcChain>
</file>

<file path=xl/sharedStrings.xml><?xml version="1.0" encoding="utf-8"?>
<sst xmlns="http://schemas.openxmlformats.org/spreadsheetml/2006/main" count="140" uniqueCount="66">
  <si>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</si>
  <si>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</si>
  <si>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</si>
  <si>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</si>
  <si>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</si>
  <si>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</si>
  <si>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</si>
  <si>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</si>
  <si>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</si>
  <si>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</si>
  <si>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triples_binary</t>
  </si>
  <si>
    <t>file size</t>
  </si>
  <si>
    <t>tuples_ranking</t>
  </si>
  <si>
    <t>obs</t>
  </si>
  <si>
    <t>unicity</t>
  </si>
  <si>
    <t>geography</t>
  </si>
  <si>
    <t>checkin</t>
  </si>
  <si>
    <t>Average</t>
  </si>
  <si>
    <t>Standard Deviation</t>
  </si>
  <si>
    <t>Min</t>
  </si>
  <si>
    <t>Max</t>
  </si>
  <si>
    <t>checkin-unicity</t>
  </si>
  <si>
    <t>tuple itdl w0.0 (b6)</t>
  </si>
  <si>
    <t xml:space="preserve">tuple itdl w0.1 (b6) </t>
  </si>
  <si>
    <t xml:space="preserve">tuple itdl w0.2 (b6) </t>
  </si>
  <si>
    <t>tuple itdl w0.3 (b6)</t>
  </si>
  <si>
    <t xml:space="preserve">tuple itdl w0.4 (b6) </t>
  </si>
  <si>
    <t xml:space="preserve">tuple itdl w0.5 (b6) </t>
  </si>
  <si>
    <t>tuple itdl w0.6 (b6)</t>
  </si>
  <si>
    <t xml:space="preserve">tuple itdl w0.7 (b6) </t>
  </si>
  <si>
    <t xml:space="preserve">tuple itdl w0.8 (b6) </t>
  </si>
  <si>
    <t xml:space="preserve">tuple itdl w0.9 (b6) </t>
  </si>
  <si>
    <t xml:space="preserve">tuple itdl w1.0 (b6) </t>
  </si>
  <si>
    <t>tuple itdlg geographic w0.0 (b6)</t>
  </si>
  <si>
    <t xml:space="preserve">tuple itdlg geographic w0.1 (b6) </t>
  </si>
  <si>
    <t xml:space="preserve">tuple itdlg geographic w0.2 (b6) </t>
  </si>
  <si>
    <t>tuple itdlg geographic w0.3 (b6)</t>
  </si>
  <si>
    <t xml:space="preserve">tuple itdlg geographic w0.4 (b6) </t>
  </si>
  <si>
    <t xml:space="preserve">tuple itdlg geographic w0.5 (b6) </t>
  </si>
  <si>
    <t>tuple itdlg geographic w0.6 (b6)</t>
  </si>
  <si>
    <t xml:space="preserve">tuple itdlg geographic w0.7 (b6) </t>
  </si>
  <si>
    <t xml:space="preserve">tuple itdlg geographic w0.8 (b6) </t>
  </si>
  <si>
    <t xml:space="preserve">tuple itdlg geographic w0.9 (b6) </t>
  </si>
  <si>
    <t xml:space="preserve">tuple itdlg geographic w1.0 (b6) </t>
  </si>
  <si>
    <t>tuple itdlgu w0.0 (b6)</t>
  </si>
  <si>
    <t xml:space="preserve">tuple itdlgu w0.1 (b6) </t>
  </si>
  <si>
    <t xml:space="preserve">tuple itdlgu w0.2 (b6) </t>
  </si>
  <si>
    <t>tuple itdlgu w0.3 (b6)</t>
  </si>
  <si>
    <t xml:space="preserve">tuple itdlgu w0.4 (b6) </t>
  </si>
  <si>
    <t xml:space="preserve">tuple itdlgu w0.5 (b6) </t>
  </si>
  <si>
    <t>tuple itdlgu w0.6 (b6)</t>
  </si>
  <si>
    <t xml:space="preserve">tuple itdlgu w0.7 (b6) </t>
  </si>
  <si>
    <t xml:space="preserve">tuple itdlgu w0.8 (b6) </t>
  </si>
  <si>
    <t xml:space="preserve">tuple itdlgu w0.9 (b6) </t>
  </si>
  <si>
    <t xml:space="preserve">tuple itdlgu w1.0 (b6) </t>
  </si>
  <si>
    <t>tuple itdlcg w0.0 (b6)</t>
  </si>
  <si>
    <t xml:space="preserve">tuple itdlcg w0.1 (b6) </t>
  </si>
  <si>
    <t xml:space="preserve">tuple itdlcg w0.2 (b6) </t>
  </si>
  <si>
    <t>tuple itdlcg w0.3 (b6)</t>
  </si>
  <si>
    <t xml:space="preserve">tuple itdlcg w0.4 (b6) </t>
  </si>
  <si>
    <t xml:space="preserve">tuple itdlcg w0.5 (b6) </t>
  </si>
  <si>
    <t>tuple itdlcg w0.6 (b6)</t>
  </si>
  <si>
    <t xml:space="preserve">tuple itdlcg w0.7 (b6) </t>
  </si>
  <si>
    <t xml:space="preserve">tuple itdlcg w0.8 (b6) </t>
  </si>
  <si>
    <t xml:space="preserve">tuple itdlcg w0.9 (b6) </t>
  </si>
  <si>
    <t xml:space="preserve">tuple itdlcg w1.0 (b6)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</si>
</sst>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3" fillId="0" borderId="0" xfId="0" applyFont="1" applyFill="1"/>
    <xf numFmtId="0" fontId="0" fillId="0" borderId="1" xfId="0" applyFill="1" applyBorder="1"/>
    <xf numFmtId="0" fontId="0" fillId="0" borderId="0" xfId="0" applyFill="1"/>
    <xf numFmtId="0" fontId="6" fillId="0" borderId="0" xfId="0" applyFont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DD97-21F0-4FAA-BBD7-1CA0C395F316}">
  <dimension ref="A1:P22"/>
  <sheetViews>
    <sheetView workbookViewId="0">
      <selection activeCell="E14" sqref="E14"/>
    </sheetView>
  </sheetViews>
  <sheetFormatPr defaultRowHeight="14.4" x14ac:dyDescent="0.3"/>
  <cols>
    <col min="1" max="1" width="3" bestFit="1" customWidth="1"/>
    <col min="2" max="2" width="28.441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7.10937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6" t="s">
        <v>13</v>
      </c>
    </row>
    <row r="2" spans="1:15" x14ac:dyDescent="0.3">
      <c r="A2" s="2">
        <v>1</v>
      </c>
      <c r="B2" s="1" t="s">
        <v>22</v>
      </c>
      <c r="C2" s="8">
        <v>0.45088682426961268</v>
      </c>
      <c r="D2" s="8">
        <v>0.32283070955140242</v>
      </c>
      <c r="E2" s="8">
        <v>0.69620253164556967</v>
      </c>
      <c r="F2" s="8">
        <v>1.031292866941014</v>
      </c>
      <c r="G2" s="8">
        <v>3.5756891624285712</v>
      </c>
      <c r="H2" s="8">
        <v>0.24438598872085021</v>
      </c>
      <c r="I2" s="8">
        <v>2.5424852625234098</v>
      </c>
      <c r="J2" s="8">
        <v>0.24438598872085021</v>
      </c>
      <c r="K2" s="8">
        <v>2.5424852625234098</v>
      </c>
      <c r="L2" s="1">
        <v>68</v>
      </c>
      <c r="M2" s="1">
        <v>79</v>
      </c>
      <c r="N2" s="1"/>
      <c r="O2" s="7" t="s">
        <v>14</v>
      </c>
    </row>
    <row r="3" spans="1:15" x14ac:dyDescent="0.3">
      <c r="A3" s="2">
        <v>2</v>
      </c>
      <c r="B3" s="1" t="s">
        <v>23</v>
      </c>
      <c r="C3" s="8">
        <v>0.45693886827577213</v>
      </c>
      <c r="D3" s="8">
        <v>0.31895759059917528</v>
      </c>
      <c r="E3" s="8">
        <v>0.70886075949367089</v>
      </c>
      <c r="F3" s="8">
        <v>1.048317166372722</v>
      </c>
      <c r="G3" s="8">
        <v>3.6291884610188809</v>
      </c>
      <c r="H3" s="8">
        <v>0.24818569661589129</v>
      </c>
      <c r="I3" s="8">
        <v>2.5810784948205372</v>
      </c>
      <c r="J3" s="8">
        <v>0.24818569661589129</v>
      </c>
      <c r="K3" s="8">
        <v>2.5810784948205372</v>
      </c>
      <c r="L3" s="1">
        <v>68</v>
      </c>
      <c r="M3" s="1">
        <v>79</v>
      </c>
      <c r="N3" s="1"/>
      <c r="O3" s="7"/>
    </row>
    <row r="4" spans="1:15" x14ac:dyDescent="0.3">
      <c r="A4" s="2">
        <v>3</v>
      </c>
      <c r="B4" s="1" t="s">
        <v>24</v>
      </c>
      <c r="C4" s="8">
        <v>0.45827528177870952</v>
      </c>
      <c r="D4" s="8">
        <v>0.31809438894427289</v>
      </c>
      <c r="E4" s="8">
        <v>0.68354430379746833</v>
      </c>
      <c r="F4" s="8">
        <v>1.034799382716048</v>
      </c>
      <c r="G4" s="8">
        <v>3.5889884262845841</v>
      </c>
      <c r="H4" s="8">
        <v>0.2454048451663941</v>
      </c>
      <c r="I4" s="8">
        <v>2.55141013497192</v>
      </c>
      <c r="J4" s="8">
        <v>0.2454048451663941</v>
      </c>
      <c r="K4" s="8">
        <v>2.55141013497192</v>
      </c>
      <c r="L4" s="1">
        <v>68</v>
      </c>
      <c r="M4" s="1">
        <v>79</v>
      </c>
      <c r="N4" s="1"/>
      <c r="O4" s="7"/>
    </row>
    <row r="5" spans="1:15" x14ac:dyDescent="0.3">
      <c r="A5" s="2">
        <v>4</v>
      </c>
      <c r="B5" s="1" t="s">
        <v>25</v>
      </c>
      <c r="C5" s="8">
        <v>0.4515359393996109</v>
      </c>
      <c r="D5" s="8">
        <v>0.31436538256121088</v>
      </c>
      <c r="E5" s="8">
        <v>0.69620253164556967</v>
      </c>
      <c r="F5" s="8">
        <v>1.030178326474622</v>
      </c>
      <c r="G5" s="8">
        <v>3.571017537955492</v>
      </c>
      <c r="H5" s="8">
        <v>0.2441192918634725</v>
      </c>
      <c r="I5" s="8">
        <v>2.5379180312666101</v>
      </c>
      <c r="J5" s="8">
        <v>0.2441192918634725</v>
      </c>
      <c r="K5" s="8">
        <v>2.5379180312666101</v>
      </c>
      <c r="L5" s="1">
        <v>68</v>
      </c>
      <c r="M5" s="1">
        <v>79</v>
      </c>
      <c r="N5" s="7"/>
      <c r="O5" s="7"/>
    </row>
    <row r="6" spans="1:15" x14ac:dyDescent="0.3">
      <c r="A6" s="2">
        <v>5</v>
      </c>
      <c r="B6" s="1" t="s">
        <v>26</v>
      </c>
      <c r="C6" s="8">
        <v>0.45943987068841208</v>
      </c>
      <c r="D6" s="8">
        <v>0.31415866910392187</v>
      </c>
      <c r="E6" s="8">
        <v>0.69620253164556967</v>
      </c>
      <c r="F6" s="8">
        <v>1.0281733784048599</v>
      </c>
      <c r="G6" s="8">
        <v>3.5689344234042042</v>
      </c>
      <c r="H6" s="8">
        <v>0.24346860391692399</v>
      </c>
      <c r="I6" s="8">
        <v>2.5314143981567359</v>
      </c>
      <c r="J6" s="8">
        <v>0.24346860391692399</v>
      </c>
      <c r="K6" s="8">
        <v>2.5314143981567359</v>
      </c>
      <c r="L6" s="1">
        <v>68</v>
      </c>
      <c r="M6" s="1">
        <v>79</v>
      </c>
      <c r="N6" s="7"/>
      <c r="O6" s="7"/>
    </row>
    <row r="7" spans="1:15" x14ac:dyDescent="0.3">
      <c r="A7" s="2">
        <v>6</v>
      </c>
      <c r="B7" s="1" t="s">
        <v>27</v>
      </c>
      <c r="C7" s="8">
        <v>0.44323108405992839</v>
      </c>
      <c r="D7" s="8">
        <v>0.31543717302678381</v>
      </c>
      <c r="E7" s="8">
        <v>0.69620253164556967</v>
      </c>
      <c r="F7" s="8">
        <v>1.028916813639037</v>
      </c>
      <c r="G7" s="8">
        <v>3.5676882960544418</v>
      </c>
      <c r="H7" s="8">
        <v>0.2433213631604014</v>
      </c>
      <c r="I7" s="8">
        <v>2.5294254232815412</v>
      </c>
      <c r="J7" s="8">
        <v>0.2433213631604014</v>
      </c>
      <c r="K7" s="8">
        <v>2.5294254232815412</v>
      </c>
      <c r="L7" s="1">
        <v>68</v>
      </c>
      <c r="M7" s="1">
        <v>79</v>
      </c>
      <c r="N7" s="7"/>
      <c r="O7" s="7"/>
    </row>
    <row r="8" spans="1:15" x14ac:dyDescent="0.3">
      <c r="A8" s="2">
        <v>7</v>
      </c>
      <c r="B8" s="1" t="s">
        <v>28</v>
      </c>
      <c r="C8" s="8">
        <v>0.45142138967078771</v>
      </c>
      <c r="D8" s="8">
        <v>0.31403108203604713</v>
      </c>
      <c r="E8" s="8">
        <v>0.70886075949367089</v>
      </c>
      <c r="F8" s="8">
        <v>1.0363444297472071</v>
      </c>
      <c r="G8" s="8">
        <v>3.6038243181533871</v>
      </c>
      <c r="H8" s="8">
        <v>0.2446710566058799</v>
      </c>
      <c r="I8" s="8">
        <v>2.5435130151504701</v>
      </c>
      <c r="J8" s="8">
        <v>0.2446710566058799</v>
      </c>
      <c r="K8" s="8">
        <v>2.5435130151504701</v>
      </c>
      <c r="L8" s="1">
        <v>68</v>
      </c>
      <c r="M8" s="1">
        <v>79</v>
      </c>
      <c r="N8" s="7"/>
      <c r="O8" s="7"/>
    </row>
    <row r="9" spans="1:15" x14ac:dyDescent="0.3">
      <c r="A9" s="2">
        <v>8</v>
      </c>
      <c r="B9" s="1" t="s">
        <v>29</v>
      </c>
      <c r="C9" s="8">
        <v>0.47102848492102661</v>
      </c>
      <c r="D9" s="8">
        <v>0.30557205774369411</v>
      </c>
      <c r="E9" s="8">
        <v>0.70886075949367089</v>
      </c>
      <c r="F9" s="8">
        <v>1.0263154027042889</v>
      </c>
      <c r="G9" s="8">
        <v>3.5715167263856769</v>
      </c>
      <c r="H9" s="8">
        <v>0.24367948530924549</v>
      </c>
      <c r="I9" s="8">
        <v>2.5331106303078559</v>
      </c>
      <c r="J9" s="8">
        <v>0.24367948530924549</v>
      </c>
      <c r="K9" s="8">
        <v>2.5331106303078559</v>
      </c>
      <c r="L9" s="1">
        <v>68</v>
      </c>
      <c r="M9" s="1">
        <v>79</v>
      </c>
      <c r="N9" s="7"/>
      <c r="O9" s="7"/>
    </row>
    <row r="10" spans="1:15" x14ac:dyDescent="0.3">
      <c r="A10" s="2">
        <v>9</v>
      </c>
      <c r="B10" s="1" t="s">
        <v>30</v>
      </c>
      <c r="C10" s="8">
        <v>0.49487392013772408</v>
      </c>
      <c r="D10" s="8">
        <v>0.29314054667549622</v>
      </c>
      <c r="E10" s="8">
        <v>0.69620253164556967</v>
      </c>
      <c r="F10" s="8">
        <v>1.022287747403487</v>
      </c>
      <c r="G10" s="8">
        <v>3.55216666580358</v>
      </c>
      <c r="H10" s="8">
        <v>0.24249735746337989</v>
      </c>
      <c r="I10" s="8">
        <v>2.5218722729571721</v>
      </c>
      <c r="J10" s="8">
        <v>0.24249735746337989</v>
      </c>
      <c r="K10" s="8">
        <v>2.5218722729571721</v>
      </c>
      <c r="L10" s="1">
        <v>68</v>
      </c>
      <c r="M10" s="1">
        <v>79</v>
      </c>
      <c r="N10" s="7"/>
      <c r="O10" s="7"/>
    </row>
    <row r="11" spans="1:15" s="4" customFormat="1" x14ac:dyDescent="0.3">
      <c r="A11" s="2">
        <v>10</v>
      </c>
      <c r="B11" s="1" t="s">
        <v>31</v>
      </c>
      <c r="C11" s="8">
        <v>0.51831843130354049</v>
      </c>
      <c r="D11" s="8">
        <v>0.28112591666270892</v>
      </c>
      <c r="E11" s="8">
        <v>0.73417721518987344</v>
      </c>
      <c r="F11" s="8">
        <v>1.026437267293749</v>
      </c>
      <c r="G11" s="8">
        <v>3.567211268303641</v>
      </c>
      <c r="H11" s="8">
        <v>0.24403903508473709</v>
      </c>
      <c r="I11" s="8">
        <v>2.5370881526072622</v>
      </c>
      <c r="J11" s="8">
        <v>0.24403903508473709</v>
      </c>
      <c r="K11" s="8">
        <v>2.5370881526072622</v>
      </c>
      <c r="L11" s="1">
        <v>68</v>
      </c>
      <c r="M11" s="1">
        <v>79</v>
      </c>
      <c r="N11" s="7"/>
      <c r="O11" s="7"/>
    </row>
    <row r="12" spans="1:15" s="12" customFormat="1" x14ac:dyDescent="0.3">
      <c r="A12" s="3">
        <v>11</v>
      </c>
      <c r="B12" s="10" t="s">
        <v>32</v>
      </c>
      <c r="C12" s="8">
        <v>0.53433630171731894</v>
      </c>
      <c r="D12" s="8">
        <v>0.27447627276745717</v>
      </c>
      <c r="E12" s="8">
        <v>0.74683544303797467</v>
      </c>
      <c r="F12" s="8">
        <v>1.0691217176170871</v>
      </c>
      <c r="G12" s="8">
        <v>3.7253708871173878</v>
      </c>
      <c r="H12" s="8">
        <v>0.25390002257844962</v>
      </c>
      <c r="I12" s="8">
        <v>2.6408700277692692</v>
      </c>
      <c r="J12" s="8">
        <v>0.25390002257844962</v>
      </c>
      <c r="K12" s="8">
        <v>2.6408700277692692</v>
      </c>
      <c r="L12" s="1">
        <v>68</v>
      </c>
      <c r="M12" s="1">
        <v>79</v>
      </c>
      <c r="N12" s="11"/>
      <c r="O12" s="11" t="s">
        <v>16</v>
      </c>
    </row>
    <row r="13" spans="1:15" x14ac:dyDescent="0.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</row>
    <row r="14" spans="1:15" x14ac:dyDescent="0.3">
      <c r="A14" s="8"/>
      <c r="B14" s="1" t="s">
        <v>17</v>
      </c>
      <c r="C14" s="8">
        <f>AVERAGE(C2:C12)</f>
        <v>0.47184421783840397</v>
      </c>
      <c r="D14" s="8">
        <f t="shared" ref="D14:K14" si="0">AVERAGE(D2:D12)</f>
        <v>0.30656270815201547</v>
      </c>
      <c r="E14" s="8">
        <f t="shared" si="0"/>
        <v>0.70655926352128884</v>
      </c>
      <c r="F14" s="8">
        <f t="shared" si="0"/>
        <v>1.0347440453921928</v>
      </c>
      <c r="G14" s="8">
        <f t="shared" si="0"/>
        <v>3.5928723793554407</v>
      </c>
      <c r="H14" s="8">
        <f t="shared" si="0"/>
        <v>0.24524297695323868</v>
      </c>
      <c r="I14" s="8">
        <f t="shared" si="0"/>
        <v>2.5500168948920714</v>
      </c>
      <c r="J14" s="8">
        <f t="shared" si="0"/>
        <v>0.24524297695323868</v>
      </c>
      <c r="K14" s="8">
        <f t="shared" si="0"/>
        <v>2.5500168948920714</v>
      </c>
      <c r="L14" s="8"/>
      <c r="M14" s="8"/>
      <c r="N14" s="8"/>
      <c r="O14" s="8"/>
    </row>
    <row r="15" spans="1:15" x14ac:dyDescent="0.3">
      <c r="A15" s="8"/>
      <c r="B15" s="1" t="s">
        <v>18</v>
      </c>
      <c r="C15" s="8">
        <f>_xlfn.STDEV.P(C2:C12)</f>
        <v>2.8988619751155239E-2</v>
      </c>
      <c r="D15" s="8">
        <f t="shared" ref="D15:K15" si="1">_xlfn.STDEV.P(D2:D12)</f>
        <v>1.5556580695229402E-2</v>
      </c>
      <c r="E15" s="8">
        <f t="shared" si="1"/>
        <v>1.7752875282556389E-2</v>
      </c>
      <c r="F15" s="8">
        <f t="shared" si="1"/>
        <v>1.269827801166782E-2</v>
      </c>
      <c r="G15" s="8">
        <f t="shared" si="1"/>
        <v>4.6477183918339472E-2</v>
      </c>
      <c r="H15" s="8">
        <f t="shared" si="1"/>
        <v>3.078190686854236E-3</v>
      </c>
      <c r="I15" s="8">
        <f t="shared" si="1"/>
        <v>3.2307640232737064E-2</v>
      </c>
      <c r="J15" s="8">
        <f t="shared" si="1"/>
        <v>3.078190686854236E-3</v>
      </c>
      <c r="K15" s="8">
        <f t="shared" si="1"/>
        <v>3.2307640232737064E-2</v>
      </c>
      <c r="L15" s="8"/>
      <c r="M15" s="8"/>
      <c r="N15" s="8"/>
      <c r="O15" s="8"/>
    </row>
    <row r="16" spans="1:15" x14ac:dyDescent="0.3">
      <c r="A16" s="8"/>
      <c r="B16" s="1" t="s">
        <v>19</v>
      </c>
      <c r="C16" s="8">
        <f t="shared" ref="C16:K16" si="2">SMALL(C2:C12, 1)</f>
        <v>0.44323108405992839</v>
      </c>
      <c r="D16" s="8">
        <f t="shared" si="2"/>
        <v>0.27447627276745717</v>
      </c>
      <c r="E16" s="8">
        <f t="shared" si="2"/>
        <v>0.68354430379746833</v>
      </c>
      <c r="F16" s="8">
        <f t="shared" si="2"/>
        <v>1.022287747403487</v>
      </c>
      <c r="G16" s="8">
        <f t="shared" si="2"/>
        <v>3.55216666580358</v>
      </c>
      <c r="H16" s="8">
        <f t="shared" si="2"/>
        <v>0.24249735746337989</v>
      </c>
      <c r="I16" s="8">
        <f t="shared" si="2"/>
        <v>2.5218722729571721</v>
      </c>
      <c r="J16" s="8">
        <f t="shared" si="2"/>
        <v>0.24249735746337989</v>
      </c>
      <c r="K16" s="8">
        <f t="shared" si="2"/>
        <v>2.5218722729571721</v>
      </c>
      <c r="L16" s="8"/>
      <c r="M16" s="8"/>
      <c r="N16" s="8"/>
      <c r="O16" s="8"/>
    </row>
    <row r="17" spans="1:16" x14ac:dyDescent="0.3">
      <c r="A17" s="8"/>
      <c r="B17" s="1" t="s">
        <v>20</v>
      </c>
      <c r="C17" s="8">
        <f t="shared" ref="C17:K17" si="3">LARGE(C2:C12,1)</f>
        <v>0.53433630171731894</v>
      </c>
      <c r="D17" s="8">
        <f t="shared" si="3"/>
        <v>0.32283070955140242</v>
      </c>
      <c r="E17" s="8">
        <f t="shared" si="3"/>
        <v>0.74683544303797467</v>
      </c>
      <c r="F17" s="8">
        <f t="shared" si="3"/>
        <v>1.0691217176170871</v>
      </c>
      <c r="G17" s="8">
        <f t="shared" si="3"/>
        <v>3.7253708871173878</v>
      </c>
      <c r="H17" s="8">
        <f t="shared" si="3"/>
        <v>0.25390002257844962</v>
      </c>
      <c r="I17" s="8">
        <f t="shared" si="3"/>
        <v>2.6408700277692692</v>
      </c>
      <c r="J17" s="8">
        <f t="shared" si="3"/>
        <v>0.25390002257844962</v>
      </c>
      <c r="K17" s="8">
        <f t="shared" si="3"/>
        <v>2.6408700277692692</v>
      </c>
      <c r="L17" s="8"/>
      <c r="M17" s="8"/>
      <c r="N17" s="8"/>
      <c r="O17" s="8"/>
    </row>
    <row r="19" spans="1:16" x14ac:dyDescent="0.3">
      <c r="A19" s="8"/>
      <c r="B19" s="1" t="s">
        <v>17</v>
      </c>
      <c r="C19" s="8">
        <f>ROUND(C14,2)</f>
        <v>0.47</v>
      </c>
      <c r="D19" s="8">
        <f t="shared" ref="D19:K19" si="4">ROUND(D14,2)</f>
        <v>0.31</v>
      </c>
      <c r="E19" s="8">
        <f t="shared" si="4"/>
        <v>0.71</v>
      </c>
      <c r="F19" s="8">
        <f t="shared" si="4"/>
        <v>1.03</v>
      </c>
      <c r="G19" s="8">
        <f t="shared" si="4"/>
        <v>3.59</v>
      </c>
      <c r="H19" s="8">
        <f t="shared" si="4"/>
        <v>0.25</v>
      </c>
      <c r="I19" s="8">
        <f t="shared" si="4"/>
        <v>2.5499999999999998</v>
      </c>
      <c r="J19" s="8">
        <f t="shared" si="4"/>
        <v>0.25</v>
      </c>
      <c r="K19" s="8">
        <f t="shared" si="4"/>
        <v>2.5499999999999998</v>
      </c>
      <c r="L19" s="8"/>
      <c r="M19" s="8"/>
      <c r="N19" s="8"/>
      <c r="O19" s="8"/>
      <c r="P19" s="15"/>
    </row>
    <row r="20" spans="1:16" x14ac:dyDescent="0.3">
      <c r="A20" s="8"/>
      <c r="B20" s="1" t="s">
        <v>18</v>
      </c>
      <c r="C20" s="8">
        <f>ROUND(C15,3)</f>
        <v>2.9000000000000001E-2</v>
      </c>
      <c r="D20" s="8">
        <f t="shared" ref="D20:K20" si="5">ROUND(D15,3)</f>
        <v>1.6E-2</v>
      </c>
      <c r="E20" s="8">
        <f t="shared" si="5"/>
        <v>1.7999999999999999E-2</v>
      </c>
      <c r="F20" s="8">
        <f t="shared" si="5"/>
        <v>1.2999999999999999E-2</v>
      </c>
      <c r="G20" s="8">
        <f t="shared" si="5"/>
        <v>4.5999999999999999E-2</v>
      </c>
      <c r="H20" s="8">
        <f t="shared" si="5"/>
        <v>3.0000000000000001E-3</v>
      </c>
      <c r="I20" s="8">
        <f t="shared" si="5"/>
        <v>3.2000000000000001E-2</v>
      </c>
      <c r="J20" s="8">
        <f t="shared" si="5"/>
        <v>3.0000000000000001E-3</v>
      </c>
      <c r="K20" s="8">
        <f t="shared" si="5"/>
        <v>3.2000000000000001E-2</v>
      </c>
      <c r="L20" s="8"/>
      <c r="M20" s="8"/>
      <c r="N20" s="8"/>
      <c r="O20" s="8"/>
    </row>
    <row r="21" spans="1:16" x14ac:dyDescent="0.3">
      <c r="A21" s="8"/>
      <c r="B21" s="1" t="s">
        <v>19</v>
      </c>
      <c r="C21" s="8">
        <f>ROUND(C16,2)</f>
        <v>0.44</v>
      </c>
      <c r="D21" s="8">
        <f t="shared" ref="D21:K22" si="6">ROUND(D16,2)</f>
        <v>0.27</v>
      </c>
      <c r="E21" s="8">
        <f t="shared" si="6"/>
        <v>0.68</v>
      </c>
      <c r="F21" s="8">
        <f t="shared" si="6"/>
        <v>1.02</v>
      </c>
      <c r="G21" s="8">
        <f t="shared" si="6"/>
        <v>3.55</v>
      </c>
      <c r="H21" s="8">
        <f t="shared" si="6"/>
        <v>0.24</v>
      </c>
      <c r="I21" s="8">
        <f t="shared" si="6"/>
        <v>2.52</v>
      </c>
      <c r="J21" s="8">
        <f t="shared" si="6"/>
        <v>0.24</v>
      </c>
      <c r="K21" s="8">
        <f t="shared" si="6"/>
        <v>2.52</v>
      </c>
      <c r="L21" s="8"/>
      <c r="M21" s="8"/>
      <c r="N21" s="8"/>
      <c r="O21" s="8"/>
    </row>
    <row r="22" spans="1:16" x14ac:dyDescent="0.3">
      <c r="A22" s="8"/>
      <c r="B22" s="1" t="s">
        <v>20</v>
      </c>
      <c r="C22" s="8">
        <f>ROUND(C17,2)</f>
        <v>0.53</v>
      </c>
      <c r="D22" s="8">
        <f t="shared" si="6"/>
        <v>0.32</v>
      </c>
      <c r="E22" s="8">
        <f t="shared" si="6"/>
        <v>0.75</v>
      </c>
      <c r="F22" s="8">
        <f t="shared" si="6"/>
        <v>1.07</v>
      </c>
      <c r="G22" s="8">
        <f t="shared" si="6"/>
        <v>3.73</v>
      </c>
      <c r="H22" s="8">
        <f t="shared" si="6"/>
        <v>0.25</v>
      </c>
      <c r="I22" s="8">
        <f t="shared" si="6"/>
        <v>2.64</v>
      </c>
      <c r="J22" s="8">
        <f t="shared" si="6"/>
        <v>0.25</v>
      </c>
      <c r="K22" s="8">
        <f t="shared" si="6"/>
        <v>2.64</v>
      </c>
      <c r="L22" s="8"/>
      <c r="M22" s="8"/>
      <c r="N22" s="8"/>
      <c r="O22" s="8"/>
    </row>
  </sheetData>
  <sortState xmlns:xlrd2="http://schemas.microsoft.com/office/spreadsheetml/2017/richdata2" ref="A2:O12">
    <sortCondition ref="A12"/>
  </sortState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F2E9-B160-495F-BF46-F510EB93F755}">
  <dimension ref="A1:O22"/>
  <sheetViews>
    <sheetView tabSelected="1" workbookViewId="0">
      <selection activeCell="B24" sqref="B24"/>
    </sheetView>
  </sheetViews>
  <sheetFormatPr defaultRowHeight="14.4" x14ac:dyDescent="0.3"/>
  <cols>
    <col min="1" max="1" width="3" bestFit="1" customWidth="1"/>
    <col min="2" max="2" width="28.441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16.2187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3" t="s">
        <v>13</v>
      </c>
    </row>
    <row r="2" spans="1:15" s="5" customFormat="1" x14ac:dyDescent="0.3">
      <c r="A2" s="2">
        <v>1</v>
      </c>
      <c r="B2" s="1" t="s">
        <v>33</v>
      </c>
      <c r="C2" s="8">
        <v>0.51831843130354049</v>
      </c>
      <c r="D2" s="8">
        <v>0.28112591666270892</v>
      </c>
      <c r="E2" s="8">
        <v>0.73417721518987344</v>
      </c>
      <c r="F2" s="8">
        <v>1.026437267293749</v>
      </c>
      <c r="G2" s="8">
        <v>3.567211268303641</v>
      </c>
      <c r="H2" s="8">
        <v>0.24403903508473709</v>
      </c>
      <c r="I2" s="8">
        <v>2.5370881526072622</v>
      </c>
      <c r="J2" s="8">
        <v>0.24403903508473709</v>
      </c>
      <c r="K2" s="8">
        <v>2.5370881526072622</v>
      </c>
      <c r="L2" s="1">
        <v>68</v>
      </c>
      <c r="M2" s="1">
        <v>79</v>
      </c>
      <c r="N2" s="1"/>
      <c r="O2" s="7" t="s">
        <v>21</v>
      </c>
    </row>
    <row r="3" spans="1:15" x14ac:dyDescent="0.3">
      <c r="A3" s="2">
        <v>2</v>
      </c>
      <c r="B3" s="1" t="s">
        <v>34</v>
      </c>
      <c r="C3" s="8">
        <v>0.5716986049351549</v>
      </c>
      <c r="D3" s="8">
        <v>0.26799283466303031</v>
      </c>
      <c r="E3" s="8">
        <v>0.72151898734177211</v>
      </c>
      <c r="F3" s="8">
        <v>1.048639893200076</v>
      </c>
      <c r="G3" s="8">
        <v>3.6585713441417331</v>
      </c>
      <c r="H3" s="8">
        <v>0.2481891779229933</v>
      </c>
      <c r="I3" s="8">
        <v>2.5822529208929978</v>
      </c>
      <c r="J3" s="8">
        <v>0.2481891779229933</v>
      </c>
      <c r="K3" s="8">
        <v>2.5822529208929978</v>
      </c>
      <c r="L3" s="1">
        <v>68</v>
      </c>
      <c r="M3" s="1">
        <v>79</v>
      </c>
      <c r="N3" s="1"/>
      <c r="O3" s="8"/>
    </row>
    <row r="4" spans="1:15" x14ac:dyDescent="0.3">
      <c r="A4" s="2">
        <v>3</v>
      </c>
      <c r="B4" s="1" t="s">
        <v>35</v>
      </c>
      <c r="C4" s="8">
        <v>0.57599421976602516</v>
      </c>
      <c r="D4" s="8">
        <v>0.2668055540919983</v>
      </c>
      <c r="E4" s="8">
        <v>0.68354430379746833</v>
      </c>
      <c r="F4" s="8">
        <v>1.0853064373897681</v>
      </c>
      <c r="G4" s="8">
        <v>3.7692514686075458</v>
      </c>
      <c r="H4" s="8">
        <v>0.25628941850615788</v>
      </c>
      <c r="I4" s="8">
        <v>2.6655833261904078</v>
      </c>
      <c r="J4" s="8">
        <v>0.25628941850615788</v>
      </c>
      <c r="K4" s="8">
        <v>2.6655833261904078</v>
      </c>
      <c r="L4" s="1">
        <v>68</v>
      </c>
      <c r="M4" s="1">
        <v>79</v>
      </c>
      <c r="N4" s="1"/>
      <c r="O4" s="8"/>
    </row>
    <row r="5" spans="1:15" x14ac:dyDescent="0.3">
      <c r="A5" s="2">
        <v>4</v>
      </c>
      <c r="B5" s="1" t="s">
        <v>36</v>
      </c>
      <c r="C5" s="8">
        <v>0.56738389848281412</v>
      </c>
      <c r="D5" s="8">
        <v>0.26437428742806429</v>
      </c>
      <c r="E5" s="8">
        <v>0.70886075949367089</v>
      </c>
      <c r="F5" s="8">
        <v>1.092904908877131</v>
      </c>
      <c r="G5" s="8">
        <v>3.7985458833480639</v>
      </c>
      <c r="H5" s="8">
        <v>0.25780535816771433</v>
      </c>
      <c r="I5" s="8">
        <v>2.6788728733195279</v>
      </c>
      <c r="J5" s="8">
        <v>0.25780535816771433</v>
      </c>
      <c r="K5" s="8">
        <v>2.6788728733195279</v>
      </c>
      <c r="L5" s="1">
        <v>68</v>
      </c>
      <c r="M5" s="1">
        <v>79</v>
      </c>
      <c r="N5" s="1"/>
      <c r="O5" s="8"/>
    </row>
    <row r="6" spans="1:15" x14ac:dyDescent="0.3">
      <c r="A6" s="2">
        <v>5</v>
      </c>
      <c r="B6" s="1" t="s">
        <v>37</v>
      </c>
      <c r="C6" s="8">
        <v>0.59428399313479718</v>
      </c>
      <c r="D6" s="8">
        <v>0.25851266360728309</v>
      </c>
      <c r="E6" s="8">
        <v>0.759493670886076</v>
      </c>
      <c r="F6" s="8">
        <v>1.092512982559279</v>
      </c>
      <c r="G6" s="8">
        <v>3.8051860879956561</v>
      </c>
      <c r="H6" s="8">
        <v>0.25715544954765818</v>
      </c>
      <c r="I6" s="8">
        <v>2.669571101504983</v>
      </c>
      <c r="J6" s="8">
        <v>0.25715544954765818</v>
      </c>
      <c r="K6" s="8">
        <v>2.669571101504983</v>
      </c>
      <c r="L6" s="1">
        <v>68</v>
      </c>
      <c r="M6" s="1">
        <v>79</v>
      </c>
      <c r="N6" s="1"/>
      <c r="O6" s="8"/>
    </row>
    <row r="7" spans="1:15" x14ac:dyDescent="0.3">
      <c r="A7" s="2">
        <v>6</v>
      </c>
      <c r="B7" s="1" t="s">
        <v>38</v>
      </c>
      <c r="C7" s="8">
        <v>0.60598715709623474</v>
      </c>
      <c r="D7" s="8">
        <v>0.2531366245119861</v>
      </c>
      <c r="E7" s="8">
        <v>0.74683544303797467</v>
      </c>
      <c r="F7" s="8">
        <v>1.086917009602195</v>
      </c>
      <c r="G7" s="8">
        <v>3.7815768347100991</v>
      </c>
      <c r="H7" s="8">
        <v>0.25713728547412512</v>
      </c>
      <c r="I7" s="8">
        <v>2.6748639713542959</v>
      </c>
      <c r="J7" s="8">
        <v>0.25713728547412512</v>
      </c>
      <c r="K7" s="8">
        <v>2.6748639713542959</v>
      </c>
      <c r="L7" s="1">
        <v>68</v>
      </c>
      <c r="M7" s="1">
        <v>79</v>
      </c>
      <c r="N7" s="1"/>
      <c r="O7" s="8"/>
    </row>
    <row r="8" spans="1:15" x14ac:dyDescent="0.3">
      <c r="A8" s="2">
        <v>7</v>
      </c>
      <c r="B8" s="1" t="s">
        <v>39</v>
      </c>
      <c r="C8" s="8">
        <v>0.59100023424186521</v>
      </c>
      <c r="D8" s="8">
        <v>0.25694691524444879</v>
      </c>
      <c r="E8" s="8">
        <v>0.74683544303797467</v>
      </c>
      <c r="F8" s="8">
        <v>1.088056045463454</v>
      </c>
      <c r="G8" s="8">
        <v>3.7849748386156699</v>
      </c>
      <c r="H8" s="8">
        <v>0.25675822171974633</v>
      </c>
      <c r="I8" s="8">
        <v>2.6689937222733162</v>
      </c>
      <c r="J8" s="8">
        <v>0.25675822171974633</v>
      </c>
      <c r="K8" s="8">
        <v>2.6689937222733162</v>
      </c>
      <c r="L8" s="1">
        <v>68</v>
      </c>
      <c r="M8" s="1">
        <v>79</v>
      </c>
      <c r="N8" s="1"/>
      <c r="O8" s="8"/>
    </row>
    <row r="9" spans="1:15" x14ac:dyDescent="0.3">
      <c r="A9" s="2">
        <v>8</v>
      </c>
      <c r="B9" s="1" t="s">
        <v>40</v>
      </c>
      <c r="C9" s="8">
        <v>0.62903074421116989</v>
      </c>
      <c r="D9" s="8">
        <v>0.25361366960695991</v>
      </c>
      <c r="E9" s="8">
        <v>0.70886075949367089</v>
      </c>
      <c r="F9" s="8">
        <v>1.108711787184008</v>
      </c>
      <c r="G9" s="8">
        <v>3.8493700493778942</v>
      </c>
      <c r="H9" s="8">
        <v>0.2603435101931631</v>
      </c>
      <c r="I9" s="8">
        <v>2.7055153078467322</v>
      </c>
      <c r="J9" s="8">
        <v>0.2603435101931631</v>
      </c>
      <c r="K9" s="8">
        <v>2.7055153078467322</v>
      </c>
      <c r="L9" s="1">
        <v>68</v>
      </c>
      <c r="M9" s="1">
        <v>79</v>
      </c>
      <c r="N9" s="1"/>
      <c r="O9" s="8"/>
    </row>
    <row r="10" spans="1:15" x14ac:dyDescent="0.3">
      <c r="A10" s="2">
        <v>9</v>
      </c>
      <c r="B10" s="1" t="s">
        <v>41</v>
      </c>
      <c r="C10" s="8">
        <v>0.65558718967668339</v>
      </c>
      <c r="D10" s="8">
        <v>0.24607043379084731</v>
      </c>
      <c r="E10" s="8">
        <v>0.74683544303797467</v>
      </c>
      <c r="F10" s="8">
        <v>1.091953875171467</v>
      </c>
      <c r="G10" s="8">
        <v>3.789759202243896</v>
      </c>
      <c r="H10" s="8">
        <v>0.25650365570340972</v>
      </c>
      <c r="I10" s="8">
        <v>2.6651248938046979</v>
      </c>
      <c r="J10" s="8">
        <v>0.25650365570340972</v>
      </c>
      <c r="K10" s="8">
        <v>2.6651248938046979</v>
      </c>
      <c r="L10" s="1">
        <v>68</v>
      </c>
      <c r="M10" s="1">
        <v>79</v>
      </c>
      <c r="N10" s="1"/>
      <c r="O10" s="8"/>
    </row>
    <row r="11" spans="1:15" s="4" customFormat="1" x14ac:dyDescent="0.3">
      <c r="A11" s="2">
        <v>10</v>
      </c>
      <c r="B11" s="1" t="s">
        <v>42</v>
      </c>
      <c r="C11" s="8">
        <v>0.63216177013233754</v>
      </c>
      <c r="D11" s="8">
        <v>0.25076617375818372</v>
      </c>
      <c r="E11" s="8">
        <v>0.759493670886076</v>
      </c>
      <c r="F11" s="8">
        <v>1.0972718253968281</v>
      </c>
      <c r="G11" s="8">
        <v>3.8182414453520859</v>
      </c>
      <c r="H11" s="8">
        <v>0.25847057052760969</v>
      </c>
      <c r="I11" s="8">
        <v>2.6841340785454291</v>
      </c>
      <c r="J11" s="8">
        <v>0.25847057052760969</v>
      </c>
      <c r="K11" s="8">
        <v>2.6841340785454291</v>
      </c>
      <c r="L11" s="1">
        <v>68</v>
      </c>
      <c r="M11" s="1">
        <v>79</v>
      </c>
      <c r="N11" s="1"/>
      <c r="O11" s="9"/>
    </row>
    <row r="12" spans="1:15" s="14" customFormat="1" x14ac:dyDescent="0.3">
      <c r="A12" s="3">
        <v>11</v>
      </c>
      <c r="B12" s="10" t="s">
        <v>43</v>
      </c>
      <c r="C12" s="8">
        <v>0.61060732949210417</v>
      </c>
      <c r="D12" s="8">
        <v>0.25384147518101552</v>
      </c>
      <c r="E12" s="8">
        <v>0.74683544303797467</v>
      </c>
      <c r="F12" s="8">
        <v>1.106733171663727</v>
      </c>
      <c r="G12" s="8">
        <v>3.847810071996081</v>
      </c>
      <c r="H12" s="8">
        <v>0.26057240117724417</v>
      </c>
      <c r="I12" s="8">
        <v>2.7058722233092878</v>
      </c>
      <c r="J12" s="8">
        <v>0.26057240117724417</v>
      </c>
      <c r="K12" s="8">
        <v>2.7058722233092878</v>
      </c>
      <c r="L12" s="1">
        <v>68</v>
      </c>
      <c r="M12" s="1">
        <v>79</v>
      </c>
      <c r="N12" s="10"/>
      <c r="O12" s="13" t="s">
        <v>15</v>
      </c>
    </row>
    <row r="13" spans="1:15" x14ac:dyDescent="0.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</row>
    <row r="14" spans="1:15" x14ac:dyDescent="0.3">
      <c r="A14" s="8"/>
      <c r="B14" s="1" t="s">
        <v>17</v>
      </c>
      <c r="C14" s="8">
        <f>AVERAGE(C2:C12)</f>
        <v>0.59564123386115686</v>
      </c>
      <c r="D14" s="8">
        <f t="shared" ref="D14:K14" si="0">AVERAGE(D2:D12)</f>
        <v>0.25938059532241148</v>
      </c>
      <c r="E14" s="8">
        <f t="shared" si="0"/>
        <v>0.73302646720368259</v>
      </c>
      <c r="F14" s="8">
        <f t="shared" si="0"/>
        <v>1.0841313821637895</v>
      </c>
      <c r="G14" s="8">
        <f t="shared" si="0"/>
        <v>3.7700453176993061</v>
      </c>
      <c r="H14" s="8">
        <f t="shared" si="0"/>
        <v>0.25575128036586903</v>
      </c>
      <c r="I14" s="8">
        <f t="shared" si="0"/>
        <v>2.6579884156044495</v>
      </c>
      <c r="J14" s="8">
        <f t="shared" si="0"/>
        <v>0.25575128036586903</v>
      </c>
      <c r="K14" s="8">
        <f t="shared" si="0"/>
        <v>2.6579884156044495</v>
      </c>
      <c r="L14" s="8"/>
      <c r="M14" s="8"/>
      <c r="N14" s="8"/>
      <c r="O14" s="8"/>
    </row>
    <row r="15" spans="1:15" x14ac:dyDescent="0.3">
      <c r="A15" s="8"/>
      <c r="B15" s="1" t="s">
        <v>18</v>
      </c>
      <c r="C15" s="8">
        <f>_xlfn.STDEV.P(C2:C12)</f>
        <v>3.5844458372570637E-2</v>
      </c>
      <c r="D15" s="8">
        <f t="shared" ref="D15:K15" si="1">_xlfn.STDEV.P(D2:D12)</f>
        <v>9.4775709341264405E-3</v>
      </c>
      <c r="E15" s="8">
        <f t="shared" si="1"/>
        <v>2.3186929435684574E-2</v>
      </c>
      <c r="F15" s="8">
        <f t="shared" si="1"/>
        <v>2.3566011691488281E-2</v>
      </c>
      <c r="G15" s="8">
        <f t="shared" si="1"/>
        <v>8.0353211771131097E-2</v>
      </c>
      <c r="H15" s="8">
        <f t="shared" si="1"/>
        <v>4.8248403797827239E-3</v>
      </c>
      <c r="I15" s="8">
        <f t="shared" si="1"/>
        <v>4.9242287167637455E-2</v>
      </c>
      <c r="J15" s="8">
        <f t="shared" si="1"/>
        <v>4.8248403797827239E-3</v>
      </c>
      <c r="K15" s="8">
        <f t="shared" si="1"/>
        <v>4.9242287167637455E-2</v>
      </c>
      <c r="L15" s="8"/>
      <c r="M15" s="8"/>
      <c r="N15" s="8"/>
      <c r="O15" s="8"/>
    </row>
    <row r="16" spans="1:15" x14ac:dyDescent="0.3">
      <c r="A16" s="8"/>
      <c r="B16" s="1" t="s">
        <v>19</v>
      </c>
      <c r="C16" s="8">
        <f t="shared" ref="C16:K16" si="2">SMALL(C2:C12, 1)</f>
        <v>0.51831843130354049</v>
      </c>
      <c r="D16" s="8">
        <f t="shared" si="2"/>
        <v>0.24607043379084731</v>
      </c>
      <c r="E16" s="8">
        <f t="shared" si="2"/>
        <v>0.68354430379746833</v>
      </c>
      <c r="F16" s="8">
        <f t="shared" si="2"/>
        <v>1.026437267293749</v>
      </c>
      <c r="G16" s="8">
        <f t="shared" si="2"/>
        <v>3.567211268303641</v>
      </c>
      <c r="H16" s="8">
        <f t="shared" si="2"/>
        <v>0.24403903508473709</v>
      </c>
      <c r="I16" s="8">
        <f t="shared" si="2"/>
        <v>2.5370881526072622</v>
      </c>
      <c r="J16" s="8">
        <f t="shared" si="2"/>
        <v>0.24403903508473709</v>
      </c>
      <c r="K16" s="8">
        <f t="shared" si="2"/>
        <v>2.5370881526072622</v>
      </c>
      <c r="L16" s="8"/>
      <c r="M16" s="8"/>
      <c r="N16" s="8"/>
      <c r="O16" s="8"/>
    </row>
    <row r="17" spans="1:15" x14ac:dyDescent="0.3">
      <c r="A17" s="8"/>
      <c r="B17" s="1" t="s">
        <v>20</v>
      </c>
      <c r="C17" s="8">
        <f t="shared" ref="C17:K17" si="3">LARGE(C2:C12,1)</f>
        <v>0.65558718967668339</v>
      </c>
      <c r="D17" s="8">
        <f t="shared" si="3"/>
        <v>0.28112591666270892</v>
      </c>
      <c r="E17" s="8">
        <f t="shared" si="3"/>
        <v>0.759493670886076</v>
      </c>
      <c r="F17" s="8">
        <f t="shared" si="3"/>
        <v>1.108711787184008</v>
      </c>
      <c r="G17" s="8">
        <f t="shared" si="3"/>
        <v>3.8493700493778942</v>
      </c>
      <c r="H17" s="8">
        <f t="shared" si="3"/>
        <v>0.26057240117724417</v>
      </c>
      <c r="I17" s="8">
        <f t="shared" si="3"/>
        <v>2.7058722233092878</v>
      </c>
      <c r="J17" s="8">
        <f t="shared" si="3"/>
        <v>0.26057240117724417</v>
      </c>
      <c r="K17" s="8">
        <f t="shared" si="3"/>
        <v>2.7058722233092878</v>
      </c>
      <c r="L17" s="8"/>
      <c r="M17" s="8"/>
      <c r="N17" s="8"/>
      <c r="O17" s="8"/>
    </row>
    <row r="19" spans="1:15" x14ac:dyDescent="0.3">
      <c r="A19" s="8"/>
      <c r="B19" s="1" t="s">
        <v>17</v>
      </c>
      <c r="C19" s="8">
        <f>ROUND(C14,2)</f>
        <v>0.6</v>
      </c>
      <c r="D19" s="8">
        <f t="shared" ref="D19:K19" si="4">ROUND(D14,2)</f>
        <v>0.26</v>
      </c>
      <c r="E19" s="8">
        <f t="shared" si="4"/>
        <v>0.73</v>
      </c>
      <c r="F19" s="8">
        <f t="shared" si="4"/>
        <v>1.08</v>
      </c>
      <c r="G19" s="8">
        <f t="shared" si="4"/>
        <v>3.77</v>
      </c>
      <c r="H19" s="8">
        <f t="shared" si="4"/>
        <v>0.26</v>
      </c>
      <c r="I19" s="8">
        <f t="shared" si="4"/>
        <v>2.66</v>
      </c>
      <c r="J19" s="8">
        <f t="shared" si="4"/>
        <v>0.26</v>
      </c>
      <c r="K19" s="8">
        <f t="shared" si="4"/>
        <v>2.66</v>
      </c>
      <c r="L19" s="8"/>
      <c r="M19" s="8"/>
      <c r="N19" s="8"/>
      <c r="O19" s="8"/>
    </row>
    <row r="20" spans="1:15" x14ac:dyDescent="0.3">
      <c r="A20" s="8"/>
      <c r="B20" s="1" t="s">
        <v>18</v>
      </c>
      <c r="C20" s="8">
        <f>ROUND(C15,3)</f>
        <v>3.5999999999999997E-2</v>
      </c>
      <c r="D20" s="8">
        <f t="shared" ref="D20:K20" si="5">ROUND(D15,3)</f>
        <v>8.9999999999999993E-3</v>
      </c>
      <c r="E20" s="8">
        <f t="shared" si="5"/>
        <v>2.3E-2</v>
      </c>
      <c r="F20" s="8">
        <f t="shared" si="5"/>
        <v>2.4E-2</v>
      </c>
      <c r="G20" s="8">
        <f t="shared" si="5"/>
        <v>0.08</v>
      </c>
      <c r="H20" s="8">
        <f t="shared" si="5"/>
        <v>5.0000000000000001E-3</v>
      </c>
      <c r="I20" s="8">
        <f t="shared" si="5"/>
        <v>4.9000000000000002E-2</v>
      </c>
      <c r="J20" s="8">
        <f t="shared" si="5"/>
        <v>5.0000000000000001E-3</v>
      </c>
      <c r="K20" s="8">
        <f t="shared" si="5"/>
        <v>4.9000000000000002E-2</v>
      </c>
      <c r="L20" s="8"/>
      <c r="M20" s="8"/>
      <c r="N20" s="8"/>
      <c r="O20" s="8"/>
    </row>
    <row r="21" spans="1:15" x14ac:dyDescent="0.3">
      <c r="A21" s="8"/>
      <c r="B21" s="1" t="s">
        <v>19</v>
      </c>
      <c r="C21" s="8">
        <f>ROUND(C16,2)</f>
        <v>0.52</v>
      </c>
      <c r="D21" s="8">
        <f t="shared" ref="D21:K22" si="6">ROUND(D16,2)</f>
        <v>0.25</v>
      </c>
      <c r="E21" s="8">
        <f t="shared" si="6"/>
        <v>0.68</v>
      </c>
      <c r="F21" s="8">
        <f t="shared" si="6"/>
        <v>1.03</v>
      </c>
      <c r="G21" s="8">
        <f t="shared" si="6"/>
        <v>3.57</v>
      </c>
      <c r="H21" s="8">
        <f t="shared" si="6"/>
        <v>0.24</v>
      </c>
      <c r="I21" s="8">
        <f t="shared" si="6"/>
        <v>2.54</v>
      </c>
      <c r="J21" s="8">
        <f t="shared" si="6"/>
        <v>0.24</v>
      </c>
      <c r="K21" s="8">
        <f t="shared" si="6"/>
        <v>2.54</v>
      </c>
      <c r="L21" s="8"/>
      <c r="M21" s="8"/>
      <c r="N21" s="8"/>
      <c r="O21" s="8"/>
    </row>
    <row r="22" spans="1:15" x14ac:dyDescent="0.3">
      <c r="A22" s="8"/>
      <c r="B22" s="1" t="s">
        <v>20</v>
      </c>
      <c r="C22" s="8">
        <f>ROUND(C17,2)</f>
        <v>0.66</v>
      </c>
      <c r="D22" s="8">
        <f t="shared" si="6"/>
        <v>0.28000000000000003</v>
      </c>
      <c r="E22" s="8">
        <f t="shared" si="6"/>
        <v>0.76</v>
      </c>
      <c r="F22" s="8">
        <f t="shared" si="6"/>
        <v>1.1100000000000001</v>
      </c>
      <c r="G22" s="8">
        <f t="shared" si="6"/>
        <v>3.85</v>
      </c>
      <c r="H22" s="8">
        <f t="shared" si="6"/>
        <v>0.26</v>
      </c>
      <c r="I22" s="8">
        <f t="shared" si="6"/>
        <v>2.71</v>
      </c>
      <c r="J22" s="8">
        <f t="shared" si="6"/>
        <v>0.26</v>
      </c>
      <c r="K22" s="8">
        <f t="shared" si="6"/>
        <v>2.71</v>
      </c>
      <c r="L22" s="8"/>
      <c r="M22" s="8"/>
      <c r="N22" s="8"/>
      <c r="O22" s="8"/>
    </row>
  </sheetData>
  <sortState xmlns:xlrd2="http://schemas.microsoft.com/office/spreadsheetml/2017/richdata2" ref="A2:O12">
    <sortCondition ref="B2:B12"/>
  </sortState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2B93-E966-405B-97B6-4A8D8D31EC55}">
  <dimension ref="A1:O22"/>
  <sheetViews>
    <sheetView workbookViewId="0">
      <selection activeCell="C12" sqref="C12:K12"/>
    </sheetView>
  </sheetViews>
  <sheetFormatPr defaultRowHeight="14.4" x14ac:dyDescent="0.3"/>
  <cols>
    <col min="1" max="1" width="3" bestFit="1" customWidth="1"/>
    <col min="2" max="2" width="18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9.4414062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3" t="s">
        <v>13</v>
      </c>
    </row>
    <row r="2" spans="1:15" x14ac:dyDescent="0.3">
      <c r="A2" s="2">
        <v>0</v>
      </c>
      <c r="B2" s="1" t="s">
        <v>44</v>
      </c>
      <c r="C2" s="8">
        <v>0.45088682426961268</v>
      </c>
      <c r="D2" s="8">
        <v>0.32283070955140242</v>
      </c>
      <c r="E2" s="8">
        <v>0.69620253164556967</v>
      </c>
      <c r="F2" s="8">
        <v>1.031292866941014</v>
      </c>
      <c r="G2" s="8">
        <v>3.5756891624285712</v>
      </c>
      <c r="H2" s="8">
        <v>0.24438598872085021</v>
      </c>
      <c r="I2" s="8">
        <v>2.5424852625234098</v>
      </c>
      <c r="J2" s="8">
        <v>0.24438598872085021</v>
      </c>
      <c r="K2" s="8">
        <v>2.5424852625234098</v>
      </c>
      <c r="L2" s="1">
        <v>68</v>
      </c>
      <c r="M2" s="1">
        <v>79</v>
      </c>
      <c r="N2" s="1"/>
      <c r="O2" s="1" t="s">
        <v>14</v>
      </c>
    </row>
    <row r="3" spans="1:15" x14ac:dyDescent="0.3">
      <c r="A3" s="2">
        <v>1</v>
      </c>
      <c r="B3" s="1" t="s">
        <v>45</v>
      </c>
      <c r="C3" s="8">
        <v>0.44638120160256661</v>
      </c>
      <c r="D3" s="8">
        <v>0.31794844986563708</v>
      </c>
      <c r="E3" s="8">
        <v>0.68354430379746833</v>
      </c>
      <c r="F3" s="8">
        <v>1.053131123848714</v>
      </c>
      <c r="G3" s="8">
        <v>3.6527870790169348</v>
      </c>
      <c r="H3" s="8">
        <v>0.2495163834477809</v>
      </c>
      <c r="I3" s="8">
        <v>2.5969772114357812</v>
      </c>
      <c r="J3" s="8">
        <v>0.2495163834477809</v>
      </c>
      <c r="K3" s="8">
        <v>2.5969772114357812</v>
      </c>
      <c r="L3" s="1">
        <v>68</v>
      </c>
      <c r="M3" s="1">
        <v>79</v>
      </c>
      <c r="N3" s="1"/>
      <c r="O3" s="1"/>
    </row>
    <row r="4" spans="1:15" x14ac:dyDescent="0.3">
      <c r="A4" s="2">
        <v>2</v>
      </c>
      <c r="B4" s="1" t="s">
        <v>46</v>
      </c>
      <c r="C4" s="8">
        <v>0.44351745838198642</v>
      </c>
      <c r="D4" s="8">
        <v>0.32003526207050298</v>
      </c>
      <c r="E4" s="8">
        <v>0.69620253164556967</v>
      </c>
      <c r="F4" s="8">
        <v>1.0414921369782471</v>
      </c>
      <c r="G4" s="8">
        <v>3.6076375358151429</v>
      </c>
      <c r="H4" s="8">
        <v>0.24562025797660961</v>
      </c>
      <c r="I4" s="8">
        <v>2.5556859330027581</v>
      </c>
      <c r="J4" s="8">
        <v>0.24562025797660961</v>
      </c>
      <c r="K4" s="8">
        <v>2.5556859330027581</v>
      </c>
      <c r="L4" s="1">
        <v>68</v>
      </c>
      <c r="M4" s="1">
        <v>79</v>
      </c>
      <c r="N4" s="1"/>
      <c r="O4" s="1"/>
    </row>
    <row r="5" spans="1:15" x14ac:dyDescent="0.3">
      <c r="A5" s="2">
        <v>3</v>
      </c>
      <c r="B5" s="1" t="s">
        <v>47</v>
      </c>
      <c r="C5" s="8">
        <v>0.44947404428079307</v>
      </c>
      <c r="D5" s="8">
        <v>0.31807446303785353</v>
      </c>
      <c r="E5" s="8">
        <v>0.69620253164556967</v>
      </c>
      <c r="F5" s="8">
        <v>1.0378888643934929</v>
      </c>
      <c r="G5" s="8">
        <v>3.606838019138789</v>
      </c>
      <c r="H5" s="8">
        <v>0.24569202351406741</v>
      </c>
      <c r="I5" s="8">
        <v>2.5571733494646449</v>
      </c>
      <c r="J5" s="8">
        <v>0.24569202351406741</v>
      </c>
      <c r="K5" s="8">
        <v>2.5571733494646449</v>
      </c>
      <c r="L5" s="1">
        <v>68</v>
      </c>
      <c r="M5" s="1">
        <v>79</v>
      </c>
      <c r="N5" s="1"/>
      <c r="O5" s="1"/>
    </row>
    <row r="6" spans="1:15" x14ac:dyDescent="0.3">
      <c r="A6" s="2">
        <v>4</v>
      </c>
      <c r="B6" s="1" t="s">
        <v>48</v>
      </c>
      <c r="C6" s="8">
        <v>0.45012315941079128</v>
      </c>
      <c r="D6" s="8">
        <v>0.31330712446379511</v>
      </c>
      <c r="E6" s="8">
        <v>0.70886075949367089</v>
      </c>
      <c r="F6" s="8">
        <v>1.0361460170487951</v>
      </c>
      <c r="G6" s="8">
        <v>3.593785855127563</v>
      </c>
      <c r="H6" s="8">
        <v>0.24506262892032091</v>
      </c>
      <c r="I6" s="8">
        <v>2.5510305496133499</v>
      </c>
      <c r="J6" s="8">
        <v>0.24506262892032091</v>
      </c>
      <c r="K6" s="8">
        <v>2.5510305496133499</v>
      </c>
      <c r="L6" s="1">
        <v>68</v>
      </c>
      <c r="M6" s="1">
        <v>79</v>
      </c>
      <c r="N6" s="1"/>
      <c r="O6" s="1"/>
    </row>
    <row r="7" spans="1:15" x14ac:dyDescent="0.3">
      <c r="A7" s="2">
        <v>5</v>
      </c>
      <c r="B7" s="1" t="s">
        <v>49</v>
      </c>
      <c r="C7" s="8">
        <v>0.44724032456874058</v>
      </c>
      <c r="D7" s="8">
        <v>0.31415127386533792</v>
      </c>
      <c r="E7" s="8">
        <v>0.70886075949367089</v>
      </c>
      <c r="F7" s="8">
        <v>1.0356224279835391</v>
      </c>
      <c r="G7" s="8">
        <v>3.5967451166735751</v>
      </c>
      <c r="H7" s="8">
        <v>0.24540870296910841</v>
      </c>
      <c r="I7" s="8">
        <v>2.5537702425323441</v>
      </c>
      <c r="J7" s="8">
        <v>0.24540870296910841</v>
      </c>
      <c r="K7" s="8">
        <v>2.5537702425323441</v>
      </c>
      <c r="L7" s="1">
        <v>68</v>
      </c>
      <c r="M7" s="1">
        <v>79</v>
      </c>
      <c r="N7" s="1"/>
      <c r="O7" s="1"/>
    </row>
    <row r="8" spans="1:15" x14ac:dyDescent="0.3">
      <c r="A8" s="2">
        <v>6</v>
      </c>
      <c r="B8" s="1" t="s">
        <v>50</v>
      </c>
      <c r="C8" s="8">
        <v>0.46186450661516998</v>
      </c>
      <c r="D8" s="8">
        <v>0.30787745263337662</v>
      </c>
      <c r="E8" s="8">
        <v>0.72151898734177211</v>
      </c>
      <c r="F8" s="8">
        <v>1.026052077209485</v>
      </c>
      <c r="G8" s="8">
        <v>3.5641089400239849</v>
      </c>
      <c r="H8" s="8">
        <v>0.24248738967350919</v>
      </c>
      <c r="I8" s="8">
        <v>2.5233694339991661</v>
      </c>
      <c r="J8" s="8">
        <v>0.24248738967350919</v>
      </c>
      <c r="K8" s="8">
        <v>2.5233694339991661</v>
      </c>
      <c r="L8" s="1">
        <v>68</v>
      </c>
      <c r="M8" s="1">
        <v>79</v>
      </c>
      <c r="N8" s="1"/>
      <c r="O8" s="1"/>
    </row>
    <row r="9" spans="1:15" s="4" customFormat="1" x14ac:dyDescent="0.3">
      <c r="A9" s="2">
        <v>7</v>
      </c>
      <c r="B9" s="1" t="s">
        <v>51</v>
      </c>
      <c r="C9" s="8">
        <v>0.48265528239658212</v>
      </c>
      <c r="D9" s="8">
        <v>0.30181829215608752</v>
      </c>
      <c r="E9" s="8">
        <v>0.69620253164556967</v>
      </c>
      <c r="F9" s="8">
        <v>1.0576101067999211</v>
      </c>
      <c r="G9" s="8">
        <v>3.678681836329563</v>
      </c>
      <c r="H9" s="8">
        <v>0.25078098321259951</v>
      </c>
      <c r="I9" s="8">
        <v>2.6103697355948539</v>
      </c>
      <c r="J9" s="8">
        <v>0.25078098321259951</v>
      </c>
      <c r="K9" s="8">
        <v>2.6103697355948539</v>
      </c>
      <c r="L9" s="1">
        <v>68</v>
      </c>
      <c r="M9" s="1">
        <v>79</v>
      </c>
      <c r="N9" s="1"/>
      <c r="O9" s="1"/>
    </row>
    <row r="10" spans="1:15" x14ac:dyDescent="0.3">
      <c r="A10" s="2">
        <v>8</v>
      </c>
      <c r="B10" s="1" t="s">
        <v>52</v>
      </c>
      <c r="C10" s="8">
        <v>0.51148363081708914</v>
      </c>
      <c r="D10" s="8">
        <v>0.29069681740448872</v>
      </c>
      <c r="E10" s="8">
        <v>0.70886075949367089</v>
      </c>
      <c r="F10" s="8">
        <v>1.054937046835194</v>
      </c>
      <c r="G10" s="8">
        <v>3.66696849539901</v>
      </c>
      <c r="H10" s="8">
        <v>0.249509414392278</v>
      </c>
      <c r="I10" s="8">
        <v>2.5952333995701369</v>
      </c>
      <c r="J10" s="8">
        <v>0.249509414392278</v>
      </c>
      <c r="K10" s="8">
        <v>2.5952333995701369</v>
      </c>
      <c r="L10" s="1">
        <v>68</v>
      </c>
      <c r="M10" s="1">
        <v>79</v>
      </c>
      <c r="N10" s="1"/>
      <c r="O10" s="1"/>
    </row>
    <row r="11" spans="1:15" x14ac:dyDescent="0.3">
      <c r="A11" s="2">
        <v>9</v>
      </c>
      <c r="B11" s="1" t="s">
        <v>53</v>
      </c>
      <c r="C11" s="8">
        <v>0.560988205290185</v>
      </c>
      <c r="D11" s="8">
        <v>0.27369430021139018</v>
      </c>
      <c r="E11" s="8">
        <v>0.70886075949367089</v>
      </c>
      <c r="F11" s="8">
        <v>1.0822469625710349</v>
      </c>
      <c r="G11" s="8">
        <v>3.766136329585791</v>
      </c>
      <c r="H11" s="8">
        <v>0.25587960290300488</v>
      </c>
      <c r="I11" s="8">
        <v>2.6610178048692261</v>
      </c>
      <c r="J11" s="8">
        <v>0.25587960290300488</v>
      </c>
      <c r="K11" s="8">
        <v>2.6610178048692261</v>
      </c>
      <c r="L11" s="1">
        <v>68</v>
      </c>
      <c r="M11" s="1">
        <v>79</v>
      </c>
      <c r="N11" s="1"/>
      <c r="O11" s="1"/>
    </row>
    <row r="12" spans="1:15" s="14" customFormat="1" x14ac:dyDescent="0.3">
      <c r="A12" s="3">
        <v>10</v>
      </c>
      <c r="B12" s="10" t="s">
        <v>54</v>
      </c>
      <c r="C12" s="8">
        <v>0.61060732949210417</v>
      </c>
      <c r="D12" s="8">
        <v>0.25384147518101552</v>
      </c>
      <c r="E12" s="8">
        <v>0.74683544303797467</v>
      </c>
      <c r="F12" s="8">
        <v>1.106733171663727</v>
      </c>
      <c r="G12" s="8">
        <v>3.847810071996081</v>
      </c>
      <c r="H12" s="8">
        <v>0.26057240117724417</v>
      </c>
      <c r="I12" s="8">
        <v>2.7058722233092878</v>
      </c>
      <c r="J12" s="8">
        <v>0.26057240117724417</v>
      </c>
      <c r="K12" s="8">
        <v>2.7058722233092878</v>
      </c>
      <c r="L12" s="1">
        <v>68</v>
      </c>
      <c r="M12" s="1">
        <v>79</v>
      </c>
      <c r="N12" s="10"/>
      <c r="O12" s="10" t="s">
        <v>15</v>
      </c>
    </row>
    <row r="13" spans="1:15" x14ac:dyDescent="0.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</row>
    <row r="14" spans="1:15" x14ac:dyDescent="0.3">
      <c r="A14" s="8"/>
      <c r="B14" s="1" t="s">
        <v>17</v>
      </c>
      <c r="C14" s="8">
        <f>AVERAGE(C2:C12)</f>
        <v>0.48320199701142014</v>
      </c>
      <c r="D14" s="8">
        <f t="shared" ref="D14:K14" si="0">AVERAGE(D2:D12)</f>
        <v>0.30311596549462611</v>
      </c>
      <c r="E14" s="8">
        <f t="shared" si="0"/>
        <v>0.70655926352128884</v>
      </c>
      <c r="F14" s="8">
        <f t="shared" si="0"/>
        <v>1.0511957092975606</v>
      </c>
      <c r="G14" s="8">
        <f t="shared" si="0"/>
        <v>3.6506534946850007</v>
      </c>
      <c r="H14" s="8">
        <f t="shared" si="0"/>
        <v>0.24862870699157938</v>
      </c>
      <c r="I14" s="8">
        <f t="shared" si="0"/>
        <v>2.5866350132649965</v>
      </c>
      <c r="J14" s="8">
        <f t="shared" si="0"/>
        <v>0.24862870699157938</v>
      </c>
      <c r="K14" s="8">
        <f t="shared" si="0"/>
        <v>2.5866350132649965</v>
      </c>
      <c r="L14" s="8"/>
      <c r="M14" s="8"/>
      <c r="N14" s="8"/>
      <c r="O14" s="8"/>
    </row>
    <row r="15" spans="1:15" x14ac:dyDescent="0.3">
      <c r="A15" s="8"/>
      <c r="B15" s="1" t="s">
        <v>18</v>
      </c>
      <c r="C15" s="8">
        <f>_xlfn.STDEV.P(C2:C12)</f>
        <v>5.3119232345122343E-2</v>
      </c>
      <c r="D15" s="8">
        <f t="shared" ref="D15:K15" si="1">_xlfn.STDEV.P(D2:D12)</f>
        <v>2.0925259772561433E-2</v>
      </c>
      <c r="E15" s="8">
        <f t="shared" si="1"/>
        <v>1.6028064760856279E-2</v>
      </c>
      <c r="F15" s="8">
        <f t="shared" si="1"/>
        <v>2.3112482106735239E-2</v>
      </c>
      <c r="G15" s="8">
        <f t="shared" si="1"/>
        <v>8.3275633135392019E-2</v>
      </c>
      <c r="H15" s="8">
        <f t="shared" si="1"/>
        <v>5.2040183864440976E-3</v>
      </c>
      <c r="I15" s="8">
        <f t="shared" si="1"/>
        <v>5.2760076590936449E-2</v>
      </c>
      <c r="J15" s="8">
        <f t="shared" si="1"/>
        <v>5.2040183864440976E-3</v>
      </c>
      <c r="K15" s="8">
        <f t="shared" si="1"/>
        <v>5.2760076590936449E-2</v>
      </c>
      <c r="L15" s="8"/>
      <c r="M15" s="8"/>
      <c r="N15" s="8"/>
      <c r="O15" s="8"/>
    </row>
    <row r="16" spans="1:15" x14ac:dyDescent="0.3">
      <c r="A16" s="8"/>
      <c r="B16" s="1" t="s">
        <v>19</v>
      </c>
      <c r="C16" s="8">
        <f>SMALL(C1:C12, 1)</f>
        <v>0.44351745838198642</v>
      </c>
      <c r="D16" s="8">
        <f t="shared" ref="D16:K16" si="2">SMALL(D1:D12, 1)</f>
        <v>0.25384147518101552</v>
      </c>
      <c r="E16" s="8">
        <f t="shared" si="2"/>
        <v>0.68354430379746833</v>
      </c>
      <c r="F16" s="8">
        <f t="shared" si="2"/>
        <v>1.026052077209485</v>
      </c>
      <c r="G16" s="8">
        <f t="shared" si="2"/>
        <v>3.5641089400239849</v>
      </c>
      <c r="H16" s="8">
        <f t="shared" si="2"/>
        <v>0.24248738967350919</v>
      </c>
      <c r="I16" s="8">
        <f t="shared" si="2"/>
        <v>2.5233694339991661</v>
      </c>
      <c r="J16" s="8">
        <f t="shared" si="2"/>
        <v>0.24248738967350919</v>
      </c>
      <c r="K16" s="8">
        <f t="shared" si="2"/>
        <v>2.5233694339991661</v>
      </c>
      <c r="L16" s="8"/>
      <c r="M16" s="8"/>
      <c r="N16" s="8"/>
      <c r="O16" s="8"/>
    </row>
    <row r="17" spans="1:15" x14ac:dyDescent="0.3">
      <c r="A17" s="8"/>
      <c r="B17" s="1" t="s">
        <v>20</v>
      </c>
      <c r="C17" s="8">
        <f>LARGE(C1:C12,1)</f>
        <v>0.61060732949210417</v>
      </c>
      <c r="D17" s="8">
        <f t="shared" ref="D17:K17" si="3">LARGE(D1:D12,1)</f>
        <v>0.32283070955140242</v>
      </c>
      <c r="E17" s="8">
        <f t="shared" si="3"/>
        <v>0.74683544303797467</v>
      </c>
      <c r="F17" s="8">
        <f t="shared" si="3"/>
        <v>1.106733171663727</v>
      </c>
      <c r="G17" s="8">
        <f t="shared" si="3"/>
        <v>3.847810071996081</v>
      </c>
      <c r="H17" s="8">
        <f t="shared" si="3"/>
        <v>0.26057240117724417</v>
      </c>
      <c r="I17" s="8">
        <f t="shared" si="3"/>
        <v>2.7058722233092878</v>
      </c>
      <c r="J17" s="8">
        <f t="shared" si="3"/>
        <v>0.26057240117724417</v>
      </c>
      <c r="K17" s="8">
        <f t="shared" si="3"/>
        <v>2.7058722233092878</v>
      </c>
      <c r="L17" s="8"/>
      <c r="M17" s="8"/>
      <c r="N17" s="8"/>
      <c r="O17" s="8"/>
    </row>
    <row r="19" spans="1:15" x14ac:dyDescent="0.3">
      <c r="A19" s="8"/>
      <c r="B19" s="1" t="s">
        <v>17</v>
      </c>
      <c r="C19" s="8">
        <f>ROUND(C14,2)</f>
        <v>0.48</v>
      </c>
      <c r="D19" s="8">
        <f t="shared" ref="D19:K19" si="4">ROUND(D14,2)</f>
        <v>0.3</v>
      </c>
      <c r="E19" s="8">
        <f t="shared" si="4"/>
        <v>0.71</v>
      </c>
      <c r="F19" s="8">
        <f t="shared" si="4"/>
        <v>1.05</v>
      </c>
      <c r="G19" s="8">
        <f t="shared" si="4"/>
        <v>3.65</v>
      </c>
      <c r="H19" s="8">
        <f t="shared" si="4"/>
        <v>0.25</v>
      </c>
      <c r="I19" s="8">
        <f t="shared" si="4"/>
        <v>2.59</v>
      </c>
      <c r="J19" s="8">
        <f t="shared" si="4"/>
        <v>0.25</v>
      </c>
      <c r="K19" s="8">
        <f t="shared" si="4"/>
        <v>2.59</v>
      </c>
      <c r="L19" s="8"/>
      <c r="M19" s="8"/>
      <c r="N19" s="8"/>
      <c r="O19" s="8"/>
    </row>
    <row r="20" spans="1:15" x14ac:dyDescent="0.3">
      <c r="A20" s="8"/>
      <c r="B20" s="1" t="s">
        <v>18</v>
      </c>
      <c r="C20" s="8">
        <f>ROUND(C15,3)</f>
        <v>5.2999999999999999E-2</v>
      </c>
      <c r="D20" s="8">
        <f t="shared" ref="D20:K20" si="5">ROUND(D15,3)</f>
        <v>2.1000000000000001E-2</v>
      </c>
      <c r="E20" s="8">
        <f t="shared" si="5"/>
        <v>1.6E-2</v>
      </c>
      <c r="F20" s="8">
        <f t="shared" si="5"/>
        <v>2.3E-2</v>
      </c>
      <c r="G20" s="8">
        <f t="shared" si="5"/>
        <v>8.3000000000000004E-2</v>
      </c>
      <c r="H20" s="8">
        <f t="shared" si="5"/>
        <v>5.0000000000000001E-3</v>
      </c>
      <c r="I20" s="8">
        <f t="shared" si="5"/>
        <v>5.2999999999999999E-2</v>
      </c>
      <c r="J20" s="8">
        <f t="shared" si="5"/>
        <v>5.0000000000000001E-3</v>
      </c>
      <c r="K20" s="8">
        <f t="shared" si="5"/>
        <v>5.2999999999999999E-2</v>
      </c>
      <c r="L20" s="8"/>
      <c r="M20" s="8"/>
      <c r="N20" s="8"/>
      <c r="O20" s="8"/>
    </row>
    <row r="21" spans="1:15" x14ac:dyDescent="0.3">
      <c r="A21" s="8"/>
      <c r="B21" s="1" t="s">
        <v>19</v>
      </c>
      <c r="C21" s="8">
        <f>ROUND(C16,2)</f>
        <v>0.44</v>
      </c>
      <c r="D21" s="8">
        <f t="shared" ref="D21:K22" si="6">ROUND(D16,2)</f>
        <v>0.25</v>
      </c>
      <c r="E21" s="8">
        <f t="shared" si="6"/>
        <v>0.68</v>
      </c>
      <c r="F21" s="8">
        <f t="shared" si="6"/>
        <v>1.03</v>
      </c>
      <c r="G21" s="8">
        <f t="shared" si="6"/>
        <v>3.56</v>
      </c>
      <c r="H21" s="8">
        <f t="shared" si="6"/>
        <v>0.24</v>
      </c>
      <c r="I21" s="8">
        <f t="shared" si="6"/>
        <v>2.52</v>
      </c>
      <c r="J21" s="8">
        <f t="shared" si="6"/>
        <v>0.24</v>
      </c>
      <c r="K21" s="8">
        <f t="shared" si="6"/>
        <v>2.52</v>
      </c>
      <c r="L21" s="8"/>
      <c r="M21" s="8"/>
      <c r="N21" s="8"/>
      <c r="O21" s="8"/>
    </row>
    <row r="22" spans="1:15" x14ac:dyDescent="0.3">
      <c r="A22" s="8"/>
      <c r="B22" s="1" t="s">
        <v>20</v>
      </c>
      <c r="C22" s="8">
        <f>ROUND(C17,2)</f>
        <v>0.61</v>
      </c>
      <c r="D22" s="8">
        <f t="shared" si="6"/>
        <v>0.32</v>
      </c>
      <c r="E22" s="8">
        <f t="shared" si="6"/>
        <v>0.75</v>
      </c>
      <c r="F22" s="8">
        <f t="shared" si="6"/>
        <v>1.1100000000000001</v>
      </c>
      <c r="G22" s="8">
        <f t="shared" si="6"/>
        <v>3.85</v>
      </c>
      <c r="H22" s="8">
        <f t="shared" si="6"/>
        <v>0.26</v>
      </c>
      <c r="I22" s="8">
        <f t="shared" si="6"/>
        <v>2.71</v>
      </c>
      <c r="J22" s="8">
        <f t="shared" si="6"/>
        <v>0.26</v>
      </c>
      <c r="K22" s="8">
        <f t="shared" si="6"/>
        <v>2.71</v>
      </c>
      <c r="L22" s="8"/>
      <c r="M22" s="8"/>
      <c r="N22" s="8"/>
      <c r="O22" s="8"/>
    </row>
  </sheetData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07FE-0D3A-4EAC-9A47-ECD997A16271}">
  <dimension ref="A1:Q22"/>
  <sheetViews>
    <sheetView workbookViewId="0">
      <selection activeCell="Q21" sqref="Q21"/>
    </sheetView>
  </sheetViews>
  <sheetFormatPr defaultRowHeight="14.4" x14ac:dyDescent="0.3"/>
  <cols>
    <col min="1" max="1" width="3" bestFit="1" customWidth="1"/>
    <col min="2" max="2" width="18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9.44140625" bestFit="1" customWidth="1"/>
  </cols>
  <sheetData>
    <row r="1" spans="1:17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3" t="s">
        <v>13</v>
      </c>
    </row>
    <row r="2" spans="1:17" x14ac:dyDescent="0.3">
      <c r="A2" s="2">
        <v>0</v>
      </c>
      <c r="B2" s="1" t="s">
        <v>55</v>
      </c>
      <c r="C2" s="8">
        <v>0.53433630171731894</v>
      </c>
      <c r="D2" s="8">
        <v>0.27447627276745717</v>
      </c>
      <c r="E2" s="8">
        <v>0.74683544303797467</v>
      </c>
      <c r="F2" s="8">
        <v>1.0691217176170871</v>
      </c>
      <c r="G2" s="8">
        <v>3.7253708871173878</v>
      </c>
      <c r="H2" s="8">
        <v>0.25390002257844962</v>
      </c>
      <c r="I2" s="8">
        <v>2.6408700277692692</v>
      </c>
      <c r="J2" s="8">
        <v>0.25390002257844962</v>
      </c>
      <c r="K2" s="8">
        <v>2.6408700277692692</v>
      </c>
      <c r="L2" s="1">
        <v>68</v>
      </c>
      <c r="M2" s="1">
        <v>79</v>
      </c>
      <c r="N2" s="1"/>
      <c r="O2" s="1" t="s">
        <v>16</v>
      </c>
    </row>
    <row r="3" spans="1:17" x14ac:dyDescent="0.3">
      <c r="A3" s="2">
        <v>1</v>
      </c>
      <c r="B3" s="1" t="s">
        <v>56</v>
      </c>
      <c r="C3" s="8">
        <v>0.53404992739526091</v>
      </c>
      <c r="D3" s="8">
        <v>0.27295417760307028</v>
      </c>
      <c r="E3" s="8">
        <v>0.77215189873417722</v>
      </c>
      <c r="F3" s="8">
        <v>1.041040809327844</v>
      </c>
      <c r="G3" s="8">
        <v>3.6186877856399251</v>
      </c>
      <c r="H3" s="8">
        <v>0.24651582776450021</v>
      </c>
      <c r="I3" s="8">
        <v>2.5730687053205759</v>
      </c>
      <c r="J3" s="8">
        <v>0.24651582776450021</v>
      </c>
      <c r="K3" s="8">
        <v>2.5730687053205759</v>
      </c>
      <c r="L3" s="1">
        <v>68</v>
      </c>
      <c r="M3" s="1">
        <v>79</v>
      </c>
      <c r="N3" s="1"/>
      <c r="O3" s="1"/>
    </row>
    <row r="4" spans="1:17" x14ac:dyDescent="0.3">
      <c r="A4" s="2">
        <v>2</v>
      </c>
      <c r="B4" s="1" t="s">
        <v>57</v>
      </c>
      <c r="C4" s="8">
        <v>0.54959050727227599</v>
      </c>
      <c r="D4" s="8">
        <v>0.27322365605541499</v>
      </c>
      <c r="E4" s="8">
        <v>0.68354430379746833</v>
      </c>
      <c r="F4" s="8">
        <v>1.0629262198706619</v>
      </c>
      <c r="G4" s="8">
        <v>3.7006660364065431</v>
      </c>
      <c r="H4" s="8">
        <v>0.25072984640106749</v>
      </c>
      <c r="I4" s="8">
        <v>2.614658930749763</v>
      </c>
      <c r="J4" s="8">
        <v>0.25072984640106749</v>
      </c>
      <c r="K4" s="8">
        <v>2.614658930749763</v>
      </c>
      <c r="L4" s="1">
        <v>68</v>
      </c>
      <c r="M4" s="1">
        <v>79</v>
      </c>
      <c r="N4" s="1"/>
      <c r="O4" s="1"/>
    </row>
    <row r="5" spans="1:17" x14ac:dyDescent="0.3">
      <c r="A5" s="2">
        <v>3</v>
      </c>
      <c r="B5" s="1" t="s">
        <v>58</v>
      </c>
      <c r="C5" s="8">
        <v>0.603887078734476</v>
      </c>
      <c r="D5" s="8">
        <v>0.25798031875502597</v>
      </c>
      <c r="E5" s="8">
        <v>0.73417721518987344</v>
      </c>
      <c r="F5" s="8">
        <v>1.07084741818538</v>
      </c>
      <c r="G5" s="8">
        <v>3.7205508260110038</v>
      </c>
      <c r="H5" s="8">
        <v>0.25240148912627153</v>
      </c>
      <c r="I5" s="8">
        <v>2.6311222693143952</v>
      </c>
      <c r="J5" s="8">
        <v>0.25240148912627153</v>
      </c>
      <c r="K5" s="8">
        <v>2.6311222693143952</v>
      </c>
      <c r="L5" s="1">
        <v>68</v>
      </c>
      <c r="M5" s="1">
        <v>79</v>
      </c>
      <c r="N5" s="1"/>
      <c r="O5" s="1"/>
    </row>
    <row r="6" spans="1:17" x14ac:dyDescent="0.3">
      <c r="A6" s="2">
        <v>4</v>
      </c>
      <c r="B6" s="1" t="s">
        <v>59</v>
      </c>
      <c r="C6" s="8">
        <v>0.55632984965137455</v>
      </c>
      <c r="D6" s="8">
        <v>0.25846576020032169</v>
      </c>
      <c r="E6" s="8">
        <v>0.74683544303797467</v>
      </c>
      <c r="F6" s="8">
        <v>1.099060601606898</v>
      </c>
      <c r="G6" s="8">
        <v>3.8212129795951539</v>
      </c>
      <c r="H6" s="8">
        <v>0.25881002951209681</v>
      </c>
      <c r="I6" s="8">
        <v>2.698647667695365</v>
      </c>
      <c r="J6" s="8">
        <v>0.25881002951209681</v>
      </c>
      <c r="K6" s="8">
        <v>2.698647667695365</v>
      </c>
      <c r="L6" s="1">
        <v>68</v>
      </c>
      <c r="M6" s="1">
        <v>79</v>
      </c>
      <c r="N6" s="1"/>
      <c r="O6" s="1"/>
    </row>
    <row r="7" spans="1:17" x14ac:dyDescent="0.3">
      <c r="A7" s="2">
        <v>5</v>
      </c>
      <c r="B7" s="1" t="s">
        <v>60</v>
      </c>
      <c r="C7" s="8">
        <v>0.60690355492682047</v>
      </c>
      <c r="D7" s="8">
        <v>0.25464188597498422</v>
      </c>
      <c r="E7" s="8">
        <v>0.72151898734177211</v>
      </c>
      <c r="F7" s="8">
        <v>1.095562659220066</v>
      </c>
      <c r="G7" s="8">
        <v>3.7982717468566509</v>
      </c>
      <c r="H7" s="8">
        <v>0.25604997795763412</v>
      </c>
      <c r="I7" s="8">
        <v>2.66678193883339</v>
      </c>
      <c r="J7" s="8">
        <v>0.25604997795763412</v>
      </c>
      <c r="K7" s="8">
        <v>2.66678193883339</v>
      </c>
      <c r="L7" s="1">
        <v>68</v>
      </c>
      <c r="M7" s="1">
        <v>79</v>
      </c>
      <c r="N7" s="1"/>
      <c r="O7" s="1"/>
    </row>
    <row r="8" spans="1:17" x14ac:dyDescent="0.3">
      <c r="A8" s="2">
        <v>6</v>
      </c>
      <c r="B8" s="1" t="s">
        <v>61</v>
      </c>
      <c r="C8" s="8">
        <v>0.60256975685300906</v>
      </c>
      <c r="D8" s="8">
        <v>0.25236871091007113</v>
      </c>
      <c r="E8" s="8">
        <v>0.70886075949367089</v>
      </c>
      <c r="F8" s="8">
        <v>1.103668185381147</v>
      </c>
      <c r="G8" s="8">
        <v>3.8359044518192031</v>
      </c>
      <c r="H8" s="8">
        <v>0.25846412876168301</v>
      </c>
      <c r="I8" s="8">
        <v>2.689992078722061</v>
      </c>
      <c r="J8" s="8">
        <v>0.25846412876168301</v>
      </c>
      <c r="K8" s="8">
        <v>2.689992078722061</v>
      </c>
      <c r="L8" s="1">
        <v>68</v>
      </c>
      <c r="M8" s="1">
        <v>79</v>
      </c>
      <c r="N8" s="1"/>
      <c r="O8" s="1"/>
    </row>
    <row r="9" spans="1:17" x14ac:dyDescent="0.3">
      <c r="A9" s="2">
        <v>7</v>
      </c>
      <c r="B9" s="1" t="s">
        <v>62</v>
      </c>
      <c r="C9" s="8">
        <v>0.63334545066351067</v>
      </c>
      <c r="D9" s="8">
        <v>0.24744173532899341</v>
      </c>
      <c r="E9" s="8">
        <v>0.759493670886076</v>
      </c>
      <c r="F9" s="8">
        <v>1.1035946991965511</v>
      </c>
      <c r="G9" s="8">
        <v>3.8375739750109652</v>
      </c>
      <c r="H9" s="8">
        <v>0.258635963324713</v>
      </c>
      <c r="I9" s="8">
        <v>2.693650008740252</v>
      </c>
      <c r="J9" s="8">
        <v>0.258635963324713</v>
      </c>
      <c r="K9" s="8">
        <v>2.693650008740252</v>
      </c>
      <c r="L9" s="1">
        <v>68</v>
      </c>
      <c r="M9" s="1">
        <v>79</v>
      </c>
      <c r="N9" s="1"/>
      <c r="O9" s="1"/>
    </row>
    <row r="10" spans="1:17" x14ac:dyDescent="0.3">
      <c r="A10" s="2">
        <v>8</v>
      </c>
      <c r="B10" s="1" t="s">
        <v>63</v>
      </c>
      <c r="C10" s="8">
        <v>0.61242103353180488</v>
      </c>
      <c r="D10" s="8">
        <v>0.25439886285698399</v>
      </c>
      <c r="E10" s="8">
        <v>0.70886075949367089</v>
      </c>
      <c r="F10" s="8">
        <v>1.0837466931216919</v>
      </c>
      <c r="G10" s="8">
        <v>3.766059908527597</v>
      </c>
      <c r="H10" s="8">
        <v>0.25451061159500687</v>
      </c>
      <c r="I10" s="8">
        <v>2.652722403090026</v>
      </c>
      <c r="J10" s="8">
        <v>0.25451061159500687</v>
      </c>
      <c r="K10" s="8">
        <v>2.652722403090026</v>
      </c>
      <c r="L10" s="1">
        <v>68</v>
      </c>
      <c r="M10" s="1">
        <v>79</v>
      </c>
      <c r="N10" s="1"/>
      <c r="O10" s="1"/>
    </row>
    <row r="11" spans="1:17" x14ac:dyDescent="0.3">
      <c r="A11" s="2">
        <v>9</v>
      </c>
      <c r="B11" s="1" t="s">
        <v>64</v>
      </c>
      <c r="C11" s="8">
        <v>0.6474350673087651</v>
      </c>
      <c r="D11" s="8">
        <v>0.24766506939244329</v>
      </c>
      <c r="E11" s="8">
        <v>0.77215189873417722</v>
      </c>
      <c r="F11" s="8">
        <v>1.0957047325102891</v>
      </c>
      <c r="G11" s="8">
        <v>3.803162716322416</v>
      </c>
      <c r="H11" s="8">
        <v>0.2562251148006619</v>
      </c>
      <c r="I11" s="8">
        <v>2.6666323224987778</v>
      </c>
      <c r="J11" s="8">
        <v>0.2562251148006619</v>
      </c>
      <c r="K11" s="8">
        <v>2.6666323224987778</v>
      </c>
      <c r="L11" s="1">
        <v>68</v>
      </c>
      <c r="M11" s="1">
        <v>79</v>
      </c>
      <c r="N11" s="1"/>
      <c r="O11" s="1"/>
    </row>
    <row r="12" spans="1:17" x14ac:dyDescent="0.3">
      <c r="A12" s="3">
        <v>10</v>
      </c>
      <c r="B12" s="10" t="s">
        <v>65</v>
      </c>
      <c r="C12" s="8">
        <v>0.61060732949210417</v>
      </c>
      <c r="D12" s="8">
        <v>0.25384147518101552</v>
      </c>
      <c r="E12" s="8">
        <v>0.74683544303797467</v>
      </c>
      <c r="F12" s="8">
        <v>1.106733171663727</v>
      </c>
      <c r="G12" s="8">
        <v>3.847810071996081</v>
      </c>
      <c r="H12" s="8">
        <v>0.26057240117724417</v>
      </c>
      <c r="I12" s="8">
        <v>2.7058722233092878</v>
      </c>
      <c r="J12" s="8">
        <v>0.26057240117724417</v>
      </c>
      <c r="K12" s="8">
        <v>2.7058722233092878</v>
      </c>
      <c r="L12" s="1">
        <v>68</v>
      </c>
      <c r="M12" s="1">
        <v>79</v>
      </c>
      <c r="N12" s="10"/>
      <c r="O12" s="10" t="s">
        <v>15</v>
      </c>
    </row>
    <row r="13" spans="1:17" x14ac:dyDescent="0.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</row>
    <row r="14" spans="1:17" x14ac:dyDescent="0.3">
      <c r="A14" s="8"/>
      <c r="B14" s="1" t="s">
        <v>17</v>
      </c>
      <c r="C14" s="8">
        <f>AVERAGE(C2:C12)</f>
        <v>0.59013416886788372</v>
      </c>
      <c r="D14" s="8">
        <f t="shared" ref="D14:K14" si="0">AVERAGE(D2:D12)</f>
        <v>0.25885981136598013</v>
      </c>
      <c r="E14" s="8">
        <f t="shared" si="0"/>
        <v>0.73647871116225549</v>
      </c>
      <c r="F14" s="8">
        <f t="shared" si="0"/>
        <v>1.084727900700122</v>
      </c>
      <c r="G14" s="8">
        <f t="shared" si="0"/>
        <v>3.7704792168457213</v>
      </c>
      <c r="H14" s="8">
        <f t="shared" si="0"/>
        <v>0.25516503754539355</v>
      </c>
      <c r="I14" s="8">
        <f t="shared" si="0"/>
        <v>2.6576380523675605</v>
      </c>
      <c r="J14" s="8">
        <f t="shared" si="0"/>
        <v>0.25516503754539355</v>
      </c>
      <c r="K14" s="8">
        <f t="shared" si="0"/>
        <v>2.6576380523675605</v>
      </c>
      <c r="L14" s="8"/>
      <c r="M14" s="8"/>
      <c r="N14" s="8"/>
      <c r="O14" s="8"/>
      <c r="Q14" s="16"/>
    </row>
    <row r="15" spans="1:17" x14ac:dyDescent="0.3">
      <c r="A15" s="8"/>
      <c r="B15" s="1" t="s">
        <v>18</v>
      </c>
      <c r="C15" s="8">
        <f>_xlfn.STDEV.P(C2:C12)</f>
        <v>3.7823544590826645E-2</v>
      </c>
      <c r="D15" s="8">
        <f t="shared" ref="D15:K15" si="1">_xlfn.STDEV.P(D2:D12)</f>
        <v>9.58444569366791E-3</v>
      </c>
      <c r="E15" s="8">
        <f t="shared" si="1"/>
        <v>2.6889117250973364E-2</v>
      </c>
      <c r="F15" s="8">
        <f t="shared" si="1"/>
        <v>2.0143328055523272E-2</v>
      </c>
      <c r="G15" s="8">
        <f t="shared" si="1"/>
        <v>6.8515714393131769E-2</v>
      </c>
      <c r="H15" s="8">
        <f t="shared" si="1"/>
        <v>3.9486389622969088E-3</v>
      </c>
      <c r="I15" s="8">
        <f t="shared" si="1"/>
        <v>3.8758074509427677E-2</v>
      </c>
      <c r="J15" s="8">
        <f t="shared" si="1"/>
        <v>3.9486389622969088E-3</v>
      </c>
      <c r="K15" s="8">
        <f t="shared" si="1"/>
        <v>3.8758074509427677E-2</v>
      </c>
      <c r="L15" s="8"/>
      <c r="M15" s="8"/>
      <c r="N15" s="8"/>
      <c r="O15" s="8"/>
    </row>
    <row r="16" spans="1:17" x14ac:dyDescent="0.3">
      <c r="A16" s="8"/>
      <c r="B16" s="1" t="s">
        <v>19</v>
      </c>
      <c r="C16" s="8">
        <f>SMALL(C1:C12, 1)</f>
        <v>0.53404992739526091</v>
      </c>
      <c r="D16" s="8">
        <f t="shared" ref="D16:K16" si="2">SMALL(D1:D12, 1)</f>
        <v>0.24744173532899341</v>
      </c>
      <c r="E16" s="8">
        <f t="shared" si="2"/>
        <v>0.68354430379746833</v>
      </c>
      <c r="F16" s="8">
        <f t="shared" si="2"/>
        <v>1.041040809327844</v>
      </c>
      <c r="G16" s="8">
        <f t="shared" si="2"/>
        <v>3.6186877856399251</v>
      </c>
      <c r="H16" s="8">
        <f t="shared" si="2"/>
        <v>0.24651582776450021</v>
      </c>
      <c r="I16" s="8">
        <f t="shared" si="2"/>
        <v>2.5730687053205759</v>
      </c>
      <c r="J16" s="8">
        <f t="shared" si="2"/>
        <v>0.24651582776450021</v>
      </c>
      <c r="K16" s="8">
        <f t="shared" si="2"/>
        <v>2.5730687053205759</v>
      </c>
      <c r="L16" s="8"/>
      <c r="M16" s="8"/>
      <c r="N16" s="8"/>
      <c r="O16" s="8"/>
    </row>
    <row r="17" spans="1:15" x14ac:dyDescent="0.3">
      <c r="A17" s="8"/>
      <c r="B17" s="1" t="s">
        <v>20</v>
      </c>
      <c r="C17" s="8">
        <f>LARGE(C1:C12,1)</f>
        <v>0.6474350673087651</v>
      </c>
      <c r="D17" s="8">
        <f t="shared" ref="D17:K17" si="3">LARGE(D1:D12,1)</f>
        <v>0.27447627276745717</v>
      </c>
      <c r="E17" s="8">
        <f t="shared" si="3"/>
        <v>0.77215189873417722</v>
      </c>
      <c r="F17" s="8">
        <f t="shared" si="3"/>
        <v>1.106733171663727</v>
      </c>
      <c r="G17" s="8">
        <f t="shared" si="3"/>
        <v>3.847810071996081</v>
      </c>
      <c r="H17" s="8">
        <f t="shared" si="3"/>
        <v>0.26057240117724417</v>
      </c>
      <c r="I17" s="8">
        <f t="shared" si="3"/>
        <v>2.7058722233092878</v>
      </c>
      <c r="J17" s="8">
        <f t="shared" si="3"/>
        <v>0.26057240117724417</v>
      </c>
      <c r="K17" s="8">
        <f t="shared" si="3"/>
        <v>2.7058722233092878</v>
      </c>
      <c r="L17" s="8"/>
      <c r="M17" s="8"/>
      <c r="N17" s="8"/>
      <c r="O17" s="8"/>
    </row>
    <row r="19" spans="1:15" x14ac:dyDescent="0.3">
      <c r="A19" s="8"/>
      <c r="B19" s="1" t="s">
        <v>17</v>
      </c>
      <c r="C19" s="8">
        <f>ROUND(C14,2)</f>
        <v>0.59</v>
      </c>
      <c r="D19" s="8">
        <f t="shared" ref="D19:K19" si="4">ROUND(D14,2)</f>
        <v>0.26</v>
      </c>
      <c r="E19" s="8">
        <f t="shared" si="4"/>
        <v>0.74</v>
      </c>
      <c r="F19" s="8">
        <f t="shared" si="4"/>
        <v>1.08</v>
      </c>
      <c r="G19" s="8">
        <f t="shared" si="4"/>
        <v>3.77</v>
      </c>
      <c r="H19" s="8">
        <f t="shared" si="4"/>
        <v>0.26</v>
      </c>
      <c r="I19" s="8">
        <f t="shared" si="4"/>
        <v>2.66</v>
      </c>
      <c r="J19" s="8">
        <f t="shared" si="4"/>
        <v>0.26</v>
      </c>
      <c r="K19" s="8">
        <f t="shared" si="4"/>
        <v>2.66</v>
      </c>
      <c r="L19" s="8"/>
      <c r="M19" s="8"/>
      <c r="N19" s="8"/>
      <c r="O19" s="8"/>
    </row>
    <row r="20" spans="1:15" x14ac:dyDescent="0.3">
      <c r="A20" s="8"/>
      <c r="B20" s="1" t="s">
        <v>18</v>
      </c>
      <c r="C20" s="8">
        <f>ROUND(C15,3)</f>
        <v>3.7999999999999999E-2</v>
      </c>
      <c r="D20" s="8">
        <f t="shared" ref="D20:K20" si="5">ROUND(D15,3)</f>
        <v>0.01</v>
      </c>
      <c r="E20" s="8">
        <f t="shared" si="5"/>
        <v>2.7E-2</v>
      </c>
      <c r="F20" s="8">
        <f t="shared" si="5"/>
        <v>0.02</v>
      </c>
      <c r="G20" s="8">
        <f t="shared" si="5"/>
        <v>6.9000000000000006E-2</v>
      </c>
      <c r="H20" s="8">
        <f t="shared" si="5"/>
        <v>4.0000000000000001E-3</v>
      </c>
      <c r="I20" s="8">
        <f t="shared" si="5"/>
        <v>3.9E-2</v>
      </c>
      <c r="J20" s="8">
        <f t="shared" si="5"/>
        <v>4.0000000000000001E-3</v>
      </c>
      <c r="K20" s="8">
        <f t="shared" si="5"/>
        <v>3.9E-2</v>
      </c>
      <c r="L20" s="8"/>
      <c r="M20" s="8"/>
      <c r="N20" s="8"/>
      <c r="O20" s="8"/>
    </row>
    <row r="21" spans="1:15" x14ac:dyDescent="0.3">
      <c r="A21" s="8"/>
      <c r="B21" s="1" t="s">
        <v>19</v>
      </c>
      <c r="C21" s="8">
        <f>ROUND(C16,2)</f>
        <v>0.53</v>
      </c>
      <c r="D21" s="8">
        <f t="shared" ref="D21:K22" si="6">ROUND(D16,2)</f>
        <v>0.25</v>
      </c>
      <c r="E21" s="8">
        <f t="shared" si="6"/>
        <v>0.68</v>
      </c>
      <c r="F21" s="8">
        <f t="shared" si="6"/>
        <v>1.04</v>
      </c>
      <c r="G21" s="8">
        <f t="shared" si="6"/>
        <v>3.62</v>
      </c>
      <c r="H21" s="8">
        <f t="shared" si="6"/>
        <v>0.25</v>
      </c>
      <c r="I21" s="8">
        <f t="shared" si="6"/>
        <v>2.57</v>
      </c>
      <c r="J21" s="8">
        <f t="shared" si="6"/>
        <v>0.25</v>
      </c>
      <c r="K21" s="8">
        <f t="shared" si="6"/>
        <v>2.57</v>
      </c>
      <c r="L21" s="8"/>
      <c r="M21" s="8"/>
      <c r="N21" s="8"/>
      <c r="O21" s="8"/>
    </row>
    <row r="22" spans="1:15" x14ac:dyDescent="0.3">
      <c r="A22" s="8"/>
      <c r="B22" s="1" t="s">
        <v>20</v>
      </c>
      <c r="C22" s="8">
        <f>ROUND(C17,2)</f>
        <v>0.65</v>
      </c>
      <c r="D22" s="8">
        <f t="shared" si="6"/>
        <v>0.27</v>
      </c>
      <c r="E22" s="8">
        <f t="shared" si="6"/>
        <v>0.77</v>
      </c>
      <c r="F22" s="8">
        <f t="shared" si="6"/>
        <v>1.1100000000000001</v>
      </c>
      <c r="G22" s="8">
        <f t="shared" si="6"/>
        <v>3.85</v>
      </c>
      <c r="H22" s="8">
        <f t="shared" si="6"/>
        <v>0.26</v>
      </c>
      <c r="I22" s="8">
        <f t="shared" si="6"/>
        <v>2.71</v>
      </c>
      <c r="J22" s="8">
        <f t="shared" si="6"/>
        <v>0.26</v>
      </c>
      <c r="K22" s="8">
        <f t="shared" si="6"/>
        <v>2.71</v>
      </c>
      <c r="L22" s="8"/>
      <c r="M22" s="8"/>
      <c r="N22" s="8"/>
      <c r="O22" s="8"/>
    </row>
  </sheetData>
  <mergeCells count="1">
    <mergeCell ref="A13:O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ITDL</vt:lpstr>
      <vt:lpstr>ITDL-CGU</vt:lpstr>
      <vt:lpstr>ITDL-GU</vt:lpstr>
      <vt:lpstr>ITDL-CG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Salatiel Dantas</cp:lastModifiedBy>
  <dcterms:created xsi:type="dcterms:W3CDTF">2022-02-22T13:26:54Z</dcterms:created>
  <dcterms:modified xsi:type="dcterms:W3CDTF">2022-06-02T16:18:27Z</dcterms:modified>
</cp:coreProperties>
</file>