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/>
  <mc:AlternateContent xmlns:mc="http://schemas.openxmlformats.org/markup-compatibility/2006">
    <mc:Choice Requires="x15">
      <x15ac:absPath xmlns:x15ac="http://schemas.microsoft.com/office/spreadsheetml/2010/11/ac" url="C:\Users\tield\Documents\Doutorado UFCG\Place2vec Experiments\Austin\Geographic\Results\02\"/>
    </mc:Choice>
  </mc:AlternateContent>
  <xr:revisionPtr revIDLastSave="0" documentId="13_ncr:1_{DC2173B6-B2E9-4974-8FDA-66CF974D369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TDL" sheetId="6" r:id="rId1"/>
    <sheet name="ITDL-CGU" sheetId="4" r:id="rId2"/>
    <sheet name="ITDL-GU" sheetId="5" r:id="rId3"/>
    <sheet name="ITDL-CG" sheetId="7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K17" i="7" l="1"/>
  <c r="K22" i="7" s="1"/>
  <c r="J17" i="7"/>
  <c r="J22" i="7" s="1"/>
  <c r="I17" i="7"/>
  <c r="I22" i="7" s="1"/>
  <c r="H17" i="7"/>
  <c r="H22" i="7" s="1"/>
  <c r="G17" i="7"/>
  <c r="G22" i="7" s="1"/>
  <c r="F17" i="7"/>
  <c r="F22" i="7" s="1"/>
  <c r="E17" i="7"/>
  <c r="E22" i="7" s="1"/>
  <c r="D17" i="7"/>
  <c r="D22" i="7" s="1"/>
  <c r="C17" i="7"/>
  <c r="C22" i="7" s="1"/>
  <c r="K16" i="7"/>
  <c r="K21" i="7" s="1"/>
  <c r="J16" i="7"/>
  <c r="J21" i="7" s="1"/>
  <c r="I16" i="7"/>
  <c r="I21" i="7" s="1"/>
  <c r="H16" i="7"/>
  <c r="H21" i="7" s="1"/>
  <c r="G16" i="7"/>
  <c r="G21" i="7" s="1"/>
  <c r="F16" i="7"/>
  <c r="F21" i="7" s="1"/>
  <c r="E16" i="7"/>
  <c r="E21" i="7" s="1"/>
  <c r="D16" i="7"/>
  <c r="D21" i="7" s="1"/>
  <c r="C16" i="7"/>
  <c r="C21" i="7" s="1"/>
  <c r="K15" i="7"/>
  <c r="K20" i="7" s="1"/>
  <c r="J15" i="7"/>
  <c r="J20" i="7" s="1"/>
  <c r="I15" i="7"/>
  <c r="I20" i="7" s="1"/>
  <c r="H15" i="7"/>
  <c r="H20" i="7" s="1"/>
  <c r="G15" i="7"/>
  <c r="G20" i="7" s="1"/>
  <c r="F15" i="7"/>
  <c r="F20" i="7" s="1"/>
  <c r="E15" i="7"/>
  <c r="E20" i="7" s="1"/>
  <c r="D15" i="7"/>
  <c r="D20" i="7" s="1"/>
  <c r="C15" i="7"/>
  <c r="C20" i="7" s="1"/>
  <c r="K14" i="7"/>
  <c r="K19" i="7" s="1"/>
  <c r="J14" i="7"/>
  <c r="J19" i="7" s="1"/>
  <c r="I14" i="7"/>
  <c r="I19" i="7" s="1"/>
  <c r="H14" i="7"/>
  <c r="H19" i="7" s="1"/>
  <c r="G14" i="7"/>
  <c r="G19" i="7" s="1"/>
  <c r="F14" i="7"/>
  <c r="F19" i="7" s="1"/>
  <c r="E14" i="7"/>
  <c r="E19" i="7" s="1"/>
  <c r="D14" i="7"/>
  <c r="D19" i="7" s="1"/>
  <c r="C14" i="7"/>
  <c r="C19" i="7" s="1"/>
  <c r="K17" i="4"/>
  <c r="K22" i="4" s="1"/>
  <c r="J17" i="4"/>
  <c r="J22" i="4" s="1"/>
  <c r="I17" i="4"/>
  <c r="I22" i="4" s="1"/>
  <c r="H17" i="4"/>
  <c r="H22" i="4" s="1"/>
  <c r="G17" i="4"/>
  <c r="G22" i="4" s="1"/>
  <c r="F17" i="4"/>
  <c r="F22" i="4" s="1"/>
  <c r="E17" i="4"/>
  <c r="E22" i="4" s="1"/>
  <c r="D17" i="4"/>
  <c r="D22" i="4" s="1"/>
  <c r="C17" i="4"/>
  <c r="C22" i="4" s="1"/>
  <c r="K16" i="4"/>
  <c r="K21" i="4" s="1"/>
  <c r="J16" i="4"/>
  <c r="J21" i="4" s="1"/>
  <c r="I16" i="4"/>
  <c r="I21" i="4" s="1"/>
  <c r="H16" i="4"/>
  <c r="H21" i="4" s="1"/>
  <c r="G16" i="4"/>
  <c r="G21" i="4" s="1"/>
  <c r="F16" i="4"/>
  <c r="F21" i="4" s="1"/>
  <c r="E16" i="4"/>
  <c r="E21" i="4" s="1"/>
  <c r="D16" i="4"/>
  <c r="D21" i="4" s="1"/>
  <c r="C16" i="4"/>
  <c r="C21" i="4" s="1"/>
  <c r="K17" i="6"/>
  <c r="K22" i="6" s="1"/>
  <c r="J17" i="6"/>
  <c r="J22" i="6" s="1"/>
  <c r="I17" i="6"/>
  <c r="I22" i="6" s="1"/>
  <c r="H17" i="6"/>
  <c r="H22" i="6" s="1"/>
  <c r="G17" i="6"/>
  <c r="G22" i="6" s="1"/>
  <c r="F17" i="6"/>
  <c r="F22" i="6" s="1"/>
  <c r="E17" i="6"/>
  <c r="E22" i="6" s="1"/>
  <c r="D17" i="6"/>
  <c r="D22" i="6" s="1"/>
  <c r="C17" i="6"/>
  <c r="C22" i="6" s="1"/>
  <c r="K16" i="6"/>
  <c r="K21" i="6" s="1"/>
  <c r="J16" i="6"/>
  <c r="J21" i="6" s="1"/>
  <c r="I16" i="6"/>
  <c r="I21" i="6" s="1"/>
  <c r="H16" i="6"/>
  <c r="H21" i="6" s="1"/>
  <c r="G16" i="6"/>
  <c r="G21" i="6" s="1"/>
  <c r="F16" i="6"/>
  <c r="F21" i="6" s="1"/>
  <c r="E16" i="6"/>
  <c r="E21" i="6" s="1"/>
  <c r="D16" i="6"/>
  <c r="D21" i="6" s="1"/>
  <c r="C16" i="6"/>
  <c r="C21" i="6" s="1"/>
  <c r="K17" i="5"/>
  <c r="K22" i="5" s="1"/>
  <c r="J17" i="5"/>
  <c r="J22" i="5" s="1"/>
  <c r="I17" i="5"/>
  <c r="I22" i="5" s="1"/>
  <c r="H17" i="5"/>
  <c r="H22" i="5" s="1"/>
  <c r="G17" i="5"/>
  <c r="G22" i="5" s="1"/>
  <c r="F17" i="5"/>
  <c r="F22" i="5" s="1"/>
  <c r="E17" i="5"/>
  <c r="E22" i="5" s="1"/>
  <c r="D17" i="5"/>
  <c r="D22" i="5" s="1"/>
  <c r="C17" i="5"/>
  <c r="C22" i="5" s="1"/>
  <c r="K16" i="5"/>
  <c r="K21" i="5" s="1"/>
  <c r="J16" i="5"/>
  <c r="J21" i="5" s="1"/>
  <c r="I16" i="5"/>
  <c r="I21" i="5" s="1"/>
  <c r="H16" i="5"/>
  <c r="H21" i="5" s="1"/>
  <c r="G16" i="5"/>
  <c r="G21" i="5" s="1"/>
  <c r="F16" i="5"/>
  <c r="F21" i="5" s="1"/>
  <c r="E16" i="5"/>
  <c r="E21" i="5" s="1"/>
  <c r="D16" i="5"/>
  <c r="D21" i="5" s="1"/>
  <c r="C16" i="5"/>
  <c r="C21" i="5" s="1"/>
  <c r="K15" i="5"/>
  <c r="K20" i="5" s="1"/>
  <c r="J15" i="5"/>
  <c r="J20" i="5" s="1"/>
  <c r="I15" i="5"/>
  <c r="I20" i="5" s="1"/>
  <c r="H15" i="5"/>
  <c r="H20" i="5" s="1"/>
  <c r="G15" i="5"/>
  <c r="G20" i="5" s="1"/>
  <c r="F15" i="5"/>
  <c r="F20" i="5" s="1"/>
  <c r="E15" i="5"/>
  <c r="E20" i="5" s="1"/>
  <c r="D15" i="5"/>
  <c r="D20" i="5" s="1"/>
  <c r="C15" i="5"/>
  <c r="C20" i="5" s="1"/>
  <c r="K14" i="5"/>
  <c r="K19" i="5" s="1"/>
  <c r="J14" i="5"/>
  <c r="J19" i="5" s="1"/>
  <c r="I14" i="5"/>
  <c r="I19" i="5" s="1"/>
  <c r="H14" i="5"/>
  <c r="H19" i="5" s="1"/>
  <c r="G14" i="5"/>
  <c r="G19" i="5" s="1"/>
  <c r="F14" i="5"/>
  <c r="F19" i="5" s="1"/>
  <c r="E14" i="5"/>
  <c r="E19" i="5" s="1"/>
  <c r="D14" i="5"/>
  <c r="D19" i="5" s="1"/>
  <c r="C14" i="5"/>
  <c r="C19" i="5" s="1"/>
  <c r="K15" i="4"/>
  <c r="K20" i="4" s="1"/>
  <c r="J15" i="4"/>
  <c r="J20" i="4" s="1"/>
  <c r="I15" i="4"/>
  <c r="I20" i="4" s="1"/>
  <c r="H15" i="4"/>
  <c r="H20" i="4" s="1"/>
  <c r="G15" i="4"/>
  <c r="G20" i="4" s="1"/>
  <c r="F15" i="4"/>
  <c r="F20" i="4" s="1"/>
  <c r="E15" i="4"/>
  <c r="E20" i="4" s="1"/>
  <c r="D15" i="4"/>
  <c r="D20" i="4" s="1"/>
  <c r="C15" i="4"/>
  <c r="C20" i="4" s="1"/>
  <c r="K14" i="4"/>
  <c r="K19" i="4" s="1"/>
  <c r="J14" i="4"/>
  <c r="J19" i="4" s="1"/>
  <c r="I14" i="4"/>
  <c r="I19" i="4" s="1"/>
  <c r="H14" i="4"/>
  <c r="H19" i="4" s="1"/>
  <c r="G14" i="4"/>
  <c r="G19" i="4" s="1"/>
  <c r="F14" i="4"/>
  <c r="F19" i="4" s="1"/>
  <c r="E14" i="4"/>
  <c r="E19" i="4" s="1"/>
  <c r="D14" i="4"/>
  <c r="D19" i="4" s="1"/>
  <c r="C14" i="4"/>
  <c r="C19" i="4" s="1"/>
  <c r="K15" i="6"/>
  <c r="K20" i="6" s="1"/>
  <c r="J15" i="6"/>
  <c r="J20" i="6" s="1"/>
  <c r="I15" i="6"/>
  <c r="I20" i="6" s="1"/>
  <c r="H15" i="6"/>
  <c r="H20" i="6" s="1"/>
  <c r="G15" i="6"/>
  <c r="G20" i="6" s="1"/>
  <c r="F15" i="6"/>
  <c r="F20" i="6" s="1"/>
  <c r="E15" i="6"/>
  <c r="E20" i="6" s="1"/>
  <c r="D15" i="6"/>
  <c r="D20" i="6" s="1"/>
  <c r="C15" i="6"/>
  <c r="C20" i="6" s="1"/>
  <c r="K14" i="6"/>
  <c r="K19" i="6" s="1"/>
  <c r="J14" i="6"/>
  <c r="J19" i="6" s="1"/>
  <c r="I14" i="6"/>
  <c r="I19" i="6" s="1"/>
  <c r="H14" i="6"/>
  <c r="H19" i="6" s="1"/>
  <c r="G14" i="6"/>
  <c r="G19" i="6" s="1"/>
  <c r="F14" i="6"/>
  <c r="F19" i="6" s="1"/>
  <c r="E14" i="6"/>
  <c r="E19" i="6" s="1"/>
  <c r="D14" i="6"/>
  <c r="D19" i="6" s="1"/>
  <c r="C14" i="6"/>
  <c r="C19" i="6" s="1"/>
</calcChain>
</file>

<file path=xl/sharedStrings.xml><?xml version="1.0" encoding="utf-8"?>
<sst xmlns="http://schemas.openxmlformats.org/spreadsheetml/2006/main" count="140" uniqueCount="66">
  <si>
    <t>model</t>
  </si>
  <si>
    <t>spearmans</t>
  </si>
  <si>
    <t>mse</t>
  </si>
  <si>
    <t>binary_accuracy</t>
  </si>
  <si>
    <t>sim_wp</t>
  </si>
  <si>
    <t>sim_lc</t>
  </si>
  <si>
    <t>sim_jc_sanchez</t>
  </si>
  <si>
    <t>sim_jc_seco</t>
  </si>
  <si>
    <t>sim_lin_sanchez</t>
  </si>
  <si>
    <t>sim_lin_seco</t>
  </si>
  <si>
    <t>triples_binary</t>
  </si>
  <si>
    <t>file size</t>
  </si>
  <si>
    <t>tuples_ranking</t>
  </si>
  <si>
    <t>obs</t>
  </si>
  <si>
    <t>unicity</t>
  </si>
  <si>
    <t>geography</t>
  </si>
  <si>
    <t>checkin</t>
  </si>
  <si>
    <t>Average</t>
  </si>
  <si>
    <t>Standard Deviation</t>
  </si>
  <si>
    <t>Min</t>
  </si>
  <si>
    <t>Max</t>
  </si>
  <si>
    <t>checkin-unicity</t>
  </si>
  <si>
    <t>tuple itdl w0.0 (b8)</t>
  </si>
  <si>
    <t xml:space="preserve">tuple itdl w0.1 (b8) </t>
  </si>
  <si>
    <t xml:space="preserve">tuple itdl w0.2 (b8) </t>
  </si>
  <si>
    <t>tuple itdl w0.3 (b8)</t>
  </si>
  <si>
    <t xml:space="preserve">tuple itdl w0.4 (b8) </t>
  </si>
  <si>
    <t xml:space="preserve">tuple itdl w0.5 (b8) </t>
  </si>
  <si>
    <t>tuple itdl w0.6 (b8)</t>
  </si>
  <si>
    <t xml:space="preserve">tuple itdl w0.7 (b8) </t>
  </si>
  <si>
    <t xml:space="preserve">tuple itdl w0.8 (b8) </t>
  </si>
  <si>
    <t xml:space="preserve">tuple itdl w0.9 (b8) </t>
  </si>
  <si>
    <t xml:space="preserve">tuple itdl w1.0 (b8) </t>
  </si>
  <si>
    <t>tuple itdlg geographic w0.0 (b8)</t>
  </si>
  <si>
    <t xml:space="preserve">tuple itdlg geographic w0.1 (b8) </t>
  </si>
  <si>
    <t xml:space="preserve">tuple itdlg geographic w0.2 (b8) </t>
  </si>
  <si>
    <t>tuple itdlg geographic w0.3 (b8)</t>
  </si>
  <si>
    <t xml:space="preserve">tuple itdlg geographic w0.4 (b8) </t>
  </si>
  <si>
    <t xml:space="preserve">tuple itdlg geographic w0.5 (b8) </t>
  </si>
  <si>
    <t>tuple itdlg geographic w0.6 (b8)</t>
  </si>
  <si>
    <t xml:space="preserve">tuple itdlg geographic w0.7 (b8) </t>
  </si>
  <si>
    <t xml:space="preserve">tuple itdlg geographic w0.8 (b8) </t>
  </si>
  <si>
    <t xml:space="preserve">tuple itdlg geographic w0.9 (b8) </t>
  </si>
  <si>
    <t xml:space="preserve">tuple itdlg geographic w1.0 (b8) </t>
  </si>
  <si>
    <t>tuple itdlgu w0.0 (b8)</t>
  </si>
  <si>
    <t xml:space="preserve">tuple itdlgu w0.1 (b8) </t>
  </si>
  <si>
    <t xml:space="preserve">tuple itdlgu w0.2 (b8) </t>
  </si>
  <si>
    <t>tuple itdlgu w0.3 (b8)</t>
  </si>
  <si>
    <t xml:space="preserve">tuple itdlgu w0.4 (b8) </t>
  </si>
  <si>
    <t xml:space="preserve">tuple itdlgu w0.5 (b8) </t>
  </si>
  <si>
    <t>tuple itdlgu w0.6 (b8)</t>
  </si>
  <si>
    <t xml:space="preserve">tuple itdlgu w0.7 (b8) </t>
  </si>
  <si>
    <t xml:space="preserve">tuple itdlgu w0.8 (b8) </t>
  </si>
  <si>
    <t xml:space="preserve">tuple itdlgu w0.9 (b8) </t>
  </si>
  <si>
    <t xml:space="preserve">tuple itdlgu w1.0 (b8) </t>
  </si>
  <si>
    <t>tuple itdlcg w0.0 (b8)</t>
  </si>
  <si>
    <t xml:space="preserve">tuple itdlcg w0.1 (b8) </t>
  </si>
  <si>
    <t xml:space="preserve">tuple itdlcg w0.2 (b8) </t>
  </si>
  <si>
    <t>tuple itdlcg w0.3 (b8)</t>
  </si>
  <si>
    <t xml:space="preserve">tuple itdlcg w0.4 (b8) </t>
  </si>
  <si>
    <t xml:space="preserve">tuple itdlcg w0.5 (b8) </t>
  </si>
  <si>
    <t>tuple itdlcg w0.6 (b8)</t>
  </si>
  <si>
    <t xml:space="preserve">tuple itdlcg w0.7 (b8) </t>
  </si>
  <si>
    <t xml:space="preserve">tuple itdlcg w0.8 (b8) </t>
  </si>
  <si>
    <t xml:space="preserve">tuple itdlcg w0.9 (b8) </t>
  </si>
  <si>
    <t xml:space="preserve">tuple itdlcg w1.0 (b8)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</si>
</sst>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</font>
    <font>
      <sz val="11"/>
      <color rgb="FFFF0000"/>
      <name val="Calibri"/>
      <family val="2"/>
      <scheme val="minor"/>
    </font>
    <font>
      <sz val="11"/>
      <color rgb="FF00B050"/>
      <name val="Calibri"/>
      <family val="2"/>
      <scheme val="minor"/>
    </font>
    <font>
      <b/>
      <sz val="1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indexed="64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top"/>
    </xf>
    <xf numFmtId="0" fontId="2" fillId="0" borderId="1" xfId="0" applyFont="1" applyFill="1" applyBorder="1" applyAlignment="1">
      <alignment horizontal="left" vertical="top"/>
    </xf>
    <xf numFmtId="0" fontId="3" fillId="0" borderId="0" xfId="0" applyFont="1"/>
    <xf numFmtId="0" fontId="4" fillId="0" borderId="0" xfId="0" applyFont="1"/>
    <xf numFmtId="0" fontId="5" fillId="0" borderId="1" xfId="0" applyFont="1" applyBorder="1"/>
    <xf numFmtId="0" fontId="1" fillId="0" borderId="1" xfId="0" applyFont="1" applyBorder="1"/>
    <xf numFmtId="0" fontId="0" fillId="0" borderId="1" xfId="0" applyBorder="1"/>
    <xf numFmtId="0" fontId="3" fillId="0" borderId="1" xfId="0" applyFont="1" applyBorder="1"/>
    <xf numFmtId="0" fontId="1" fillId="0" borderId="1" xfId="0" applyFont="1" applyFill="1" applyBorder="1" applyAlignment="1">
      <alignment horizontal="left"/>
    </xf>
    <xf numFmtId="0" fontId="1" fillId="0" borderId="1" xfId="0" applyFont="1" applyFill="1" applyBorder="1"/>
    <xf numFmtId="0" fontId="3" fillId="0" borderId="0" xfId="0" applyFont="1" applyFill="1"/>
    <xf numFmtId="0" fontId="0" fillId="0" borderId="1" xfId="0" applyFill="1" applyBorder="1"/>
    <xf numFmtId="0" fontId="0" fillId="0" borderId="0" xfId="0" applyFill="1"/>
    <xf numFmtId="0" fontId="6" fillId="0" borderId="0" xfId="0" applyFont="1"/>
    <xf numFmtId="0" fontId="0" fillId="0" borderId="0" xfId="0" applyFont="1"/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FDD97-21F0-4FAA-BBD7-1CA0C395F316}">
  <dimension ref="A1:P22"/>
  <sheetViews>
    <sheetView tabSelected="1" workbookViewId="0">
      <selection activeCell="P12" sqref="P12"/>
    </sheetView>
  </sheetViews>
  <sheetFormatPr defaultRowHeight="14.4" x14ac:dyDescent="0.3"/>
  <cols>
    <col min="1" max="1" width="3" bestFit="1" customWidth="1"/>
    <col min="2" max="2" width="28.4414062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  <col min="14" max="14" width="7.33203125" bestFit="1" customWidth="1"/>
    <col min="15" max="15" width="7.109375" bestFit="1" customWidth="1"/>
  </cols>
  <sheetData>
    <row r="1" spans="1: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12</v>
      </c>
      <c r="M1" s="2" t="s">
        <v>10</v>
      </c>
      <c r="N1" s="3" t="s">
        <v>11</v>
      </c>
      <c r="O1" s="6" t="s">
        <v>13</v>
      </c>
    </row>
    <row r="2" spans="1:15" x14ac:dyDescent="0.3">
      <c r="A2" s="2">
        <v>1</v>
      </c>
      <c r="B2" s="1" t="s">
        <v>22</v>
      </c>
      <c r="C2" s="8">
        <v>0.42832052769144102</v>
      </c>
      <c r="D2" s="8">
        <v>0.33506140159306941</v>
      </c>
      <c r="E2" s="8">
        <v>0.620253164556962</v>
      </c>
      <c r="F2" s="8">
        <v>1.0191339653145199</v>
      </c>
      <c r="G2" s="8">
        <v>3.5411047789134358</v>
      </c>
      <c r="H2" s="8">
        <v>0.2407955811950501</v>
      </c>
      <c r="I2" s="8">
        <v>2.509279447659309</v>
      </c>
      <c r="J2" s="8">
        <v>0.2407955811950501</v>
      </c>
      <c r="K2" s="8">
        <v>2.509279447659309</v>
      </c>
      <c r="L2" s="1">
        <v>68</v>
      </c>
      <c r="M2" s="1">
        <v>79</v>
      </c>
      <c r="N2" s="1"/>
      <c r="O2" s="7" t="s">
        <v>14</v>
      </c>
    </row>
    <row r="3" spans="1:15" x14ac:dyDescent="0.3">
      <c r="A3" s="2">
        <v>2</v>
      </c>
      <c r="B3" s="1" t="s">
        <v>23</v>
      </c>
      <c r="C3" s="8">
        <v>0.4316233782058434</v>
      </c>
      <c r="D3" s="8">
        <v>0.33570684958036218</v>
      </c>
      <c r="E3" s="8">
        <v>0.64556962025316456</v>
      </c>
      <c r="F3" s="8">
        <v>1.017887149715851</v>
      </c>
      <c r="G3" s="8">
        <v>3.5362058294603229</v>
      </c>
      <c r="H3" s="8">
        <v>0.24109352507816581</v>
      </c>
      <c r="I3" s="8">
        <v>2.5134005531494519</v>
      </c>
      <c r="J3" s="8">
        <v>0.24109352507816581</v>
      </c>
      <c r="K3" s="8">
        <v>2.5134005531494519</v>
      </c>
      <c r="L3" s="1">
        <v>68</v>
      </c>
      <c r="M3" s="1">
        <v>79</v>
      </c>
      <c r="N3" s="1"/>
      <c r="O3" s="7"/>
    </row>
    <row r="4" spans="1:15" x14ac:dyDescent="0.3">
      <c r="A4" s="2">
        <v>3</v>
      </c>
      <c r="B4" s="1" t="s">
        <v>24</v>
      </c>
      <c r="C4" s="8">
        <v>0.42557133419968401</v>
      </c>
      <c r="D4" s="8">
        <v>0.33207482373316849</v>
      </c>
      <c r="E4" s="8">
        <v>0.65822784810126578</v>
      </c>
      <c r="F4" s="8">
        <v>1.0164939741328609</v>
      </c>
      <c r="G4" s="8">
        <v>3.5352421395229729</v>
      </c>
      <c r="H4" s="8">
        <v>0.24032702336649031</v>
      </c>
      <c r="I4" s="8">
        <v>2.5054690336274432</v>
      </c>
      <c r="J4" s="8">
        <v>0.24032702336649031</v>
      </c>
      <c r="K4" s="8">
        <v>2.5054690336274432</v>
      </c>
      <c r="L4" s="1">
        <v>68</v>
      </c>
      <c r="M4" s="1">
        <v>79</v>
      </c>
      <c r="N4" s="1"/>
      <c r="O4" s="7"/>
    </row>
    <row r="5" spans="1:15" x14ac:dyDescent="0.3">
      <c r="A5" s="2">
        <v>4</v>
      </c>
      <c r="B5" s="1" t="s">
        <v>25</v>
      </c>
      <c r="C5" s="8">
        <v>0.42599134987203569</v>
      </c>
      <c r="D5" s="8">
        <v>0.33144604687947932</v>
      </c>
      <c r="E5" s="8">
        <v>0.63291139240506333</v>
      </c>
      <c r="F5" s="8">
        <v>1.0209276406035659</v>
      </c>
      <c r="G5" s="8">
        <v>3.5519762795393039</v>
      </c>
      <c r="H5" s="8">
        <v>0.24192027957223919</v>
      </c>
      <c r="I5" s="8">
        <v>2.5226866354533781</v>
      </c>
      <c r="J5" s="8">
        <v>0.24192027957223919</v>
      </c>
      <c r="K5" s="8">
        <v>2.5226866354533781</v>
      </c>
      <c r="L5" s="1">
        <v>68</v>
      </c>
      <c r="M5" s="1">
        <v>79</v>
      </c>
      <c r="N5" s="7"/>
      <c r="O5" s="7"/>
    </row>
    <row r="6" spans="1:15" x14ac:dyDescent="0.3">
      <c r="A6" s="2">
        <v>5</v>
      </c>
      <c r="B6" s="1" t="s">
        <v>26</v>
      </c>
      <c r="C6" s="8">
        <v>0.43265432576525231</v>
      </c>
      <c r="D6" s="8">
        <v>0.32629173486119922</v>
      </c>
      <c r="E6" s="8">
        <v>0.64556962025316456</v>
      </c>
      <c r="F6" s="8">
        <v>0.99875930825004666</v>
      </c>
      <c r="G6" s="8">
        <v>3.4768833135966029</v>
      </c>
      <c r="H6" s="8">
        <v>0.23670315905280381</v>
      </c>
      <c r="I6" s="8">
        <v>2.4675206619748802</v>
      </c>
      <c r="J6" s="8">
        <v>0.23670315905280381</v>
      </c>
      <c r="K6" s="8">
        <v>2.4675206619748802</v>
      </c>
      <c r="L6" s="1">
        <v>68</v>
      </c>
      <c r="M6" s="1">
        <v>79</v>
      </c>
      <c r="N6" s="7"/>
      <c r="O6" s="7"/>
    </row>
    <row r="7" spans="1:15" x14ac:dyDescent="0.3">
      <c r="A7" s="2">
        <v>6</v>
      </c>
      <c r="B7" s="1" t="s">
        <v>27</v>
      </c>
      <c r="C7" s="8">
        <v>0.44580845295845051</v>
      </c>
      <c r="D7" s="8">
        <v>0.32200005037161811</v>
      </c>
      <c r="E7" s="8">
        <v>0.620253164556962</v>
      </c>
      <c r="F7" s="8">
        <v>0.99811324221046027</v>
      </c>
      <c r="G7" s="8">
        <v>3.464824545556346</v>
      </c>
      <c r="H7" s="8">
        <v>0.2362691361357748</v>
      </c>
      <c r="I7" s="8">
        <v>2.4632069479613188</v>
      </c>
      <c r="J7" s="8">
        <v>0.2362691361357748</v>
      </c>
      <c r="K7" s="8">
        <v>2.4632069479613188</v>
      </c>
      <c r="L7" s="1">
        <v>68</v>
      </c>
      <c r="M7" s="1">
        <v>79</v>
      </c>
      <c r="N7" s="7"/>
      <c r="O7" s="7"/>
    </row>
    <row r="8" spans="1:15" x14ac:dyDescent="0.3">
      <c r="A8" s="2">
        <v>7</v>
      </c>
      <c r="B8" s="1" t="s">
        <v>28</v>
      </c>
      <c r="C8" s="8">
        <v>0.45898167177311933</v>
      </c>
      <c r="D8" s="8">
        <v>0.31466655400340998</v>
      </c>
      <c r="E8" s="8">
        <v>0.65822784810126578</v>
      </c>
      <c r="F8" s="8">
        <v>0.99839922594552155</v>
      </c>
      <c r="G8" s="8">
        <v>3.4681171696753039</v>
      </c>
      <c r="H8" s="8">
        <v>0.23672582302296141</v>
      </c>
      <c r="I8" s="8">
        <v>2.468703295865827</v>
      </c>
      <c r="J8" s="8">
        <v>0.23672582302296141</v>
      </c>
      <c r="K8" s="8">
        <v>2.468703295865827</v>
      </c>
      <c r="L8" s="1">
        <v>68</v>
      </c>
      <c r="M8" s="1">
        <v>79</v>
      </c>
      <c r="N8" s="7"/>
      <c r="O8" s="7"/>
    </row>
    <row r="9" spans="1:15" x14ac:dyDescent="0.3">
      <c r="A9" s="2">
        <v>8</v>
      </c>
      <c r="B9" s="1" t="s">
        <v>29</v>
      </c>
      <c r="C9" s="8">
        <v>0.45310145236019472</v>
      </c>
      <c r="D9" s="8">
        <v>0.31325025992792921</v>
      </c>
      <c r="E9" s="8">
        <v>0.620253164556962</v>
      </c>
      <c r="F9" s="8">
        <v>0.99404394473838731</v>
      </c>
      <c r="G9" s="8">
        <v>3.4571307835394101</v>
      </c>
      <c r="H9" s="8">
        <v>0.23572155008867909</v>
      </c>
      <c r="I9" s="8">
        <v>2.457425628748346</v>
      </c>
      <c r="J9" s="8">
        <v>0.23572155008867909</v>
      </c>
      <c r="K9" s="8">
        <v>2.457425628748346</v>
      </c>
      <c r="L9" s="1">
        <v>68</v>
      </c>
      <c r="M9" s="1">
        <v>79</v>
      </c>
      <c r="N9" s="7"/>
      <c r="O9" s="7"/>
    </row>
    <row r="10" spans="1:15" x14ac:dyDescent="0.3">
      <c r="A10" s="2">
        <v>9</v>
      </c>
      <c r="B10" s="1" t="s">
        <v>30</v>
      </c>
      <c r="C10" s="8">
        <v>0.45712978449047748</v>
      </c>
      <c r="D10" s="8">
        <v>0.30562625799666332</v>
      </c>
      <c r="E10" s="8">
        <v>0.64556962025316456</v>
      </c>
      <c r="F10" s="8">
        <v>1.021427346658828</v>
      </c>
      <c r="G10" s="8">
        <v>3.5603641784459872</v>
      </c>
      <c r="H10" s="8">
        <v>0.24291544950958999</v>
      </c>
      <c r="I10" s="8">
        <v>2.5331709887049891</v>
      </c>
      <c r="J10" s="8">
        <v>0.24291544950958999</v>
      </c>
      <c r="K10" s="8">
        <v>2.5331709887049891</v>
      </c>
      <c r="L10" s="1">
        <v>68</v>
      </c>
      <c r="M10" s="1">
        <v>79</v>
      </c>
      <c r="N10" s="7"/>
      <c r="O10" s="7"/>
    </row>
    <row r="11" spans="1:15" s="4" customFormat="1" x14ac:dyDescent="0.3">
      <c r="A11" s="2">
        <v>10</v>
      </c>
      <c r="B11" s="1" t="s">
        <v>31</v>
      </c>
      <c r="C11" s="8">
        <v>0.49808131254477389</v>
      </c>
      <c r="D11" s="8">
        <v>0.29091189024597819</v>
      </c>
      <c r="E11" s="8">
        <v>0.68354430379746833</v>
      </c>
      <c r="F11" s="8">
        <v>1.0131381050362529</v>
      </c>
      <c r="G11" s="8">
        <v>3.5316295470672698</v>
      </c>
      <c r="H11" s="8">
        <v>0.24065047705994211</v>
      </c>
      <c r="I11" s="8">
        <v>2.5095925045540932</v>
      </c>
      <c r="J11" s="8">
        <v>0.24065047705994211</v>
      </c>
      <c r="K11" s="8">
        <v>2.5095925045540932</v>
      </c>
      <c r="L11" s="1">
        <v>68</v>
      </c>
      <c r="M11" s="1">
        <v>79</v>
      </c>
      <c r="N11" s="7"/>
      <c r="O11" s="7"/>
    </row>
    <row r="12" spans="1:15" s="12" customFormat="1" x14ac:dyDescent="0.3">
      <c r="A12" s="3">
        <v>11</v>
      </c>
      <c r="B12" s="10" t="s">
        <v>32</v>
      </c>
      <c r="C12" s="8">
        <v>0.48490809373010513</v>
      </c>
      <c r="D12" s="8">
        <v>0.28590456668357361</v>
      </c>
      <c r="E12" s="8">
        <v>0.70886075949367089</v>
      </c>
      <c r="F12" s="8">
        <v>1.043089849108368</v>
      </c>
      <c r="G12" s="8">
        <v>3.638070925761288</v>
      </c>
      <c r="H12" s="8">
        <v>0.24746235013297979</v>
      </c>
      <c r="I12" s="8">
        <v>2.5778556919674922</v>
      </c>
      <c r="J12" s="8">
        <v>0.24746235013297979</v>
      </c>
      <c r="K12" s="8">
        <v>2.5778556919674922</v>
      </c>
      <c r="L12" s="1">
        <v>68</v>
      </c>
      <c r="M12" s="1">
        <v>79</v>
      </c>
      <c r="N12" s="11"/>
      <c r="O12" s="11" t="s">
        <v>16</v>
      </c>
    </row>
    <row r="13" spans="1:15" x14ac:dyDescent="0.3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9"/>
    </row>
    <row r="14" spans="1:15" x14ac:dyDescent="0.3">
      <c r="A14" s="8"/>
      <c r="B14" s="1" t="s">
        <v>17</v>
      </c>
      <c r="C14" s="8">
        <f>AVERAGE(C2:C12)</f>
        <v>0.44928833487194347</v>
      </c>
      <c r="D14" s="8">
        <f t="shared" ref="D14:K14" si="0">AVERAGE(D2:D12)</f>
        <v>0.31754003962513194</v>
      </c>
      <c r="E14" s="8">
        <f t="shared" si="0"/>
        <v>0.64902186421173758</v>
      </c>
      <c r="F14" s="8">
        <f t="shared" si="0"/>
        <v>1.0128557956104238</v>
      </c>
      <c r="G14" s="8">
        <f t="shared" si="0"/>
        <v>3.5237772264616583</v>
      </c>
      <c r="H14" s="8">
        <f t="shared" si="0"/>
        <v>0.24005312311042515</v>
      </c>
      <c r="I14" s="8">
        <f t="shared" si="0"/>
        <v>2.5025737626969571</v>
      </c>
      <c r="J14" s="8">
        <f t="shared" si="0"/>
        <v>0.24005312311042515</v>
      </c>
      <c r="K14" s="8">
        <f t="shared" si="0"/>
        <v>2.5025737626969571</v>
      </c>
      <c r="L14" s="8"/>
      <c r="M14" s="8"/>
      <c r="N14" s="8"/>
      <c r="O14" s="8"/>
    </row>
    <row r="15" spans="1:15" x14ac:dyDescent="0.3">
      <c r="A15" s="8"/>
      <c r="B15" s="1" t="s">
        <v>18</v>
      </c>
      <c r="C15" s="8">
        <f>_xlfn.STDEV.P(C2:C12)</f>
        <v>2.3287249669205392E-2</v>
      </c>
      <c r="D15" s="8">
        <f t="shared" ref="D15:K15" si="1">_xlfn.STDEV.P(D2:D12)</f>
        <v>1.656011300769553E-2</v>
      </c>
      <c r="E15" s="8">
        <f t="shared" si="1"/>
        <v>2.6492208131694679E-2</v>
      </c>
      <c r="F15" s="8">
        <f t="shared" si="1"/>
        <v>1.3848866434693845E-2</v>
      </c>
      <c r="G15" s="8">
        <f t="shared" si="1"/>
        <v>5.1397653547259808E-2</v>
      </c>
      <c r="H15" s="8">
        <f t="shared" si="1"/>
        <v>3.3576998541969471E-3</v>
      </c>
      <c r="I15" s="8">
        <f t="shared" si="1"/>
        <v>3.4630446657914857E-2</v>
      </c>
      <c r="J15" s="8">
        <f t="shared" si="1"/>
        <v>3.3576998541969471E-3</v>
      </c>
      <c r="K15" s="8">
        <f t="shared" si="1"/>
        <v>3.4630446657914857E-2</v>
      </c>
      <c r="L15" s="8"/>
      <c r="M15" s="8"/>
      <c r="N15" s="8"/>
      <c r="O15" s="8"/>
    </row>
    <row r="16" spans="1:15" x14ac:dyDescent="0.3">
      <c r="A16" s="8"/>
      <c r="B16" s="1" t="s">
        <v>19</v>
      </c>
      <c r="C16" s="8">
        <f t="shared" ref="C16:K16" si="2">SMALL(C2:C12, 1)</f>
        <v>0.42557133419968401</v>
      </c>
      <c r="D16" s="8">
        <f t="shared" si="2"/>
        <v>0.28590456668357361</v>
      </c>
      <c r="E16" s="8">
        <f t="shared" si="2"/>
        <v>0.620253164556962</v>
      </c>
      <c r="F16" s="8">
        <f t="shared" si="2"/>
        <v>0.99404394473838731</v>
      </c>
      <c r="G16" s="8">
        <f t="shared" si="2"/>
        <v>3.4571307835394101</v>
      </c>
      <c r="H16" s="8">
        <f t="shared" si="2"/>
        <v>0.23572155008867909</v>
      </c>
      <c r="I16" s="8">
        <f t="shared" si="2"/>
        <v>2.457425628748346</v>
      </c>
      <c r="J16" s="8">
        <f t="shared" si="2"/>
        <v>0.23572155008867909</v>
      </c>
      <c r="K16" s="8">
        <f t="shared" si="2"/>
        <v>2.457425628748346</v>
      </c>
      <c r="L16" s="8"/>
      <c r="M16" s="8"/>
      <c r="N16" s="8"/>
      <c r="O16" s="8"/>
    </row>
    <row r="17" spans="1:16" x14ac:dyDescent="0.3">
      <c r="A17" s="8"/>
      <c r="B17" s="1" t="s">
        <v>20</v>
      </c>
      <c r="C17" s="8">
        <f t="shared" ref="C17:K17" si="3">LARGE(C2:C12,1)</f>
        <v>0.49808131254477389</v>
      </c>
      <c r="D17" s="8">
        <f t="shared" si="3"/>
        <v>0.33570684958036218</v>
      </c>
      <c r="E17" s="8">
        <f t="shared" si="3"/>
        <v>0.70886075949367089</v>
      </c>
      <c r="F17" s="8">
        <f t="shared" si="3"/>
        <v>1.043089849108368</v>
      </c>
      <c r="G17" s="8">
        <f t="shared" si="3"/>
        <v>3.638070925761288</v>
      </c>
      <c r="H17" s="8">
        <f t="shared" si="3"/>
        <v>0.24746235013297979</v>
      </c>
      <c r="I17" s="8">
        <f t="shared" si="3"/>
        <v>2.5778556919674922</v>
      </c>
      <c r="J17" s="8">
        <f t="shared" si="3"/>
        <v>0.24746235013297979</v>
      </c>
      <c r="K17" s="8">
        <f t="shared" si="3"/>
        <v>2.5778556919674922</v>
      </c>
      <c r="L17" s="8"/>
      <c r="M17" s="8"/>
      <c r="N17" s="8"/>
      <c r="O17" s="8"/>
    </row>
    <row r="19" spans="1:16" x14ac:dyDescent="0.3">
      <c r="A19" s="8"/>
      <c r="B19" s="1" t="s">
        <v>17</v>
      </c>
      <c r="C19" s="8">
        <f>ROUND(C14,2)</f>
        <v>0.45</v>
      </c>
      <c r="D19" s="8">
        <f t="shared" ref="D19:K19" si="4">ROUND(D14,2)</f>
        <v>0.32</v>
      </c>
      <c r="E19" s="8">
        <f t="shared" si="4"/>
        <v>0.65</v>
      </c>
      <c r="F19" s="8">
        <f t="shared" si="4"/>
        <v>1.01</v>
      </c>
      <c r="G19" s="8">
        <f t="shared" si="4"/>
        <v>3.52</v>
      </c>
      <c r="H19" s="8">
        <f t="shared" si="4"/>
        <v>0.24</v>
      </c>
      <c r="I19" s="8">
        <f t="shared" si="4"/>
        <v>2.5</v>
      </c>
      <c r="J19" s="8">
        <f t="shared" si="4"/>
        <v>0.24</v>
      </c>
      <c r="K19" s="8">
        <f t="shared" si="4"/>
        <v>2.5</v>
      </c>
      <c r="L19" s="8"/>
      <c r="M19" s="8"/>
      <c r="N19" s="8"/>
      <c r="O19" s="8"/>
      <c r="P19" s="15"/>
    </row>
    <row r="20" spans="1:16" x14ac:dyDescent="0.3">
      <c r="A20" s="8"/>
      <c r="B20" s="1" t="s">
        <v>18</v>
      </c>
      <c r="C20" s="8">
        <f>ROUND(C15,3)</f>
        <v>2.3E-2</v>
      </c>
      <c r="D20" s="8">
        <f t="shared" ref="D20:K20" si="5">ROUND(D15,3)</f>
        <v>1.7000000000000001E-2</v>
      </c>
      <c r="E20" s="8">
        <f t="shared" si="5"/>
        <v>2.5999999999999999E-2</v>
      </c>
      <c r="F20" s="8">
        <f t="shared" si="5"/>
        <v>1.4E-2</v>
      </c>
      <c r="G20" s="8">
        <f t="shared" si="5"/>
        <v>5.0999999999999997E-2</v>
      </c>
      <c r="H20" s="8">
        <f t="shared" si="5"/>
        <v>3.0000000000000001E-3</v>
      </c>
      <c r="I20" s="8">
        <f t="shared" si="5"/>
        <v>3.5000000000000003E-2</v>
      </c>
      <c r="J20" s="8">
        <f t="shared" si="5"/>
        <v>3.0000000000000001E-3</v>
      </c>
      <c r="K20" s="8">
        <f t="shared" si="5"/>
        <v>3.5000000000000003E-2</v>
      </c>
      <c r="L20" s="8"/>
      <c r="M20" s="8"/>
      <c r="N20" s="8"/>
      <c r="O20" s="8"/>
    </row>
    <row r="21" spans="1:16" x14ac:dyDescent="0.3">
      <c r="A21" s="8"/>
      <c r="B21" s="1" t="s">
        <v>19</v>
      </c>
      <c r="C21" s="8">
        <f>ROUND(C16,2)</f>
        <v>0.43</v>
      </c>
      <c r="D21" s="8">
        <f t="shared" ref="D21:K22" si="6">ROUND(D16,2)</f>
        <v>0.28999999999999998</v>
      </c>
      <c r="E21" s="8">
        <f t="shared" si="6"/>
        <v>0.62</v>
      </c>
      <c r="F21" s="8">
        <f t="shared" si="6"/>
        <v>0.99</v>
      </c>
      <c r="G21" s="8">
        <f t="shared" si="6"/>
        <v>3.46</v>
      </c>
      <c r="H21" s="8">
        <f t="shared" si="6"/>
        <v>0.24</v>
      </c>
      <c r="I21" s="8">
        <f t="shared" si="6"/>
        <v>2.46</v>
      </c>
      <c r="J21" s="8">
        <f t="shared" si="6"/>
        <v>0.24</v>
      </c>
      <c r="K21" s="8">
        <f t="shared" si="6"/>
        <v>2.46</v>
      </c>
      <c r="L21" s="8"/>
      <c r="M21" s="8"/>
      <c r="N21" s="8"/>
      <c r="O21" s="8"/>
    </row>
    <row r="22" spans="1:16" x14ac:dyDescent="0.3">
      <c r="A22" s="8"/>
      <c r="B22" s="1" t="s">
        <v>20</v>
      </c>
      <c r="C22" s="8">
        <f>ROUND(C17,2)</f>
        <v>0.5</v>
      </c>
      <c r="D22" s="8">
        <f t="shared" si="6"/>
        <v>0.34</v>
      </c>
      <c r="E22" s="8">
        <f t="shared" si="6"/>
        <v>0.71</v>
      </c>
      <c r="F22" s="8">
        <f t="shared" si="6"/>
        <v>1.04</v>
      </c>
      <c r="G22" s="8">
        <f t="shared" si="6"/>
        <v>3.64</v>
      </c>
      <c r="H22" s="8">
        <f t="shared" si="6"/>
        <v>0.25</v>
      </c>
      <c r="I22" s="8">
        <f t="shared" si="6"/>
        <v>2.58</v>
      </c>
      <c r="J22" s="8">
        <f t="shared" si="6"/>
        <v>0.25</v>
      </c>
      <c r="K22" s="8">
        <f t="shared" si="6"/>
        <v>2.58</v>
      </c>
      <c r="L22" s="8"/>
      <c r="M22" s="8"/>
      <c r="N22" s="8"/>
      <c r="O22" s="8"/>
    </row>
  </sheetData>
  <sortState xmlns:xlrd2="http://schemas.microsoft.com/office/spreadsheetml/2017/richdata2" ref="A2:O12">
    <sortCondition ref="A12"/>
  </sortState>
  <mergeCells count="1">
    <mergeCell ref="A13:O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80F2E9-B160-495F-BF46-F510EB93F755}">
  <dimension ref="A1:O22"/>
  <sheetViews>
    <sheetView workbookViewId="0">
      <selection activeCell="A13" sqref="A13:O13"/>
    </sheetView>
  </sheetViews>
  <sheetFormatPr defaultRowHeight="14.4" x14ac:dyDescent="0.3"/>
  <cols>
    <col min="1" max="1" width="3" bestFit="1" customWidth="1"/>
    <col min="2" max="2" width="28.4414062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  <col min="14" max="14" width="7.33203125" bestFit="1" customWidth="1"/>
    <col min="15" max="15" width="16.21875" bestFit="1" customWidth="1"/>
  </cols>
  <sheetData>
    <row r="1" spans="1: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12</v>
      </c>
      <c r="M1" s="2" t="s">
        <v>10</v>
      </c>
      <c r="N1" s="3" t="s">
        <v>11</v>
      </c>
      <c r="O1" s="3" t="s">
        <v>13</v>
      </c>
    </row>
    <row r="2" spans="1:15" s="5" customFormat="1" x14ac:dyDescent="0.3">
      <c r="A2" s="2">
        <v>1</v>
      </c>
      <c r="B2" s="1" t="s">
        <v>33</v>
      </c>
      <c r="C2" s="8">
        <v>0.49808131254477389</v>
      </c>
      <c r="D2" s="8">
        <v>0.29091189024597819</v>
      </c>
      <c r="E2" s="8">
        <v>0.68354430379746833</v>
      </c>
      <c r="F2" s="8">
        <v>1.0131381050362529</v>
      </c>
      <c r="G2" s="8">
        <v>3.5316295470672698</v>
      </c>
      <c r="H2" s="8">
        <v>0.24065047705994211</v>
      </c>
      <c r="I2" s="8">
        <v>2.5095925045540932</v>
      </c>
      <c r="J2" s="8">
        <v>0.24065047705994211</v>
      </c>
      <c r="K2" s="8">
        <v>2.5095925045540932</v>
      </c>
      <c r="L2" s="1">
        <v>68</v>
      </c>
      <c r="M2" s="1">
        <v>79</v>
      </c>
      <c r="N2" s="1"/>
      <c r="O2" s="7" t="s">
        <v>21</v>
      </c>
    </row>
    <row r="3" spans="1:15" x14ac:dyDescent="0.3">
      <c r="A3" s="2">
        <v>2</v>
      </c>
      <c r="B3" s="1" t="s">
        <v>34</v>
      </c>
      <c r="C3" s="8">
        <v>0.48769547046480322</v>
      </c>
      <c r="D3" s="8">
        <v>0.28923564656035078</v>
      </c>
      <c r="E3" s="8">
        <v>0.65822784810126578</v>
      </c>
      <c r="F3" s="8">
        <v>1.02399875073486</v>
      </c>
      <c r="G3" s="8">
        <v>3.5724780517569261</v>
      </c>
      <c r="H3" s="8">
        <v>0.24341271506735149</v>
      </c>
      <c r="I3" s="8">
        <v>2.535693356159813</v>
      </c>
      <c r="J3" s="8">
        <v>0.24341271506735149</v>
      </c>
      <c r="K3" s="8">
        <v>2.535693356159813</v>
      </c>
      <c r="L3" s="1">
        <v>68</v>
      </c>
      <c r="M3" s="1">
        <v>79</v>
      </c>
      <c r="N3" s="1"/>
      <c r="O3" s="8"/>
    </row>
    <row r="4" spans="1:15" x14ac:dyDescent="0.3">
      <c r="A4" s="2">
        <v>3</v>
      </c>
      <c r="B4" s="1" t="s">
        <v>35</v>
      </c>
      <c r="C4" s="8">
        <v>0.4874281877642157</v>
      </c>
      <c r="D4" s="8">
        <v>0.28400205696655312</v>
      </c>
      <c r="E4" s="8">
        <v>0.67088607594936711</v>
      </c>
      <c r="F4" s="8">
        <v>1.052851876347247</v>
      </c>
      <c r="G4" s="8">
        <v>3.665635984696539</v>
      </c>
      <c r="H4" s="8">
        <v>0.24937376185039489</v>
      </c>
      <c r="I4" s="8">
        <v>2.5975348267345071</v>
      </c>
      <c r="J4" s="8">
        <v>0.24937376185039489</v>
      </c>
      <c r="K4" s="8">
        <v>2.5975348267345071</v>
      </c>
      <c r="L4" s="1">
        <v>68</v>
      </c>
      <c r="M4" s="1">
        <v>79</v>
      </c>
      <c r="N4" s="1"/>
      <c r="O4" s="8"/>
    </row>
    <row r="5" spans="1:15" x14ac:dyDescent="0.3">
      <c r="A5" s="2">
        <v>4</v>
      </c>
      <c r="B5" s="1" t="s">
        <v>36</v>
      </c>
      <c r="C5" s="8">
        <v>0.45785526610635779</v>
      </c>
      <c r="D5" s="8">
        <v>0.28696353812372422</v>
      </c>
      <c r="E5" s="8">
        <v>0.69620253164556967</v>
      </c>
      <c r="F5" s="8">
        <v>1.084656697040957</v>
      </c>
      <c r="G5" s="8">
        <v>3.776405057390269</v>
      </c>
      <c r="H5" s="8">
        <v>0.25762600062186181</v>
      </c>
      <c r="I5" s="8">
        <v>2.6828971108529971</v>
      </c>
      <c r="J5" s="8">
        <v>0.25762600062186181</v>
      </c>
      <c r="K5" s="8">
        <v>2.6828971108529971</v>
      </c>
      <c r="L5" s="1">
        <v>68</v>
      </c>
      <c r="M5" s="1">
        <v>79</v>
      </c>
      <c r="N5" s="1"/>
      <c r="O5" s="8"/>
    </row>
    <row r="6" spans="1:15" x14ac:dyDescent="0.3">
      <c r="A6" s="2">
        <v>5</v>
      </c>
      <c r="B6" s="1" t="s">
        <v>37</v>
      </c>
      <c r="C6" s="8">
        <v>0.48223526672423028</v>
      </c>
      <c r="D6" s="8">
        <v>0.28237408763584121</v>
      </c>
      <c r="E6" s="8">
        <v>0.65822784810126578</v>
      </c>
      <c r="F6" s="8">
        <v>1.067618925142074</v>
      </c>
      <c r="G6" s="8">
        <v>3.7166785915278848</v>
      </c>
      <c r="H6" s="8">
        <v>0.25217136076204322</v>
      </c>
      <c r="I6" s="8">
        <v>2.6235417808671539</v>
      </c>
      <c r="J6" s="8">
        <v>0.25217136076204322</v>
      </c>
      <c r="K6" s="8">
        <v>2.6235417808671539</v>
      </c>
      <c r="L6" s="1">
        <v>68</v>
      </c>
      <c r="M6" s="1">
        <v>79</v>
      </c>
      <c r="N6" s="1"/>
      <c r="O6" s="8"/>
    </row>
    <row r="7" spans="1:15" x14ac:dyDescent="0.3">
      <c r="A7" s="2">
        <v>6</v>
      </c>
      <c r="B7" s="1" t="s">
        <v>38</v>
      </c>
      <c r="C7" s="8">
        <v>0.48208253375246601</v>
      </c>
      <c r="D7" s="8">
        <v>0.27808405637324962</v>
      </c>
      <c r="E7" s="8">
        <v>0.65822784810126578</v>
      </c>
      <c r="F7" s="8">
        <v>1.0670530815206749</v>
      </c>
      <c r="G7" s="8">
        <v>3.7233654648877068</v>
      </c>
      <c r="H7" s="8">
        <v>0.25199963741927411</v>
      </c>
      <c r="I7" s="8">
        <v>2.6221795115920679</v>
      </c>
      <c r="J7" s="8">
        <v>0.25199963741927411</v>
      </c>
      <c r="K7" s="8">
        <v>2.6221795115920679</v>
      </c>
      <c r="L7" s="1">
        <v>68</v>
      </c>
      <c r="M7" s="1">
        <v>79</v>
      </c>
      <c r="N7" s="1"/>
      <c r="O7" s="8"/>
    </row>
    <row r="8" spans="1:15" x14ac:dyDescent="0.3">
      <c r="A8" s="2">
        <v>7</v>
      </c>
      <c r="B8" s="1" t="s">
        <v>39</v>
      </c>
      <c r="C8" s="8">
        <v>0.48572903345333812</v>
      </c>
      <c r="D8" s="8">
        <v>0.27809453580766108</v>
      </c>
      <c r="E8" s="8">
        <v>0.65822784810126578</v>
      </c>
      <c r="F8" s="8">
        <v>1.083927346658828</v>
      </c>
      <c r="G8" s="8">
        <v>3.7706897926298808</v>
      </c>
      <c r="H8" s="8">
        <v>0.25622375056709817</v>
      </c>
      <c r="I8" s="8">
        <v>2.666109103345196</v>
      </c>
      <c r="J8" s="8">
        <v>0.25622375056709817</v>
      </c>
      <c r="K8" s="8">
        <v>2.666109103345196</v>
      </c>
      <c r="L8" s="1">
        <v>68</v>
      </c>
      <c r="M8" s="1">
        <v>79</v>
      </c>
      <c r="N8" s="1"/>
      <c r="O8" s="8"/>
    </row>
    <row r="9" spans="1:15" x14ac:dyDescent="0.3">
      <c r="A9" s="2">
        <v>8</v>
      </c>
      <c r="B9" s="1" t="s">
        <v>40</v>
      </c>
      <c r="C9" s="8">
        <v>0.48515628480922213</v>
      </c>
      <c r="D9" s="8">
        <v>0.27746561535930703</v>
      </c>
      <c r="E9" s="8">
        <v>0.67088607594936711</v>
      </c>
      <c r="F9" s="8">
        <v>1.080224867724868</v>
      </c>
      <c r="G9" s="8">
        <v>3.76581280868281</v>
      </c>
      <c r="H9" s="8">
        <v>0.25561991214980417</v>
      </c>
      <c r="I9" s="8">
        <v>2.658816566658468</v>
      </c>
      <c r="J9" s="8">
        <v>0.25561991214980417</v>
      </c>
      <c r="K9" s="8">
        <v>2.658816566658468</v>
      </c>
      <c r="L9" s="1">
        <v>68</v>
      </c>
      <c r="M9" s="1">
        <v>79</v>
      </c>
      <c r="N9" s="1"/>
      <c r="O9" s="8"/>
    </row>
    <row r="10" spans="1:15" x14ac:dyDescent="0.3">
      <c r="A10" s="2">
        <v>9</v>
      </c>
      <c r="B10" s="1" t="s">
        <v>41</v>
      </c>
      <c r="C10" s="8">
        <v>0.49886406902506591</v>
      </c>
      <c r="D10" s="8">
        <v>0.27252557541394817</v>
      </c>
      <c r="E10" s="8">
        <v>0.68354430379746833</v>
      </c>
      <c r="F10" s="8">
        <v>1.0712785371350191</v>
      </c>
      <c r="G10" s="8">
        <v>3.7308949419701571</v>
      </c>
      <c r="H10" s="8">
        <v>0.25287120943675939</v>
      </c>
      <c r="I10" s="8">
        <v>2.630882616035501</v>
      </c>
      <c r="J10" s="8">
        <v>0.25287120943675939</v>
      </c>
      <c r="K10" s="8">
        <v>2.630882616035501</v>
      </c>
      <c r="L10" s="1">
        <v>68</v>
      </c>
      <c r="M10" s="1">
        <v>79</v>
      </c>
      <c r="N10" s="1"/>
      <c r="O10" s="8"/>
    </row>
    <row r="11" spans="1:15" s="4" customFormat="1" x14ac:dyDescent="0.3">
      <c r="A11" s="2">
        <v>10</v>
      </c>
      <c r="B11" s="1" t="s">
        <v>42</v>
      </c>
      <c r="C11" s="8">
        <v>0.51268640296973278</v>
      </c>
      <c r="D11" s="8">
        <v>0.27113524508701181</v>
      </c>
      <c r="E11" s="8">
        <v>0.68354430379746833</v>
      </c>
      <c r="F11" s="8">
        <v>1.0777612433862429</v>
      </c>
      <c r="G11" s="8">
        <v>3.75850809886688</v>
      </c>
      <c r="H11" s="8">
        <v>0.25550183054232972</v>
      </c>
      <c r="I11" s="8">
        <v>2.6580861475943678</v>
      </c>
      <c r="J11" s="8">
        <v>0.25550183054232972</v>
      </c>
      <c r="K11" s="8">
        <v>2.6580861475943678</v>
      </c>
      <c r="L11" s="1">
        <v>68</v>
      </c>
      <c r="M11" s="1">
        <v>79</v>
      </c>
      <c r="N11" s="1"/>
      <c r="O11" s="9"/>
    </row>
    <row r="12" spans="1:15" s="14" customFormat="1" x14ac:dyDescent="0.3">
      <c r="A12" s="3">
        <v>11</v>
      </c>
      <c r="B12" s="10" t="s">
        <v>43</v>
      </c>
      <c r="C12" s="8">
        <v>0.53086162660968161</v>
      </c>
      <c r="D12" s="8">
        <v>0.26757534652347442</v>
      </c>
      <c r="E12" s="8">
        <v>0.68354430379746833</v>
      </c>
      <c r="F12" s="8">
        <v>1.0884528708602761</v>
      </c>
      <c r="G12" s="8">
        <v>3.7918530185436969</v>
      </c>
      <c r="H12" s="8">
        <v>0.25637350062593361</v>
      </c>
      <c r="I12" s="8">
        <v>2.666827705248926</v>
      </c>
      <c r="J12" s="8">
        <v>0.25637350062593361</v>
      </c>
      <c r="K12" s="8">
        <v>2.666827705248926</v>
      </c>
      <c r="L12" s="1">
        <v>68</v>
      </c>
      <c r="M12" s="1">
        <v>79</v>
      </c>
      <c r="N12" s="10"/>
      <c r="O12" s="13" t="s">
        <v>15</v>
      </c>
    </row>
    <row r="13" spans="1:15" x14ac:dyDescent="0.3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9"/>
    </row>
    <row r="14" spans="1:15" x14ac:dyDescent="0.3">
      <c r="A14" s="8"/>
      <c r="B14" s="1" t="s">
        <v>17</v>
      </c>
      <c r="C14" s="8">
        <f>AVERAGE(C2:C12)</f>
        <v>0.49169776856580788</v>
      </c>
      <c r="D14" s="8">
        <f t="shared" ref="D14:K14" si="0">AVERAGE(D2:D12)</f>
        <v>0.27985159946337262</v>
      </c>
      <c r="E14" s="8">
        <f t="shared" si="0"/>
        <v>0.67318757192174916</v>
      </c>
      <c r="F14" s="8">
        <f t="shared" si="0"/>
        <v>1.0646329365079363</v>
      </c>
      <c r="G14" s="8">
        <f t="shared" si="0"/>
        <v>3.7094501234563655</v>
      </c>
      <c r="H14" s="8">
        <f t="shared" si="0"/>
        <v>0.25198401419116295</v>
      </c>
      <c r="I14" s="8">
        <f t="shared" si="0"/>
        <v>2.6229237481493719</v>
      </c>
      <c r="J14" s="8">
        <f t="shared" si="0"/>
        <v>0.25198401419116295</v>
      </c>
      <c r="K14" s="8">
        <f t="shared" si="0"/>
        <v>2.6229237481493719</v>
      </c>
      <c r="L14" s="8"/>
      <c r="M14" s="8"/>
      <c r="N14" s="8"/>
      <c r="O14" s="8"/>
    </row>
    <row r="15" spans="1:15" x14ac:dyDescent="0.3">
      <c r="A15" s="8"/>
      <c r="B15" s="1" t="s">
        <v>18</v>
      </c>
      <c r="C15" s="8">
        <f>_xlfn.STDEV.P(C2:C12)</f>
        <v>1.7853971343940282E-2</v>
      </c>
      <c r="D15" s="8">
        <f t="shared" ref="D15:K15" si="1">_xlfn.STDEV.P(D2:D12)</f>
        <v>7.2413932444634838E-3</v>
      </c>
      <c r="E15" s="8">
        <f t="shared" si="1"/>
        <v>1.3019227271559007E-2</v>
      </c>
      <c r="F15" s="8">
        <f t="shared" si="1"/>
        <v>2.3849262653014486E-2</v>
      </c>
      <c r="G15" s="8">
        <f t="shared" si="1"/>
        <v>8.1805693790400119E-2</v>
      </c>
      <c r="H15" s="8">
        <f t="shared" si="1"/>
        <v>5.2589478770829305E-3</v>
      </c>
      <c r="I15" s="8">
        <f t="shared" si="1"/>
        <v>5.3151596370675229E-2</v>
      </c>
      <c r="J15" s="8">
        <f t="shared" si="1"/>
        <v>5.2589478770829305E-3</v>
      </c>
      <c r="K15" s="8">
        <f t="shared" si="1"/>
        <v>5.3151596370675229E-2</v>
      </c>
      <c r="L15" s="8"/>
      <c r="M15" s="8"/>
      <c r="N15" s="8"/>
      <c r="O15" s="8"/>
    </row>
    <row r="16" spans="1:15" x14ac:dyDescent="0.3">
      <c r="A16" s="8"/>
      <c r="B16" s="1" t="s">
        <v>19</v>
      </c>
      <c r="C16" s="8">
        <f t="shared" ref="C16:K16" si="2">SMALL(C2:C12, 1)</f>
        <v>0.45785526610635779</v>
      </c>
      <c r="D16" s="8">
        <f t="shared" si="2"/>
        <v>0.26757534652347442</v>
      </c>
      <c r="E16" s="8">
        <f t="shared" si="2"/>
        <v>0.65822784810126578</v>
      </c>
      <c r="F16" s="8">
        <f t="shared" si="2"/>
        <v>1.0131381050362529</v>
      </c>
      <c r="G16" s="8">
        <f t="shared" si="2"/>
        <v>3.5316295470672698</v>
      </c>
      <c r="H16" s="8">
        <f t="shared" si="2"/>
        <v>0.24065047705994211</v>
      </c>
      <c r="I16" s="8">
        <f t="shared" si="2"/>
        <v>2.5095925045540932</v>
      </c>
      <c r="J16" s="8">
        <f t="shared" si="2"/>
        <v>0.24065047705994211</v>
      </c>
      <c r="K16" s="8">
        <f t="shared" si="2"/>
        <v>2.5095925045540932</v>
      </c>
      <c r="L16" s="8"/>
      <c r="M16" s="8"/>
      <c r="N16" s="8"/>
      <c r="O16" s="8"/>
    </row>
    <row r="17" spans="1:15" x14ac:dyDescent="0.3">
      <c r="A17" s="8"/>
      <c r="B17" s="1" t="s">
        <v>20</v>
      </c>
      <c r="C17" s="8">
        <f t="shared" ref="C17:K17" si="3">LARGE(C2:C12,1)</f>
        <v>0.53086162660968161</v>
      </c>
      <c r="D17" s="8">
        <f t="shared" si="3"/>
        <v>0.29091189024597819</v>
      </c>
      <c r="E17" s="8">
        <f t="shared" si="3"/>
        <v>0.69620253164556967</v>
      </c>
      <c r="F17" s="8">
        <f t="shared" si="3"/>
        <v>1.0884528708602761</v>
      </c>
      <c r="G17" s="8">
        <f t="shared" si="3"/>
        <v>3.7918530185436969</v>
      </c>
      <c r="H17" s="8">
        <f t="shared" si="3"/>
        <v>0.25762600062186181</v>
      </c>
      <c r="I17" s="8">
        <f t="shared" si="3"/>
        <v>2.6828971108529971</v>
      </c>
      <c r="J17" s="8">
        <f t="shared" si="3"/>
        <v>0.25762600062186181</v>
      </c>
      <c r="K17" s="8">
        <f t="shared" si="3"/>
        <v>2.6828971108529971</v>
      </c>
      <c r="L17" s="8"/>
      <c r="M17" s="8"/>
      <c r="N17" s="8"/>
      <c r="O17" s="8"/>
    </row>
    <row r="19" spans="1:15" x14ac:dyDescent="0.3">
      <c r="A19" s="8"/>
      <c r="B19" s="1" t="s">
        <v>17</v>
      </c>
      <c r="C19" s="8">
        <f>ROUND(C14,2)</f>
        <v>0.49</v>
      </c>
      <c r="D19" s="8">
        <f t="shared" ref="D19:K19" si="4">ROUND(D14,2)</f>
        <v>0.28000000000000003</v>
      </c>
      <c r="E19" s="8">
        <f t="shared" si="4"/>
        <v>0.67</v>
      </c>
      <c r="F19" s="8">
        <f t="shared" si="4"/>
        <v>1.06</v>
      </c>
      <c r="G19" s="8">
        <f t="shared" si="4"/>
        <v>3.71</v>
      </c>
      <c r="H19" s="8">
        <f t="shared" si="4"/>
        <v>0.25</v>
      </c>
      <c r="I19" s="8">
        <f t="shared" si="4"/>
        <v>2.62</v>
      </c>
      <c r="J19" s="8">
        <f t="shared" si="4"/>
        <v>0.25</v>
      </c>
      <c r="K19" s="8">
        <f t="shared" si="4"/>
        <v>2.62</v>
      </c>
      <c r="L19" s="8"/>
      <c r="M19" s="8"/>
      <c r="N19" s="8"/>
      <c r="O19" s="8"/>
    </row>
    <row r="20" spans="1:15" x14ac:dyDescent="0.3">
      <c r="A20" s="8"/>
      <c r="B20" s="1" t="s">
        <v>18</v>
      </c>
      <c r="C20" s="8">
        <f>ROUND(C15,3)</f>
        <v>1.7999999999999999E-2</v>
      </c>
      <c r="D20" s="8">
        <f t="shared" ref="D20:K20" si="5">ROUND(D15,3)</f>
        <v>7.0000000000000001E-3</v>
      </c>
      <c r="E20" s="8">
        <f t="shared" si="5"/>
        <v>1.2999999999999999E-2</v>
      </c>
      <c r="F20" s="8">
        <f t="shared" si="5"/>
        <v>2.4E-2</v>
      </c>
      <c r="G20" s="8">
        <f t="shared" si="5"/>
        <v>8.2000000000000003E-2</v>
      </c>
      <c r="H20" s="8">
        <f t="shared" si="5"/>
        <v>5.0000000000000001E-3</v>
      </c>
      <c r="I20" s="8">
        <f t="shared" si="5"/>
        <v>5.2999999999999999E-2</v>
      </c>
      <c r="J20" s="8">
        <f t="shared" si="5"/>
        <v>5.0000000000000001E-3</v>
      </c>
      <c r="K20" s="8">
        <f t="shared" si="5"/>
        <v>5.2999999999999999E-2</v>
      </c>
      <c r="L20" s="8"/>
      <c r="M20" s="8"/>
      <c r="N20" s="8"/>
      <c r="O20" s="8"/>
    </row>
    <row r="21" spans="1:15" x14ac:dyDescent="0.3">
      <c r="A21" s="8"/>
      <c r="B21" s="1" t="s">
        <v>19</v>
      </c>
      <c r="C21" s="8">
        <f>ROUND(C16,2)</f>
        <v>0.46</v>
      </c>
      <c r="D21" s="8">
        <f t="shared" ref="D21:K22" si="6">ROUND(D16,2)</f>
        <v>0.27</v>
      </c>
      <c r="E21" s="8">
        <f t="shared" si="6"/>
        <v>0.66</v>
      </c>
      <c r="F21" s="8">
        <f t="shared" si="6"/>
        <v>1.01</v>
      </c>
      <c r="G21" s="8">
        <f t="shared" si="6"/>
        <v>3.53</v>
      </c>
      <c r="H21" s="8">
        <f t="shared" si="6"/>
        <v>0.24</v>
      </c>
      <c r="I21" s="8">
        <f t="shared" si="6"/>
        <v>2.5099999999999998</v>
      </c>
      <c r="J21" s="8">
        <f t="shared" si="6"/>
        <v>0.24</v>
      </c>
      <c r="K21" s="8">
        <f t="shared" si="6"/>
        <v>2.5099999999999998</v>
      </c>
      <c r="L21" s="8"/>
      <c r="M21" s="8"/>
      <c r="N21" s="8"/>
      <c r="O21" s="8"/>
    </row>
    <row r="22" spans="1:15" x14ac:dyDescent="0.3">
      <c r="A22" s="8"/>
      <c r="B22" s="1" t="s">
        <v>20</v>
      </c>
      <c r="C22" s="8">
        <f>ROUND(C17,2)</f>
        <v>0.53</v>
      </c>
      <c r="D22" s="8">
        <f t="shared" si="6"/>
        <v>0.28999999999999998</v>
      </c>
      <c r="E22" s="8">
        <f t="shared" si="6"/>
        <v>0.7</v>
      </c>
      <c r="F22" s="8">
        <f t="shared" si="6"/>
        <v>1.0900000000000001</v>
      </c>
      <c r="G22" s="8">
        <f t="shared" si="6"/>
        <v>3.79</v>
      </c>
      <c r="H22" s="8">
        <f t="shared" si="6"/>
        <v>0.26</v>
      </c>
      <c r="I22" s="8">
        <f t="shared" si="6"/>
        <v>2.68</v>
      </c>
      <c r="J22" s="8">
        <f t="shared" si="6"/>
        <v>0.26</v>
      </c>
      <c r="K22" s="8">
        <f t="shared" si="6"/>
        <v>2.68</v>
      </c>
      <c r="L22" s="8"/>
      <c r="M22" s="8"/>
      <c r="N22" s="8"/>
      <c r="O22" s="8"/>
    </row>
  </sheetData>
  <sortState xmlns:xlrd2="http://schemas.microsoft.com/office/spreadsheetml/2017/richdata2" ref="A2:O12">
    <sortCondition ref="B2:B12"/>
  </sortState>
  <mergeCells count="1">
    <mergeCell ref="A13:O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792B93-E966-405B-97B6-4A8D8D31EC55}">
  <dimension ref="A1:O22"/>
  <sheetViews>
    <sheetView workbookViewId="0">
      <selection activeCell="H14" sqref="H14"/>
    </sheetView>
  </sheetViews>
  <sheetFormatPr defaultRowHeight="14.4" x14ac:dyDescent="0.3"/>
  <cols>
    <col min="1" max="1" width="3" bestFit="1" customWidth="1"/>
    <col min="2" max="2" width="18.664062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  <col min="14" max="14" width="7.33203125" bestFit="1" customWidth="1"/>
    <col min="15" max="15" width="9.44140625" bestFit="1" customWidth="1"/>
  </cols>
  <sheetData>
    <row r="1" spans="1:15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12</v>
      </c>
      <c r="M1" s="2" t="s">
        <v>10</v>
      </c>
      <c r="N1" s="3" t="s">
        <v>11</v>
      </c>
      <c r="O1" s="3" t="s">
        <v>13</v>
      </c>
    </row>
    <row r="2" spans="1:15" x14ac:dyDescent="0.3">
      <c r="A2" s="2">
        <v>0</v>
      </c>
      <c r="B2" s="1" t="s">
        <v>44</v>
      </c>
      <c r="C2" s="8">
        <v>0.42832052769144102</v>
      </c>
      <c r="D2" s="8">
        <v>0.33506140159306941</v>
      </c>
      <c r="E2" s="8">
        <v>0.620253164556962</v>
      </c>
      <c r="F2" s="8">
        <v>1.0191339653145199</v>
      </c>
      <c r="G2" s="8">
        <v>3.5411047789134358</v>
      </c>
      <c r="H2" s="8">
        <v>0.2407955811950501</v>
      </c>
      <c r="I2" s="8">
        <v>2.509279447659309</v>
      </c>
      <c r="J2" s="8">
        <v>0.2407955811950501</v>
      </c>
      <c r="K2" s="8">
        <v>2.509279447659309</v>
      </c>
      <c r="L2" s="1">
        <v>68</v>
      </c>
      <c r="M2" s="1">
        <v>79</v>
      </c>
      <c r="N2" s="1"/>
      <c r="O2" s="1" t="s">
        <v>14</v>
      </c>
    </row>
    <row r="3" spans="1:15" x14ac:dyDescent="0.3">
      <c r="A3" s="2">
        <v>1</v>
      </c>
      <c r="B3" s="1" t="s">
        <v>45</v>
      </c>
      <c r="C3" s="8">
        <v>0.42954239146555517</v>
      </c>
      <c r="D3" s="8">
        <v>0.33350626469871819</v>
      </c>
      <c r="E3" s="8">
        <v>0.64556962025316456</v>
      </c>
      <c r="F3" s="8">
        <v>1.022231407995295</v>
      </c>
      <c r="G3" s="8">
        <v>3.554659085240282</v>
      </c>
      <c r="H3" s="8">
        <v>0.24138524064679731</v>
      </c>
      <c r="I3" s="8">
        <v>2.5145539539283139</v>
      </c>
      <c r="J3" s="8">
        <v>0.24138524064679731</v>
      </c>
      <c r="K3" s="8">
        <v>2.5145539539283139</v>
      </c>
      <c r="L3" s="1">
        <v>68</v>
      </c>
      <c r="M3" s="1">
        <v>79</v>
      </c>
      <c r="N3" s="1"/>
      <c r="O3" s="1"/>
    </row>
    <row r="4" spans="1:15" x14ac:dyDescent="0.3">
      <c r="A4" s="2">
        <v>2</v>
      </c>
      <c r="B4" s="1" t="s">
        <v>46</v>
      </c>
      <c r="C4" s="8">
        <v>0.42366217205263051</v>
      </c>
      <c r="D4" s="8">
        <v>0.33285865750540689</v>
      </c>
      <c r="E4" s="8">
        <v>0.63291139240506333</v>
      </c>
      <c r="F4" s="8">
        <v>1.0236221340388001</v>
      </c>
      <c r="G4" s="8">
        <v>3.5517073258619769</v>
      </c>
      <c r="H4" s="8">
        <v>0.24206553939269909</v>
      </c>
      <c r="I4" s="8">
        <v>2.523145683996884</v>
      </c>
      <c r="J4" s="8">
        <v>0.24206553939269909</v>
      </c>
      <c r="K4" s="8">
        <v>2.523145683996884</v>
      </c>
      <c r="L4" s="1">
        <v>68</v>
      </c>
      <c r="M4" s="1">
        <v>79</v>
      </c>
      <c r="N4" s="1"/>
      <c r="O4" s="1"/>
    </row>
    <row r="5" spans="1:15" x14ac:dyDescent="0.3">
      <c r="A5" s="2">
        <v>3</v>
      </c>
      <c r="B5" s="1" t="s">
        <v>47</v>
      </c>
      <c r="C5" s="8">
        <v>0.44842400509991381</v>
      </c>
      <c r="D5" s="8">
        <v>0.3265681609497898</v>
      </c>
      <c r="E5" s="8">
        <v>0.64556962025316456</v>
      </c>
      <c r="F5" s="8">
        <v>1.0043473202038</v>
      </c>
      <c r="G5" s="8">
        <v>3.4893564505011709</v>
      </c>
      <c r="H5" s="8">
        <v>0.23809360400542429</v>
      </c>
      <c r="I5" s="8">
        <v>2.4814324055794268</v>
      </c>
      <c r="J5" s="8">
        <v>0.23809360400542429</v>
      </c>
      <c r="K5" s="8">
        <v>2.4814324055794268</v>
      </c>
      <c r="L5" s="1">
        <v>68</v>
      </c>
      <c r="M5" s="1">
        <v>79</v>
      </c>
      <c r="N5" s="1"/>
      <c r="O5" s="1"/>
    </row>
    <row r="6" spans="1:15" x14ac:dyDescent="0.3">
      <c r="A6" s="2">
        <v>4</v>
      </c>
      <c r="B6" s="1" t="s">
        <v>48</v>
      </c>
      <c r="C6" s="8">
        <v>0.42486494420527421</v>
      </c>
      <c r="D6" s="8">
        <v>0.32762494421141919</v>
      </c>
      <c r="E6" s="8">
        <v>0.620253164556962</v>
      </c>
      <c r="F6" s="8">
        <v>1.009913898687044</v>
      </c>
      <c r="G6" s="8">
        <v>3.506852516733626</v>
      </c>
      <c r="H6" s="8">
        <v>0.2387151119291116</v>
      </c>
      <c r="I6" s="8">
        <v>2.4887285364831002</v>
      </c>
      <c r="J6" s="8">
        <v>0.2387151119291116</v>
      </c>
      <c r="K6" s="8">
        <v>2.4887285364831002</v>
      </c>
      <c r="L6" s="1">
        <v>68</v>
      </c>
      <c r="M6" s="1">
        <v>79</v>
      </c>
      <c r="N6" s="1"/>
      <c r="O6" s="1"/>
    </row>
    <row r="7" spans="1:15" x14ac:dyDescent="0.3">
      <c r="A7" s="2">
        <v>5</v>
      </c>
      <c r="B7" s="1" t="s">
        <v>49</v>
      </c>
      <c r="C7" s="8">
        <v>0.4583707398860622</v>
      </c>
      <c r="D7" s="8">
        <v>0.31925332635052361</v>
      </c>
      <c r="E7" s="8">
        <v>0.67088607594936711</v>
      </c>
      <c r="F7" s="8">
        <v>1.0105513913384261</v>
      </c>
      <c r="G7" s="8">
        <v>3.5161502706443</v>
      </c>
      <c r="H7" s="8">
        <v>0.23889174318934039</v>
      </c>
      <c r="I7" s="8">
        <v>2.4900058297267962</v>
      </c>
      <c r="J7" s="8">
        <v>0.23889174318934039</v>
      </c>
      <c r="K7" s="8">
        <v>2.4900058297267962</v>
      </c>
      <c r="L7" s="1">
        <v>68</v>
      </c>
      <c r="M7" s="1">
        <v>79</v>
      </c>
      <c r="N7" s="1"/>
      <c r="O7" s="1"/>
    </row>
    <row r="8" spans="1:15" x14ac:dyDescent="0.3">
      <c r="A8" s="2">
        <v>6</v>
      </c>
      <c r="B8" s="1" t="s">
        <v>50</v>
      </c>
      <c r="C8" s="8">
        <v>0.4640600430842815</v>
      </c>
      <c r="D8" s="8">
        <v>0.31323693478401082</v>
      </c>
      <c r="E8" s="8">
        <v>0.64556962025316456</v>
      </c>
      <c r="F8" s="8">
        <v>1.005440427199684</v>
      </c>
      <c r="G8" s="8">
        <v>3.4950481928938042</v>
      </c>
      <c r="H8" s="8">
        <v>0.23737678684222049</v>
      </c>
      <c r="I8" s="8">
        <v>2.472503843537051</v>
      </c>
      <c r="J8" s="8">
        <v>0.23737678684222049</v>
      </c>
      <c r="K8" s="8">
        <v>2.472503843537051</v>
      </c>
      <c r="L8" s="1">
        <v>68</v>
      </c>
      <c r="M8" s="1">
        <v>79</v>
      </c>
      <c r="N8" s="1"/>
      <c r="O8" s="1"/>
    </row>
    <row r="9" spans="1:15" s="4" customFormat="1" x14ac:dyDescent="0.3">
      <c r="A9" s="2">
        <v>7</v>
      </c>
      <c r="B9" s="1" t="s">
        <v>51</v>
      </c>
      <c r="C9" s="8">
        <v>0.44122646380552227</v>
      </c>
      <c r="D9" s="8">
        <v>0.30913776790673769</v>
      </c>
      <c r="E9" s="8">
        <v>0.64556962025316456</v>
      </c>
      <c r="F9" s="8">
        <v>1.007629703115813</v>
      </c>
      <c r="G9" s="8">
        <v>3.502390619856349</v>
      </c>
      <c r="H9" s="8">
        <v>0.23874488295973809</v>
      </c>
      <c r="I9" s="8">
        <v>2.4891822414460232</v>
      </c>
      <c r="J9" s="8">
        <v>0.23874488295973809</v>
      </c>
      <c r="K9" s="8">
        <v>2.4891822414460232</v>
      </c>
      <c r="L9" s="1">
        <v>68</v>
      </c>
      <c r="M9" s="1">
        <v>79</v>
      </c>
      <c r="N9" s="1"/>
      <c r="O9" s="1"/>
    </row>
    <row r="10" spans="1:15" x14ac:dyDescent="0.3">
      <c r="A10" s="2">
        <v>8</v>
      </c>
      <c r="B10" s="1" t="s">
        <v>52</v>
      </c>
      <c r="C10" s="8">
        <v>0.48091794484276351</v>
      </c>
      <c r="D10" s="8">
        <v>0.29537147215708909</v>
      </c>
      <c r="E10" s="8">
        <v>0.64556962025316456</v>
      </c>
      <c r="F10" s="8">
        <v>1.031531084656083</v>
      </c>
      <c r="G10" s="8">
        <v>3.593508906449995</v>
      </c>
      <c r="H10" s="8">
        <v>0.2437212781398212</v>
      </c>
      <c r="I10" s="8">
        <v>2.539701909942552</v>
      </c>
      <c r="J10" s="8">
        <v>0.2437212781398212</v>
      </c>
      <c r="K10" s="8">
        <v>2.539701909942552</v>
      </c>
      <c r="L10" s="1">
        <v>68</v>
      </c>
      <c r="M10" s="1">
        <v>79</v>
      </c>
      <c r="N10" s="1"/>
      <c r="O10" s="1"/>
    </row>
    <row r="11" spans="1:15" x14ac:dyDescent="0.3">
      <c r="A11" s="2">
        <v>9</v>
      </c>
      <c r="B11" s="1" t="s">
        <v>53</v>
      </c>
      <c r="C11" s="8">
        <v>0.48824912748744859</v>
      </c>
      <c r="D11" s="8">
        <v>0.28498064316763749</v>
      </c>
      <c r="E11" s="8">
        <v>0.67088607594936711</v>
      </c>
      <c r="F11" s="8">
        <v>1.0518010239075051</v>
      </c>
      <c r="G11" s="8">
        <v>3.659028680527626</v>
      </c>
      <c r="H11" s="8">
        <v>0.2484643550428193</v>
      </c>
      <c r="I11" s="8">
        <v>2.5905691477622339</v>
      </c>
      <c r="J11" s="8">
        <v>0.2484643550428193</v>
      </c>
      <c r="K11" s="8">
        <v>2.5905691477622339</v>
      </c>
      <c r="L11" s="1">
        <v>68</v>
      </c>
      <c r="M11" s="1">
        <v>79</v>
      </c>
      <c r="N11" s="1"/>
      <c r="O11" s="1"/>
    </row>
    <row r="12" spans="1:15" s="14" customFormat="1" x14ac:dyDescent="0.3">
      <c r="A12" s="3">
        <v>10</v>
      </c>
      <c r="B12" s="10" t="s">
        <v>54</v>
      </c>
      <c r="C12" s="8">
        <v>0.53086162660968161</v>
      </c>
      <c r="D12" s="8">
        <v>0.26757534652347442</v>
      </c>
      <c r="E12" s="8">
        <v>0.68354430379746833</v>
      </c>
      <c r="F12" s="8">
        <v>1.0884528708602761</v>
      </c>
      <c r="G12" s="8">
        <v>3.7918530185436969</v>
      </c>
      <c r="H12" s="8">
        <v>0.25637350062593361</v>
      </c>
      <c r="I12" s="8">
        <v>2.666827705248926</v>
      </c>
      <c r="J12" s="8">
        <v>0.25637350062593361</v>
      </c>
      <c r="K12" s="8">
        <v>2.666827705248926</v>
      </c>
      <c r="L12" s="1">
        <v>68</v>
      </c>
      <c r="M12" s="1">
        <v>79</v>
      </c>
      <c r="N12" s="10"/>
      <c r="O12" s="10" t="s">
        <v>15</v>
      </c>
    </row>
    <row r="13" spans="1:15" x14ac:dyDescent="0.3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9"/>
    </row>
    <row r="14" spans="1:15" x14ac:dyDescent="0.3">
      <c r="A14" s="8"/>
      <c r="B14" s="1" t="s">
        <v>17</v>
      </c>
      <c r="C14" s="8">
        <f>AVERAGE(C2:C12)</f>
        <v>0.45622727147550673</v>
      </c>
      <c r="D14" s="8">
        <f t="shared" ref="D14:K14" si="0">AVERAGE(D2:D12)</f>
        <v>0.31319771998617058</v>
      </c>
      <c r="E14" s="8">
        <f t="shared" si="0"/>
        <v>0.64787111622554661</v>
      </c>
      <c r="F14" s="8">
        <f t="shared" si="0"/>
        <v>1.0249686570288405</v>
      </c>
      <c r="G14" s="8">
        <f t="shared" si="0"/>
        <v>3.5637872587423871</v>
      </c>
      <c r="H14" s="8">
        <f t="shared" si="0"/>
        <v>0.24223887490626869</v>
      </c>
      <c r="I14" s="8">
        <f t="shared" si="0"/>
        <v>2.5241755186646015</v>
      </c>
      <c r="J14" s="8">
        <f t="shared" si="0"/>
        <v>0.24223887490626869</v>
      </c>
      <c r="K14" s="8">
        <f t="shared" si="0"/>
        <v>2.5241755186646015</v>
      </c>
      <c r="L14" s="8"/>
      <c r="M14" s="8"/>
      <c r="N14" s="8"/>
      <c r="O14" s="8"/>
    </row>
    <row r="15" spans="1:15" x14ac:dyDescent="0.3">
      <c r="A15" s="8"/>
      <c r="B15" s="1" t="s">
        <v>18</v>
      </c>
      <c r="C15" s="8">
        <f>_xlfn.STDEV.P(C2:C12)</f>
        <v>3.1754925153941689E-2</v>
      </c>
      <c r="D15" s="8">
        <f t="shared" ref="D15:K15" si="1">_xlfn.STDEV.P(D2:D12)</f>
        <v>2.113260756968232E-2</v>
      </c>
      <c r="E15" s="8">
        <f t="shared" si="1"/>
        <v>1.9324344791423094E-2</v>
      </c>
      <c r="F15" s="8">
        <f t="shared" si="1"/>
        <v>2.4080112451664939E-2</v>
      </c>
      <c r="G15" s="8">
        <f t="shared" si="1"/>
        <v>8.647513458650137E-2</v>
      </c>
      <c r="H15" s="8">
        <f t="shared" si="1"/>
        <v>5.3955785523006582E-3</v>
      </c>
      <c r="I15" s="8">
        <f t="shared" si="1"/>
        <v>5.5152580514958277E-2</v>
      </c>
      <c r="J15" s="8">
        <f t="shared" si="1"/>
        <v>5.3955785523006582E-3</v>
      </c>
      <c r="K15" s="8">
        <f t="shared" si="1"/>
        <v>5.5152580514958277E-2</v>
      </c>
      <c r="L15" s="8"/>
      <c r="M15" s="8"/>
      <c r="N15" s="8"/>
      <c r="O15" s="8"/>
    </row>
    <row r="16" spans="1:15" x14ac:dyDescent="0.3">
      <c r="A16" s="8"/>
      <c r="B16" s="1" t="s">
        <v>19</v>
      </c>
      <c r="C16" s="8">
        <f>SMALL(C1:C12, 1)</f>
        <v>0.42366217205263051</v>
      </c>
      <c r="D16" s="8">
        <f t="shared" ref="D16:K16" si="2">SMALL(D1:D12, 1)</f>
        <v>0.26757534652347442</v>
      </c>
      <c r="E16" s="8">
        <f t="shared" si="2"/>
        <v>0.620253164556962</v>
      </c>
      <c r="F16" s="8">
        <f t="shared" si="2"/>
        <v>1.0043473202038</v>
      </c>
      <c r="G16" s="8">
        <f t="shared" si="2"/>
        <v>3.4893564505011709</v>
      </c>
      <c r="H16" s="8">
        <f t="shared" si="2"/>
        <v>0.23737678684222049</v>
      </c>
      <c r="I16" s="8">
        <f t="shared" si="2"/>
        <v>2.472503843537051</v>
      </c>
      <c r="J16" s="8">
        <f t="shared" si="2"/>
        <v>0.23737678684222049</v>
      </c>
      <c r="K16" s="8">
        <f t="shared" si="2"/>
        <v>2.472503843537051</v>
      </c>
      <c r="L16" s="8"/>
      <c r="M16" s="8"/>
      <c r="N16" s="8"/>
      <c r="O16" s="8"/>
    </row>
    <row r="17" spans="1:15" x14ac:dyDescent="0.3">
      <c r="A17" s="8"/>
      <c r="B17" s="1" t="s">
        <v>20</v>
      </c>
      <c r="C17" s="8">
        <f>LARGE(C1:C12,1)</f>
        <v>0.53086162660968161</v>
      </c>
      <c r="D17" s="8">
        <f t="shared" ref="D17:K17" si="3">LARGE(D1:D12,1)</f>
        <v>0.33506140159306941</v>
      </c>
      <c r="E17" s="8">
        <f t="shared" si="3"/>
        <v>0.68354430379746833</v>
      </c>
      <c r="F17" s="8">
        <f t="shared" si="3"/>
        <v>1.0884528708602761</v>
      </c>
      <c r="G17" s="8">
        <f t="shared" si="3"/>
        <v>3.7918530185436969</v>
      </c>
      <c r="H17" s="8">
        <f t="shared" si="3"/>
        <v>0.25637350062593361</v>
      </c>
      <c r="I17" s="8">
        <f t="shared" si="3"/>
        <v>2.666827705248926</v>
      </c>
      <c r="J17" s="8">
        <f t="shared" si="3"/>
        <v>0.25637350062593361</v>
      </c>
      <c r="K17" s="8">
        <f t="shared" si="3"/>
        <v>2.666827705248926</v>
      </c>
      <c r="L17" s="8"/>
      <c r="M17" s="8"/>
      <c r="N17" s="8"/>
      <c r="O17" s="8"/>
    </row>
    <row r="19" spans="1:15" x14ac:dyDescent="0.3">
      <c r="A19" s="8"/>
      <c r="B19" s="1" t="s">
        <v>17</v>
      </c>
      <c r="C19" s="8">
        <f>ROUND(C14,2)</f>
        <v>0.46</v>
      </c>
      <c r="D19" s="8">
        <f t="shared" ref="D19:K19" si="4">ROUND(D14,2)</f>
        <v>0.31</v>
      </c>
      <c r="E19" s="8">
        <f t="shared" si="4"/>
        <v>0.65</v>
      </c>
      <c r="F19" s="8">
        <f t="shared" si="4"/>
        <v>1.02</v>
      </c>
      <c r="G19" s="8">
        <f t="shared" si="4"/>
        <v>3.56</v>
      </c>
      <c r="H19" s="8">
        <f t="shared" si="4"/>
        <v>0.24</v>
      </c>
      <c r="I19" s="8">
        <f t="shared" si="4"/>
        <v>2.52</v>
      </c>
      <c r="J19" s="8">
        <f t="shared" si="4"/>
        <v>0.24</v>
      </c>
      <c r="K19" s="8">
        <f t="shared" si="4"/>
        <v>2.52</v>
      </c>
      <c r="L19" s="8"/>
      <c r="M19" s="8"/>
      <c r="N19" s="8"/>
      <c r="O19" s="8"/>
    </row>
    <row r="20" spans="1:15" x14ac:dyDescent="0.3">
      <c r="A20" s="8"/>
      <c r="B20" s="1" t="s">
        <v>18</v>
      </c>
      <c r="C20" s="8">
        <f>ROUND(C15,3)</f>
        <v>3.2000000000000001E-2</v>
      </c>
      <c r="D20" s="8">
        <f t="shared" ref="D20:K20" si="5">ROUND(D15,3)</f>
        <v>2.1000000000000001E-2</v>
      </c>
      <c r="E20" s="8">
        <f t="shared" si="5"/>
        <v>1.9E-2</v>
      </c>
      <c r="F20" s="8">
        <f t="shared" si="5"/>
        <v>2.4E-2</v>
      </c>
      <c r="G20" s="8">
        <f t="shared" si="5"/>
        <v>8.5999999999999993E-2</v>
      </c>
      <c r="H20" s="8">
        <f t="shared" si="5"/>
        <v>5.0000000000000001E-3</v>
      </c>
      <c r="I20" s="8">
        <f t="shared" si="5"/>
        <v>5.5E-2</v>
      </c>
      <c r="J20" s="8">
        <f t="shared" si="5"/>
        <v>5.0000000000000001E-3</v>
      </c>
      <c r="K20" s="8">
        <f t="shared" si="5"/>
        <v>5.5E-2</v>
      </c>
      <c r="L20" s="8"/>
      <c r="M20" s="8"/>
      <c r="N20" s="8"/>
      <c r="O20" s="8"/>
    </row>
    <row r="21" spans="1:15" x14ac:dyDescent="0.3">
      <c r="A21" s="8"/>
      <c r="B21" s="1" t="s">
        <v>19</v>
      </c>
      <c r="C21" s="8">
        <f>ROUND(C16,2)</f>
        <v>0.42</v>
      </c>
      <c r="D21" s="8">
        <f t="shared" ref="D21:K22" si="6">ROUND(D16,2)</f>
        <v>0.27</v>
      </c>
      <c r="E21" s="8">
        <f t="shared" si="6"/>
        <v>0.62</v>
      </c>
      <c r="F21" s="8">
        <f t="shared" si="6"/>
        <v>1</v>
      </c>
      <c r="G21" s="8">
        <f t="shared" si="6"/>
        <v>3.49</v>
      </c>
      <c r="H21" s="8">
        <f t="shared" si="6"/>
        <v>0.24</v>
      </c>
      <c r="I21" s="8">
        <f t="shared" si="6"/>
        <v>2.4700000000000002</v>
      </c>
      <c r="J21" s="8">
        <f t="shared" si="6"/>
        <v>0.24</v>
      </c>
      <c r="K21" s="8">
        <f t="shared" si="6"/>
        <v>2.4700000000000002</v>
      </c>
      <c r="L21" s="8"/>
      <c r="M21" s="8"/>
      <c r="N21" s="8"/>
      <c r="O21" s="8"/>
    </row>
    <row r="22" spans="1:15" x14ac:dyDescent="0.3">
      <c r="A22" s="8"/>
      <c r="B22" s="1" t="s">
        <v>20</v>
      </c>
      <c r="C22" s="8">
        <f>ROUND(C17,2)</f>
        <v>0.53</v>
      </c>
      <c r="D22" s="8">
        <f t="shared" si="6"/>
        <v>0.34</v>
      </c>
      <c r="E22" s="8">
        <f t="shared" si="6"/>
        <v>0.68</v>
      </c>
      <c r="F22" s="8">
        <f t="shared" si="6"/>
        <v>1.0900000000000001</v>
      </c>
      <c r="G22" s="8">
        <f t="shared" si="6"/>
        <v>3.79</v>
      </c>
      <c r="H22" s="8">
        <f t="shared" si="6"/>
        <v>0.26</v>
      </c>
      <c r="I22" s="8">
        <f t="shared" si="6"/>
        <v>2.67</v>
      </c>
      <c r="J22" s="8">
        <f t="shared" si="6"/>
        <v>0.26</v>
      </c>
      <c r="K22" s="8">
        <f t="shared" si="6"/>
        <v>2.67</v>
      </c>
      <c r="L22" s="8"/>
      <c r="M22" s="8"/>
      <c r="N22" s="8"/>
      <c r="O22" s="8"/>
    </row>
  </sheetData>
  <mergeCells count="1">
    <mergeCell ref="A13:O1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1707FE-0D3A-4EAC-9A47-ECD997A16271}">
  <dimension ref="A1:Q22"/>
  <sheetViews>
    <sheetView workbookViewId="0">
      <selection activeCell="F15" sqref="F15"/>
    </sheetView>
  </sheetViews>
  <sheetFormatPr defaultRowHeight="14.4" x14ac:dyDescent="0.3"/>
  <cols>
    <col min="1" max="1" width="3" bestFit="1" customWidth="1"/>
    <col min="2" max="2" width="18.6640625" bestFit="1" customWidth="1"/>
    <col min="3" max="4" width="12" bestFit="1" customWidth="1"/>
    <col min="5" max="5" width="14.88671875" bestFit="1" customWidth="1"/>
    <col min="6" max="7" width="12" bestFit="1" customWidth="1"/>
    <col min="8" max="8" width="14.109375" bestFit="1" customWidth="1"/>
    <col min="9" max="9" width="12" bestFit="1" customWidth="1"/>
    <col min="10" max="10" width="14.6640625" bestFit="1" customWidth="1"/>
    <col min="11" max="11" width="12" bestFit="1" customWidth="1"/>
    <col min="12" max="12" width="13.5546875" bestFit="1" customWidth="1"/>
    <col min="13" max="13" width="12.44140625" bestFit="1" customWidth="1"/>
    <col min="14" max="14" width="7.33203125" bestFit="1" customWidth="1"/>
    <col min="15" max="15" width="9.44140625" bestFit="1" customWidth="1"/>
  </cols>
  <sheetData>
    <row r="1" spans="1:17" x14ac:dyDescent="0.3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12</v>
      </c>
      <c r="M1" s="2" t="s">
        <v>10</v>
      </c>
      <c r="N1" s="3" t="s">
        <v>11</v>
      </c>
      <c r="O1" s="3" t="s">
        <v>13</v>
      </c>
    </row>
    <row r="2" spans="1:17" x14ac:dyDescent="0.3">
      <c r="A2" s="2">
        <v>0</v>
      </c>
      <c r="B2" s="1" t="s">
        <v>55</v>
      </c>
      <c r="C2" s="8">
        <v>0.48490809373010513</v>
      </c>
      <c r="D2" s="8">
        <v>0.28590456668357361</v>
      </c>
      <c r="E2" s="8">
        <v>0.70886075949367089</v>
      </c>
      <c r="F2" s="8">
        <v>1.043089849108368</v>
      </c>
      <c r="G2" s="8">
        <v>3.638070925761288</v>
      </c>
      <c r="H2" s="8">
        <v>0.24746235013297979</v>
      </c>
      <c r="I2" s="8">
        <v>2.5778556919674922</v>
      </c>
      <c r="J2" s="8">
        <v>0.24746235013297979</v>
      </c>
      <c r="K2" s="8">
        <v>2.5778556919674922</v>
      </c>
      <c r="L2" s="1">
        <v>68</v>
      </c>
      <c r="M2" s="1">
        <v>79</v>
      </c>
      <c r="N2" s="1"/>
      <c r="O2" s="1" t="s">
        <v>16</v>
      </c>
    </row>
    <row r="3" spans="1:17" x14ac:dyDescent="0.3">
      <c r="A3" s="2">
        <v>1</v>
      </c>
      <c r="B3" s="1" t="s">
        <v>56</v>
      </c>
      <c r="C3" s="8">
        <v>0.48000154701217779</v>
      </c>
      <c r="D3" s="8">
        <v>0.28832086880287361</v>
      </c>
      <c r="E3" s="8">
        <v>0.69620253164556967</v>
      </c>
      <c r="F3" s="8">
        <v>1.035529957867918</v>
      </c>
      <c r="G3" s="8">
        <v>3.6100110013051752</v>
      </c>
      <c r="H3" s="8">
        <v>0.2459781687071978</v>
      </c>
      <c r="I3" s="8">
        <v>2.563555361768608</v>
      </c>
      <c r="J3" s="8">
        <v>0.2459781687071978</v>
      </c>
      <c r="K3" s="8">
        <v>2.563555361768608</v>
      </c>
      <c r="L3" s="1">
        <v>68</v>
      </c>
      <c r="M3" s="1">
        <v>79</v>
      </c>
      <c r="N3" s="1"/>
      <c r="O3" s="1"/>
    </row>
    <row r="4" spans="1:17" x14ac:dyDescent="0.3">
      <c r="A4" s="2">
        <v>2</v>
      </c>
      <c r="B4" s="1" t="s">
        <v>57</v>
      </c>
      <c r="C4" s="8">
        <v>0.45021861751814402</v>
      </c>
      <c r="D4" s="8">
        <v>0.29203994756469559</v>
      </c>
      <c r="E4" s="8">
        <v>0.68354430379746833</v>
      </c>
      <c r="F4" s="8">
        <v>1.033383548892806</v>
      </c>
      <c r="G4" s="8">
        <v>3.598701557999116</v>
      </c>
      <c r="H4" s="8">
        <v>0.2450942516026067</v>
      </c>
      <c r="I4" s="8">
        <v>2.5535535540426699</v>
      </c>
      <c r="J4" s="8">
        <v>0.2450942516026067</v>
      </c>
      <c r="K4" s="8">
        <v>2.5535535540426699</v>
      </c>
      <c r="L4" s="1">
        <v>68</v>
      </c>
      <c r="M4" s="1">
        <v>79</v>
      </c>
      <c r="N4" s="1"/>
      <c r="O4" s="1"/>
    </row>
    <row r="5" spans="1:17" x14ac:dyDescent="0.3">
      <c r="A5" s="2">
        <v>3</v>
      </c>
      <c r="B5" s="1" t="s">
        <v>58</v>
      </c>
      <c r="C5" s="8">
        <v>0.47877968323806358</v>
      </c>
      <c r="D5" s="8">
        <v>0.28549645930611101</v>
      </c>
      <c r="E5" s="8">
        <v>0.68354430379746833</v>
      </c>
      <c r="F5" s="8">
        <v>1.0430867871840079</v>
      </c>
      <c r="G5" s="8">
        <v>3.6328708846440469</v>
      </c>
      <c r="H5" s="8">
        <v>0.2473865649193937</v>
      </c>
      <c r="I5" s="8">
        <v>2.5759638794262578</v>
      </c>
      <c r="J5" s="8">
        <v>0.2473865649193937</v>
      </c>
      <c r="K5" s="8">
        <v>2.5759638794262578</v>
      </c>
      <c r="L5" s="1">
        <v>68</v>
      </c>
      <c r="M5" s="1">
        <v>79</v>
      </c>
      <c r="N5" s="1"/>
      <c r="O5" s="1"/>
    </row>
    <row r="6" spans="1:17" x14ac:dyDescent="0.3">
      <c r="A6" s="2">
        <v>4</v>
      </c>
      <c r="B6" s="1" t="s">
        <v>59</v>
      </c>
      <c r="C6" s="8">
        <v>0.51999849399294751</v>
      </c>
      <c r="D6" s="8">
        <v>0.27432191282971918</v>
      </c>
      <c r="E6" s="8">
        <v>0.69620253164556967</v>
      </c>
      <c r="F6" s="8">
        <v>1.082123873211835</v>
      </c>
      <c r="G6" s="8">
        <v>3.7662785062150861</v>
      </c>
      <c r="H6" s="8">
        <v>0.25622768770326931</v>
      </c>
      <c r="I6" s="8">
        <v>2.6670822004879779</v>
      </c>
      <c r="J6" s="8">
        <v>0.25622768770326931</v>
      </c>
      <c r="K6" s="8">
        <v>2.6670822004879779</v>
      </c>
      <c r="L6" s="1">
        <v>68</v>
      </c>
      <c r="M6" s="1">
        <v>79</v>
      </c>
      <c r="N6" s="1"/>
      <c r="O6" s="1"/>
    </row>
    <row r="7" spans="1:17" x14ac:dyDescent="0.3">
      <c r="A7" s="2">
        <v>5</v>
      </c>
      <c r="B7" s="1" t="s">
        <v>60</v>
      </c>
      <c r="C7" s="8">
        <v>0.49048284719950119</v>
      </c>
      <c r="D7" s="8">
        <v>0.27673184079872298</v>
      </c>
      <c r="E7" s="8">
        <v>0.68354430379746833</v>
      </c>
      <c r="F7" s="8">
        <v>1.0901675485008819</v>
      </c>
      <c r="G7" s="8">
        <v>3.7876609654481102</v>
      </c>
      <c r="H7" s="8">
        <v>0.2565407073898498</v>
      </c>
      <c r="I7" s="8">
        <v>2.6689922035530471</v>
      </c>
      <c r="J7" s="8">
        <v>0.2565407073898498</v>
      </c>
      <c r="K7" s="8">
        <v>2.6689922035530471</v>
      </c>
      <c r="L7" s="1">
        <v>68</v>
      </c>
      <c r="M7" s="1">
        <v>79</v>
      </c>
      <c r="N7" s="1"/>
      <c r="O7" s="1"/>
    </row>
    <row r="8" spans="1:17" x14ac:dyDescent="0.3">
      <c r="A8" s="2">
        <v>6</v>
      </c>
      <c r="B8" s="1" t="s">
        <v>61</v>
      </c>
      <c r="C8" s="8">
        <v>0.46944388033897222</v>
      </c>
      <c r="D8" s="8">
        <v>0.2801524794375006</v>
      </c>
      <c r="E8" s="8">
        <v>0.67088607594936711</v>
      </c>
      <c r="F8" s="8">
        <v>1.0749675436018029</v>
      </c>
      <c r="G8" s="8">
        <v>3.7330741922190112</v>
      </c>
      <c r="H8" s="8">
        <v>0.25195393976522817</v>
      </c>
      <c r="I8" s="8">
        <v>2.6196399543198159</v>
      </c>
      <c r="J8" s="8">
        <v>0.25195393976522817</v>
      </c>
      <c r="K8" s="8">
        <v>2.6196399543198159</v>
      </c>
      <c r="L8" s="1">
        <v>68</v>
      </c>
      <c r="M8" s="1">
        <v>79</v>
      </c>
      <c r="N8" s="1"/>
      <c r="O8" s="1"/>
    </row>
    <row r="9" spans="1:17" x14ac:dyDescent="0.3">
      <c r="A9" s="2">
        <v>7</v>
      </c>
      <c r="B9" s="1" t="s">
        <v>62</v>
      </c>
      <c r="C9" s="8">
        <v>0.48433534508598908</v>
      </c>
      <c r="D9" s="8">
        <v>0.28290747851590681</v>
      </c>
      <c r="E9" s="8">
        <v>0.69620253164556967</v>
      </c>
      <c r="F9" s="8">
        <v>1.074838942778755</v>
      </c>
      <c r="G9" s="8">
        <v>3.7427472963843749</v>
      </c>
      <c r="H9" s="8">
        <v>0.25294088301385681</v>
      </c>
      <c r="I9" s="8">
        <v>2.631299123809359</v>
      </c>
      <c r="J9" s="8">
        <v>0.25294088301385681</v>
      </c>
      <c r="K9" s="8">
        <v>2.631299123809359</v>
      </c>
      <c r="L9" s="1">
        <v>68</v>
      </c>
      <c r="M9" s="1">
        <v>79</v>
      </c>
      <c r="N9" s="1"/>
      <c r="O9" s="1"/>
    </row>
    <row r="10" spans="1:17" x14ac:dyDescent="0.3">
      <c r="A10" s="2">
        <v>8</v>
      </c>
      <c r="B10" s="1" t="s">
        <v>63</v>
      </c>
      <c r="C10" s="8">
        <v>0.48943280801862182</v>
      </c>
      <c r="D10" s="8">
        <v>0.27301049735768967</v>
      </c>
      <c r="E10" s="8">
        <v>0.72151898734177211</v>
      </c>
      <c r="F10" s="8">
        <v>1.081679894179894</v>
      </c>
      <c r="G10" s="8">
        <v>3.765917731898297</v>
      </c>
      <c r="H10" s="8">
        <v>0.25483170858846482</v>
      </c>
      <c r="I10" s="8">
        <v>2.650623731990227</v>
      </c>
      <c r="J10" s="8">
        <v>0.25483170858846482</v>
      </c>
      <c r="K10" s="8">
        <v>2.650623731990227</v>
      </c>
      <c r="L10" s="1">
        <v>68</v>
      </c>
      <c r="M10" s="1">
        <v>79</v>
      </c>
      <c r="N10" s="1"/>
      <c r="O10" s="1"/>
    </row>
    <row r="11" spans="1:17" x14ac:dyDescent="0.3">
      <c r="A11" s="2">
        <v>9</v>
      </c>
      <c r="B11" s="1" t="s">
        <v>64</v>
      </c>
      <c r="C11" s="8">
        <v>0.54350028002317541</v>
      </c>
      <c r="D11" s="8">
        <v>0.26522322706400703</v>
      </c>
      <c r="E11" s="8">
        <v>0.67088607594936711</v>
      </c>
      <c r="F11" s="8">
        <v>1.080368778169704</v>
      </c>
      <c r="G11" s="8">
        <v>3.7659819617333339</v>
      </c>
      <c r="H11" s="8">
        <v>0.25542347965857909</v>
      </c>
      <c r="I11" s="8">
        <v>2.657198478923863</v>
      </c>
      <c r="J11" s="8">
        <v>0.25542347965857909</v>
      </c>
      <c r="K11" s="8">
        <v>2.657198478923863</v>
      </c>
      <c r="L11" s="1">
        <v>68</v>
      </c>
      <c r="M11" s="1">
        <v>79</v>
      </c>
      <c r="N11" s="1"/>
      <c r="O11" s="1"/>
    </row>
    <row r="12" spans="1:17" x14ac:dyDescent="0.3">
      <c r="A12" s="3">
        <v>10</v>
      </c>
      <c r="B12" s="10" t="s">
        <v>65</v>
      </c>
      <c r="C12" s="8">
        <v>0.53086162660968161</v>
      </c>
      <c r="D12" s="8">
        <v>0.26757534652347442</v>
      </c>
      <c r="E12" s="8">
        <v>0.68354430379746833</v>
      </c>
      <c r="F12" s="8">
        <v>1.0884528708602761</v>
      </c>
      <c r="G12" s="8">
        <v>3.7918530185436969</v>
      </c>
      <c r="H12" s="8">
        <v>0.25637350062593361</v>
      </c>
      <c r="I12" s="8">
        <v>2.666827705248926</v>
      </c>
      <c r="J12" s="8">
        <v>0.25637350062593361</v>
      </c>
      <c r="K12" s="8">
        <v>2.666827705248926</v>
      </c>
      <c r="L12" s="1">
        <v>68</v>
      </c>
      <c r="M12" s="1">
        <v>79</v>
      </c>
      <c r="N12" s="10"/>
      <c r="O12" s="10" t="s">
        <v>15</v>
      </c>
    </row>
    <row r="13" spans="1:17" x14ac:dyDescent="0.3">
      <c r="A13" s="17"/>
      <c r="B13" s="18"/>
      <c r="C13" s="18"/>
      <c r="D13" s="18"/>
      <c r="E13" s="18"/>
      <c r="F13" s="18"/>
      <c r="G13" s="18"/>
      <c r="H13" s="18"/>
      <c r="I13" s="18"/>
      <c r="J13" s="18"/>
      <c r="K13" s="18"/>
      <c r="L13" s="18"/>
      <c r="M13" s="18"/>
      <c r="N13" s="18"/>
      <c r="O13" s="19"/>
    </row>
    <row r="14" spans="1:17" x14ac:dyDescent="0.3">
      <c r="A14" s="8"/>
      <c r="B14" s="1" t="s">
        <v>17</v>
      </c>
      <c r="C14" s="8">
        <f>AVERAGE(C2:C12)</f>
        <v>0.49290574752430716</v>
      </c>
      <c r="D14" s="8">
        <f t="shared" ref="D14:K14" si="0">AVERAGE(D2:D12)</f>
        <v>0.27924405680766129</v>
      </c>
      <c r="E14" s="8">
        <f t="shared" si="0"/>
        <v>0.6904487917146146</v>
      </c>
      <c r="F14" s="8">
        <f t="shared" si="0"/>
        <v>1.0661535994869318</v>
      </c>
      <c r="G14" s="8">
        <f t="shared" si="0"/>
        <v>3.7121061856501396</v>
      </c>
      <c r="H14" s="8">
        <f t="shared" si="0"/>
        <v>0.25183756746430536</v>
      </c>
      <c r="I14" s="8">
        <f t="shared" si="0"/>
        <v>2.6211447168671134</v>
      </c>
      <c r="J14" s="8">
        <f t="shared" si="0"/>
        <v>0.25183756746430536</v>
      </c>
      <c r="K14" s="8">
        <f t="shared" si="0"/>
        <v>2.6211447168671134</v>
      </c>
      <c r="L14" s="8"/>
      <c r="M14" s="8"/>
      <c r="N14" s="8"/>
      <c r="O14" s="8"/>
      <c r="Q14" s="16"/>
    </row>
    <row r="15" spans="1:17" x14ac:dyDescent="0.3">
      <c r="A15" s="8"/>
      <c r="B15" s="1" t="s">
        <v>18</v>
      </c>
      <c r="C15" s="8">
        <f>_xlfn.STDEV.P(C2:C12)</f>
        <v>2.6334444725766668E-2</v>
      </c>
      <c r="D15" s="8">
        <f t="shared" ref="D15:K15" si="1">_xlfn.STDEV.P(D2:D12)</f>
        <v>8.2349731786685657E-3</v>
      </c>
      <c r="E15" s="8">
        <f t="shared" si="1"/>
        <v>1.4646630680503857E-2</v>
      </c>
      <c r="F15" s="8">
        <f t="shared" si="1"/>
        <v>2.1322060445382717E-2</v>
      </c>
      <c r="G15" s="8">
        <f t="shared" si="1"/>
        <v>7.2125539555809831E-2</v>
      </c>
      <c r="H15" s="8">
        <f t="shared" si="1"/>
        <v>4.3041278128820182E-3</v>
      </c>
      <c r="I15" s="8">
        <f t="shared" si="1"/>
        <v>4.3234223663936124E-2</v>
      </c>
      <c r="J15" s="8">
        <f t="shared" si="1"/>
        <v>4.3041278128820182E-3</v>
      </c>
      <c r="K15" s="8">
        <f t="shared" si="1"/>
        <v>4.3234223663936124E-2</v>
      </c>
      <c r="L15" s="8"/>
      <c r="M15" s="8"/>
      <c r="N15" s="8"/>
      <c r="O15" s="8"/>
    </row>
    <row r="16" spans="1:17" x14ac:dyDescent="0.3">
      <c r="A16" s="8"/>
      <c r="B16" s="1" t="s">
        <v>19</v>
      </c>
      <c r="C16" s="8">
        <f>SMALL(C1:C12, 1)</f>
        <v>0.45021861751814402</v>
      </c>
      <c r="D16" s="8">
        <f t="shared" ref="D16:K16" si="2">SMALL(D1:D12, 1)</f>
        <v>0.26522322706400703</v>
      </c>
      <c r="E16" s="8">
        <f t="shared" si="2"/>
        <v>0.67088607594936711</v>
      </c>
      <c r="F16" s="8">
        <f t="shared" si="2"/>
        <v>1.033383548892806</v>
      </c>
      <c r="G16" s="8">
        <f t="shared" si="2"/>
        <v>3.598701557999116</v>
      </c>
      <c r="H16" s="8">
        <f t="shared" si="2"/>
        <v>0.2450942516026067</v>
      </c>
      <c r="I16" s="8">
        <f t="shared" si="2"/>
        <v>2.5535535540426699</v>
      </c>
      <c r="J16" s="8">
        <f t="shared" si="2"/>
        <v>0.2450942516026067</v>
      </c>
      <c r="K16" s="8">
        <f t="shared" si="2"/>
        <v>2.5535535540426699</v>
      </c>
      <c r="L16" s="8"/>
      <c r="M16" s="8"/>
      <c r="N16" s="8"/>
      <c r="O16" s="8"/>
    </row>
    <row r="17" spans="1:15" x14ac:dyDescent="0.3">
      <c r="A17" s="8"/>
      <c r="B17" s="1" t="s">
        <v>20</v>
      </c>
      <c r="C17" s="8">
        <f>LARGE(C1:C12,1)</f>
        <v>0.54350028002317541</v>
      </c>
      <c r="D17" s="8">
        <f t="shared" ref="D17:K17" si="3">LARGE(D1:D12,1)</f>
        <v>0.29203994756469559</v>
      </c>
      <c r="E17" s="8">
        <f t="shared" si="3"/>
        <v>0.72151898734177211</v>
      </c>
      <c r="F17" s="8">
        <f t="shared" si="3"/>
        <v>1.0901675485008819</v>
      </c>
      <c r="G17" s="8">
        <f t="shared" si="3"/>
        <v>3.7918530185436969</v>
      </c>
      <c r="H17" s="8">
        <f t="shared" si="3"/>
        <v>0.2565407073898498</v>
      </c>
      <c r="I17" s="8">
        <f t="shared" si="3"/>
        <v>2.6689922035530471</v>
      </c>
      <c r="J17" s="8">
        <f t="shared" si="3"/>
        <v>0.2565407073898498</v>
      </c>
      <c r="K17" s="8">
        <f t="shared" si="3"/>
        <v>2.6689922035530471</v>
      </c>
      <c r="L17" s="8"/>
      <c r="M17" s="8"/>
      <c r="N17" s="8"/>
      <c r="O17" s="8"/>
    </row>
    <row r="19" spans="1:15" x14ac:dyDescent="0.3">
      <c r="A19" s="8"/>
      <c r="B19" s="1" t="s">
        <v>17</v>
      </c>
      <c r="C19" s="8">
        <f>ROUND(C14,2)</f>
        <v>0.49</v>
      </c>
      <c r="D19" s="8">
        <f t="shared" ref="D19:K19" si="4">ROUND(D14,2)</f>
        <v>0.28000000000000003</v>
      </c>
      <c r="E19" s="8">
        <f t="shared" si="4"/>
        <v>0.69</v>
      </c>
      <c r="F19" s="8">
        <f t="shared" si="4"/>
        <v>1.07</v>
      </c>
      <c r="G19" s="8">
        <f t="shared" si="4"/>
        <v>3.71</v>
      </c>
      <c r="H19" s="8">
        <f t="shared" si="4"/>
        <v>0.25</v>
      </c>
      <c r="I19" s="8">
        <f t="shared" si="4"/>
        <v>2.62</v>
      </c>
      <c r="J19" s="8">
        <f t="shared" si="4"/>
        <v>0.25</v>
      </c>
      <c r="K19" s="8">
        <f t="shared" si="4"/>
        <v>2.62</v>
      </c>
      <c r="L19" s="8"/>
      <c r="M19" s="8"/>
      <c r="N19" s="8"/>
      <c r="O19" s="8"/>
    </row>
    <row r="20" spans="1:15" x14ac:dyDescent="0.3">
      <c r="A20" s="8"/>
      <c r="B20" s="1" t="s">
        <v>18</v>
      </c>
      <c r="C20" s="8">
        <f>ROUND(C15,3)</f>
        <v>2.5999999999999999E-2</v>
      </c>
      <c r="D20" s="8">
        <f t="shared" ref="D20:K20" si="5">ROUND(D15,3)</f>
        <v>8.0000000000000002E-3</v>
      </c>
      <c r="E20" s="8">
        <f t="shared" si="5"/>
        <v>1.4999999999999999E-2</v>
      </c>
      <c r="F20" s="8">
        <f t="shared" si="5"/>
        <v>2.1000000000000001E-2</v>
      </c>
      <c r="G20" s="8">
        <f t="shared" si="5"/>
        <v>7.1999999999999995E-2</v>
      </c>
      <c r="H20" s="8">
        <f t="shared" si="5"/>
        <v>4.0000000000000001E-3</v>
      </c>
      <c r="I20" s="8">
        <f t="shared" si="5"/>
        <v>4.2999999999999997E-2</v>
      </c>
      <c r="J20" s="8">
        <f t="shared" si="5"/>
        <v>4.0000000000000001E-3</v>
      </c>
      <c r="K20" s="8">
        <f t="shared" si="5"/>
        <v>4.2999999999999997E-2</v>
      </c>
      <c r="L20" s="8"/>
      <c r="M20" s="8"/>
      <c r="N20" s="8"/>
      <c r="O20" s="8"/>
    </row>
    <row r="21" spans="1:15" x14ac:dyDescent="0.3">
      <c r="A21" s="8"/>
      <c r="B21" s="1" t="s">
        <v>19</v>
      </c>
      <c r="C21" s="8">
        <f>ROUND(C16,2)</f>
        <v>0.45</v>
      </c>
      <c r="D21" s="8">
        <f t="shared" ref="D21:K22" si="6">ROUND(D16,2)</f>
        <v>0.27</v>
      </c>
      <c r="E21" s="8">
        <f t="shared" si="6"/>
        <v>0.67</v>
      </c>
      <c r="F21" s="8">
        <f t="shared" si="6"/>
        <v>1.03</v>
      </c>
      <c r="G21" s="8">
        <f t="shared" si="6"/>
        <v>3.6</v>
      </c>
      <c r="H21" s="8">
        <f t="shared" si="6"/>
        <v>0.25</v>
      </c>
      <c r="I21" s="8">
        <f t="shared" si="6"/>
        <v>2.5499999999999998</v>
      </c>
      <c r="J21" s="8">
        <f t="shared" si="6"/>
        <v>0.25</v>
      </c>
      <c r="K21" s="8">
        <f t="shared" si="6"/>
        <v>2.5499999999999998</v>
      </c>
      <c r="L21" s="8"/>
      <c r="M21" s="8"/>
      <c r="N21" s="8"/>
      <c r="O21" s="8"/>
    </row>
    <row r="22" spans="1:15" x14ac:dyDescent="0.3">
      <c r="A22" s="8"/>
      <c r="B22" s="1" t="s">
        <v>20</v>
      </c>
      <c r="C22" s="8">
        <f>ROUND(C17,2)</f>
        <v>0.54</v>
      </c>
      <c r="D22" s="8">
        <f t="shared" si="6"/>
        <v>0.28999999999999998</v>
      </c>
      <c r="E22" s="8">
        <f t="shared" si="6"/>
        <v>0.72</v>
      </c>
      <c r="F22" s="8">
        <f t="shared" si="6"/>
        <v>1.0900000000000001</v>
      </c>
      <c r="G22" s="8">
        <f t="shared" si="6"/>
        <v>3.79</v>
      </c>
      <c r="H22" s="8">
        <f t="shared" si="6"/>
        <v>0.26</v>
      </c>
      <c r="I22" s="8">
        <f t="shared" si="6"/>
        <v>2.67</v>
      </c>
      <c r="J22" s="8">
        <f t="shared" si="6"/>
        <v>0.26</v>
      </c>
      <c r="K22" s="8">
        <f t="shared" si="6"/>
        <v>2.67</v>
      </c>
      <c r="L22" s="8"/>
      <c r="M22" s="8"/>
      <c r="N22" s="8"/>
      <c r="O22" s="8"/>
    </row>
  </sheetData>
  <mergeCells count="1">
    <mergeCell ref="A13:O1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ITDL</vt:lpstr>
      <vt:lpstr>ITDL-CGU</vt:lpstr>
      <vt:lpstr>ITDL-GU</vt:lpstr>
      <vt:lpstr>ITDL-CG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Salatiel Dantas</cp:lastModifiedBy>
  <dcterms:created xsi:type="dcterms:W3CDTF">2022-02-22T13:26:54Z</dcterms:created>
  <dcterms:modified xsi:type="dcterms:W3CDTF">2022-06-12T16:10:59Z</dcterms:modified>
</cp:coreProperties>
</file>