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ield\Documents\Doutorado UFCG\Place2vec Experiments\Place2Vec Models\Geographic\Austin 02\Results Autor\Results by Tables new Approach\"/>
    </mc:Choice>
  </mc:AlternateContent>
  <xr:revisionPtr revIDLastSave="0" documentId="13_ncr:1_{81778225-27D3-49B7-BF9D-1DE809CEF4E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Genera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2" i="1" l="1"/>
  <c r="K21" i="1"/>
  <c r="E21" i="1"/>
  <c r="C21" i="1"/>
  <c r="F20" i="1"/>
  <c r="D20" i="1"/>
  <c r="G19" i="1"/>
  <c r="E19" i="1"/>
  <c r="K17" i="1"/>
  <c r="K22" i="1" s="1"/>
  <c r="J17" i="1"/>
  <c r="J22" i="1" s="1"/>
  <c r="I17" i="1"/>
  <c r="I22" i="1" s="1"/>
  <c r="H17" i="1"/>
  <c r="H22" i="1" s="1"/>
  <c r="G17" i="1"/>
  <c r="G22" i="1" s="1"/>
  <c r="F17" i="1"/>
  <c r="F22" i="1" s="1"/>
  <c r="E17" i="1"/>
  <c r="E22" i="1" s="1"/>
  <c r="D17" i="1"/>
  <c r="C17" i="1"/>
  <c r="C22" i="1" s="1"/>
  <c r="K16" i="1"/>
  <c r="J16" i="1"/>
  <c r="J21" i="1" s="1"/>
  <c r="I16" i="1"/>
  <c r="I21" i="1" s="1"/>
  <c r="H16" i="1"/>
  <c r="H21" i="1" s="1"/>
  <c r="G16" i="1"/>
  <c r="G21" i="1" s="1"/>
  <c r="F16" i="1"/>
  <c r="F21" i="1" s="1"/>
  <c r="E16" i="1"/>
  <c r="D16" i="1"/>
  <c r="D21" i="1" s="1"/>
  <c r="C16" i="1"/>
  <c r="K15" i="1"/>
  <c r="K20" i="1" s="1"/>
  <c r="J15" i="1"/>
  <c r="J20" i="1" s="1"/>
  <c r="I15" i="1"/>
  <c r="I20" i="1" s="1"/>
  <c r="H15" i="1"/>
  <c r="H20" i="1" s="1"/>
  <c r="G15" i="1"/>
  <c r="G20" i="1" s="1"/>
  <c r="F15" i="1"/>
  <c r="E15" i="1"/>
  <c r="E20" i="1" s="1"/>
  <c r="D15" i="1"/>
  <c r="C15" i="1"/>
  <c r="C20" i="1" s="1"/>
  <c r="K14" i="1"/>
  <c r="K19" i="1" s="1"/>
  <c r="J14" i="1"/>
  <c r="J19" i="1" s="1"/>
  <c r="I14" i="1"/>
  <c r="I19" i="1" s="1"/>
  <c r="H14" i="1"/>
  <c r="H19" i="1" s="1"/>
  <c r="G14" i="1"/>
  <c r="F14" i="1"/>
  <c r="F19" i="1" s="1"/>
  <c r="E14" i="1"/>
  <c r="D14" i="1"/>
  <c r="D19" i="1" s="1"/>
  <c r="C14" i="1"/>
  <c r="C19" i="1" s="1"/>
</calcChain>
</file>

<file path=xl/sharedStrings.xml><?xml version="1.0" encoding="utf-8"?>
<sst xmlns="http://schemas.openxmlformats.org/spreadsheetml/2006/main" count="31" uniqueCount="27">
  <si>
    <t>model</t>
  </si>
  <si>
    <t>spearmans</t>
  </si>
  <si>
    <t>mse</t>
  </si>
  <si>
    <t>binary_accuracy</t>
  </si>
  <si>
    <t>sim_wp</t>
  </si>
  <si>
    <t>sim_lc</t>
  </si>
  <si>
    <t>sim_jc_sanchez</t>
  </si>
  <si>
    <t>sim_jc_seco</t>
  </si>
  <si>
    <t>sim_lin_sanchez</t>
  </si>
  <si>
    <t>sim_lin_seco</t>
  </si>
  <si>
    <t>triples_ranking</t>
  </si>
  <si>
    <t>triples_binary</t>
  </si>
  <si>
    <t>tuple cgeo2vec bin - (1) - wgt (0.0)</t>
  </si>
  <si>
    <t>tuple cgeo2vec bin - (1) - wgt (0.1)</t>
  </si>
  <si>
    <t>tuple cgeo2vec bin - (1) - wgt (0.2)</t>
  </si>
  <si>
    <t>tuple cgeo2vec bin - (1) - wgt (0.3)</t>
  </si>
  <si>
    <t>tuple cgeo2vec bin - (1) - wgt (0.4)</t>
  </si>
  <si>
    <t>tuple cgeo2vec bin - (1) - wgt (0.5)</t>
  </si>
  <si>
    <t>tuple cgeo2vec bin - (1) - wgt (0.6)</t>
  </si>
  <si>
    <t>tuple cgeo2vec bin - (1) - wgt (0.7)</t>
  </si>
  <si>
    <t>tuple cgeo2vec bin - (1) - wgt (0.8)</t>
  </si>
  <si>
    <t>tuple cgeo2vec bin - (1) - wgt (0.9)</t>
  </si>
  <si>
    <t>tuple cgeo2vec bin - (1) - wgt (1.0)</t>
  </si>
  <si>
    <t>Average</t>
  </si>
  <si>
    <t>Standard Deviation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</si>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</sst>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2" fillId="0" borderId="1" xfId="0" applyFont="1" applyBorder="1" applyAlignment="1">
      <alignment horizontal="left"/>
    </xf>
    <xf numFmtId="2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2"/>
  <sheetViews>
    <sheetView tabSelected="1" workbookViewId="0">
      <selection activeCell="A14" sqref="A14:M22"/>
    </sheetView>
  </sheetViews>
  <sheetFormatPr defaultRowHeight="14.4" x14ac:dyDescent="0.3"/>
  <cols>
    <col min="1" max="1" width="3" bestFit="1" customWidth="1"/>
    <col min="2" max="2" width="28.88671875" bestFit="1" customWidth="1"/>
    <col min="3" max="4" width="12" bestFit="1" customWidth="1"/>
    <col min="5" max="5" width="14.88671875" bestFit="1" customWidth="1"/>
    <col min="6" max="7" width="12" bestFit="1" customWidth="1"/>
    <col min="8" max="8" width="14.109375" bestFit="1" customWidth="1"/>
    <col min="9" max="9" width="12" bestFit="1" customWidth="1"/>
    <col min="10" max="10" width="14.6640625" bestFit="1" customWidth="1"/>
    <col min="11" max="11" width="12" bestFit="1" customWidth="1"/>
    <col min="12" max="12" width="13.5546875" bestFit="1" customWidth="1"/>
    <col min="13" max="13" width="12.44140625" bestFit="1" customWidth="1"/>
  </cols>
  <sheetData>
    <row r="1" spans="1:13" x14ac:dyDescent="0.3">
      <c r="A1" s="2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3">
      <c r="A2" s="1">
        <v>0</v>
      </c>
      <c r="B2" s="2" t="s">
        <v>12</v>
      </c>
      <c r="C2" s="2">
        <v>0.36218715091750953</v>
      </c>
      <c r="D2" s="2">
        <v>0.55688567944186129</v>
      </c>
      <c r="E2" s="2">
        <v>0.620253164556962</v>
      </c>
      <c r="F2" s="2">
        <v>0.30226399358542178</v>
      </c>
      <c r="G2" s="2">
        <v>0.30226399358542178</v>
      </c>
      <c r="H2" s="2">
        <v>0.1797819460617075</v>
      </c>
      <c r="I2" s="2">
        <v>8.8565386815387004E-2</v>
      </c>
      <c r="J2" s="2">
        <v>7.6453179369846136E-2</v>
      </c>
      <c r="K2" s="2">
        <v>9.0305770055770229E-2</v>
      </c>
      <c r="L2" s="2">
        <v>68</v>
      </c>
      <c r="M2" s="2">
        <v>79</v>
      </c>
    </row>
    <row r="3" spans="1:13" x14ac:dyDescent="0.3">
      <c r="A3" s="1">
        <v>1</v>
      </c>
      <c r="B3" s="2" t="s">
        <v>13</v>
      </c>
      <c r="C3" s="2">
        <v>0.34779206832872661</v>
      </c>
      <c r="D3" s="2">
        <v>0.55693860990942412</v>
      </c>
      <c r="E3" s="2">
        <v>0.65822784810126578</v>
      </c>
      <c r="F3" s="2">
        <v>0.30609414656341499</v>
      </c>
      <c r="G3" s="2">
        <v>0.30609414656341499</v>
      </c>
      <c r="H3" s="2">
        <v>0.18456281006737779</v>
      </c>
      <c r="I3" s="2">
        <v>9.3573593718942777E-2</v>
      </c>
      <c r="J3" s="2">
        <v>8.6080970601319501E-2</v>
      </c>
      <c r="K3" s="2">
        <v>9.5892892637078869E-2</v>
      </c>
      <c r="L3" s="2">
        <v>68</v>
      </c>
      <c r="M3" s="2">
        <v>79</v>
      </c>
    </row>
    <row r="4" spans="1:13" x14ac:dyDescent="0.3">
      <c r="A4" s="1">
        <v>2</v>
      </c>
      <c r="B4" s="2" t="s">
        <v>14</v>
      </c>
      <c r="C4" s="2">
        <v>0.3706447392289563</v>
      </c>
      <c r="D4" s="2">
        <v>0.56491027917472247</v>
      </c>
      <c r="E4" s="2">
        <v>0.59493670886075944</v>
      </c>
      <c r="F4" s="2">
        <v>0.29920106817324382</v>
      </c>
      <c r="G4" s="2">
        <v>0.29920106817324382</v>
      </c>
      <c r="H4" s="2">
        <v>0.17792989840539619</v>
      </c>
      <c r="I4" s="2">
        <v>8.9781479825084581E-2</v>
      </c>
      <c r="J4" s="2">
        <v>7.2980999943209293E-2</v>
      </c>
      <c r="K4" s="2">
        <v>8.8331150438708678E-2</v>
      </c>
      <c r="L4" s="2">
        <v>68</v>
      </c>
      <c r="M4" s="2">
        <v>79</v>
      </c>
    </row>
    <row r="5" spans="1:13" x14ac:dyDescent="0.3">
      <c r="A5" s="1">
        <v>3</v>
      </c>
      <c r="B5" s="2" t="s">
        <v>15</v>
      </c>
      <c r="C5" s="2">
        <v>0.40348232815827562</v>
      </c>
      <c r="D5" s="2">
        <v>0.57310462203032042</v>
      </c>
      <c r="E5" s="2">
        <v>0.59493670886075944</v>
      </c>
      <c r="F5" s="2">
        <v>0.29864697337392448</v>
      </c>
      <c r="G5" s="2">
        <v>0.29864697337392448</v>
      </c>
      <c r="H5" s="2">
        <v>0.17881673589730021</v>
      </c>
      <c r="I5" s="2">
        <v>8.990028490028508E-2</v>
      </c>
      <c r="J5" s="2">
        <v>7.4452915731985564E-2</v>
      </c>
      <c r="K5" s="2">
        <v>8.9811490189397353E-2</v>
      </c>
      <c r="L5" s="2">
        <v>68</v>
      </c>
      <c r="M5" s="2">
        <v>79</v>
      </c>
    </row>
    <row r="6" spans="1:13" x14ac:dyDescent="0.3">
      <c r="A6" s="1">
        <v>4</v>
      </c>
      <c r="B6" s="2" t="s">
        <v>16</v>
      </c>
      <c r="C6" s="2">
        <v>0.34294279647521081</v>
      </c>
      <c r="D6" s="2">
        <v>0.58337224699662449</v>
      </c>
      <c r="E6" s="2">
        <v>0.58227848101265822</v>
      </c>
      <c r="F6" s="2">
        <v>0.28534101749425661</v>
      </c>
      <c r="G6" s="2">
        <v>0.28534101749425661</v>
      </c>
      <c r="H6" s="2">
        <v>0.17721515549173311</v>
      </c>
      <c r="I6" s="2">
        <v>8.4259614201474778E-2</v>
      </c>
      <c r="J6" s="2">
        <v>6.6783265184428078E-2</v>
      </c>
      <c r="K6" s="2">
        <v>8.3408581082999825E-2</v>
      </c>
      <c r="L6" s="2">
        <v>68</v>
      </c>
      <c r="M6" s="2">
        <v>79</v>
      </c>
    </row>
    <row r="7" spans="1:13" x14ac:dyDescent="0.3">
      <c r="A7" s="1">
        <v>5</v>
      </c>
      <c r="B7" s="2" t="s">
        <v>17</v>
      </c>
      <c r="C7" s="2">
        <v>0.29805839439798421</v>
      </c>
      <c r="D7" s="2">
        <v>0.59162947913128394</v>
      </c>
      <c r="E7" s="2">
        <v>0.60759493670886078</v>
      </c>
      <c r="F7" s="2">
        <v>0.29917652265139733</v>
      </c>
      <c r="G7" s="2">
        <v>0.29917652265139733</v>
      </c>
      <c r="H7" s="2">
        <v>0.18026247512024041</v>
      </c>
      <c r="I7" s="2">
        <v>8.4991150107429303E-2</v>
      </c>
      <c r="J7" s="2">
        <v>6.2450722189094338E-2</v>
      </c>
      <c r="K7" s="2">
        <v>8.2377562682795377E-2</v>
      </c>
      <c r="L7" s="2">
        <v>68</v>
      </c>
      <c r="M7" s="2">
        <v>79</v>
      </c>
    </row>
    <row r="8" spans="1:13" x14ac:dyDescent="0.3">
      <c r="A8" s="1">
        <v>6</v>
      </c>
      <c r="B8" s="2" t="s">
        <v>18</v>
      </c>
      <c r="C8" s="2">
        <v>0.27791673374657028</v>
      </c>
      <c r="D8" s="2">
        <v>0.59792579227647813</v>
      </c>
      <c r="E8" s="2">
        <v>0.569620253164557</v>
      </c>
      <c r="F8" s="2">
        <v>0.2905397056954363</v>
      </c>
      <c r="G8" s="2">
        <v>0.2905397056954363</v>
      </c>
      <c r="H8" s="2">
        <v>0.1777180131146073</v>
      </c>
      <c r="I8" s="2">
        <v>7.8931091518300897E-2</v>
      </c>
      <c r="J8" s="2">
        <v>6.0989720873441837E-2</v>
      </c>
      <c r="K8" s="2">
        <v>7.5987733197035598E-2</v>
      </c>
      <c r="L8" s="2">
        <v>68</v>
      </c>
      <c r="M8" s="2">
        <v>79</v>
      </c>
    </row>
    <row r="9" spans="1:13" x14ac:dyDescent="0.3">
      <c r="A9" s="1">
        <v>7</v>
      </c>
      <c r="B9" s="2" t="s">
        <v>19</v>
      </c>
      <c r="C9" s="2">
        <v>0.20391760892677871</v>
      </c>
      <c r="D9" s="2">
        <v>0.60823585310043837</v>
      </c>
      <c r="E9" s="2">
        <v>0.50632911392405067</v>
      </c>
      <c r="F9" s="2">
        <v>0.28412870644182853</v>
      </c>
      <c r="G9" s="2">
        <v>0.28412870644182853</v>
      </c>
      <c r="H9" s="2">
        <v>0.1775588773076309</v>
      </c>
      <c r="I9" s="2">
        <v>7.8870940644196544E-2</v>
      </c>
      <c r="J9" s="2">
        <v>6.4347385495641396E-2</v>
      </c>
      <c r="K9" s="2">
        <v>7.7274469716330271E-2</v>
      </c>
      <c r="L9" s="2">
        <v>68</v>
      </c>
      <c r="M9" s="2">
        <v>79</v>
      </c>
    </row>
    <row r="10" spans="1:13" x14ac:dyDescent="0.3">
      <c r="A10" s="1">
        <v>8</v>
      </c>
      <c r="B10" s="2" t="s">
        <v>20</v>
      </c>
      <c r="C10" s="2">
        <v>0.19866741302238181</v>
      </c>
      <c r="D10" s="2">
        <v>0.61097954094108275</v>
      </c>
      <c r="E10" s="2">
        <v>0.49367088607594939</v>
      </c>
      <c r="F10" s="2">
        <v>0.2907746436380157</v>
      </c>
      <c r="G10" s="2">
        <v>0.2907746436380157</v>
      </c>
      <c r="H10" s="2">
        <v>0.17647323921617891</v>
      </c>
      <c r="I10" s="2">
        <v>8.0511542720845125E-2</v>
      </c>
      <c r="J10" s="2">
        <v>6.4459103557940822E-2</v>
      </c>
      <c r="K10" s="2">
        <v>7.8390141834909347E-2</v>
      </c>
      <c r="L10" s="2">
        <v>68</v>
      </c>
      <c r="M10" s="2">
        <v>79</v>
      </c>
    </row>
    <row r="11" spans="1:13" x14ac:dyDescent="0.3">
      <c r="A11" s="1">
        <v>9</v>
      </c>
      <c r="B11" s="2" t="s">
        <v>21</v>
      </c>
      <c r="C11" s="2">
        <v>0.1839477728685997</v>
      </c>
      <c r="D11" s="2">
        <v>0.61381886485306081</v>
      </c>
      <c r="E11" s="2">
        <v>0.60759493670886078</v>
      </c>
      <c r="F11" s="2">
        <v>0.27973453533669462</v>
      </c>
      <c r="G11" s="2">
        <v>0.27973453533669462</v>
      </c>
      <c r="H11" s="2">
        <v>0.1732642189006387</v>
      </c>
      <c r="I11" s="2">
        <v>7.165080074963795E-2</v>
      </c>
      <c r="J11" s="2">
        <v>5.1764121967610377E-2</v>
      </c>
      <c r="K11" s="2">
        <v>6.8668753726893267E-2</v>
      </c>
      <c r="L11" s="2">
        <v>68</v>
      </c>
      <c r="M11" s="2">
        <v>79</v>
      </c>
    </row>
    <row r="12" spans="1:13" x14ac:dyDescent="0.3">
      <c r="A12" s="1">
        <v>10</v>
      </c>
      <c r="B12" s="2" t="s">
        <v>22</v>
      </c>
      <c r="C12" s="2">
        <v>0.19790374816356041</v>
      </c>
      <c r="D12" s="2">
        <v>0.61954606212896757</v>
      </c>
      <c r="E12" s="2">
        <v>0.569620253164557</v>
      </c>
      <c r="F12" s="2">
        <v>0.27370303269389568</v>
      </c>
      <c r="G12" s="2">
        <v>0.27370303269389568</v>
      </c>
      <c r="H12" s="2">
        <v>0.17344256595502389</v>
      </c>
      <c r="I12" s="2">
        <v>6.8259120831795278E-2</v>
      </c>
      <c r="J12" s="2">
        <v>4.5670533170533198E-2</v>
      </c>
      <c r="K12" s="2">
        <v>6.5658222591362128E-2</v>
      </c>
      <c r="L12" s="2">
        <v>68</v>
      </c>
      <c r="M12" s="2">
        <v>79</v>
      </c>
    </row>
    <row r="14" spans="1:13" x14ac:dyDescent="0.3">
      <c r="A14" s="2"/>
      <c r="B14" s="3" t="s">
        <v>23</v>
      </c>
      <c r="C14" s="2">
        <f>AVERAGE(C2:C12)</f>
        <v>0.28976915947586862</v>
      </c>
      <c r="D14" s="2">
        <f t="shared" ref="D14:K14" si="0">AVERAGE(D2:D12)</f>
        <v>0.58884972999856955</v>
      </c>
      <c r="E14" s="2">
        <f t="shared" si="0"/>
        <v>0.58227848101265822</v>
      </c>
      <c r="F14" s="2">
        <f t="shared" si="0"/>
        <v>0.29178221324068454</v>
      </c>
      <c r="G14" s="2">
        <f t="shared" si="0"/>
        <v>0.29178221324068454</v>
      </c>
      <c r="H14" s="2">
        <f t="shared" si="0"/>
        <v>0.17791144868525768</v>
      </c>
      <c r="I14" s="2">
        <f t="shared" si="0"/>
        <v>8.2663182366670848E-2</v>
      </c>
      <c r="J14" s="2">
        <f t="shared" si="0"/>
        <v>6.603935618955005E-2</v>
      </c>
      <c r="K14" s="2">
        <f t="shared" si="0"/>
        <v>8.1464251650298261E-2</v>
      </c>
      <c r="L14" s="2"/>
      <c r="M14" s="2"/>
    </row>
    <row r="15" spans="1:13" x14ac:dyDescent="0.3">
      <c r="A15" s="2"/>
      <c r="B15" s="3" t="s">
        <v>24</v>
      </c>
      <c r="C15" s="2">
        <f>_xlfn.STDEV.P(C2:C12)</f>
        <v>7.7709617545065085E-2</v>
      </c>
      <c r="D15" s="2">
        <f t="shared" ref="D15:K15" si="1">_xlfn.STDEV.P(D2:D12)</f>
        <v>2.2181899620838365E-2</v>
      </c>
      <c r="E15" s="2">
        <f t="shared" si="1"/>
        <v>4.5480029563566164E-2</v>
      </c>
      <c r="F15" s="2">
        <f t="shared" si="1"/>
        <v>9.7522342851549607E-3</v>
      </c>
      <c r="G15" s="2">
        <f t="shared" si="1"/>
        <v>9.7522342851549607E-3</v>
      </c>
      <c r="H15" s="2">
        <f t="shared" si="1"/>
        <v>2.9904276284285301E-3</v>
      </c>
      <c r="I15" s="2">
        <f t="shared" si="1"/>
        <v>7.5472790012585346E-3</v>
      </c>
      <c r="J15" s="2">
        <f t="shared" si="1"/>
        <v>1.0837855211856994E-2</v>
      </c>
      <c r="K15" s="2">
        <f t="shared" si="1"/>
        <v>8.9359100494147432E-3</v>
      </c>
      <c r="L15" s="2"/>
      <c r="M15" s="2"/>
    </row>
    <row r="16" spans="1:13" x14ac:dyDescent="0.3">
      <c r="A16" s="2"/>
      <c r="B16" s="3" t="s">
        <v>25</v>
      </c>
      <c r="C16" s="2">
        <f>SMALL(C1:C12, 1)</f>
        <v>0.1839477728685997</v>
      </c>
      <c r="D16" s="2">
        <f t="shared" ref="D16:K16" si="2">SMALL(D1:D12, 1)</f>
        <v>0.55688567944186129</v>
      </c>
      <c r="E16" s="2">
        <f t="shared" si="2"/>
        <v>0.49367088607594939</v>
      </c>
      <c r="F16" s="2">
        <f t="shared" si="2"/>
        <v>0.27370303269389568</v>
      </c>
      <c r="G16" s="2">
        <f t="shared" si="2"/>
        <v>0.27370303269389568</v>
      </c>
      <c r="H16" s="2">
        <f t="shared" si="2"/>
        <v>0.1732642189006387</v>
      </c>
      <c r="I16" s="2">
        <f t="shared" si="2"/>
        <v>6.8259120831795278E-2</v>
      </c>
      <c r="J16" s="2">
        <f t="shared" si="2"/>
        <v>4.5670533170533198E-2</v>
      </c>
      <c r="K16" s="2">
        <f t="shared" si="2"/>
        <v>6.5658222591362128E-2</v>
      </c>
      <c r="L16" s="2"/>
      <c r="M16" s="2"/>
    </row>
    <row r="17" spans="1:13" x14ac:dyDescent="0.3">
      <c r="A17" s="2"/>
      <c r="B17" s="3" t="s">
        <v>26</v>
      </c>
      <c r="C17" s="2">
        <f>LARGE(C1:C12,1)</f>
        <v>0.40348232815827562</v>
      </c>
      <c r="D17" s="2">
        <f t="shared" ref="D17:K17" si="3">LARGE(D1:D12,1)</f>
        <v>0.61954606212896757</v>
      </c>
      <c r="E17" s="2">
        <f t="shared" si="3"/>
        <v>0.65822784810126578</v>
      </c>
      <c r="F17" s="2">
        <f t="shared" si="3"/>
        <v>0.30609414656341499</v>
      </c>
      <c r="G17" s="2">
        <f t="shared" si="3"/>
        <v>0.30609414656341499</v>
      </c>
      <c r="H17" s="2">
        <f t="shared" si="3"/>
        <v>0.18456281006737779</v>
      </c>
      <c r="I17" s="2">
        <f t="shared" si="3"/>
        <v>9.3573593718942777E-2</v>
      </c>
      <c r="J17" s="2">
        <f t="shared" si="3"/>
        <v>8.6080970601319501E-2</v>
      </c>
      <c r="K17" s="2">
        <f t="shared" si="3"/>
        <v>9.5892892637078869E-2</v>
      </c>
      <c r="L17" s="2"/>
      <c r="M17" s="2"/>
    </row>
    <row r="19" spans="1:13" x14ac:dyDescent="0.3">
      <c r="A19" s="2"/>
      <c r="B19" s="3" t="s">
        <v>23</v>
      </c>
      <c r="C19" s="2">
        <f>ROUND(C14,2)</f>
        <v>0.28999999999999998</v>
      </c>
      <c r="D19" s="2">
        <f t="shared" ref="D19:K22" si="4">ROUND(D14,2)</f>
        <v>0.59</v>
      </c>
      <c r="E19" s="4">
        <f t="shared" si="4"/>
        <v>0.57999999999999996</v>
      </c>
      <c r="F19" s="2">
        <f t="shared" si="4"/>
        <v>0.28999999999999998</v>
      </c>
      <c r="G19" s="2">
        <f t="shared" si="4"/>
        <v>0.28999999999999998</v>
      </c>
      <c r="H19" s="2">
        <f t="shared" si="4"/>
        <v>0.18</v>
      </c>
      <c r="I19" s="2">
        <f t="shared" si="4"/>
        <v>0.08</v>
      </c>
      <c r="J19" s="2">
        <f t="shared" si="4"/>
        <v>7.0000000000000007E-2</v>
      </c>
      <c r="K19" s="2">
        <f t="shared" si="4"/>
        <v>0.08</v>
      </c>
      <c r="L19" s="2"/>
      <c r="M19" s="2"/>
    </row>
    <row r="20" spans="1:13" x14ac:dyDescent="0.3">
      <c r="A20" s="2"/>
      <c r="B20" s="3" t="s">
        <v>24</v>
      </c>
      <c r="C20" s="2">
        <f>ROUND(C15,2)</f>
        <v>0.08</v>
      </c>
      <c r="D20" s="2">
        <f t="shared" si="4"/>
        <v>0.02</v>
      </c>
      <c r="E20" s="2">
        <f t="shared" si="4"/>
        <v>0.05</v>
      </c>
      <c r="F20" s="4">
        <f t="shared" si="4"/>
        <v>0.01</v>
      </c>
      <c r="G20" s="4">
        <f t="shared" si="4"/>
        <v>0.01</v>
      </c>
      <c r="H20" s="4">
        <f t="shared" si="4"/>
        <v>0</v>
      </c>
      <c r="I20" s="4">
        <f t="shared" si="4"/>
        <v>0.01</v>
      </c>
      <c r="J20" s="4">
        <f t="shared" si="4"/>
        <v>0.01</v>
      </c>
      <c r="K20" s="4">
        <f t="shared" si="4"/>
        <v>0.01</v>
      </c>
      <c r="L20" s="2"/>
      <c r="M20" s="2"/>
    </row>
    <row r="21" spans="1:13" x14ac:dyDescent="0.3">
      <c r="A21" s="2"/>
      <c r="B21" s="3" t="s">
        <v>25</v>
      </c>
      <c r="C21" s="2">
        <f>ROUND(C16,2)</f>
        <v>0.18</v>
      </c>
      <c r="D21" s="2">
        <f t="shared" si="4"/>
        <v>0.56000000000000005</v>
      </c>
      <c r="E21" s="2">
        <f t="shared" si="4"/>
        <v>0.49</v>
      </c>
      <c r="F21" s="2">
        <f t="shared" si="4"/>
        <v>0.27</v>
      </c>
      <c r="G21" s="2">
        <f t="shared" si="4"/>
        <v>0.27</v>
      </c>
      <c r="H21" s="2">
        <f t="shared" si="4"/>
        <v>0.17</v>
      </c>
      <c r="I21" s="2">
        <f t="shared" si="4"/>
        <v>7.0000000000000007E-2</v>
      </c>
      <c r="J21" s="2">
        <f t="shared" si="4"/>
        <v>0.05</v>
      </c>
      <c r="K21" s="2">
        <f t="shared" si="4"/>
        <v>7.0000000000000007E-2</v>
      </c>
      <c r="L21" s="2"/>
      <c r="M21" s="2"/>
    </row>
    <row r="22" spans="1:13" x14ac:dyDescent="0.3">
      <c r="A22" s="2"/>
      <c r="B22" s="3" t="s">
        <v>26</v>
      </c>
      <c r="C22" s="2">
        <f>ROUND(C17,2)</f>
        <v>0.4</v>
      </c>
      <c r="D22" s="2">
        <f t="shared" si="4"/>
        <v>0.62</v>
      </c>
      <c r="E22" s="2">
        <f t="shared" si="4"/>
        <v>0.66</v>
      </c>
      <c r="F22" s="2">
        <f t="shared" si="4"/>
        <v>0.31</v>
      </c>
      <c r="G22" s="2">
        <f t="shared" si="4"/>
        <v>0.31</v>
      </c>
      <c r="H22" s="2">
        <f t="shared" si="4"/>
        <v>0.18</v>
      </c>
      <c r="I22" s="2">
        <f t="shared" si="4"/>
        <v>0.09</v>
      </c>
      <c r="J22" s="2">
        <f t="shared" si="4"/>
        <v>0.09</v>
      </c>
      <c r="K22" s="2">
        <f t="shared" si="4"/>
        <v>0.1</v>
      </c>
      <c r="L22" s="2"/>
      <c r="M2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General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Salatiel Dantas</cp:lastModifiedBy>
  <dcterms:created xsi:type="dcterms:W3CDTF">2022-09-27T12:25:30Z</dcterms:created>
  <dcterms:modified xsi:type="dcterms:W3CDTF">2022-09-28T00:44:08Z</dcterms:modified>
</cp:coreProperties>
</file>